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verview &amp; Navig" sheetId="1" r:id="rId4"/>
    <sheet state="visible" name="2. Summary | Overall Scores" sheetId="2" r:id="rId5"/>
    <sheet state="visible" name="3. Summary | Climate &amp; Envir" sheetId="3" r:id="rId6"/>
    <sheet state="visible" name="4. Summary | Respect for HR" sheetId="4" r:id="rId7"/>
    <sheet state="visible" name="5. Auto Review | Climate &amp; Envi" sheetId="5" r:id="rId8"/>
    <sheet state="visible" name="6. Auto Review | Respect for Hu" sheetId="6" r:id="rId9"/>
    <sheet state="hidden" name="Collaborative Initiatives" sheetId="7" r:id="rId10"/>
    <sheet state="visible" name="7. Weightings" sheetId="8" r:id="rId11"/>
    <sheet state="visible" name="8. 3rd Party Schemes Assessment" sheetId="9" r:id="rId12"/>
    <sheet state="visible" name="9. Company Docs Reviewed" sheetId="10" r:id="rId13"/>
  </sheets>
  <definedNames>
    <definedName hidden="1" localSheetId="1" name="_xlnm._FilterDatabase">'2. Summary | Overall Scores'!$B$2:$R$20</definedName>
  </definedNames>
  <calcPr/>
</workbook>
</file>

<file path=xl/sharedStrings.xml><?xml version="1.0" encoding="utf-8"?>
<sst xmlns="http://schemas.openxmlformats.org/spreadsheetml/2006/main" count="2955" uniqueCount="1761">
  <si>
    <r>
      <rPr>
        <rFont val="Calibri"/>
        <b/>
        <color theme="1"/>
        <sz val="16.0"/>
      </rPr>
      <t>Lead the Charge Automaker Supply Chain Leaderboard - 2025 Edition</t>
    </r>
    <r>
      <rPr>
        <rFont val="Calibri"/>
        <b/>
        <color theme="1"/>
        <sz val="11.0"/>
      </rPr>
      <t xml:space="preserve">
</t>
    </r>
    <r>
      <rPr>
        <rFont val="Calibri"/>
        <b val="0"/>
        <i/>
        <color theme="1"/>
        <sz val="12.0"/>
      </rPr>
      <t xml:space="preserve">The aim of this scorecard is to establish a new expectation – and competitive advantage – for what a clean car really is. Not just an EV, but an EV that is manufactured:
</t>
    </r>
    <r>
      <rPr>
        <rFont val="Calibri"/>
        <b/>
        <color theme="1"/>
        <sz val="12.0"/>
      </rPr>
      <t xml:space="preserve">- Equitably </t>
    </r>
    <r>
      <rPr>
        <rFont val="Calibri"/>
        <b val="0"/>
        <color theme="1"/>
        <sz val="12.0"/>
      </rPr>
      <t xml:space="preserve">– respecting and advancing the rights of Indigenous Peoples, workers, and local communities throughout the supply chain. 
- </t>
    </r>
    <r>
      <rPr>
        <rFont val="Calibri"/>
        <b/>
        <color theme="1"/>
        <sz val="12.0"/>
      </rPr>
      <t xml:space="preserve">Sustainably </t>
    </r>
    <r>
      <rPr>
        <rFont val="Calibri"/>
        <b val="0"/>
        <color theme="1"/>
        <sz val="12.0"/>
      </rPr>
      <t xml:space="preserve">– preserving and restoring environmental health and biodiversity across supply chains, whilst reducing primary resource demand through efficient resource use and increased recycled content.
- </t>
    </r>
    <r>
      <rPr>
        <rFont val="Calibri"/>
        <b/>
        <color theme="1"/>
        <sz val="12.0"/>
      </rPr>
      <t>Fossil free</t>
    </r>
    <r>
      <rPr>
        <rFont val="Calibri"/>
        <b val="0"/>
        <color theme="1"/>
        <sz val="12.0"/>
      </rPr>
      <t xml:space="preserve"> – 100% electric and made with a fossil fuel-free supply chain. 
</t>
    </r>
    <r>
      <rPr>
        <rFont val="Calibri"/>
        <b val="0"/>
        <i/>
        <color theme="1"/>
        <sz val="12.0"/>
      </rPr>
      <t xml:space="preserve">The indicator development for the scorecard was led by Pensions &amp; Investment Research Consultants (PIRC), Europe’s largest independent corporate governance and shareholder advisory firm, whose work was guided by members of the Lead the Charge coalition. Please refer to the </t>
    </r>
    <r>
      <rPr>
        <rFont val="Calibri"/>
        <b val="0"/>
        <i/>
        <color rgb="FF1155CC"/>
        <sz val="12.0"/>
        <u/>
      </rPr>
      <t>accompanying methodology document</t>
    </r>
    <r>
      <rPr>
        <rFont val="Calibri"/>
        <b val="0"/>
        <i/>
        <color theme="1"/>
        <sz val="12.0"/>
      </rPr>
      <t xml:space="preserve"> for more information on the indicator development and research process.
This document contains the scores obtained by each automaker for each indicator of the scorecard, as well as explanations for why they were awarded these scores and information on the thresholds and benchmarks used for each indicator. Note that this scorecard is also published as an </t>
    </r>
    <r>
      <rPr>
        <rFont val="Calibri"/>
        <b val="0"/>
        <i/>
        <color rgb="FF1155CC"/>
        <sz val="12.0"/>
        <u/>
      </rPr>
      <t>interactive web page online</t>
    </r>
    <r>
      <rPr>
        <rFont val="Calibri"/>
        <b val="0"/>
        <i/>
        <color theme="1"/>
        <sz val="12.0"/>
      </rPr>
      <t xml:space="preserve"> and as a written report. </t>
    </r>
    <r>
      <rPr>
        <rFont val="Calibri"/>
        <b val="0"/>
        <color theme="1"/>
        <sz val="12.0"/>
      </rPr>
      <t xml:space="preserve">
</t>
    </r>
    <r>
      <rPr>
        <rFont val="Calibri"/>
        <b/>
        <color theme="1"/>
        <sz val="11.0"/>
      </rPr>
      <t xml:space="preserve">
</t>
    </r>
  </si>
  <si>
    <r>
      <rPr>
        <rFont val="Calibri"/>
        <b/>
        <color theme="1"/>
        <sz val="14.0"/>
      </rPr>
      <t xml:space="preserve">Navigating this document
</t>
    </r>
    <r>
      <rPr>
        <rFont val="Calibri"/>
        <b val="0"/>
        <color theme="1"/>
        <sz val="12.0"/>
      </rPr>
      <t>This document has several worksheets which present the data from the scorecard with differing levels of detail:</t>
    </r>
  </si>
  <si>
    <t>2. Summary | Overall - this worksheet presents the total scores the automakers received for each of the two main sections: climate &amp; environment (Fossil-free and Environmentally Sustainable Supply Chains); and respect for human rights (Human Rights and Responsible Sourcing), as well as the total scores for each of their four sub-categories.</t>
  </si>
  <si>
    <t>3. Summary | Climate &amp; Environment - this worksheet presents the scores for each indicator of the climate and environment section, which looks at automakers' efforts to ensure fossil-free and environmentally sustainable supply chains.</t>
  </si>
  <si>
    <t>4. Summary | Respect for Human Rights - this worksheet presents the scores for each indicator of the human rights section, which looks at efforts by automakers to ensure responsible sourcing and respect for human rights throughout their supply chain</t>
  </si>
  <si>
    <t xml:space="preserve">5. Auto Review | Climate &amp; Environment - this worksheet also presents automakers' scores for each indicator in the fossil-free and environmentally sustainable supply chains section but additionally includes the explanation and references for each score they received, as well as information on the respective benchmarks and thresholds applied to each indicator. </t>
  </si>
  <si>
    <t xml:space="preserve">6. Auto Review | Respect for Human Rights - this worksheet also presents automakers' scores for each indicator in the human rights section but additionally includes the explanation and references for each score they received, as well as information on the respective benchmarks and thresholds applied to each indicator. </t>
  </si>
  <si>
    <t>7. Weightings - this worksheet provides an overview of the weighting methodology applied to the groups of indicators used for each sub-category. Please see the accompanying methodology document for more information on this weighting methodology</t>
  </si>
  <si>
    <t>8. 3rd Party Schemes Assessment - this worksheet shows the results of the assessment of third party auditing and accreditation schemes, which results in point modifiers being applied to some indicators. Please see the accompanying methodology document for more information on this assessment.</t>
  </si>
  <si>
    <t>9. Company docs reviewed - this worksheet provides a bibliography of the company documents reviewed for the evaluation and scoring of each automaker. Note that, as explained in the methodology document, the cut-off date for information to be included in our analysis was 1 July 2024.</t>
  </si>
  <si>
    <t>Fossil Free and Environmentally Sustainable Supply Chains</t>
  </si>
  <si>
    <t>Human rights and Responsible Sourcing</t>
  </si>
  <si>
    <t>Auto</t>
  </si>
  <si>
    <t>Total score</t>
  </si>
  <si>
    <t>General</t>
  </si>
  <si>
    <t>Steel</t>
  </si>
  <si>
    <t>Aluminium</t>
  </si>
  <si>
    <t>Batteries</t>
  </si>
  <si>
    <t>Total</t>
  </si>
  <si>
    <t>Total x IM~</t>
  </si>
  <si>
    <t>Transition minerals</t>
  </si>
  <si>
    <t>Indigenous rights</t>
  </si>
  <si>
    <t>Workers' rights</t>
  </si>
  <si>
    <t>BEV % of total vehicle sales^</t>
  </si>
  <si>
    <t>Tesla</t>
  </si>
  <si>
    <t>Ford</t>
  </si>
  <si>
    <t>Mercedes</t>
  </si>
  <si>
    <t>Volvo*</t>
  </si>
  <si>
    <t>Volkswagen</t>
  </si>
  <si>
    <t>BMW</t>
  </si>
  <si>
    <t>GM</t>
  </si>
  <si>
    <t>Renault*</t>
  </si>
  <si>
    <t>Stellantis</t>
  </si>
  <si>
    <t>Hyundai*</t>
  </si>
  <si>
    <t>Geely*</t>
  </si>
  <si>
    <t>Kia*</t>
  </si>
  <si>
    <t>Nissan*</t>
  </si>
  <si>
    <t>Toyota</t>
  </si>
  <si>
    <t>Honda</t>
  </si>
  <si>
    <t>BYD</t>
  </si>
  <si>
    <t>GAC</t>
  </si>
  <si>
    <t>SAIC</t>
  </si>
  <si>
    <t xml:space="preserve">*Marklines groups sales of Hyundai-Kia and Renault-Nissan. They have been evaluated separately in the Leaderboard and, for ease, their 2024 sales were evenly split between them. Volvo Cars' and Geely Autos' sales are also combined in Marklines under Geely Holding Group, however Volvo Cars publishes BEV sales data and so this data was used for Volvo and subtracted from Geely's sales figures. </t>
  </si>
  <si>
    <r>
      <rPr>
        <rFont val="Calibri"/>
        <sz val="8.0"/>
      </rPr>
      <t xml:space="preserve">~InfluenceMap scores were applied as a multiplier on the C&amp;E section. Autos with a C or above received positive multiplier; below received negative, and autos not evaluated by InfluenceMap received no change. See the Climate &amp; Environment review sheet for details. </t>
    </r>
    <r>
      <rPr>
        <rFont val="Calibri"/>
        <color rgb="FF1155CC"/>
        <sz val="8.0"/>
        <u/>
      </rPr>
      <t>https://automotive.influencemap.org/</t>
    </r>
  </si>
  <si>
    <t xml:space="preserve">^ Automotive sales data from Marklines. All figures are cumulative annual values for the year 2024. The data covers passenger vehicles only. 
</t>
  </si>
  <si>
    <t>LINKED DATA</t>
  </si>
  <si>
    <t>Average %</t>
  </si>
  <si>
    <t>Climate &amp; Environment - general</t>
  </si>
  <si>
    <t>C&amp;E Total</t>
  </si>
  <si>
    <t>C&amp;E x IM Total</t>
  </si>
  <si>
    <t>Human rights - general</t>
  </si>
  <si>
    <t>Human rights Total</t>
  </si>
  <si>
    <t>Geely</t>
  </si>
  <si>
    <t>Hyundai</t>
  </si>
  <si>
    <t>Kia</t>
  </si>
  <si>
    <t>Nissan</t>
  </si>
  <si>
    <t>Renault</t>
  </si>
  <si>
    <t>Volvo</t>
  </si>
  <si>
    <t>DISCLOSE TOTAL</t>
  </si>
  <si>
    <t>DISCLOSE NORMALIZED</t>
  </si>
  <si>
    <t>DISCLOSE %</t>
  </si>
  <si>
    <t>TARGET-SETTING &amp; PROGRESS TOTAL</t>
  </si>
  <si>
    <t>TARGET-SETTING &amp; PROGRESS NORMALIZED</t>
  </si>
  <si>
    <t>TARGET-SETTING &amp; PROGRESS %</t>
  </si>
  <si>
    <t>SUPPLY CHAIN LEVERS TOTAL</t>
  </si>
  <si>
    <t>SUPPLY CHAIN LEVERS NORMALIZED</t>
  </si>
  <si>
    <t>SUPPLY CHAIN LEVERS %</t>
  </si>
  <si>
    <t>GENERAL CLIMATE AND ENVIRONMENT - TOTAL NORMALIZED</t>
  </si>
  <si>
    <t>GENERAL CLIMATE AND ENVIRONMENT - TOTAL % SCORE (WEIGHTED)</t>
  </si>
  <si>
    <t>STEEL - TOTAL NORMALIZED</t>
  </si>
  <si>
    <t>STEEL - TOTAL % SCORE (WEIGHTED)</t>
  </si>
  <si>
    <t>ALUMINIUM - TOTAL NORMALIZED</t>
  </si>
  <si>
    <t>ALUMINIUM - TOTAL % SCORE (WEIGHTED)</t>
  </si>
  <si>
    <t>BATTERIES - TOTAL NORMALIZED</t>
  </si>
  <si>
    <t>BATTERIES - TOTAL % SCORE (WEIGHTED)</t>
  </si>
  <si>
    <t>Climate Influence Map Scores</t>
  </si>
  <si>
    <r>
      <rPr>
        <rFont val="Calibri"/>
        <sz val="11.0"/>
      </rPr>
      <t xml:space="preserve">Influence Map Performance Band: </t>
    </r>
    <r>
      <rPr>
        <rFont val="Calibri"/>
        <color rgb="FF1155CC"/>
        <sz val="11.0"/>
        <u/>
      </rPr>
      <t>https://automotive.influencemap.org/</t>
    </r>
  </si>
  <si>
    <t>Multiplier applied:
A = 1.3
B = 1.2
C =1.1
N/D = 1
D = 0.9
E = 0.8
F = 0.7</t>
  </si>
  <si>
    <t>CLIMATE AND ENVIRONMENT - TOTAL NORMALIZED</t>
  </si>
  <si>
    <t>CLIMATE AND ENVIRONMENT - TOTAL % SCORE (WEIGHTED)</t>
  </si>
  <si>
    <t>CLIMATE AND ENVIRONMENT - TOTAL NORMALIZED + IM MULTIPLIER</t>
  </si>
  <si>
    <t>CLIMATE AND ENVIRONMENT - TOTAL % SCORE (WEIGHTED) + IM MULTIPLIER</t>
  </si>
  <si>
    <t>COMMIT TOTAL</t>
  </si>
  <si>
    <t>COMMIT NORMALIZED</t>
  </si>
  <si>
    <t>COMMIT %</t>
  </si>
  <si>
    <t>IDENTIFY TOTAL</t>
  </si>
  <si>
    <t>IDENTIFY NORMALIZED</t>
  </si>
  <si>
    <t>IDENTIFY %</t>
  </si>
  <si>
    <t>PREVENT, MITIGATE &amp; ACCOUNT TOTAL</t>
  </si>
  <si>
    <t>PREVENT, MITIGATE &amp; ACCOUNT NORMALIZED</t>
  </si>
  <si>
    <t>PREVENT, MITIGATE &amp; ACCOUNT %</t>
  </si>
  <si>
    <t>REMEDY TOTAL</t>
  </si>
  <si>
    <t>REMEDY NORMALIZED</t>
  </si>
  <si>
    <t>REMEDY %</t>
  </si>
  <si>
    <t>GENERAL HUMAN RIGHTS - TOTAL NORMALIZED</t>
  </si>
  <si>
    <t>GENERAL HUMAN RIGHTS - TOTAL % SCORE (WEIGHTED)</t>
  </si>
  <si>
    <t>TRANSITION MINERALS - TOTAL NORMALIZED</t>
  </si>
  <si>
    <t>TRANSITION MINERALS - TOTAL % SCORE (WEIGHTED)</t>
  </si>
  <si>
    <t>INDIGENOUS RIGHTS - TOTAL NORMALIZED</t>
  </si>
  <si>
    <t>INDIGENOUS RIGHTS - TOTAL % SCORE (WEIGHTED)</t>
  </si>
  <si>
    <t>WORKERS' RIGHTS - TOTAL NORMALIZED</t>
  </si>
  <si>
    <t>WORKERS' RIGHTS - TOTAL % SCORE (WEIGHTED)</t>
  </si>
  <si>
    <t>HUMAN RIGHTS - TOTAL NORMALIZED</t>
  </si>
  <si>
    <t>HUMAN RIGHTS - TOTAL % SCORE (WEIGHTED)</t>
  </si>
  <si>
    <t>Sub-section</t>
  </si>
  <si>
    <t>Indicator Category</t>
  </si>
  <si>
    <t>Indicators</t>
  </si>
  <si>
    <t>Total Number of Points</t>
  </si>
  <si>
    <t>Points Modifier (if applicable)</t>
  </si>
  <si>
    <t>Score Attribution (Scores are cumulative unless otherwise specified)</t>
  </si>
  <si>
    <t>BMW Analysis</t>
  </si>
  <si>
    <t>BMW Points</t>
  </si>
  <si>
    <t>BYD Analysis</t>
  </si>
  <si>
    <t>BYD Points</t>
  </si>
  <si>
    <t>Ford Analysis</t>
  </si>
  <si>
    <t>Ford Points</t>
  </si>
  <si>
    <t>GAC Analysis</t>
  </si>
  <si>
    <t>GAC Points</t>
  </si>
  <si>
    <t>Geely Analysis</t>
  </si>
  <si>
    <t>Geely Points</t>
  </si>
  <si>
    <t>GM Analysis</t>
  </si>
  <si>
    <t>GM Points</t>
  </si>
  <si>
    <t>Honda Analysis</t>
  </si>
  <si>
    <t>Honda Points</t>
  </si>
  <si>
    <t>Hyundai Analysis</t>
  </si>
  <si>
    <t>Hyundai Points</t>
  </si>
  <si>
    <t>Kia Analysis</t>
  </si>
  <si>
    <t>Kia Points</t>
  </si>
  <si>
    <t>Mercedes Analysis</t>
  </si>
  <si>
    <t>Mercedes Points</t>
  </si>
  <si>
    <t>Nissan Analysis</t>
  </si>
  <si>
    <t>Nissan Points</t>
  </si>
  <si>
    <t>Renault Analysis</t>
  </si>
  <si>
    <t>Renault Points</t>
  </si>
  <si>
    <t>SAIC Analysis</t>
  </si>
  <si>
    <t>SAIC Points</t>
  </si>
  <si>
    <t>Stellantis Analysis</t>
  </si>
  <si>
    <t>Stellantis Points</t>
  </si>
  <si>
    <t>Tesla Analysis</t>
  </si>
  <si>
    <t>Tesla Points</t>
  </si>
  <si>
    <t>Toyota Analysis</t>
  </si>
  <si>
    <t>Toyota Points</t>
  </si>
  <si>
    <t>Volkswagen Analysis</t>
  </si>
  <si>
    <t>Volkswagen Points</t>
  </si>
  <si>
    <t>Volvo Cars Analysis</t>
  </si>
  <si>
    <t>Volvo Cars Points</t>
  </si>
  <si>
    <t>1. Fossil Free and Environmentally Sustainable Supply Chains (General)</t>
  </si>
  <si>
    <r>
      <rPr>
        <rFont val="Calibri"/>
        <b/>
        <color theme="1"/>
      </rPr>
      <t xml:space="preserve">1.1. Disclosure of emissions, water </t>
    </r>
    <r>
      <rPr>
        <rFont val="Calibri"/>
        <b/>
        <color rgb="FFFF0000"/>
      </rPr>
      <t>and deforestation</t>
    </r>
    <r>
      <rPr>
        <rFont val="Calibri"/>
        <b/>
        <color theme="1"/>
      </rPr>
      <t xml:space="preserve"> management </t>
    </r>
  </si>
  <si>
    <t>1.1.1. The company discloses total scope 3 GHG emissions due to purchased goods and services.</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</si>
  <si>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scope 3 GHG emissions due to purchased goods and services.
</t>
    </r>
    <r>
      <rPr>
        <rFont val="Calibri"/>
        <b/>
        <color theme="1"/>
        <sz val="10.0"/>
      </rPr>
      <t xml:space="preserve">25%: </t>
    </r>
    <r>
      <rPr>
        <rFont val="Calibri"/>
        <color theme="1"/>
        <sz val="10.0"/>
      </rPr>
      <t>The company includes scope 3 GHG emissions including purchased goods and services in overall disclosure, but does not disaggregate.
Note: the company may achieve additional points under each of the supply chain areas below, if they provide disaggregated emissions against each supply chain.</t>
    </r>
  </si>
  <si>
    <t xml:space="preserve">BMW disaggregates scope 3 GHG emissions due to "purchased goods and services" from other scope 3 emissions in its 2023 Annual Report (p. 308).
2023 Annual Report 
https://www.bmwgroup.com/en/report/2023/downloads/BMW-Group-Report-2023-en.pdf
</t>
  </si>
  <si>
    <r>
      <rPr>
        <color rgb="FF000000"/>
        <sz val="10.0"/>
      </rPr>
      <t xml:space="preserve">BYD discloses its scope 1 and scope 2 GHG emissions but did not include scope 3 data in its disclosure (2023 CSR Report, p.83).
2023 BYD Corporate Social Responsibility Report (2023 CSR Report)
</t>
    </r>
    <r>
      <rPr>
        <color rgb="FF000000"/>
        <sz val="10.0"/>
        <u/>
      </rPr>
      <t>https://www1.hkexnews.hk/listedco/listconews/sehk/2024/0326/2024032602459.pdf</t>
    </r>
  </si>
  <si>
    <t>Ford discloses scope 3 GHG emissions due to purchased goods and services (2024 ISFR, p. 138). 
2024 Integrated Sustainability and Financial Report (ISFR)
https://corporate.ford.com/content/dam/corporate/us/en-us/documents/reports/2024-integrated-sustainability-and-financial-report.pdf</t>
  </si>
  <si>
    <t xml:space="preserve">GAC does not disclose its scope 3 GHG emissions (p. 117, 2023 ESG Report). It states that “statistics on Scope 3 carbon emission data will be included in the ESG data system in the future” (2023 ESG Report, p. 77).
GAC Environmental, Social and Governance Report 2023
https://www1.hkexnews.hk/listedco/listconews/sehk/2024/0426/2024042604129.pdf
</t>
  </si>
  <si>
    <t xml:space="preserve">Geely discloses scope 3 GHG emissions due to purchased goods and services in its 2023 ESG Report (p.22 and p. 144).
Geely Environmental, Social and Governance (ESG) Report 2023
http://www.geelyauto.com.hk/wp-content/uploads/2024/04/2024042600275.pdf 
</t>
  </si>
  <si>
    <t xml:space="preserve">GM discloses scope 3 GHG emissions due to purchased goods and services in its 2023 Sustainability Supplement report (p. 27). 
2023 Sustainability Supplement
https://www.gm.com/content/dam/company/docs/us/en/gmcom/company/GM_Supplement_2023.pdf
</t>
  </si>
  <si>
    <t xml:space="preserve">Honda discloses its scope 3 GHG emissions including purchased goods and services/Category 1 data (ESG Data Book 2024, p. 149), but does not disaggregate it from other scope 3 emissions under the “Other emissions” category.
Honda ESG Data Book 2024
https://global.honda/en/sustainability/cq_img/report/pdf/2024/honda-SR-2024-en-all.pdf
</t>
  </si>
  <si>
    <t xml:space="preserve">Hyundai discloses scope 3 GHG emissions, including for supply chains (purchase of raw materials and parts) and capital goods (purchase of furnishings and equipment) in its 2024 Sustainability Report (p. 36).
2024 Sustainability Report
https://www.hyundai.com/content/dam/hyundai/ww/en/images/company/sustainability/about-sustainability/hmc-2024-sustainability-report-en-v2.pdf 
</t>
  </si>
  <si>
    <t xml:space="preserve">Kia discloses Scope 3 emissions for purchased goods and services (2024 Sustainability Report, p. 112 ).
2024 Sustainability Report
https://worldwide.kia.com/int/company/sustainability/sustainability-report
</t>
  </si>
  <si>
    <r>
      <rPr>
        <color rgb="FF000000"/>
        <sz val="10.0"/>
      </rPr>
      <t xml:space="preserve">Mercedes-Benz discloes its scope 3 GHG emissions due to purchased goods (2023 Sustainability Report, p. 180).
2023 Sustainability Report
</t>
    </r>
    <r>
      <rPr>
        <color rgb="FF000000"/>
        <sz val="10.0"/>
        <u/>
      </rPr>
      <t>https://group.mercedes-benz.com/documents/sustainability/reports/mercedes-benz-sustainability-report-2023.pdf</t>
    </r>
    <r>
      <rPr>
        <color rgb="FF000000"/>
        <sz val="10.0"/>
      </rPr>
      <t xml:space="preserve">
</t>
    </r>
  </si>
  <si>
    <r>
      <rPr>
        <color rgb="FF000000"/>
        <sz val="10.0"/>
      </rPr>
      <t xml:space="preserve">Nissan discloses scope 3 GHG emissions due to "purchased goods and services" (Sustainability Data Book 2024, p. 151).
Sustainability Data Book 2024
</t>
    </r>
    <r>
      <rPr>
        <color rgb="FF000000"/>
        <sz val="10.0"/>
        <u/>
      </rPr>
      <t>https://www.nissan-global.com/EN/SUSTAINABILITY/LIBRARY/SR/2024/ASSETS/PDF/DB24_E_All.pdf</t>
    </r>
  </si>
  <si>
    <r>
      <rPr>
        <color rgb="FF000000"/>
        <sz val="10.0"/>
      </rPr>
      <t xml:space="preserve">Renault discloses Scope 3 emissions for "Materials and goods (including maintenance and end-of-life treatment)" in its Universal Registration Document 2023 (p. 119).
Renault Group – Universal Registration Document 2023
</t>
    </r>
    <r>
      <rPr>
        <color rgb="FF000000"/>
        <sz val="10.0"/>
        <u/>
      </rPr>
      <t>https://www.renaultgroup.com/wp-content/uploads/2024/03/renault_urd_2023__en__202403201552.pdf</t>
    </r>
  </si>
  <si>
    <t xml:space="preserve">SAIC only disclosed scope 1 and 2 GHG emissions in its 2023 Sustainability Report (p. 91). 
2023 ESG &amp; Sustainability Report
https://www.saicmotor.com/english/download/esg/2023.pdf
</t>
  </si>
  <si>
    <t xml:space="preserve">Stellantis discloses its scope 3 GHG emissions due to purchasing (extracdtion of materials and production of parts used by Stellantis for its business) (2023 CSR Report, p. 38).
2023 CSR Report
https://www.stellantis.com/content/dam/stellantis-corporate/sustainability/csr-disclosure/stellantis/2023/Stellantis-2023-CSR-Report.pdf
</t>
  </si>
  <si>
    <t xml:space="preserve">Tesla discloses its scope 3 GHG emissions by category, including due to purchased goods and services (Impact Report 2023, p. 147).
2023 Impact Report
https://www.tesla.com/ns_videos/2023-tesla-impact-report.pdf
</t>
  </si>
  <si>
    <t xml:space="preserve">Toyota discloses its scope 3 emissions including puchased goods and services ( Sustainability Databook, p. 51).
Sustainability Data Book (June 2024)
https://global.toyota/pages/global_toyota/sustainability/report/sdb/sdb24_en.pdf
</t>
  </si>
  <si>
    <t xml:space="preserve">Volkswagen disaggregates scope 3 GHG emissions due to "purchased goods and services" (Sustainability Report, p. 66).
2023 Sustainability Report
https://www.volkswagen-group.com/en/publications/more/group-sustainability-report-2023-2674
</t>
  </si>
  <si>
    <t xml:space="preserve">Volvo discloses scope 3 GHG emissions due to "purchased goods and services" in its GHG emissions disclosure in 2023 Annual Report (p. 151).
Volvo Cars 2023 Annual Report
https://vp272.alertir.com/afw/files/press/volvocar/202403050374-1.pdf
</t>
  </si>
  <si>
    <t xml:space="preserve">1.1.2. The company discloses "significant emissions" in its supply chain. </t>
  </si>
  <si>
    <r>
      <rPr>
        <rFont val="Calibri"/>
        <color theme="1"/>
        <sz val="10.0"/>
      </rPr>
      <t xml:space="preserve">Based on GRI 305-7, significant emissions include:
i. NOx
ii. SOx
iii. Persistent organic pollutants (POP)
iv. Volatile organic compounds (VOC)
v. Hazardous air pollutants (HAP)
vi. Particulate matter (PM)
vii. Other standard categories of air emissions identified in relevant regulations
The following scores are absolute not cumulative: 
</t>
    </r>
    <r>
      <rPr>
        <rFont val="Calibri"/>
        <b/>
        <color theme="1"/>
        <sz val="10.0"/>
      </rPr>
      <t xml:space="preserve">100%: </t>
    </r>
    <r>
      <rPr>
        <rFont val="Calibri"/>
        <color theme="1"/>
        <sz val="10.0"/>
      </rPr>
      <t xml:space="preserve">the company discloses significant emissions in their supply chain against all of the above categories.
</t>
    </r>
    <r>
      <rPr>
        <rFont val="Calibri"/>
        <b/>
        <color theme="1"/>
        <sz val="10.0"/>
      </rPr>
      <t xml:space="preserve">50%: </t>
    </r>
    <r>
      <rPr>
        <rFont val="Calibri"/>
        <color theme="1"/>
        <sz val="10.0"/>
      </rPr>
      <t>the company discloses significant emissions in their supply chain against some of the above catetories.</t>
    </r>
  </si>
  <si>
    <t xml:space="preserve">BMW reports the VOC solvent emissions per vehicle produced, but with the data limited to BMW group plants, excluding partner plants and contract manufacturing in its 2023 Annual Report (p. 312). 
BMW also indicates in its Terms and Conditions for the Purchase of Production Materials and Automotive Components (p. 18) that the supplier, upon BMW’s request, shall provide the information relating to the total annual scope of orders placed by and supplied to BMW and its affiliated companies regarding VOC emissions in metric tons. However, this data is not disclosed publicly.
2023 Annual Report 
https://www.bmwgroup.com/en/report/2023/downloads/BMW-Group-Report-2023-en.pdf
Terms and Conditions for the Purchase of Production Materials and Automotive Components  
https://b2b.bmw.com/web/b2b/einkauf-direktes-material
</t>
  </si>
  <si>
    <t xml:space="preserve">BYD discloses its total waste gas and VOCs emissions, but does not disclose significant emissions in its supply chain (2023 CSR Report, p. 110).
2023 BYD Corporate Social Responsibility Report (2023 CSR Report)
https://www1.hkexnews.hk/listedco/listconews/sehk/2024/0326/2024032602459.pdf
</t>
  </si>
  <si>
    <t>Not disclosed</t>
  </si>
  <si>
    <t xml:space="preserve">GAC discloses its PM, nitrogen oxide emissions, sulfur dioxide emissions and VOCs emissions (2023 ESG Report, p. 116). However, it does not seem to include the emissions from its key suppliers.
GAC Environmental, Social and Governance Report 2023
https://www1.hkexnews.hk/listedco/listconews/sehk/2024/0426/2024042604129.pdf
</t>
  </si>
  <si>
    <t xml:space="preserve">Geely discloses significant emissions of pollutants including nitrogen oxides, sulfur dioxide, VOCs, Non-methane hydrocarbon (NMHC), and particulate in its own operations (including 16 vehicle plants producing for Geely brand) in its 2023 ESG Report (p. 145) but not for its supply chain.
Geely Environmental, Social and Governance (ESG) Report 2023
http://www.geelyauto.com.hk/wp-content/uploads/2024/04/2024042600275.pdf 
</t>
  </si>
  <si>
    <t>Not disclosed.</t>
  </si>
  <si>
    <t xml:space="preserve">Not disclosed. Honda discloses the emissions of SOx and NOx from its own operations, but not for its supply chain (2024 ESG Data Book, p. 151).
Honda ESG Data Book 2024
https://global.honda/en/sustainability/cq_img/report/pdf/2024/honda-SR-2024-en-all.pdf  
</t>
  </si>
  <si>
    <t xml:space="preserve">Hyundai discloses Sox and Nox emissions in its own operations in its 2024 Sustainability Report (p. 100), but not for its supply chain.
</t>
  </si>
  <si>
    <t xml:space="preserve">Only disclosed for its own domestic operations (2024 Sustainability Report, p. 113), not disclosed for its supply chain.
2024 Sustainability Report
https://worldwide.kia.com/int/company/sustainability/sustainability-report
</t>
  </si>
  <si>
    <t xml:space="preserve">Mercedes-Benz discloes the emissions of SO2, NOx, and VOC of its operations (2023 Sustainability Report, p. 100). 
Additionally,  Mercedes Benz discloses significant emissions in the LCA results for specific EV models such as Mercedes-Benz E-Class as part of the 360° Environmental Check disclosure. However, the company does not disclose the significant emissions in its supply chain. 
2023 Sustainability Report
https://group.mercedes-benz.com/documents/sustainability/reports/mercedes-benz-sustainability-report-2023.pdf
Mercedes Benz E-Class 360 Environmental Check: 
https://group.mercedes-benz.com/documents/sustainability/product/mercedes-benz-environmental-check-e-class-e300e.pdf  
</t>
  </si>
  <si>
    <r>
      <rPr>
        <color rgb="FF000000"/>
        <sz val="10.0"/>
      </rPr>
      <t xml:space="preserve">Nissan discloses the emissions of SOx, NOx and VOCs for its own operations (2024 Sustainability Data Book, p. 156), but doesn’t specify it for its supply chain.
Sustainability Data Book 2024
</t>
    </r>
    <r>
      <rPr>
        <color rgb="FF000000"/>
        <sz val="10.0"/>
        <u/>
      </rPr>
      <t>https://www.nissan-global.com/EN/SUSTAINABILITY/LIBRARY/SR/2024/ASSETS/PDF/DB24_E_All.pdf</t>
    </r>
  </si>
  <si>
    <t xml:space="preserve">SAIC only disclosed its own SO2, NOx, NH3-N and COD emissions in its 2023 Sustainability Report (p. 91), without specifying the emissions of its supply chain.
2023 ESG &amp; Sustainability Report
https://www.saicmotor.com/english/download/esg/2023.pdf
</t>
  </si>
  <si>
    <t>Disclosed for its own operations, but not disclosed for suppliers.</t>
  </si>
  <si>
    <t>Not disclosed for its suppliers.</t>
  </si>
  <si>
    <t>1.1.3. The company discloses water usage by key suppliers in its supply chain.</t>
  </si>
  <si>
    <r>
      <rPr>
        <rFont val="Calibri"/>
        <color theme="1"/>
        <sz val="10.0"/>
      </rPr>
      <t xml:space="preserve">According to GRI 303, water usage includes:
- water withdrawn
- water consumed
- water discharged
Companies will need to define "key suppliers" and:
</t>
    </r>
    <r>
      <rPr>
        <rFont val="Calibri"/>
        <b/>
        <color theme="1"/>
        <sz val="10.0"/>
      </rPr>
      <t xml:space="preserve"> 
50%:</t>
    </r>
    <r>
      <rPr>
        <rFont val="Calibri"/>
        <color theme="1"/>
        <sz val="10.0"/>
      </rPr>
      <t xml:space="preserve"> provide data against some of the above indicators
</t>
    </r>
    <r>
      <rPr>
        <rFont val="Calibri"/>
        <b/>
        <color theme="1"/>
        <sz val="10.0"/>
      </rPr>
      <t>100%:</t>
    </r>
    <r>
      <rPr>
        <rFont val="Calibri"/>
        <color theme="1"/>
        <sz val="10.0"/>
      </rPr>
      <t xml:space="preserve"> provide data against all of the above indicators</t>
    </r>
  </si>
  <si>
    <t xml:space="preserve">BMW discloses the water consumption by automotive production and potable water consumption per vehicle produced, but with the data limited to its Group plants, excluding partner plants and contract manufacturing, in its 2023 Annual Report (p. 311). 
BMW also indicates in its Terms and Conditions for the Purchase of Production Materials and Automotive Components (p. 18) that the supplier, upon BMW’s request, shall provide the information relating to the total annual scope of orders placed by and supplied to BMW and its affiliated companies regarding total water consumption and process wastewater in m3. However, this data is not disclosed publicly.
2023 Annual Report 
https://www.bmwgroup.com/en/report/2023/downloads/BMW-Group-Report-2023-en.pdf
Terms and Conditions for the Purchase of Production Materials and Automotive Components
https://b2b.bmw.com/web/b2b/einkauf-direktes-material 
</t>
  </si>
  <si>
    <r>
      <rPr>
        <color rgb="FF000000"/>
        <sz val="10.0"/>
      </rPr>
      <t xml:space="preserve">BYD discloses its total water consumption and industrial wastewater emissions, but doesn’t disclose water usage by key suppliers in its supply chain (2023 CSR Report, p. 110).
2023 BYD Corporate Social Responsibility Report (2023 CSR Report)
</t>
    </r>
    <r>
      <rPr>
        <color rgb="FF000000"/>
        <sz val="10.0"/>
        <u/>
      </rPr>
      <t>https://www1.hkexnews.hk/listedco/listconews/sehk/2024/0326/2024032602459.pdf</t>
    </r>
  </si>
  <si>
    <t xml:space="preserve">GAC discloses its total water consumption (2023 ESG Report, p. 116). However, it does not seem to include the data from its key suppliers.
GAC Environmental, Social and Governance Report 2023
https://www1.hkexnews.hk/listedco/listconews/sehk/2024/0426/2024042604129.pdf
</t>
  </si>
  <si>
    <t xml:space="preserve">Geely dicloses its water consumption for production in its 2023 ESG Report (p. 146), but does not disclose the water usage by key suppliers in its supply chain.
Geely Environmental, Social and Governance (ESG) Report 2023
http://www.geelyauto.com.hk/wp-content/uploads/2024/04/2024042600275.pdf 
</t>
  </si>
  <si>
    <t xml:space="preserve">Honda discloses the water use per millions of yen data covering the scope of all consolidated tier 1 suppliers in Japan (ESG Data Book 2024, p. 104).
Honda ESG Data Book 2024
https://global.honda/en/sustainability/cq_img/report/pdf/2024/honda-SR-2024-en-all.pdf  
</t>
  </si>
  <si>
    <t xml:space="preserve">Hyundai discloses water consumption in its own operations across geographies in its 2024 Sustainability Report (p. 99), but not for its supply chain.
2024 Sustainability Report
https://www.hyundai.com/content/dam/hyundai/ww/en/images/company/sustainability/about-sustainability/hmc-2024-sustainability-report-en-v2.pdf
</t>
  </si>
  <si>
    <t xml:space="preserve">Only disclosed for its own domestic operations (2024 Sustainability Report, p. 114), not disclosed for its supply chain.
2024 Sustainability Report
https://worldwide.kia.com/int/company/sustainability/sustainability-report
</t>
  </si>
  <si>
    <t xml:space="preserve">Mercedes-Benz provides disclosure of water consumption and withdrawl for its operations (2023 Sustainability Report, p. 185), but it doesn’t specify it for its supply chain.
2023 Sustainability Report
https://group.mercedes-benz.com/documents/sustainability/reports/mercedes-benz-sustainability-report-2023.pdf
</t>
  </si>
  <si>
    <r>
      <rPr>
        <color rgb="FF000000"/>
        <sz val="10.0"/>
      </rPr>
      <t xml:space="preserve">Nissan discloses the water consumption and discharge for its own operations (2024 Sustainability Data Book, p. 155), but doesn’t specify it for its supply chain.
Sustainability Data Book 2024
</t>
    </r>
    <r>
      <rPr>
        <color rgb="FF000000"/>
        <sz val="10.0"/>
        <u/>
      </rPr>
      <t>https://www.nissan-global.com/EN/SUSTAINABILITY/LIBRARY/SR/2024/ASSETS/PDF/DB24_E_All.pdf</t>
    </r>
  </si>
  <si>
    <t xml:space="preserve">SAIC only disclosed its own total water consumption in its 2023 Sustainability Report (p. 91), without disclosing the water usage of its key suppliers.
2023 ESG &amp; Sustainability Report
https://www.saicmotor.com/english/download/esg/2023.pdf
</t>
  </si>
  <si>
    <r>
      <rPr>
        <color rgb="FF000000"/>
        <sz val="10.0"/>
      </rPr>
      <t xml:space="preserve">Tesla discloses water withdrawal for manufacturing in its 2023 Impact Report (p. 148). But the data only covers Tesla’s own manufacturing plants,  and does not cover key suppliers.
2023 Impact Report 
</t>
    </r>
    <r>
      <rPr>
        <color rgb="FF1155CC"/>
        <sz val="10.0"/>
        <u/>
      </rPr>
      <t>https://www.tesla.com/ns_videos/2023-tesla-impact-report.pdf</t>
    </r>
  </si>
  <si>
    <t xml:space="preserve">Volvo discloses its own water consumption, but not including its key suppliers’ water usage (2023 Annual Report, p. 157).
Volvo Cars 2023 Annual Report
https://vp272.alertir.com/afw/files/press/volvocar/202403050374-1.pdf
</t>
  </si>
  <si>
    <t>1.1.4. The company discloses deforestation and conversion-free commodity volumes from its supply chain</t>
  </si>
  <si>
    <r>
      <rPr>
        <rFont val="Calibri"/>
        <b/>
        <color rgb="FFFF0000"/>
        <sz val="10.0"/>
      </rPr>
      <t xml:space="preserve">50%: </t>
    </r>
    <r>
      <rPr>
        <rFont val="Calibri"/>
        <color rgb="FFFF0000"/>
        <sz val="10.0"/>
      </rPr>
      <t xml:space="preserve">The company discloses the percentage of high-risk hard commodity volumes sourced that are compliant with the company’s requirements or policies on deforestation and conversion. 
OR
</t>
    </r>
    <r>
      <rPr>
        <rFont val="Calibri"/>
        <b/>
        <color rgb="FFFF0000"/>
        <sz val="10.0"/>
      </rPr>
      <t xml:space="preserve">25%: </t>
    </r>
    <r>
      <rPr>
        <rFont val="Calibri"/>
        <color rgb="FFFF0000"/>
        <sz val="10.0"/>
      </rPr>
      <t xml:space="preserve">The company discloses deforestation and conversion-free commodity volumes from at least one of its key high-risk hard commodities 
</t>
    </r>
    <r>
      <rPr>
        <rFont val="Calibri"/>
        <b/>
        <color rgb="FFFF0000"/>
        <sz val="10.0"/>
      </rPr>
      <t xml:space="preserve">50%: </t>
    </r>
    <r>
      <rPr>
        <rFont val="Calibri"/>
        <color rgb="FFFF0000"/>
        <sz val="10.0"/>
      </rPr>
      <t xml:space="preserve">The company discloses the percentage of high-risk soft commodity volumes sourced that are compliant with the company’s requirements or policies on deforestation and conversion. 
OR
</t>
    </r>
    <r>
      <rPr>
        <rFont val="Calibri"/>
        <b/>
        <color rgb="FFFF0000"/>
        <sz val="10.0"/>
      </rPr>
      <t xml:space="preserve">25%: </t>
    </r>
    <r>
      <rPr>
        <rFont val="Calibri"/>
        <color rgb="FFFF0000"/>
        <sz val="10.0"/>
      </rPr>
      <t xml:space="preserve">The company discloses deforestation and conversion-free commodity volumes from at least one of its key high-risk soft commodities 
High-risk commodities are identified with the SBTN’s High Impact Commodities List. Relevant commodities for automotive supply chains include Copper, Iron, Lithium, Nickel, Bauxite/Aluminum, Zinc and Manganese (hard commodities), and Leather and Rubber (soft commodities). </t>
    </r>
  </si>
  <si>
    <t xml:space="preserve">BMW commits to “sourcing sustainable natural rubber and is aligned with the Policy Framework that was adopted in a September 2020 resolution by the General Assembly of the Global Platform for Sustainable Natural Rubber (GPSNR)” (High-Level Commitment of the BMW Group for Sustainable Natural Rubber, p. 1). 
BMW also states that “the BMW Group and all BMW Tire suppliers are members of the GPSNR” (BMW GPSNR Questionnaire 2023, p. 20). 
However, it is unclear to what extent (percentage/volume) rubber sourced is conversion-free. There is also no quantitative disclosure on other conversion-free commodities.
High-Level Commitment of the BMW Group for Sustainable Natural Rubber 
https://www.bmwgroup.com/content/dam/grpw/websites/bmwgroup_com/News/2021/BMW%20Group_HLC_GPSNR_v1.1_EN.pdf
BMW GPSNR Questionnaire 2023
https://drive.google.com/file/d/1eCshfpaRtv_fltd5zu9fHR5HiWA1Csos/view?usp=sharing 
</t>
  </si>
  <si>
    <t>1.2. Target-setting and progress towards fossil free and environmentally sustainable supply chains</t>
  </si>
  <si>
    <t>1.2.1. The company has set and disclosed a scope 3 SBT (must include reference to upstream/purchased goods &amp; not only 'Well to Wheel')</t>
  </si>
  <si>
    <r>
      <rPr>
        <rFont val="Calibri"/>
        <b/>
        <color theme="1"/>
        <sz val="10.0"/>
      </rPr>
      <t xml:space="preserve">100%: </t>
    </r>
    <r>
      <rPr>
        <rFont val="Calibri"/>
        <color theme="1"/>
        <sz val="10.0"/>
      </rPr>
      <t>the company discloses a verified science-based scope three target that includes upstream/purchased goods, including 2050 and interim year target(s).</t>
    </r>
    <r>
      <rPr>
        <rFont val="Calibri"/>
        <b/>
        <color theme="1"/>
        <sz val="10.0"/>
      </rPr>
      <t xml:space="preserve"> 
50%: </t>
    </r>
    <r>
      <rPr>
        <rFont val="Calibri"/>
        <color theme="1"/>
        <sz val="10.0"/>
      </rPr>
      <t>the company discloses a lifecycle target that includes upstream/purchased goods, including 2050 and interim year target(s) and/or does not indicate if it has been verified as science-based.</t>
    </r>
    <r>
      <rPr>
        <rFont val="Calibri"/>
        <b/>
        <color theme="1"/>
        <sz val="10.0"/>
      </rPr>
      <t xml:space="preserve">
25%:</t>
    </r>
    <r>
      <rPr>
        <rFont val="Calibri"/>
        <color theme="1"/>
        <sz val="10.0"/>
      </rPr>
      <t xml:space="preserve"> the company only discloses 2050 zero emissions target with no interim target and/or it does not specify upstream/purchased goods.</t>
    </r>
  </si>
  <si>
    <t xml:space="preserve">BMW has a commitment to achieve SBTI net zero across the entire value chain by no later than 2050 (p. 100 of CDP Climate Change Questionnaire 2023), and adopted in July 2020 science-based targets for the first stage up to 2030 (p. 290 of CDP Climate Change Questionnaire 2023). These 2030 targets are SBTI validated and are also included in SBTi Dashboard. 
BMW commits to “seek validation of this (net zero) target by the Science Based Targets Initiative in the next two years” in its CDP Climate Change Questionnaire 2023 (p.100). 
The BMW Group also commits to reduce scope 3 GHG emissions from purchased goods &amp; services and upstream transportation &amp; distribution services 22 % per vehicle sold by 2030 from a 2019 base year (CDP Climate Change Questionnaire 2023, p. 290).
BMW CDP Climate Change Questionnaire 2023
https://www.bmwgroup.com/content/dam/grpw/websites/bmwgroup_com/ir/downloads/en/2024/bericht/BMW_Group_CDP_Climate_Change_Questionnaire_2023.pdf
SBTi Dashboard
https://sciencebasedtargets.org/target-dashboard </t>
  </si>
  <si>
    <t xml:space="preserve">Ford has set a 2050 science-based GHG target that includes interim year targets. However, the scope 3 target includes only vehicle use without considering upstream/purchased goods (2024 ISFR, p. 137).
2024 Integrated Sustainability and Financial Report (ISFR)
https://corporate.ford.com/content/dam/corporate/us/en-us/documents/reports/2024-integrated-sustainability-and-financial-report.pdf
</t>
  </si>
  <si>
    <t xml:space="preserve">GAC discloses that it has an overall goal of achieving “full life-cycle carbon neutrality of its products by 2050 (challenge 2045)” (2023 ESG report, p. 59). But it does not specify any interim target or upstream/purcahsed goods. Nor has GAC indicated if it has been verified as sicnece-based. 
GAC Environmental, Social and Governance Report 2023
https://www1.hkexnews.hk/listedco/listconews/sehk/2024/0426/2024042604129.pdf
</t>
  </si>
  <si>
    <t xml:space="preserve">Geely has set a target to be carbon neutral by 2045 and 25%+ life-cycle emissions reduction by 2025 compared to 2020 level (2023 ESG Report, p. 27). The company has also set a target to reduce its supply chain emissions specifically by 20% on average for each car series (new energy and fuel vehicles,  respectively) by 2025 (2023 ESG Report,  p. 33).  
Geely states that “the Group is currently collaborating with external expert to study the feasibility of setting science-based targets in accordance with the updated guidelines and other feasible solutions in line with the 1.5°C pathway of the Paris Agreement.” It was disclosed that the automakers, including Geely, have reached the commitment deadline to submit their science-based targets within six months from the release of the guideline by SBTi (i.e. on or before September 2024).
Geely Environmental, Social and Governance (ESG) Report 2023
http://www.geelyauto.com.hk/wp-content/uploads/2024/04/2024042600275.pdf 
</t>
  </si>
  <si>
    <t xml:space="preserve">GM discloses a 2040 carbon neutrality goal for its global products and operations, which doesn’t specify upstream/purchased goods in scope 3 emissions (2023  Sustainability Report, p.  10 &amp; p. 36)
2023 Sustainability Report 
https://www.gm.com/content/dam/company/docs/us/en/gmcom/company/GM_2023_SR.pdf
</t>
  </si>
  <si>
    <t xml:space="preserve">In its 2024 Integrated Report, Honda discloses its roadmap for 2050 carbon neutrality (p. 46) and disclosed its interim targets for 2031 (p. 54). However, the target doesn’t seem to include upstream/purchased goods, as the upstream carbon emissions are considered only under the “long-term impact reduction measurement” section and not in the “priority action measures” section.
Honda Integrated Report 2024
https://global.honda/en/sustainability/integratedreport/pdf/Honda_Report_2024-en-5k.pdf?utm_source=top&amp;utm_medium=link&amp;utm_campaign=integratedreport2024&amp;utm_content=Honda_Report_2024-en-5k
</t>
  </si>
  <si>
    <t xml:space="preserve">Hyundai discloses a 2045 carbon neutrality target in its 2024 Sustainability Report (p. 38) and interim targets to reduce supply chain emissions by 10% by 2030 and 40% by 2035 (compared to base year 2023).Hyundai only states that it set its targets with reference to the SBTi guidance (p. 38) but does not confirm if the targets have been verified.
2024 Sustainability Report
https://www.hyundai.com/content/dam/hyundai/ww/en/images/company/sustainability/about-sustainability/hmc-2024-sustainability-report-en-v2.pdf
</t>
  </si>
  <si>
    <r>
      <rPr>
        <color rgb="FF000000"/>
        <sz val="10.0"/>
      </rPr>
      <t xml:space="preserve">Kia has a 2045 carbon neutrality target and have provided interim targets mainly for its RE100 road map (commitment to achieve 100% renewable energy for its business sites by 2040) (2024 Sustainability Report, p. 32). Kia is preparing to join SBTi, but its targets are not yet verified (p. 37).
2024 Sustainability Report
</t>
    </r>
    <r>
      <rPr>
        <color rgb="FF000000"/>
        <sz val="10.0"/>
        <u/>
      </rPr>
      <t>https://worldwide.kia.com/int/company/sustainability/sustainability-report</t>
    </r>
    <r>
      <rPr>
        <color rgb="FF000000"/>
        <sz val="10.0"/>
      </rPr>
      <t xml:space="preserve">
</t>
    </r>
  </si>
  <si>
    <t xml:space="preserve">Mercedes Benz discloses its climate targets in its 2023 Sustainability Report (p. 69-70): “The Group’s ambition is to make the entire Mercedes Benz new vehicle fleet net carbon-neutral across all stages of the value chain by 2039”. In terms of interim target, “the Group’s goal is to reduce CO2 emissions per car across the entire value chain up to 50 % by the end of this decade, compared to 2020 (2023: 46.3 tonnes per vehicle)”.
Although its goal of reducing the CO2 emissions of the Mercedes-Benz new vehicle fleet during the use phase by more than 40% compared to 2018 has been confirmed by the SBTi, this does not include the upstream/purchased goods section of the value chain.
2023 Sustainability Report
https://group.mercedes-benz.com/documents/sustainability/reports/mercedes-benz-sustainability-report-2023.pdf
</t>
  </si>
  <si>
    <r>
      <rPr>
        <color rgb="FF000000"/>
        <sz val="10.0"/>
      </rPr>
      <t xml:space="preserve">Nissan has set its target to achieve carbon neutrality in the vehicle life cycle and all business activities by 2050, and has set the target of a 30% reduction in CO₂ emissions by 2030 across entire product life cycles (Sustainability Data Book 2024, p. 26). The company does not disclose if this target has been verified as science-based. 
Sustainability Data Book 2024
</t>
    </r>
    <r>
      <rPr>
        <color rgb="FF000000"/>
        <sz val="10.0"/>
        <u/>
      </rPr>
      <t>https://www.nissan-global.com/EN/SUSTAINABILITY/LIBRARY/SR/2024/ASSETS/PDF/DB24_E_All.pdf</t>
    </r>
  </si>
  <si>
    <r>
      <rPr>
        <color rgb="FF000000"/>
        <sz val="10.0"/>
      </rPr>
      <t xml:space="preserve">Renault has a goal to achieve net-zero carbon in Europe by 2040 and worldwide by 2050 (2023-2024 Integrated Report, p. 11). It has set interim goals and strategies by supply chain segments (p. 11). It also states that its pathway was validated by the Science-Based Targets initiative in 2019 (p. 11) and that it was the first automaker to have its GHG emissions reduction targets validated by SBTi (2021 Climate Report, p. 39).
2023-2024 Integrated Report
</t>
    </r>
    <r>
      <rPr>
        <color rgb="FF000000"/>
        <sz val="10.0"/>
        <u/>
      </rPr>
      <t>https://www.renaultgroup.com/en/our-company/businesses/renault-group-integrated-report/</t>
    </r>
    <r>
      <rPr>
        <color rgb="FF000000"/>
        <sz val="10.0"/>
      </rPr>
      <t xml:space="preserve">
Renault Climate Report 2021
</t>
    </r>
    <r>
      <rPr>
        <color rgb="FF000000"/>
        <sz val="10.0"/>
        <u/>
      </rPr>
      <t>https://www.renaultgroup.com/wp-content/uploads/2021/04/climate-report-renault-group.pdf</t>
    </r>
    <r>
      <rPr>
        <color rgb="FF000000"/>
        <sz val="10.0"/>
      </rPr>
      <t xml:space="preserve">
</t>
    </r>
  </si>
  <si>
    <t xml:space="preserve">SAIC discloses that it has set carbon emission reduction targets in response to the national strategy of “Carbon Peaking and Carbon Neutrality”, including “to achieve high-quality ‘carbon peaking’ by 2025” (2023 Sustainability Report, p.42). Its subsidiary SAIC Volkswagen has set a target of “25% average reduction by 2030 compared to 2018 and to achieve ‘carbon neutrality’ by 2050” (2023 Sustainability Report, p. 43). Its subsidiary SGMW has set a target to achieve peak carbon by 2025 and carbon neutrality by 2050. However, there is no disclosure of science-based target or the consideration of upstream/purchased goods.
2023 ESG &amp; Sustainability Report
https://www.saicmotor.com/english/download/esg/2023.pdf
</t>
  </si>
  <si>
    <r>
      <rPr>
        <color rgb="FF000000"/>
        <sz val="10.0"/>
      </rPr>
      <t xml:space="preserve">Stellantis has a “science-based roadmap for CO2 Scope 1 and 2 emissions to reach Net Zero in 2038”, including an intermediate target of 50% reduction by 2030 versus 2021 (2023 CSR Report, p. 35-36, p. 64). However, it only considers the “Well-to-Wheel CO2 emissions from scope 3 in intensity” and does not include upstream in its net-zero target. 
The company also has a target to reduce upstream Scope 3 emissions by 40% per BEV by 2030 and net zero in the whole value chain by 2038  (2023 CSR Report, p.23). However, there is no indication that this is a Science-based Target 
2023 CSR Report
</t>
    </r>
    <r>
      <rPr>
        <color rgb="FF000000"/>
        <sz val="10.0"/>
        <u/>
      </rPr>
      <t>https://www.stellantis.com/content/dam/stellantis-corporate/sustainability/csr-disclosure/stellantis/2023/Stellantis-2023-CSR-Report.pdf</t>
    </r>
    <r>
      <rPr>
        <color rgb="FF000000"/>
        <sz val="10.0"/>
      </rPr>
      <t xml:space="preserve">
</t>
    </r>
  </si>
  <si>
    <t xml:space="preserve">Toyota states that it aims to achieve Scope 1, 2 and 3 to become carbon-neutral by 2050. It has also set  verified targets by SBTi with interim targets,  but these don’t include upstream/purchased goods (Sustainability Data Book, p. 44, 46-47).
Sustainability Data Book (June 2024)
https://global.toyota/pages/global_toyota/sustainability/report/sdb/sdb24_en.pdf
</t>
  </si>
  <si>
    <t xml:space="preserve">The Group has set itself the objective of reducing CO2 emissions from the production of its passenger cars and light commercial vehicles by 50.4% by 2030 – compared with the base year of 2018. The Science Based Targets initiative (SBTi) confirmed to the Volkswagen Group in the reporting year that the Company is fulfilling the conditions for limiting global warming to 1.5 degrees Celsius with its objective for the production phase (Scope 1 and 2). Group-wide production also makes a contribution to achieving Volkswagen AG’s overall climate goals with its stricter CO2 saving targets. 
SBTi has confirmed the aim of reducing CO2 emissions by 30% in the use phase (Scope 3) to the Volkswagen Group as in line with the limitation of global warming to two degrees Celsius. By 2030, the Group wants to emit 30% less CO2 on average per vehicle (passenger cars and light commercial vehicles) over the entire life cycle than in 2018. The targets are to be achieved through pure CO2 reduction.” (2023 Sustainability Report, p. 61). 
Volkswagen therefore has set verified targets for scope 1 and 2, as well as for the use phase of scope 3. However, it is not clear if the 2030 life cycle target includes upstream / purchased goods or if it has been verified by the SBTi. 
2023 Sustainability Report
https://www.volkswagen-group.com/en/publications/more/group-sustainability-report-2023-2674
</t>
  </si>
  <si>
    <t xml:space="preserve">Volvo commits to reach net zero GHG emissions by 2040, with an interim goal of seeking to “reduce the CO2 footprint of an average vehicle by 40 per cent by 2025 and 75 per cent by 2030 (from a 2018 baseline) over 200,000 kilometres of driving” (2023 AR, p. 150). This includes the emissions from materials (purchased goods) and related target (reduce CO2 emissions from materials per average vehicle from a 2018 baseline by 25% by 2025 and by 30% by 2030). 
While Volvo’s scope 1 and 2 targets have been approved by SBTi in 2020, according to its 2023 CDP Climate Change Report (section C4.1a), Volvo’s SBTi verification doesn’t cover “Purchased goods and services emissions” under scope 3.
Volvo Cars 2023 Annual Report
https://vp272.alertir.com/afw/files/press/volvocar/202403050374-1.pdf
</t>
  </si>
  <si>
    <t>1.2.2. The company commits to having suppliers provide science-based targets for GHG emissions.</t>
  </si>
  <si>
    <r>
      <rPr>
        <rFont val="Calibri"/>
        <color theme="1"/>
        <sz val="10.0"/>
      </rPr>
      <t xml:space="preserve">The following scores are absolute not cumulative.
</t>
    </r>
    <r>
      <rPr>
        <rFont val="Calibri"/>
        <b/>
        <color theme="1"/>
        <sz val="10.0"/>
      </rPr>
      <t>100%:</t>
    </r>
    <r>
      <rPr>
        <rFont val="Calibri"/>
        <color theme="1"/>
        <sz val="10.0"/>
      </rPr>
      <t xml:space="preserve"> the company requires all its tier 1 suppliers, and their suppliers to set science-based targets. They also require tier 2 suppliers to set science-based targets.
</t>
    </r>
    <r>
      <rPr>
        <rFont val="Calibri"/>
        <b/>
        <color theme="1"/>
        <sz val="10.0"/>
      </rPr>
      <t xml:space="preserve">75%: </t>
    </r>
    <r>
      <rPr>
        <rFont val="Calibri"/>
        <color theme="1"/>
        <sz val="10.0"/>
      </rPr>
      <t xml:space="preserve">the company requires all its tier 1 suppliers set science-based targets.
</t>
    </r>
    <r>
      <rPr>
        <rFont val="Calibri"/>
        <b/>
        <color theme="1"/>
        <sz val="10.0"/>
      </rPr>
      <t xml:space="preserve">50%: </t>
    </r>
    <r>
      <rPr>
        <rFont val="Calibri"/>
        <color theme="1"/>
        <sz val="10.0"/>
      </rPr>
      <t xml:space="preserve">the company commits to having at least 70% of its key suppliers by emissions setting science-based targets by 2025.
</t>
    </r>
    <r>
      <rPr>
        <rFont val="Calibri"/>
        <b/>
        <color theme="1"/>
        <sz val="10.0"/>
      </rPr>
      <t>25%:</t>
    </r>
    <r>
      <rPr>
        <rFont val="Calibri"/>
        <color theme="1"/>
        <sz val="10.0"/>
      </rPr>
      <t xml:space="preserve"> company commits to having suppliers setting science-based emissions targets, but does not provide a target date or target date is after 2025.
</t>
    </r>
    <r>
      <rPr>
        <rFont val="Calibri"/>
        <b/>
        <color theme="1"/>
        <sz val="10.0"/>
      </rPr>
      <t>0%:</t>
    </r>
    <r>
      <rPr>
        <rFont val="Calibri"/>
        <color theme="1"/>
        <sz val="10.0"/>
      </rPr>
      <t xml:space="preserve"> Company does not have a commitment.</t>
    </r>
  </si>
  <si>
    <t xml:space="preserve">BMW states that it “monitors that its suppliers set themselves targets and have them approved by SBTi”  (p. 251, CDP Climate Change Questionnaire 2023) but the company has not set a target date to achieve this for all its suppliers.  
BMW also considers the suppliers‘ activities in the setting of science-based emission reduction targets when releasing bidder circles for nomination process, and relies on CDP supply chain programme to assess supply chain performance in terms of its decarbonisation commitment (CDP Climate Change Questionnaire 2023, p. 256). BMW discloses in its 2023 Annual Report (p. 114) that 282 suppliers (84% of the production-relevant purchasing volume) took part in the CDP rating. However, it is not clear how many suppliers that took part in this rating have already set SBTs. 
BMW CDP Climate Change Questionnaire 2023
https://www.bmwgroup.com/content/dam/grpw/websites/bmwgroup_com/ir/downloads/en/2024/bericht/BMW_Group_CDP_Climate_Change_Questionnaire_2023.pdf
2023 Annual Report 
https://www.bmwgroup.com/en/report/2023/downloads/BMW-Group-Report-2023-en.pdf
</t>
  </si>
  <si>
    <t xml:space="preserve">Ford requires its suppliers and their subcontractors to establish science based GHG reduction targets, action plans, and transparent reporting mechanisms to “support Carbon Neutrality by 2050 Globally (all scopes) and for sites shipping to Europe, Carbon Neutrality by 2035 (Scope 1 &amp; 2)”(2024 ISFR, p. 48; SCoC, p. 8). The requirement doesn’t distinguish between tier 1 and tier 2.
Supplier Code of Conduct (SCoC) (April 2024 version)
https://corporate.ford.com/content/dam/corporate/us/en-us/documents/operations/governance-and-policies/Ford_SupplierCodeOfConduct_2024.pdf
</t>
  </si>
  <si>
    <t xml:space="preserve">GAC states that it has “completed the carbon footprint investigation of core components such as steel, glass, body-in-white, engine, and transmission to facilitate the low-carbon operation of the supply chain”, but there is no indication of asking suppliers to set science-based targets (2023 ESG Report, p. 70).
GAC Environmental, Social and Governance Report 2023
https://www1.hkexnews.hk/listedco/listconews/sehk/2024/0426/2024042604129.pdf
</t>
  </si>
  <si>
    <t xml:space="preserve">GM states in its ScoC (p. 6) that “suppliers shall establish time-bound emission reduction goals and shall strive to obtain approved science based targets that are at a minum aligned with GM’s Supplier Sustainability Partnership Pledge”.
Supplier Code of Conduct (SCoC)
https://investor.gm.com/static-files/b7d3c605-a597-486c-86e2-dbbeb6a25a42
</t>
  </si>
  <si>
    <t xml:space="preserve">In its 2024 Integrated Report, Honda discloses its roadmap for 2050 carbon neutrality (p. 46) and disclosed its interim targets for 2031, which it also communicated to its suppliers (p. 54). Honda also indicates that it is” working together with its suppliers, engaging in communication and collaboration to achieve carbon neutrality” (p. 54). However, there is no commitment for having suppliers set science-based targets.
Honda Integrated Report 2024
https://global.honda/en/sustainability/integratedreport/pdf/Honda_Report_2024-en-5k.pdf?utm_source=top&amp;utm_medium=link&amp;utm_campaign=integratedreport2024&amp;utm_content=Honda_Report_2024-en-5k
</t>
  </si>
  <si>
    <t xml:space="preserve">Hyundai commits to support its suppliers in improving their capacity for achieving carbon neutrality (2024 Sustainability Report, p. 32) and asks its suppliers to “exert their best efforts to minimize energy use and greenhouse gas emissions” (Supplier Code of Conduct, p. 9). Suppliers participating in Hyundai’s CDP Supply Chain program are required to set carbon neutrality targets. However, Hyundai does not disclose if suppliers are required to join this program and does not disclose a target date for its suppliers to have set science-based emissions targets. . 
2024 Sustainability Report
https://www.hyundai.com/content/dam/hyundai/ww/en/images/company/sustainability/about-sustainability/hmc-2024-sustainability-report-en-v2.pdf
Supplier Code of Conduct
https://www.hyundai.com/content/dam/hyundai/ww/en/images/company/sustainability/about-sustainability/policy/2024/hyundai-supplier-code-of-conduct-eng-2024.pdf
</t>
  </si>
  <si>
    <t xml:space="preserve">Kia states (2024 Sustainability Report, p. 33) it is supporting its “suppliers in calculating and managing their carbon emissions, and in the future, we will encourage them to participate in carbon reduction by assigning reduction targets that consider their capabilities and characteristics.” However, this is not a requirement and is not currently in place. 
2024 Sustainability Report
https://worldwide.kia.com/int/company/sustainability/sustainability-report
</t>
  </si>
  <si>
    <t xml:space="preserve">In its Responsible Sourcing Standards (p. 14), Mercedes-Benz states that: "The Partner must develop suitable corporate goals for its scope 1, 2 and 3 emissions and take measures to help achieve the goals of the Paris Agreement. " 
In addition (p. 15), "the Partner should have its climate protection targets assessed in accordance with recognized scientific methods such as the Science Based Targets initiative (SBTi)."
Responsible Sourcing Standards
https://supplier.mercedes-benz.com/docs/DOC-2672
</t>
  </si>
  <si>
    <r>
      <rPr>
        <color rgb="FF000000"/>
        <sz val="10.0"/>
      </rPr>
      <t xml:space="preserve">Nissan’s green purchasing guidelines (p. 8) only requests suppliers to “to build and execute voluntary action plans and contribute to reducing CO2 emissions from the entire vehicle manufacturing process of both Nissan and supplier.” 
Green Purchasing Guidelines
</t>
    </r>
    <r>
      <rPr>
        <color rgb="FF000000"/>
        <sz val="10.0"/>
        <u/>
      </rPr>
      <t>https://www.nissan-global.com/EN/SUSTAINABILITY/LIBRARY/GREEN_PURCHASING/ASSETS/PDF/Nissan_Green_Purchasing_Guideline_e.pdf</t>
    </r>
  </si>
  <si>
    <r>
      <rPr>
        <color rgb="FF000000"/>
        <sz val="10.0"/>
      </rPr>
      <t xml:space="preserve">Renault requires its suppliers to “set up internal GHG targets, based on all scopes 1, 2 &amp; 3 and validate this target via a Science Base Target assessment, and communicate progress to Renault Group” (Green Procurement Guidelines, p. 12).Renault requires its suppliers to “set up internal GHG targets, based on all scopes 1, 2 &amp; 3 and validate this target via a Science Base Target assessment, and communicate progress to Renault Group” (Green Procurement Guidelines, p. 12). 
Renault Group Green Procurement Guidelines (November 2023)
</t>
    </r>
    <r>
      <rPr>
        <color rgb="FF000000"/>
        <sz val="10.0"/>
        <u/>
      </rPr>
      <t>https://www.renaultgroup.com/wp-content/uploads/2023/11/renaultgroup_greenprocurementguidelines_2023.pdf</t>
    </r>
    <r>
      <rPr>
        <color rgb="FF000000"/>
        <sz val="10.0"/>
      </rPr>
      <t xml:space="preserve">
</t>
    </r>
  </si>
  <si>
    <t xml:space="preserve">Stellantis aims to have 80% (by annual purchase value) of its strategic (level 1 and level 2) suppliers with carbon reduction targets aligned with Paris by 2025 (2023 CSR Report, p. 23).
2023 CSR Report
https://www.stellantis.com/content/dam/stellantis-corporate/sustainability/csr-disclosure/stellantis/2023/Stellantis-2023-CSR-Report.pdf
</t>
  </si>
  <si>
    <t xml:space="preserve">Tesla does not have a commitment or requirement across its tier 1 suppliers. But it states that it “began requiring battery suppliers to provide GHG reduction plans and progress updates, with science-aligned reduction targets set at the cell, cathod, and refining smelting levels” in 2023 and will work closely with suppliers in the battery supply chain to develop GHG reduction targest and roadmaps in 2024 (2023 Impact Report, p. 108). 
2023 Impact Report
https://www.tesla.com/ns_videos/2023-tesla-impact-report.pdf
</t>
  </si>
  <si>
    <t xml:space="preserve">Toyota asks its suppliers to “aim to achieve carbon neutrality” and reduce GHG emissions, but without mentioning SBT (Supplier Sustainability Guidelines, p. 6; Green Purchasing Guidelines, p. 7). Additionally this is not a requirement.
Supplier Sustainability Guidelines
https://global.toyota/pages/global_toyota/sustainability/esg/supplier_csr_en.pdf
Green Purchasing Guidelines
https://global.toyota/pages/global_toyota/sustainability/esg/toyota_green_purchasing_guidelines_en.pdf
</t>
  </si>
  <si>
    <t xml:space="preserve">In its 2023 Sustainability Report (p. 54), VW states that “For new vehicle projects, the Volkswagen Group is going to make CO2 emissions a technical feature for relevant components in the future.” In its SCoC (p. 14), VW encourages its business partners to set science-based and time-bound emission reduction targets. However, this is not a binding requirement and lacks a target date. 
2023 Sustainability Report
https://www.volkswagen-group.com/en/publications/more/group-sustainability-report-2023-2674
</t>
  </si>
  <si>
    <t xml:space="preserve">In its 2023 CDP Climate Change Report (section C12.2a), Volvo states that it requires 100% of suppliers by procurement spend to meet the requirement of “setting a science-based emissions reduction target”, while the compliance rate was 63%.  It does not refer to Tier 2 suppliers. 
Volvo Car Group CDP Climate Change Questionnaire 2023
https://www.cdp.net/en/responses/840836/Volvo-Car-Group?back_to=https%3A%2F%2Fwww.cdp.net%2Fen%2Fresponses%3Fqueries%255Bname%255D%3Dvolvo%2Bcars&amp;queries%5Bname%5D=volvo+cars
</t>
  </si>
  <si>
    <t>1.2.3. The company discloses the current percentage of suppliers providing science-based targets.</t>
  </si>
  <si>
    <r>
      <rPr>
        <rFont val="Calibri"/>
        <b/>
        <color theme="1"/>
        <sz val="10.0"/>
      </rPr>
      <t xml:space="preserve">25%: </t>
    </r>
    <r>
      <rPr>
        <rFont val="Calibri"/>
        <color theme="1"/>
        <sz val="10.0"/>
      </rPr>
      <t xml:space="preserve">they disclose the current percentage of tier 1 suppliers providing science-based targets.
</t>
    </r>
    <r>
      <rPr>
        <rFont val="Calibri"/>
        <b/>
        <color theme="1"/>
        <sz val="10.0"/>
      </rPr>
      <t>25%:</t>
    </r>
    <r>
      <rPr>
        <rFont val="Calibri"/>
        <color theme="1"/>
        <sz val="10.0"/>
      </rPr>
      <t xml:space="preserve"> they disclose the current percentage of tier 2 suppliers providing science-based targets.
</t>
    </r>
    <r>
      <rPr>
        <rFont val="Calibri"/>
        <b/>
        <color theme="1"/>
        <sz val="10.0"/>
      </rPr>
      <t xml:space="preserve">25%: </t>
    </r>
    <r>
      <rPr>
        <rFont val="Calibri"/>
        <color theme="1"/>
        <sz val="10.0"/>
      </rPr>
      <t xml:space="preserve">additional points for over 50% of tier 1 suppliers providing science-based targets
</t>
    </r>
    <r>
      <rPr>
        <rFont val="Calibri"/>
        <b/>
        <color theme="1"/>
        <sz val="10.0"/>
      </rPr>
      <t>25%:</t>
    </r>
    <r>
      <rPr>
        <rFont val="Calibri"/>
        <color theme="1"/>
        <sz val="10.0"/>
      </rPr>
      <t xml:space="preserve"> additional points for all tier 1 suppliers providing science-based targets.
</t>
    </r>
  </si>
  <si>
    <t>BMW discloses that in 2022, 247 suppliers took part in the CDP rating (84 % of the production-relevant purchasing volume), but it does not disclose the percentage of suppliers that have set an SBTs (CDP Climate Change Questionnaire 2023, p. 256).
BMW CDP Climate Change Questionnaire 2023
https://www.bmwgroup.com/content/dam/grpw/websites/bmwgroup_com/ir/downloads/en/2024/bericht/BMW_Group_CDP_Climate_Change_Questionnaire_2023.pdf</t>
  </si>
  <si>
    <r>
      <rPr>
        <color rgb="FF000000"/>
        <sz val="10.0"/>
      </rPr>
      <t xml:space="preserve">Although Ford stated in its last Sustainability Report that “all of our production suppliers were required to submit carbon neutrality target dates by the end of 2022” (2024 ISFR, p. 68) the company discloses in its 2023 CDP Climate Change Report (p. 81, section C12.1a), that suppliers were required to provide science-based GHG emission reduction target in the Carbon Neutrality Supplier Survey by December 31, 2022, and that 16% of product suppliers and indirect suppliers responded to the survey. Therefore, although all suppliers were required to set carbon neutrality targets, Ford can only confirm that 16% have done so thus far. 
2024 Integrated Sustainability and Financial Report (ISFR)
https://corporate.ford.com/content/dam/corporate/us/en-us/documents/reports/2024-integrated-sustainability-and-financial-report.pdf
2023 CDP Climate Change Report - 
</t>
    </r>
    <r>
      <rPr>
        <color rgb="FF000000"/>
        <sz val="10.0"/>
      </rPr>
      <t>https://corporate.ford.com/content/dam/corporate/us/en-us/documents/reports/ford-cdp-climate-report.pdf</t>
    </r>
    <r>
      <rPr>
        <color rgb="FF000000"/>
        <sz val="10.0"/>
      </rPr>
      <t xml:space="preserve">
</t>
    </r>
  </si>
  <si>
    <r>
      <rPr>
        <color rgb="FF000000"/>
        <sz val="10.0"/>
      </rPr>
      <t xml:space="preserve">In its 2023 Climate Change Report (section C.12.1a), Renault discloses that “for this year assessment, more than 80% of Renault suppliers have completed a CO2 survey (based on purchasing amount)”. Among the suppliers invited to disclose, 82% have set emissions reductions targets.
2023 CDP Climate Change Report
</t>
    </r>
    <r>
      <rPr>
        <color rgb="FF000000"/>
        <sz val="10.0"/>
        <u/>
      </rPr>
      <t>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t>
    </r>
  </si>
  <si>
    <t xml:space="preserve">Stellantis states that “More than 75% of strategic (Level 1 and Level 2) suppliers committed to comply with the Paris Agreement” as of 2023 (2023 CSR Report, p. 34). 
2023 CSR Report
https://www.stellantis.com/content/dam/stellantis-corporate/sustainability/csr-disclosure/stellantis/2023/Stellantis-2023-CSR-Report.pdf
</t>
  </si>
  <si>
    <t xml:space="preserve">Tesla discloses that 9 suppliers in its battery supply chain set science-aligned GHG reduction targets (2023 Impact Report, p. 108).  However, this is not enough for Tesla to get credit for this indicator.
2023 Impact Report
https://www.tesla.com/ns_videos/2023-tesla-impact-report.pdf
</t>
  </si>
  <si>
    <t xml:space="preserve">According to its 2023 CDP Climate Change Report (section C12.2a), Volvo states that 63% of its suppliers by procurement spend are in compliance with the requirement of “setting a science-based emissions reduction target”.
Volvo Car Group CDP Climate Change Questionnaire 2023
https://www.cdp.net/en/responses/840836/Volvo-Car-Group?back_to=https%3A%2F%2Fwww.cdp.net%2Fen%2Fresponses%3Fqueries%255Bname%255D%3Dvolvo%2Bcars&amp;queries%5Bname%5D=volvo+cars
</t>
  </si>
  <si>
    <t>1.2.4. The company requires all significant suppliers to set water reduction targets and disclose their water usage.</t>
  </si>
  <si>
    <r>
      <rPr>
        <rFont val="Calibri"/>
        <b/>
        <color rgb="FFFF0000"/>
        <sz val="10.0"/>
      </rPr>
      <t>50%:</t>
    </r>
    <r>
      <rPr>
        <rFont val="Calibri"/>
        <b/>
        <color rgb="FF201F1E"/>
        <sz val="10.0"/>
      </rPr>
      <t xml:space="preserve"> </t>
    </r>
    <r>
      <rPr>
        <rFont val="Calibri"/>
        <color rgb="FF201F1E"/>
        <sz val="10.0"/>
      </rPr>
      <t xml:space="preserve">the company requires tier 1 suppliers to set water reduction targets
</t>
    </r>
    <r>
      <rPr>
        <rFont val="Calibri"/>
        <b/>
        <color rgb="FFFF0000"/>
        <sz val="10.0"/>
      </rPr>
      <t xml:space="preserve">50%: </t>
    </r>
    <r>
      <rPr>
        <rFont val="Calibri"/>
        <color rgb="FF201F1E"/>
        <sz val="10.0"/>
      </rPr>
      <t>the company requires tier 1 suppliers to disclose their water usage. According to GRI 303, water usage includes:
- water withdrawn
- water consumed
- water discharged</t>
    </r>
  </si>
  <si>
    <t xml:space="preserve">BMW indicates in its Terms and Conditions for the Purchase of Production Materials and Automotive Components (p. 18) that the supplier, upon BMW’s request, shall provide the information relating to the total annual scope of orders placed by and supplied to BMW and its affiliated companies regarding total water usage and process wastewater in m3.
BMW SCoC states that it expects suppliers to “refrain from harmful changes to the soil, water and air pollution, harmful noise emissions, and excess water consumption” (Supplier Code of Conduct, p. 6). However, there is no clear requirement on having water reduction target. 
Terms and Conditions for the Purchase of Production Materials and Automotive Components
https://b2b.bmw.com/web/b2b/einkauf-direktes-material 
BMW Supplier Code of Conduct
https://www.bmwgroup.com/content/dam/grpw/websites/bmwgroup_com/responsibility/downloads/en/2022/BMW-Group-Supplier-Code-of-Conduct-V.3.0_englisch_20221206.pdf </t>
  </si>
  <si>
    <t xml:space="preserve">Ford requires its suppliers to report water usage to Ford (if requested), and to set targets to reduce water usage (2023 TCFD Report, p. 43; ScoC, p. 8).
2023 TCFD Report
https://corporate.ford.com/content/dam/corporate/us/en-us/documents/reports/2023-climate-change-report.pdf
Supplier Code of Conduct (April 2024 version) https://corporate.ford.com/content/dam/corporate/us/en-us/documents/operations/governance-and-policies/Ford_SupplierCodeOfConduct_2024.pdf
</t>
  </si>
  <si>
    <t xml:space="preserve">Geely states that it requires suppliers to “formulate plans and annual target for reducing water consumption” (2023 ESG Report, p. 109). However, there is no reference to suppliers having to disclose water usage.
Geely Environmental, Social and Governance (ESG) Report 2023
http://www.geelyauto.com.hk/wp-content/uploads/2024/04/2024042600275.pdf 
</t>
  </si>
  <si>
    <t xml:space="preserve">In its 2023 CDP Water Security Questionnaire (p. 39), GM states that “We also measure water security with our supply chain through CDP. In 2022, 462 top, strategic tier 1 suppliers were asked to respond to the CDP Water questionnaire. These suppliers represent 90% of our budgeted annual purchase value participated in CDP. The intended benefit is for suppliers to improve on their water conservation and mitigate operational risks from water usage.”
However, GM doesn’t specify any requirement for suppliers to set targets or report on their water usage.
Supplier Code of Conduct (SCoC)
https://investor.gm.com/static-files/b7d3c605-a597-486c-86e2-dbbeb6a25a42
2023 CDP Water Questionnaire
https://investor.gm.com/static-files/dbbba2a7-94f4-4e1a-a853-aee88500aa49
</t>
  </si>
  <si>
    <t xml:space="preserve">Honda set targets for FY2023 to collect accurate data on water (2024 ESG Data Book, p. 105), and disclosed the water use intensity covering the scope of all consolidated tier 1 suppliers in Japan, which indicates that it requries tier 1 suppliers in Japan to disclose their water usage. However, this scope doesn’t cover suppliers outside of Japan.
Honda ESG Data Book 2024
https://global.honda/en/sustainability/cq_img/report/pdf/2024/honda-SR-2024-en-all.pdf  
</t>
  </si>
  <si>
    <t xml:space="preserve">Hyundai indicates that its suppliers “should establish a system with which they can calculate their water use and wastewater discharge” in its supplier code of conduct (p. 8). In its 2023 CDP Water Security Report, Hyundai states that it “collect water quantity information at least annually from suppliers (e.g., withdrawal and discharge volumes)”. However, there is no indication that target setting or water usage disclosure is a requirement for suppliers.
Supplier Code of Conduct
https://www.hyundai.com/content/dam/hyundai/ww/en/images/company/sustainability/about-sustainability/policy/2024/hyundai-supplier-code-of-conduct-eng-2024.pdf
Hyundai Motor Co - CDP Water Security Report
https://www.cdp.net/en/formatted_responses/responses?campaign_id=83631014&amp;discloser_id=1022535&amp;locale=en&amp;organization_name=Hyundai+Motor+Co&amp;organization_number=8708&amp;program=Water&amp;project_year=2023&amp;redirect=https%3A%2F%2Fcdp.credit360.com%2Fsurveys%2F2023%2Fx1xf84qg%2F269347&amp;survey_id=82591437
</t>
  </si>
  <si>
    <t xml:space="preserve">Kia’s Supplier Code of Conductstates that “suppliers should establish a system with which they can calculate their water use and wastewater discharge” (p. 8). But there are no requirements to disclose this information or to set targets.
Kia Supplier Code of Conduct (January 2024 version)
https://worldwide.kia.com/int/files/company/sr/about/how-it-works/kia_supplier_code_of_conduct_eng.pdf
</t>
  </si>
  <si>
    <t xml:space="preserve">Mercedes states that its suppliers should report regularly and publicly on the environmental impact of its activities”, which includes water consumption (Responsible Sourcing Standards, p. 16-17). They are not required to set targets
Responsible Sourcing Standards
https://supplier.mercedes-benz.com/docs/DOC-2672 
</t>
  </si>
  <si>
    <t xml:space="preserve">Suppliers are required to disclose water usage: "Globally selected Tier-1 suppliers are asked to respond to a survey related to climate change and water for the purpose to ascertain their present situations of environmental management and environmental efforts, as well as to promote their environmental activities. Nissan will work together with suppliers to promote efforts to reduce CO2 emission and water usage throughout our value chain based on the collected environmental data” (Green Purchasing Guidelines, p. 13). They are not required to set targets
Green Purchasing Guidelines
https://www.nissan-global.com/JP/SUSTAINABILITY/LIBRARY/GREEN_PURCHASING/ASSETS/PDF/Nissan_Green_Purchasing_Guildeline_2023_e.pdf
</t>
  </si>
  <si>
    <t>Renault Group Green Procurement Guidelines (November 2023)Renault requires suppliers to report on their water consumption and waste management if requested (CSR Guidelines for Suppliers, p. 6), but not to set targets.
Renault Group Corporate Social Responsibility Guidelines for Suppliers (November 2023)
https://www.renaultgroup.com/wp-content/uploads/2023/11/renault-group-csr-guidelines-2023-vdef.pdf</t>
  </si>
  <si>
    <t xml:space="preserve">Stellantis that supplier should properly manage discharges and have an Environmental Management System that complies with local law (Global Responsible Purchasing Guidelines, p. 3). It recommends suppliers to have an EMS certification with international standards However, it doesn’t elaborate further on water management among supplier requirements.
Global Responsible Purchasing Guidelines (GRPG)
https://www.stellantis.com/content/dam/stellantis-corporate/group/governance/corporate-regulations/global-responsible-purchasing-guidelines.pdf
</t>
  </si>
  <si>
    <t xml:space="preserve">Tesla requires supliers to “implement a water management program that documents, characterizes, and monitors water sources, use and discharge” and “supply the data for all products and related services to Tesla upon request” (Supplier Code of Conduct, p. 6). Suppliers are also expected to “adopt or establish a management system” that includes setting up targets. 
Supplier Code of Conduct
https://digitalassets.tesla.com/tesla-contents/image/upload/tesla-supplier-code-of-conduct.pdf
</t>
  </si>
  <si>
    <t xml:space="preserve">Toyota asks its suppliers to “take initiatives to thoroughly reduce water usage and manage waste water”, but without mentioning targets (Supplier Sustainability Guidelines, p. 6). Furthermore, these are not requirements.
Supplier Sustainability Guidelines
https://global.toyota/pages/global_toyota/sustainability/esg/supplier_csr_en.pdf
</t>
  </si>
  <si>
    <t>In its CoC for Business Partners (p. 20), VW requires "Business partners that supply products to the Volkswagen Group provide, upon request, the Volkswagen Group with information on total fresh water consumption on product level." They are not required to set targets.
Code of Conduct for Business Partners (CoC BP)
https://www.volkswagen-group.com/en/publications/more/code-of-conduct-for-business-partner-1885</t>
  </si>
  <si>
    <r>
      <rPr>
        <color rgb="FF000000"/>
        <sz val="10.0"/>
      </rPr>
      <t xml:space="preserve">Volvo discloses in its 2023 CDP Water Security Questionnaire (section W1.5c) that “Requirements to reduce water withdrawals and monitor the quality of the wastewater discharges are part of the requirements in the purchase agreement and in the sustainability instructions that the suppliers signs as a precondition for doing business with Volvo Cars.” It also states that it collects water management information from its suppliers at least annually (2023 CDP Water Security Questionnaire section 1.5d). However, there is no requirement to set a water reduction target or disclose water usage.  
In its position paper on water management (January 2024 version, p. 2), Volvo states that “within the next two years we aim to have further reporting procedures and specific ambitions in place for water usage reduction in the supply chain and with retail partners.”
Code of Conduct for Business Partners
</t>
    </r>
    <r>
      <rPr>
        <color rgb="FF000000"/>
        <sz val="10.0"/>
        <u/>
      </rPr>
      <t>https://www.volvocars.com/images/v/-/media/market-assets/intl/applications/dotcom/pdf/suppliers/codeofconduct_for_business_partners_en_2022_digital_a4.pdf</t>
    </r>
    <r>
      <rPr>
        <color rgb="FF000000"/>
        <sz val="10.0"/>
      </rPr>
      <t xml:space="preserve">
Volvo Car Group CDP Water Security Questionnaire 2023
https://cdp.net/en/formatted_responses/responses?campaign_id=83631014&amp;discloser_id=1077767&amp;locale=en&amp;organization_name=Volvo+Car+Group&amp;organization_number=840836&amp;program=Water&amp;project_year=2023&amp;redirect=https%3A%2F%2Fcdp.credit360.com%2Fsurveys%2F2023%2Fx1xf84qg%2F295759&amp;survey_id=82591437
Volvo Cars position on water management
https://www.volvocars.com/images/v/-/media/project/contentplatform/data/media/sustainability/volvo_cars_position_on_water_management.pdf
</t>
    </r>
  </si>
  <si>
    <t>1.2.5. The company has programs in place to monitor suppliers for compliance with GHG emissions targets and other environmental impacts.</t>
  </si>
  <si>
    <r>
      <rPr>
        <rFont val="Calibri"/>
        <b/>
        <color theme="1"/>
        <sz val="10.0"/>
      </rPr>
      <t xml:space="preserve">25%: </t>
    </r>
    <r>
      <rPr>
        <rFont val="Calibri"/>
        <color theme="1"/>
        <sz val="10.0"/>
      </rPr>
      <t>The</t>
    </r>
    <r>
      <rPr>
        <rFont val="Calibri"/>
        <b/>
        <color theme="1"/>
        <sz val="10.0"/>
      </rPr>
      <t xml:space="preserve"> </t>
    </r>
    <r>
      <rPr>
        <rFont val="Calibri"/>
        <color theme="1"/>
        <sz val="10.0"/>
      </rPr>
      <t xml:space="preserve">company has a process that includes reducing GHGs and other environmental impacts, but lacks targets as a basis for compliance.
or
</t>
    </r>
    <r>
      <rPr>
        <rFont val="Calibri"/>
        <b/>
        <color theme="1"/>
        <sz val="10.0"/>
      </rPr>
      <t>50%</t>
    </r>
    <r>
      <rPr>
        <rFont val="Calibri"/>
        <color theme="1"/>
        <sz val="10.0"/>
      </rPr>
      <t xml:space="preserve">: The company has a process that includes reducing GHGs and other environmental impacts, and includes targets as a basis for compliance. 
plus
</t>
    </r>
    <r>
      <rPr>
        <rFont val="Calibri"/>
        <b/>
        <color theme="1"/>
        <sz val="10.0"/>
      </rPr>
      <t>25%:</t>
    </r>
    <r>
      <rPr>
        <rFont val="Calibri"/>
        <color theme="1"/>
        <sz val="10.0"/>
      </rPr>
      <t xml:space="preserve"> the company provides quantitative information of the number of suppliers audited and the tiers that are audited. 
</t>
    </r>
    <r>
      <rPr>
        <rFont val="Calibri"/>
        <b/>
        <color theme="1"/>
        <sz val="10.0"/>
      </rPr>
      <t xml:space="preserve">25%: </t>
    </r>
    <r>
      <rPr>
        <rFont val="Calibri"/>
        <color theme="1"/>
        <sz val="10.0"/>
      </rPr>
      <t>the company provides qualitative case studies of how they have engaged suppliers on their targets.</t>
    </r>
  </si>
  <si>
    <t xml:space="preserve">BMW uses standardized self-assessment questionnaires with emissions related requirements relating to nomination, as well as third-party audits in accordance with the audit program of the Responsible Business Alliance (RBA) and the Responsible Supply Chain Initiative (RSCI), and on-site inspections by sustainability experts of the BMW Group (BMW Supplier Code of Conduct, p. 16). However, BMW does not disclose the quantitative information of the suppliers audited and the tiers audited in its 2023 Annual Report (2023 Annual Report, p. 313). This is considered a decrease in transparency compared to the disclosure of the proportion of audited supplier sites in its 2022 Annual Report (p. 317).
BMW Supplier Code of Conduct
https://www.bmwgroup.com/content/dam/grpw/websites/bmwgroup_com/responsibility/downloads/en/2022/BMW-Group-Supplier-Code-of-Conduct-V.3.0_englisch_20221206.pdf 
2023 Annual Report 
https://www.bmwgroup.com/en/report/2023/downloads/BMW-Group-Report-2023-en.pdf
2022 Annual Report
https://www.bmwgroup.com/content/dam/grpw/websites/bmwgroup_com/ir/downloads/en/2023/bericht/BMW-Group-Report-2022-en.pdf
</t>
  </si>
  <si>
    <t xml:space="preserve">BYD discloses that it requires suppliers to implement continuous improvement programs to deal with environmental impacts, including reducing carbon emissions (2023 CSR Report, p. 37). However, there is no target or monitoring disclosed.
2023 BYD Corporate Social Responsibility Report (2023 CSR Report)
https://www1.hkexnews.hk/listedco/listconews/sehk/2024/0326/2024032602459.pdf
</t>
  </si>
  <si>
    <t xml:space="preserve">Ford engages with its suppliers with the Manufacture 2030 (M2030) platform, which provides support for our suppliers with measurement, management, and reduction of carbon emissions (2024 ISFR, p. 68). Ford also provides disclosure about its supplier audits (2024 ISFR, p. 151).
2024 Integrated Sustainability and Financial Report (ISFR)
https://corporate.ford.com/content/dam/corporate/us/en-us/documents/reports/2024-integrated-sustainability-and-financial-report.pdf
</t>
  </si>
  <si>
    <t xml:space="preserve">Geely states that “suppliers are required to set carbon emission targets (including the proportion of renewable energy) and promote carbon reduction in their own operations and supply chain” (2023 ESG Report, p. 109). It also discloses the percentage of Tier-1 suppliers that received audits in 2023 in the appendix of its 2023 ESG Report (p. 148). Geely states in the 2023 ESG Report (p. 103) that “the Group has updated and formulated the Supplier 5A Audit and Evaluation System (‘5A Audit’), and officially included ESG indicators in the on-site audit during the supplier accreditation phase”.
Regarding carbon management, Geely has opened up a carbon footprint management system to its suppliers and provides training to its suppliers (2023 ESG Report, p. 111). According to Geely, its Tier-1 suppliers can invite their upstream suppliers to fill in data through Geely’s carbon footprint management system to achieve efficient supply chain collaborative carbon reduction management. 374 suppliers have provided product carbon footprint data. Geely provided online one-on-one carbon accounting guidance to 27 suppliers, and 2 suppliers received on-site guidance (2023 ESG Report, p. 111). The company does not provide qualitative case studies.
Geely Environmental, Social and Governance (ESG) Report 2023
http://www.geelyauto.com.hk/wp-content/uploads/2024/04/2024042600275.pdf 
</t>
  </si>
  <si>
    <t xml:space="preserve">GM monitors “participating global Tier I and Tier II suppliers’ sustainability performance through CDP and EcoVadis”, which includes GHGs and other environmental impacts (2023 Sustainability Report, p. 11). However, it does not explicitly say this includes emission targets as a basis for compliance. GM discloses the quantitative information for suppliers participating in each platform, with 88% of direct and logistics suppliers by purchasing value participating in the CDP EcoVadis platform and over 92% in the CDP climate survey (p. 38).
2023 Sustainability Report 
https://www.gm.com/content/dam/company/docs/us/en/gmcom/company/GM_2023_SR.pdf
</t>
  </si>
  <si>
    <t xml:space="preserve">Honda states in its Supplier Sustainability Guideline (p. 7) that “in order to confirm compliance status for this guideline, Honda may request suppliers to submit related documents and data or to conduct on-site (factory) investigation”. Its Supplier Sustainability Guideline (p. 4) includes expectations on GHGs and other environmental impacts, but doesn’t include target as a basis for compliance.
Honda Supplier Sustainability Guideline
https://global.honda/jp/procurement/pdf/sustinability_guideline_En_230131.pdf 
</t>
  </si>
  <si>
    <t xml:space="preserve">Hyundai states that  its supply chain management includes “on-desk assessment, on-site audit, identification of high-risk suppliers, and improvement and monitoring” (2024 Sustainability Report, p. 67). It also “shares evaluation result report with the average score of benchmark companies and the top score in addition to areas of weakness and areas for improvement for each company, thereby inducing them to make improvement” (p. 68). Energy and GHG is one of the due diligence indicators, but targets are not used as a basis for compliance (p. 68).
Hyundai also discloses the number of tier-1 and tier-2 suppliers audited. It provides examples of supporting suppliers with implementing the CDP supply chain program and improving capacity with reduction of carbon emissions by 2025 (p. 68).
2024 Sustainability Report
https://www.hyundai.com/content/dam/hyundai/ww/en/images/company/sustainability/about-sustainability/hmc-2024-sustainability-report-en-v2.pdf
</t>
  </si>
  <si>
    <t xml:space="preserve">Kia has a process of assessing supply chain ESG risk and includes sustainability in its supplier contract terms. It provides training support for suppliers to improve their compliance and performance and has an evaluation of new suppliers’ ESG performance (2024 Sustainability Report, p. 68). As part of these efforts,  Kia states that it has conducted in-person and online training for over 360 first-tier suppliers to help them respond to the CDP supply chain (Kia 2024 Sustainability Report,  p.33). However,  it is unclear whether setting GHG emissions reduction targets is included,  although Kia has indicated its future plan to encourage suppliers to participate in carbon reduction by assigning reduction targets that consider their capabilities and characteristic (Kia 2024 Sustainability Report,  p.33).  
Kia doesn’t provide quantitative information of the number of suppliers audited and the tiers audited. 
2024 Sustainability Report
https://worldwide.kia.com/int/company/sustainability/sustainability-report 
</t>
  </si>
  <si>
    <t xml:space="preserve">Mercedes states that “The Partner should report publicly on its targets and approach for reducing and preventing environmental threats and damage and publish information on the corresponding commitments, challenges, and progress made.” (Responsible Sourcing Standards, p. 14)
In terms of climate targets, Mecedes s tats that “The Partner must regularly monitor and report on its progress to the Mercedes-Benz Group, especially with regard to its CO2 footprint at the product level.” (Responsible Sourcing Standards, p. 14)
In addition, Mercedes states that “In 2023, a total of 744 on-site inspections were carried out at suppliers of production materials. A check was carried out to determine whether an environmental management system in accordance with ISO 14001 was in place. In the medium term, the Mercedes-Benz Group plans to cooperate even more closely with its suppliers and sensitise them to environmental issues.” (2023 Sustainability Report, p. 226)
In 2020, Mercedes sent a letter of intent to suppliers of production materials concerning net carbon-neutral products. It discloses that “84% of all registered suppliers of production material for Mercedes-Benz Cars and Mercedes-Benz Vans –measured by the annual planned procurement volume based on planning figures updated every 14 days – have signed the “Ambition Letter”.
Responsible Sourcing Standards
https://supplier.mercedes-benz.com/docs/DOC-2672  
2023 Sustainability Report
https://group.mercedes-benz.com/documents/sustainability/reports/mercedes-benz-sustainability-report-2023.pdf
</t>
  </si>
  <si>
    <r>
      <rPr>
        <color rgb="FF000000"/>
        <sz val="10.0"/>
      </rPr>
      <t xml:space="preserve">Nissan outlines a process to engage and monitor some tier 1 suppliers regarding GHG emissions and targets, and other environmental impacts, including using the CDP supply chain program. They do not specify the number of suppliers monitored or provide case studies (Green Purchasing Guidelines, p. 22)
Green Purchasing Guidelines 
</t>
    </r>
    <r>
      <rPr>
        <color rgb="FF000000"/>
        <sz val="10.0"/>
        <u/>
      </rPr>
      <t>https://www.nissan-global.com/JP/SUSTAINABILITY/LIBRARY/GREEN_PURCHASING/ASSETS/PDF/Nissan_Green_Purchasing_Guildeline_2023_e.pdf</t>
    </r>
  </si>
  <si>
    <t xml:space="preserve">In its 2023 CDP Climate Change report (section C12.1a), Renault discloses that it requests for GHG emissions and target information from its suppliers at least once a year. “For this year assessment, more than 80% of Renault suppliers have completed a CO2 survey (based on purchasing amount).”
“Renault Group uses audits and assessments to track its suppliers’ and subcontractors’ ESG performance” (Universal Registration Document 2023, p. 212).  Renault has set its own aggregate 2030 targets for “parts and materials” (-30%) and “batteries” (-35%) supply chain with 2019 as the base year,  and tracks the progress towards these targets (2023 URD,  p.120). However,  it is unclear to what extent emission targets are mandatory for specific suppliers and included in supplier audits/monitoring. 
Renault Group – Universal Registration Document 2023
https://www.renaultgroup.com/wp-content/uploads/2024/03/renault_urd_2023__en__202403201552.pdf
2023 CDP Climate Change Report
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
</t>
  </si>
  <si>
    <t xml:space="preserve">SAIC has established supplier evaluation and management systems, including regular performance evaluation that involves the environment aspect (2023 Sustainability Report, p. 69). It has established a “green supply chain education and training mechanism” (2023 Sustainability Report, p. 69). However, it is unclear whether target is included as a basis for supplier compliance.
2023 ESG &amp; Sustainability Report
https://www.saicmotor.com/english/download/esg/2023.pdf
</t>
  </si>
  <si>
    <t xml:space="preserve">Stellantis uses the CDP supply chain module to assess supplier performance, which includes GHG emissions and targets. The company also provides quantitative information on the number of suppliers that participated in the CDP supplier program (2023 CSR Report, p. 73). 
Stellantis also discloses the audits that were conducted by RCS Global and SGS on social and environmental issues and the tiers that are audited (RCS Global covers tier 1 to mine sites; SGS covers tier 1 suppliers) (2023 CSR Report, p. 263).
Whenever a supplier is identified as noncompliant with the requirements of the Responsible Purchasing Guidelines, Stellantis requires the supplier to launch corrective action plans (2023 CSR Report, p. 263).
Qualitative case studies are not provided.
2023 CSR Report
https://www.stellantis.com/content/dam/stellantis-corporate/sustainability/csr-disclosure/stellantis/2023/Stellantis-2023-CSR-Report.pdf
</t>
  </si>
  <si>
    <t xml:space="preserve">The Supplier Code of Conduct (p. 6) has a requirement for suppliers to "improve energy efficiency and to minimize their energy consumption and greenhouse gas emissions", and states that Tesla may conduct audits or assessments to ensure compliance with the Code. However the company does not include targets as a basis for compliance. 
Tesla collects GHG datapoints through its GHG survey or LCAs provided by suppliers (2023 Impact Report, p. 107) and discloses the number of audits that it conducted in 2023, including those on the environment aspect (2023 Impact Report, p. 140). 
Supplier Code of Conduct
https://digitalassets.tesla.com/tesla-contents/image/upload/tesla-supplier-code-of-conduct.pdf
2023 Impact Report
https://www.tesla.com/ns_videos/2023-tesla-impact-report.pdf
</t>
  </si>
  <si>
    <t xml:space="preserve">Toyota uses a self-assessment sheet to monitor suppliers’ results, but it is unclear if GHG emissions targets are part of the assessment. Toyota also introduced the CDP Supply Chain Program in 2015 and discloses that it “received responses from suppliers accounting for approximately 82 percent of the total purchasing value” via CDP Supply Chain Program in 2022. While it indicates the number of suppliers that have set quantitative targets, Toyota doesn’t include targets as a basis for supplier compliance (Sustainability Data Book, p. 14). 
In its supplier Sustainability Guidelines (p. 6), Toyota states that it may visit the supplier or conduct third-party audit to confirm compliance with the guidelines, which includes reduction of GHG emissions (p. 5). However, there is no disclosure of the number of suppliers audited.
Sustainability Data Book
https://global.toyota/pages/global_toyota/sustainability/report/sdb/sdb24_en.pdf
Supplier Sustainability Guidelines
https://global.toyota/pages/global_toyota/sustainability/esg/supplier_csr_en.pdf
</t>
  </si>
  <si>
    <t xml:space="preserve">Volkswagen discloses the number of “S rating” audits that it has conducted (2023 Sustainability Report, p. 129).It also uses the self-assessment questionnaire (SAQ, version 5.0) that was developed in collaboration with DRIVE Sustainability to assess suppliers’ environmental impact management and compliance. Volkswagen's SCoC does not require or mandate suppliers set GHG emissions reductions targets. 
2023 Sustainability Report
https://www.volkswagen-group.com/en/publications/more/group-sustainability-report-2023-2674
</t>
  </si>
  <si>
    <t xml:space="preserve">Volvo discloses a questionnaire and audit process for monitoring supplier compliance with the Code of Conduct for Business Partners, which requires suppliers to “reduce Greenhouse Gas Emissions occurring in their own operations, as well as their wider value chain” (Code of Conduct for Business Partners, p. 13; 2023 AR, p. 169-170). 
Volvo discloses in its 2023 CDP Climate Change Questionnaire (section C2.2) that “100% of the Direct Materials suppliers active manufacturing sites is requested to complete the Environment assessment(EA)” and that the EA includes “emission reduction targets as well as renewable energy data.”
Volvo also discloses its involvement in Drive Sustainability and uses the Sustainability Self-Assessment Questionnaire (SAQ) to assess and evaluate suppliers’ sustainability performance and compliance to Volvo Cars Sustainability requirements (2023 AR, p. 169). The SAQ includes questions on GHG emission targets (question 15). It also disclosed quantitative information on the audits conducted in 2023 (2023 AR, p. 169-170).
Volvo 2023 Annual Report
https://vp272.alertir.com/afw/files/press/volvocar/202403050374-1.pdf
Volvo Car Group CDP Climate Change Questionnaire 2023
https://www.cdp.net/en/responses/840836/Volvo-Car-Group?back_to=https%3A%2F%2Fwww.cdp.net%2Fen%2Fresponses%3Fqueries%255Bname%255D%3Dvolvo%2Bcars&amp;queries%5Bname%5D=volvo+cars
Volvo Code of Conduct for Business Partners (CoC BP)
https://investors.volvocars.com/~/media/Files/V/Volvo-Cars-IR-V2/codeofconduct_for_business_partners_en_2022_Digital_A4.pdf
Drive Sustainability SAQ (v 5.0)
https://www.drivesustainability.org/wp-content/uploads/2022/12/SAQ-5.0_DS-Format_EN_clean.pdf
</t>
  </si>
  <si>
    <t>1.2.6. The company commits to eliminate deforestation and the conversion of all natural ecosystems from their supply chains.</t>
  </si>
  <si>
    <r>
      <rPr>
        <rFont val="Calibri"/>
        <color rgb="FFFF0000"/>
        <sz val="10.0"/>
      </rPr>
      <t xml:space="preserve">The following scores are absolute, not cumulative: 
</t>
    </r>
    <r>
      <rPr>
        <rFont val="Calibri"/>
        <b/>
        <color rgb="FFFF0000"/>
        <sz val="10.0"/>
      </rPr>
      <t>100%:</t>
    </r>
    <r>
      <rPr>
        <rFont val="Calibri"/>
        <color rgb="FFFF0000"/>
        <sz val="10.0"/>
      </rPr>
      <t xml:space="preserve"> The company has time-bound targets to eliminate deforestation and the conversion of natural ecosystems from their supply chain.
OR
</t>
    </r>
    <r>
      <rPr>
        <rFont val="Calibri"/>
        <b/>
        <color rgb="FFFF0000"/>
        <sz val="10.0"/>
      </rPr>
      <t>100%:</t>
    </r>
    <r>
      <rPr>
        <rFont val="Calibri"/>
        <color rgb="FFFF0000"/>
        <sz val="10.0"/>
      </rPr>
      <t xml:space="preserve"> The company has time-bound targets to eliminate sourcing of high-risk commodities from areas of High Carbon Stock (HCS) and High Conservation Value (HCV).
</t>
    </r>
    <r>
      <rPr>
        <rFont val="Calibri"/>
        <b/>
        <color rgb="FFFF0000"/>
        <sz val="10.0"/>
      </rPr>
      <t xml:space="preserve">75%: </t>
    </r>
    <r>
      <rPr>
        <rFont val="Calibri"/>
        <color rgb="FFFF0000"/>
        <sz val="10.0"/>
      </rPr>
      <t xml:space="preserve">The company has time-bound targets to eliminate deforestation and conversion of natural ecosystems in the supply chain of at least one of its high-risk hard commodities, and at least one soft-commodity.
OR
</t>
    </r>
    <r>
      <rPr>
        <rFont val="Calibri"/>
        <b/>
        <color rgb="FFFF0000"/>
        <sz val="10.0"/>
      </rPr>
      <t xml:space="preserve">75%: </t>
    </r>
    <r>
      <rPr>
        <rFont val="Calibri"/>
        <color rgb="FFFF0000"/>
        <sz val="10.0"/>
      </rPr>
      <t xml:space="preserve">The company has time-bound targets to eliminate sourcing from areas of High Carbon Stock (HCS) and High Conservation Value (HCV) for at least one of its high-risk hard commodities, and at least one soft-commodity.
</t>
    </r>
    <r>
      <rPr>
        <rFont val="Calibri"/>
        <b/>
        <color rgb="FFFF0000"/>
        <sz val="10.0"/>
      </rPr>
      <t xml:space="preserve">50%: </t>
    </r>
    <r>
      <rPr>
        <rFont val="Calibri"/>
        <color rgb="FFFF0000"/>
        <sz val="10.0"/>
      </rPr>
      <t xml:space="preserve">The company has time-bound targets to eliminate deforestation and conversion of natural ecosystems in the supply chain of at least one of its high-risk commodities.
OR
</t>
    </r>
    <r>
      <rPr>
        <rFont val="Calibri"/>
        <b/>
        <color rgb="FFFF0000"/>
        <sz val="10.0"/>
      </rPr>
      <t xml:space="preserve">50%: </t>
    </r>
    <r>
      <rPr>
        <rFont val="Calibri"/>
        <color rgb="FFFF0000"/>
        <sz val="10.0"/>
      </rPr>
      <t xml:space="preserve">The company has time-bound targets to eliminate sourcing from areas of High Carbon Stock (HCS) and High Conservation Value (HCV) for at least one of its high-risk commodities.
</t>
    </r>
    <r>
      <rPr>
        <rFont val="Calibri"/>
        <b/>
        <color rgb="FFFF0000"/>
        <sz val="10.0"/>
      </rPr>
      <t>25%:</t>
    </r>
    <r>
      <rPr>
        <rFont val="Calibri"/>
        <color rgb="FFFF0000"/>
        <sz val="10.0"/>
      </rPr>
      <t xml:space="preserve"> The company has a general commitment or policy to halt deforestation and the conversion of natural ecosystems in its supply chains, which extends beyond illegal deforestation or conversion.</t>
    </r>
  </si>
  <si>
    <t xml:space="preserve">According to its Supplier Code of Conduct (p. 7), “The BMW Group is committed to halting deforestation and the conversion of natural ecosystems in supply chains. We expect our suppliers to protect natural ecosystems and not to contribute to the changing, deforestation, or damage of natural woodland and other natural ecosystems. Where applicable, the guidelines of the High Conservation Value Resource Network (HCV) and the High Carbon Stock Approach (HCSA) are to be applied." BMW also commits to sourcing sustainable natural rubber (High-level Commitment of the BMW Group for Sustainable Natural Rubber). However, there is a lack of time-bound quantitative target. 
In its Anti-Deforestation Policy published in December 2024,  BMW disclosed that the Group had signed the Deforestation-Free Call to Action (DFCTA) and committed to sourcing cowhides and related parts from supply chains free from deforestation and land conversion impacts by 2030. However,  as the policies were published after the cut-off date of this year's assessment,  they will be considered in next year's scoring. 
BMW Supplier Code of Conduct
https://www.bmwgroup.com/content/dam/grpw/websites/bmwgroup_com/responsibility/downloads/en/2022/BMW-Group-Supplier-Code-of-Conduct-V.3.0_englisch_20221206.pdf 
High-level Commitment of the BMW Group for Sustainable Natural Rubber
https://www.bmwgroup.com/content/dam/grpw/websites/bmwgroup_com/News/2021/BMW%20Group_HLC_GPSNR_v1.1_EN.pdf
</t>
  </si>
  <si>
    <t xml:space="preserve">In its No Deforestation Statement (2024 version, in Chinese), BYD commits to halt deforestation and the conversion of natural ecosystems from its supply chains, and strengthen its supervision of the supply chain. However, there is no time-bound target mentioned.
BYD Group No Deforestation Statement 2024 (in Chinese)
https://www.bydglobal.com/sitesresources/common/tools/generic/web/viewer.html?file=%2Fsites%2FSatellite%2FBYD%20PDF%20Viewer%3Fblobcol%3Durldata%26blobheader%3Dapplication%252Fpdf%26blobkey%3Did%26blobtable%3DMungoBlobs%26blobwhere%3D1638928475120%26ssbinary%3Dtrue </t>
  </si>
  <si>
    <t xml:space="preserve">Not disclosed. Ford requires its suppliers to “avoid illegal deforestation in accordance with international biodiversity and deforestation regulations”, but without further detail (SCoC, p. 9).
Supplier Code of Conduct (SCoC)
https://corporate.ford.com/content/dam/corporate/us/en-us/documents/operations/governance-and-policies/Ford_SupplierCodeOfConduct_2024.pdf 
</t>
  </si>
  <si>
    <t>Geely's latest Environmental Statement includes Geely’s high-level commitment regarding deforestation issues. However,  as this statement was published in December 2024 after the cut-off date of this edition of LtC assessment,  it can't be taken into consideration for the scoring this year. But it will be taken into consideration for next year's LtC assessment.</t>
  </si>
  <si>
    <t xml:space="preserve">As member of  the Sustainable Natural Rubber Initiative, the company has a commitment as following in its Sustainable Natural Rubber Policy:"Protects high conservation values (HCVs) and high carbon stock (HCS) forests (the cutoff date after which deforestation or HCV degradation is considered non-conforming with this policy is 1 April 2019)." 
GM Sustainable Natural Rubber Policy
https://investor.gm.com/static-files/71121463-d00d-42c3-a9ca-7d82d24294cb 
</t>
  </si>
  <si>
    <t xml:space="preserve">Hyundai has a No Deforestation Policy and a Biodiversity Protection Policy (both published in June 2022). It includes a general declaration to prevent deforestation (p. 3) and commits to set performance goals (p. 7). It commits to “complete a value chain structure that operates a business without deforestation in the mid-to-long term”, but does not have time-bound targets yet. 
Hyundai Motor Company No Deforestation Policy (June 2022)
https://www.hyundai.com/content/dam/hyundai/ww/en/images/company/sustainability/about-sustainability/policy/hmc-2022-policy-no-deforestation-policy-en.pdf
</t>
  </si>
  <si>
    <t xml:space="preserve">Kia states that it “shall strive to complete a value chain structure that operates a business without deforestation in the mid-to-long term by 2050” (No Deforestation Policy, p. 3). Although it is time-bound, the policy remains general without specifying any high-risk hard or soft commodity. In addition, Kia states that its goal is to eliminate the use of leather in its interiors, but without a time-bound target (2024 Sustainability Report, p. 44). Kia discloses that the EV9 released in 2023 was the first model withouth using leather p. 44).
Kia No Deforestation Policy (January 2023)
https://worldwide.kia.com/int/files/company/sr/about/how-it-works/kia_no_deforestation_policy_eng.pdf
2024 Sustainability Report
https://worldwide.kia.com/int/company/sustainability/sustainability-report 
</t>
  </si>
  <si>
    <t xml:space="preserve">Mercedes has a general commitment to “Deforestation-Free Supply Chains” and has related policy for its suppliers in its Responsible Sourcing Policy (p. 15). However, there is no time-bound target.
Responsible Sourcing Standards
https://supplier.mercedes-benz.com/docs/DOC-2672
</t>
  </si>
  <si>
    <t xml:space="preserve">Renault has a general commitment to halt deforestation and commits to “avoid change of land use (artificialization) and over exploitation of land (deforestation)” in its Green Procurement Guidelines (p. 12).
In its High-Level Commitment for Sustainable Natural Rubber  (p. 1), Renault commits that it will work with its suppliers to source vehicle parts containing natural rubber and make sure that it “does not contribute to deforestation or destruction of critical wildlife habitats” and “protects high conservation values (HCVs) and high carbon stock (HCS) forests (the cutoff date after which deforestation or HCV degradation is considered non-compliant with this policy is 1 April 2019)”.
Renault Group Green Procurement Guidelines (November 2023)
https://www.renaultgroup.com/wp-content/uploads/2023/11/renaultgroup_greenprocurementguidelines_2023.pdf
Renault Group High-Level Commitment for Sustainable Natural Rubber
https://www.renaultgroup.com/wp-content/uploads/2022/04/20220315-rg-sustainable-nr-policy.pdf
</t>
  </si>
  <si>
    <t xml:space="preserve">Stellantis has a general policy to prevent deforestation and land conversion in its Global Responsible Purchasing Guidelines and requires its suppliers to have a time-bound plan with clear actions and milestones to meet that commitment (Global Responsible Purchasing Guidelines, p. 3). However, it doesn’t have a time-bound target.
Global Responsible Purchasing Guidelines (GRPG)
https://www.stellantis.com/content/dam/stellantis-corporate/group/governance/corporate-regulations/global-responsible-purchasing-guidelines.pdf
</t>
  </si>
  <si>
    <t xml:space="preserve">Toyota has formulated the Policy for Sustainable Natural Rubber Procurement for natural rubber used in cars (Sustainability Data Book, p. 14) and has a commitment not to source natural rubber from areas deforested or degraded after the 1 April 2019 cutoff date (Policy for Sustainable Natural Rubber Procurement). Toyota also commits to eliminate deforestation and ecosystem conversion from its supply chains. However, it doesn’t specify any time-bound target.
Sustainability Data Book
https://global.toyota/pages/global_toyota/sustainability/report/sdb/sdb24_en.pdf
Policy for Sustainable Natural Rubber Procurement
https://global.toyota/pages/global_toyota/sustainability/esg/partners/natural_rubber_en.pdf
</t>
  </si>
  <si>
    <t xml:space="preserve">Volkswagen has a general commitment to halt deforestation to comply with the EU regulation. As member of  the Sustainable Natural Rubber Initiative, the company has a commitment not to source natural rubber from areas deforested or degraded after the 1 April 2019 cutoff date. 
High Level Commitment on Responsible Sourcing of Natural Rubber - https://www.vwgroupsupply.com/one-kbp-pub/media/kbp_public/documents_2/zusammenarbeit/2022-04-22_VW_High_Level_Commitment_EN.pdf
2023 Raw Materials Report (RMR)
https://www.volkswagen-group.com/en/publications/more/responsible-raw-materials-report-2711 
</t>
  </si>
  <si>
    <r>
      <rPr>
        <color rgb="FF000000"/>
        <sz val="10.0"/>
      </rPr>
      <t xml:space="preserve">Not Disclosed. (The Volvo Cars position on sustainable materials was published in September 2024 and after the cut-off date of the assessment.)
Volvo position paper on sustainable material -
</t>
    </r>
    <r>
      <rPr>
        <color rgb="FF000000"/>
        <sz val="10.0"/>
        <u/>
      </rPr>
      <t>https://www.volvocars.com/images/v/-/media/project/contentplatform/data/media/sustainability/volvo-cars_position_on_sustainable_materials.pdf</t>
    </r>
  </si>
  <si>
    <t>1.3. Use of supply chain levers to achieve fossil free and environmentally sustainable supply chains</t>
  </si>
  <si>
    <t>1.3.1. The company incentivises suppliers to reduce GHG and other significant air emissions.</t>
  </si>
  <si>
    <r>
      <rPr>
        <rFont val="Calibri"/>
        <b/>
        <color theme="1"/>
        <sz val="10.0"/>
      </rPr>
      <t>50%:</t>
    </r>
    <r>
      <rPr>
        <rFont val="Calibri"/>
        <color theme="1"/>
        <sz val="10.0"/>
      </rPr>
      <t xml:space="preserve"> the company specifies that sustainability and/or ESG are included as factors for choosing a preferred supplier.
</t>
    </r>
    <r>
      <rPr>
        <rFont val="Calibri"/>
        <b/>
        <color theme="1"/>
        <sz val="10.0"/>
      </rPr>
      <t>25%:</t>
    </r>
    <r>
      <rPr>
        <rFont val="Calibri"/>
        <color theme="1"/>
        <sz val="10.0"/>
      </rPr>
      <t xml:space="preserve"> the company specifies that GHG emissions are included in the tender and contracting process. 
</t>
    </r>
    <r>
      <rPr>
        <rFont val="Calibri"/>
        <b/>
        <color theme="1"/>
        <sz val="10.0"/>
      </rPr>
      <t>25%</t>
    </r>
    <r>
      <rPr>
        <rFont val="Calibri"/>
        <color theme="1"/>
        <sz val="10.0"/>
      </rPr>
      <t xml:space="preserve">: the company specifies that "other significant air emissions" targets are included in the tender and contracting process.
As companies are unlikely to publish their contract information, references may be found in sustainability reports, procurement policies, etc.
</t>
    </r>
  </si>
  <si>
    <t>The BMW Group has included sustainability in its supplier questionnaire and assessment (Supplier Code of Conduct). BMW has also “established a commitment to make carbon-reducing measures an award criterion in its supplier network” (2023 BMW CDP Climate Questionnaire, p. 53-54).
2023 BMW CDP Climate Questionnaire
https://www.bmwgroup.com/content/dam/grpw/websites/bmwgroup_com/ir/downloads/en/2024/bericht/BMW_Group_CDP_Climate_Change_Questionnaire_2023.pdf</t>
  </si>
  <si>
    <t xml:space="preserve">BYD indicates that when selecting new suppliers, “suppliers are required to fill in the Corporate Responsibility of BYD Supplier Investigation Form” and that “BYD rates the social responsibility management of suppliers and their downstream supply chains in terms of product quality, labor and human rights, environmental protection , and other aspects” (2023 CSR Report, p. 37). However, it is not specified whether GHG targets and other significant emissions targets are included.
2023 BYD Corporate Social Responsibility Report (2023 CSR Report)
https://www1.hkexnews.hk/listedco/listconews/sehk/2024/0326/2024032602459.pdf
</t>
  </si>
  <si>
    <t xml:space="preserve">In its 2023 Integrated Report (p20 and 46) the company notes “sustainability metrics” have been integrated into sourcing decisions and that “carbon neutrality will become an increasing focus in our sourcing decisions throughout 2023”. The company’s 2024 ISFR (p68) also states that “In 2023,
supplier carbon neutrality status was integrated into production sourcing decisions.” However, the company does not disclose whether other significant air emissions are included in the tender and contracting process.
2023 Integrated Sustainability and Financial Report (ISFR)
https://corporate.ford.com/content/dam/corporate/us/en-us/documents/reports/2023-integrated-sustainability-and-financial-report.pdf
2024 Integrated Sustainability and Financial Report (ISFR)
https://corporate.ford.com/content/dam/corporate/us/en-us/documents/reports/2024-integrated-sustainability-and-financial-report.pdf
</t>
  </si>
  <si>
    <t xml:space="preserve">GAC discloses that it integrates environmental risks into its supply chain management process, including incoming management, qualification review, regular assessment and auditing, with 100% partner suppliers having completed sustainable risk audit in 2023 (p. 85-85, 2023 ESG Report). It also commits to “prioritize the selection of low-carbon materials as part of the procurement process” (2023 ESG Report, p. 77). However, there is no indication of whether other significant air emissions are considered in sourcing decisions.
GAC Environmental, Social and Governance Report 2023
https://www1.hkexnews.hk/listedco/listconews/sehk/2024/0426/2024042604129.pdf
</t>
  </si>
  <si>
    <t xml:space="preserve">The company states that “environmental and carbon emissions” are included in the sustainability assessment used for this supplier accreditation process and that it has also formulated “formulated green procurement guidelines and green procurement management systems, established green procurement selection files for suppliers" (2023 ESG Report, p. 103-104, 34). However, other significant air emissions are not specified in the requirement.
Geely Environmental, Social and Governance (ESG) Report 2023
http://www.geelyauto.com.hk/wp-content/uploads/2024/04/2024042600275.pdf 
</t>
  </si>
  <si>
    <t xml:space="preserve">Honda discloses as part of its Green Purchasing Policy (p. 4) that "environment" has been added as a supplier evaluation category alongside quality, cost, delivery and development, "to allow us to more actively encourage purchasing environmentally friendly parts and materials," indicating that environmental factors are considered at the purchasing phase. However, while the document refers to encouraging suppliers to control GHG emissions in corporate activities, there is no specific reference to GHG targets being considered in the tender and contracting process.
Green Purchasing Guidelines
https://global.honda/en/sustainability/cq_img/report/pdf/supply-chain/green-purchasing-guidelines-2018-en.pdf
</t>
  </si>
  <si>
    <t xml:space="preserve">Hyundai discloses in its 2024 Sustainability Report (p. 68) that: “For new transaction targets, if a company receives an ESG evaluation score below the threshold score (70 points), it must submit an improvement plan and agree to be re-evaluated within six months. Further transactions will not proceed if the score remains below the threshold. For existing suppliers, we also emphasize the importance of supply chain ESG assessment by integrating the content of ESG assessment with our purchasing policy.” Hyundai also states that “when selecting new suppliers, we evaluate not only their quality management systems, financial structure, and management capabilities, but also their sustainability, safety, and security practices. The results of these evaluations are incorporated into the transaction conditions, and existing suppliers may also face penalties such as bidding sanctions based on the outcome of their evaluation”.
However, it is unclear whether GHG or other significant emissions are included in the contracting process.
2024 Sustainability Report
https://www.hyundai.com/content/dam/hyundai/ww/en/images/company/sustainability/about-sustainability/hmc-2024-sustainability-report-en-v2.pdf
</t>
  </si>
  <si>
    <t xml:space="preserve">Kia states that it has embeded sustainability in its contract terms, with ESG evaluation included in the new supplier selection process. A supplier is required to submit an improvement plan and will be re-evaluated within 6 months if it doesn’t pass the threshold of ESG assessment (2024 Sustainability Report, p. 68). However, there is no indication of GHG target or other significant air emission included in the contracting process.
2024 Sustainability Report
https://worldwide.kia.com/int/company/sustainability/sustainability-report
</t>
  </si>
  <si>
    <t xml:space="preserve">Mercedes states that “In future, it therefore only intends to work with partners who share its understanding of sustainability with reference to the climate, environment and human rights, and has enshrined net carbon neutrality in its contractual terms”. (Sustainability Report, p. 87). 
Mercedes also states in its Repsonsible Sourcing Standards (p. 14) that “The Partner must commit to the material- and component-specific CO2 targets of the Mercedes-Benz Group that are agreed as part of the awarding process and switch to CO2-neutral products in the medium term. To help achieve these goals, these expectations must also be applied within its own supply chain.”
Mercedes does not disclose if or how other significant air emissions are assessed in the contracting process.
2023 Sustainability Report
https://group.mercedes-benz.com/documents/sustainability/reports/mercedes-benz-sustainability-report-2023.pdf
Responsible Sourcing Standards
https://supplier.mercedes-benz.com/docs/DOC-2672
</t>
  </si>
  <si>
    <t xml:space="preserve">Renault includes GHG targets in its Group CSR Guidelines (p. 6) and requests its suppliers to provide written commitment to the guidelines (p. 8). In the case of non-compliance, it may lead to temporary suspension of new RFQs to the supplier (p. 9). There is no indication about other significant air emissions in the tender and contracting process.
Renault Group Corporate Social Responsibility Guidelines for Suppliers (November 2023)
https://www.renaultgroup.com/wp-content/uploads/2023/11/renault-group-csr-guidelines-2023-vdef.pdf
</t>
  </si>
  <si>
    <t xml:space="preserve">According to its 2023 CSR Report (p. 73), “Stellantis has established a specific CO2 requirement in its Global Responsible Purchasing Guidelines and has included the CO2 performance as a criterion in its business award policy for the most intensive CO2-emitting commodities that represent 80% of the CO2 footprint of BEVs.” However, there is no mention of other significant air emissions targets.
2023 CSR Report
https://www.stellantis.com/content/dam/stellantis-corporate/sustainability/csr-disclosure/stellantis/2023/Stellantis-2023-CSR-Report.pdf
</t>
  </si>
  <si>
    <t xml:space="preserve">Tesla states that “In 2023, we added responsible sourcing due diligence to Tesla's internal Global Procurement Policy supplier selection guidelines to include social and environmental criteria in sourcing decisions before awarding business to any supplier”, with criteria including GHG emissions, CSR audit scores and SAQ results. It is unclear if GHG targets and other significant emissions targets are included in the tender and contracting process. 
2023 Impact Report
https://www.tesla.com/ns_videos/2023-tesla-impact-report.pdf
</t>
  </si>
  <si>
    <t xml:space="preserve">Toyota asks its suppliers to comply with the supplier sustainability guidelines and indicates that non-compliance may lead to cancellation of business relationship (Sustainability Data Book, p. 14; Supplier Sustainability Guidelines, p. 6). However, there is no indication of including sustainability factors for choosing preferred supplier or during the contracting process.
Sustainability Data Book
https://global.toyota/pages/global_toyota/sustainability/report/sdb/sdb24_en.pdf 
Supplier Sustainability Guidelines
https://global.toyota/pages/global_toyota/sustainability/esg/supplier_csr_en.pdf
</t>
  </si>
  <si>
    <t xml:space="preserve">Volkswagen uses the S rating tool to assess the sustainability performance of relevant suppliers in the fields of the environment, social aspects and integrity and to mitigate risks. It is directly relevant to awarding contracts. (2023 Sustainability Report, p. 123). However, there is no mention of “other significant air emissions”.
2023 Sustainability Report
https://www.volkswagen-group.com/en/publications/more/group-sustainability-report-2023-2674
</t>
  </si>
  <si>
    <t xml:space="preserve">Volvo states in its Position Paper on Responsible Sourcing (p. 2) that “our ESG requirements form an important part of the sourcing process and we evaluate new and existing suppliers’ performance”. 
There is a requirement for new suppliers to present a roadmap showing how they will reach 100% "climate neutral energy" by 2025. (2022 Annual &amp; Sustainability Report, p. 155).
In its 2023 CDP Climate Change Questionnaire (section C12.2a), Volvo states that “Direct Material suppliers (922) are expected to follow the requirements in the Production Material Global Terms and Conditions (PMGTC) and in the Sustainability Instructions. Sustainability instruction is an integral part of the Purchase Agreement”. However, it is unclear if GHG or other significant air emissions targets are included in the tender and contracting process.
2022 Annual &amp; Sustainability Report
https://vp272.alertir.com/afw/files/press/volvocar/202303076447-1.pdf
Volvo position paper on responsible sourcing
https://www.volvocars.com/images/v/-/media/project/contentplatform/data/media/sustainability/responsible_sourcing_position_paper.pdf
Volvo Car Group CDP Climate Change Questionnaire 2023
https://www.cdp.net/en/responses/840836/Volvo-Car-Group?back_to=https%3A%2F%2Fwww.cdp.net%2Fen%2Fresponses%3Fqueries%255Bname%255D%3Dvolvo%2Bcars&amp;queries%5Bname%5D=volvo+cars
</t>
  </si>
  <si>
    <t>1.3.2. The company implements incentives and control systems to improve water management by suppliers</t>
  </si>
  <si>
    <r>
      <rPr>
        <rFont val="Calibri"/>
        <b/>
        <color rgb="FFFF0000"/>
        <sz val="10.0"/>
      </rPr>
      <t xml:space="preserve">20%: </t>
    </r>
    <r>
      <rPr>
        <rFont val="Calibri"/>
        <color theme="1"/>
        <sz val="10.0"/>
      </rPr>
      <t xml:space="preserve">The company’s Supplier Code of Conduct and / or Responsible Sourcing Policy includes specific requirements for suppliers with regards to water management and conservation (e.g. having in place a water management plan).
</t>
    </r>
    <r>
      <rPr>
        <rFont val="Calibri"/>
        <b/>
        <color rgb="FFFF0000"/>
        <sz val="10.0"/>
      </rPr>
      <t xml:space="preserve">40%: </t>
    </r>
    <r>
      <rPr>
        <rFont val="Calibri"/>
        <color theme="1"/>
        <sz val="10.0"/>
      </rPr>
      <t xml:space="preserve">The company implements purchase control systems to incentivize improved water management by (potential) new suppliers (e.g. water management is explicitly taken into account in the tender process and is a factor in selecting suppliers)
</t>
    </r>
    <r>
      <rPr>
        <rFont val="Calibri"/>
        <b/>
        <color rgb="FFFF0000"/>
        <sz val="10.0"/>
      </rPr>
      <t>40%:</t>
    </r>
    <r>
      <rPr>
        <rFont val="Calibri"/>
        <color rgb="FFFF0000"/>
        <sz val="10.0"/>
      </rPr>
      <t xml:space="preserve"> The company provides evidence of policies, systems and/or processes it has operationalized to manage risks and address impacts of water depletion/pollution by (existing) suppliers (e.g. the company provides detail of specific water risks it has identified as part of its supply chain risk assessment process;  the company provides evidence of how they have engaged with, or suspended, noncompliant suppliers on water management, etc.).</t>
    </r>
  </si>
  <si>
    <t xml:space="preserve">BMW includes general expectations related to water in its Supplier Code of Conduct: BMW expects its suppliers to “refrain from harmful changes to the soil, water and air pollution, harmful noise emissions, and excess water consumption” (Supplier Code of Conduct, p. 6). 
BMW’s online assessments for suppliers, based primarily on the standard sustainability questionnaire of the industry initiative Drive Sustainability, includes requirements on “policy on environment” and "responsible supply chain management, including water quality, consumption &amp; management” in its questionnaire for suppliers (BMW’s self-assessment questionnaire for suppliers (January 2024 version), p. 11-14). 
In its 2023 CDP Water Security Report (p. 45-46), BMW discloses that water management and stewardship is included in in its supplier assessment and awards scheme. It also indicates that it would “retain and engage” in case of supplier non-comliance with water related requirements (p. 41).
BMW’s self-assessment questionnaire (SAQ) for suppliers (January 2024 version)
https://www.bmwgroup.com/content/dam/grpw/websites/bmwgroup_com/responsibility/downloads/en/2024/BMW%20Group%20requirements.pdf 
BWM CDP Water Security Report 2023
https://www.bmwgroup.com/content/dam/grpw/websites/bmwgroup_com/ir/downloads/en/2024/bericht/BMW_Group_CDP_Water_Security_Questionnaire_2023.pdf
</t>
  </si>
  <si>
    <t xml:space="preserve">BYD indicates that when selecting new suppliers, “suppliers are required to fill in the Corporate Responsibility of BYD Supplier Investigation Form” and that “BYD rates the social responsibility management of suppliers and their downstream supply chains in terms of product quality, labor and human rights, environmental protection , and other aspects” (2023 CSR Report, p. 37). However, it is not specified whether water management requirement is included. Nor has BYD disclosed any supplier code of conduct.
2023 BYD Corporate Social Responsibility Report (2023 CSR Report)
https://www1.hkexnews.hk/listedco/listconews/sehk/2024/0326/2024032602459.pdf
</t>
  </si>
  <si>
    <t xml:space="preserve">Ford requires suppliers in its supplier CoC to “reduce freshwater usage in their operations and support access to clean and safe drinking water in local communities” in alignment with the United Nations CEO Water Mandate. 
In its 2023 CDP Water Security Report (p. 19), Ford states that it is “consistently engaging with suppliers to work on water reduction efficiencies and launched M2030 in November 2022 to provide suppliers with best practices in water reduction”. 
However, there is no disclosure of incentive or purchase control system regardings to incentivize improved water management.
Supplier Code of Conduct (SCoC)
https://corporate.ford.com/content/dam/corporate/us/en-us/documents/operations/governance-and-policies/Ford_SupplierCodeOfConduct_2024.pdf
2023 CDP Water Security Report
https://corporate.ford.com/content/dam/corporate/us/en-us/documents/reports/ford-cdp-water-report.pdf
</t>
  </si>
  <si>
    <t xml:space="preserve">Geely requires suppliers to “formulate plans and annual targets for reducing water consumption” in its supplier ESG management rules (2023 ESG Report, p. 109). However, there is no further detail regarding how Geely incentivises suppliers to improve water management.
Geely Environmental, Social and Governance (ESG) Report 2023
http://www.geelyauto.com.hk/wp-content/uploads/2024/04/2024042600275.pdf 
</t>
  </si>
  <si>
    <t xml:space="preserve">GM discloses in its Supplier CoC (p. 7) that it requires suppliers to have a water management program. In its 2024 CDP Report (p. 150, section 5.11.5.3), it discloses that “GM has added language to our RFQ document that requires all invited suppliers to participate in annual CDP water assessments”. However, there is no disclosure on supplier water risk management systems.
Supplier Code of Conduct (SCoC)
https://investor.gm.com/static-files/b7d3c605-a597-486c-86e2-dbbeb6a25a42
2024 CDP Corporate Questionnaire 2024
https://investor.gm.com/static-files/e3565be8-c35c-4c61-a477-af810889478b
</t>
  </si>
  <si>
    <t xml:space="preserve">Honda’s Supplier Sustainability Guidelines mention environmental management and water conservation in general but does not include any specific requirements on water management. 
Supplier Sustainability Guidelines: https://global.honda/jp/procurement/pdf/sustinability_guideline_En_230131.pdf 
</t>
  </si>
  <si>
    <t xml:space="preserve">Hyundai’s Supplier Code of Conduct states that “suppliers should establish a system with which they can calculate their water use and wastewater discharge” (p. 8). It also states (p. 8) that: “Suppliers should exert their best efforts to minimize water use and maximize the treatment of wastewater. Suppliers should manage the level of water contaminants discharged to comply with applicable legal standards or a more rigorous internal standard.” 
In its 2023 CDP Water Security Report, Hyundai discloses (under W1.5) that “Hyundai Motor Company is conducting ‘ESG evaluation’ for its key suppliers to improve sustainability including water resources in the supply chain. The ESG evaluation is designed to identify suppliers' water usage, water resource management (watershed condition), water dependency, and supplier impacts on water availability and water quality.”
However, the company does not disclose incentives or requirements for potential new suppliers to improve their water management. 
Supplier Code of Conduct
https://www.hyundai.com/content/dam/hyundai/ww/en/images/company/sustainability/about-sustainability/policy/2024/hyundai-supplier-code-of-conduct-eng-2024.pdf
Hyundai Motor Co - CDP Water Security Report
https://www.cdp.net/en/formatted_responses/responses?campaign_id=83631014&amp;discloser_id=1022535&amp;locale=en&amp;organization_name=Hyundai+Motor+Co&amp;organization_number=8708&amp;program=Water&amp;project_year=2023&amp;redirect=https%3A%2F%2Fcdp.credit360.com%2Fsurveys%2F2023%2Fx1xf84qg%2F269347&amp;survey_id=82591437
</t>
  </si>
  <si>
    <t xml:space="preserve">Kia’s supplier code of conduct (p. 8) states that “suppliers should establish a system with which they can calculate their water use and wastewater discharge” and that “suppliers should exert their best efforts to minimize water use and maximize the treatment of wastewater”.
The company provides no information on systems, policies or processes to address water depletion or pollution risks in its supply chain. 
Kia Supplier Code of Conduct
https://worldwide.kia.com/int/files/company/sr/about/how-it-works/kia_supplier_code_of_conduct_eng.pdf
</t>
  </si>
  <si>
    <t xml:space="preserve">Mercedes includes general requirements for suppliers  to have environmental management systems, with reference to water consumption and waste management (Responsible Sourcing Standards, p. 15-17).
In its Water Policy and CDP Water Security Report (section 1.5b), Mercedes also indicates that “water-related aspects are incorporated into our supplier contracts and we encourage upstream value chain initiatives”.  However, the requirement is vague and the company does not explain how water management is taken into consideration in the tender and contracting process for selecting (potential) new suppliers.
Mercedes’ raw material report provides several examples of risks of water depletion and/or pollution the company has identified in its supply chain, as well as evidence of how the company has engaged with suppliers on these isuses. The report also states that the company has expanded the scope of its human rights due diligence audits “to include environmental aspects like biodiversity, water protection, hazardous substances and energy management” (p. 26). 
The company does not disclose if or how it considers impacts on water in the supplier selection process. 
Responsible Sourcing Standards
https://supplier.mercedes-benz.com/docs/DOC-2672
Raw Material Report
https://group.mercedes-benz.com/dokumente/nachhaltigkeit/produktion/mercedes-benz-raw-materials-report.pdf
CDP Water Security Report
https://www.cdp.net/en/formatted_responses/responses?campaign_id=83631014&amp;discloser_id=1025107&amp;locale=en&amp;organization_name=Mercedes-Benz+Group+AG&amp;organization_number=866803&amp;program=Water&amp;project_year=2023&amp;redirect=https%3A%2F%2Fcdp.credit360.com%2Fsurveys%2F2023%2Fx1xf84qg%2F279477&amp;survey_id=82591437
</t>
  </si>
  <si>
    <r>
      <rPr>
        <color rgb="FF000000"/>
        <sz val="10.0"/>
      </rPr>
      <t xml:space="preserve">Nissan has specific requirements in its green purchasing guidelines (p. 9) with regards to water management but does not disclose how it manages water-related risks or incentivizes improved water management by (potential)  new suppliers. 
Green Purchasing Guidelines 
</t>
    </r>
    <r>
      <rPr>
        <color rgb="FF000000"/>
        <sz val="10.0"/>
        <u/>
      </rPr>
      <t>https://www.nissan-global.com/JP/SUSTAINABILITY/LIBRARY/GREEN_PURCHASING/ASSETS/PDF/Nissan_Green_Purchasing_Guildeline_2023_e.pdf</t>
    </r>
  </si>
  <si>
    <t xml:space="preserve">Renault has a general requirement for suppliers to prevent water pollution and water resources in its Supplier CSR Guidelines (p. 6). However, no additional details are disclosed about systems or incentives to address impacts to water resources by existing suppliers or (potential) new suppliers.
Renault Group Corporate Social Responsibility Guidelines for Suppliers (November 2023)
https://www.renaultgroup.com/wp-content/uploads/2023/11/renault-group-csr-guidelines-2023-vdef.pdf
</t>
  </si>
  <si>
    <t xml:space="preserve">Tesla includes water management requirement in its Supplier CoC (p. 6). It also mentions “improving water quality” as a standalone priority engagement area for its supply chain in its 2023 Impact Report (p. 106). It does not mention how it incentivizes improved water management by (potential) new suppliers.
Supplier Code of Conduct (2021)
https://digitalassets.tesla.com/tesla-contents/image/upload/tesla-supplier-code-of-conduct.pdf 
2023 Impact Report
https://www.tesla.com/ns_videos/2023-tesla-impact-report.pdf
</t>
  </si>
  <si>
    <t xml:space="preserve">In its CoC for Business Partners (p. 20), VW requires its business partners to take measures to minimise water consumption and provide water consumption data upon request. More specifically, in its 2023 Raw Materials Report (p. 11), VW includes water as an environmental risk factor and provides examples of how it engages with lithium suppliers in the mining region to address water related risks, including holding 11 technical workshops on water-related challenges and solutions in 2023.
However, VW’s statement in its 2023 Sustainability Report (p. 37) “Because we cannot influence these aspects directly – despite our sustainability requirements for suppliers – we focus on our own production sites” shows limited approach towards supply chain water risk management.
No information is provided on how VW incorporates water impacts into the tendering and contracting process.
Code of Conduct for Business Partners (CoC BP)
https://www.volkswagen-group.com/en/publications/more/code-of-conduct-for-business-partner-1885
2023 Responsible Raw Materials Report (RMR) 
ttps://uploads.vw-mms.de/system/production/documents/cws/002/716/file_en/d4d4bc8b2aea8ace68435605a99ef6e9a9bbf973/2023_Volkswagen_Group_Responsible_Raw_Materials_Report_1.pdf?1719555968
2023 Sustainability Report
https://www.volkswagen-group.com/en/publications/more/group-sustainability-report-2023-2674
</t>
  </si>
  <si>
    <t xml:space="preserve">Volvo's Code of Conduct for Business Partners (p. 13) states that suppliers should have “water quality &amp; consumption management” in place. 
ode of Conduct for Business Partners
https://www.volvocars.com/images/v/-/media/market-assets/intl/applications/dotcom/pdf/suppliers/codeofconduct_for_business_partners_en_2022_digital_a4.pdf
</t>
  </si>
  <si>
    <t>1.3.3. The company implements incentives and control systems to eliminate deforestation from its supply chain</t>
  </si>
  <si>
    <r>
      <rPr>
        <rFont val="Calibri"/>
        <b/>
        <color rgb="FFFF0000"/>
        <sz val="10.0"/>
      </rPr>
      <t>20%:</t>
    </r>
    <r>
      <rPr>
        <rFont val="Calibri"/>
        <color rgb="FFFF0000"/>
        <sz val="10.0"/>
      </rPr>
      <t xml:space="preserve"> The company’s Supplier Code of Conduct and / or Responsible Sourcing Policy includes specific requirements for suppliers with regards to deforestation and land conversion. 
</t>
    </r>
    <r>
      <rPr>
        <rFont val="Calibri"/>
        <b/>
        <color rgb="FFFF0000"/>
        <sz val="10.0"/>
      </rPr>
      <t>40%:</t>
    </r>
    <r>
      <rPr>
        <rFont val="Calibri"/>
        <color rgb="FFFF0000"/>
        <sz val="10.0"/>
      </rPr>
      <t xml:space="preserve"> The company implements purchase control systems to incentivize compliance on deforestation and land conversion by (potential) new suppliers (e.g. deforestation is explicitly taken into account in the tender process and is a factor in choosing a preferred supplier)
</t>
    </r>
    <r>
      <rPr>
        <rFont val="Calibri"/>
        <b/>
        <color rgb="FFFF0000"/>
        <sz val="10.0"/>
      </rPr>
      <t xml:space="preserve">40%: </t>
    </r>
    <r>
      <rPr>
        <rFont val="Calibri"/>
        <color rgb="FFFF0000"/>
        <sz val="10.0"/>
      </rPr>
      <t xml:space="preserve"> The company provides evidence of policies, systems and/or processes it has operationalized to manage risks and address impacts of deforestation and land conversion by existing suppliers (e.g. the company provides detail of specific deforestation risks it has identified as part of its supply chain risk assessment process; the company provides evidence of how they have engaged with, or suspended, noncompliant suppliers on deforestation, etc.).</t>
    </r>
  </si>
  <si>
    <t xml:space="preserve">BMW indicates in its Supplier Sustainability Policy (Version 2.0, 2020) that it expects “supply chain activities to protect natural ecosystems and halt conversion, deforestation and forest degradation” (p. 4). In addition, BMW indicates in its Supplier Code of Conduct (p. 7) that it “gives preference to suppliers that are committed to the principles of certified, sustainable agriculture and forestry in their land and forest use”. BMW also has a high-level commitment for sourcing sustainable natural rubber. However, the company does not provide evidence of specific policies and processes to manage risks on deforersation and land conversion. 
In its Anti-Deforestation Policy published in December 2024,  BMW disclosed that the Group had signed the Deforestation-Free Call to Action (DFCTA) and committed to sourcing cowhides and related parts from supply chains free from deforestation and land conversion impacts by 2030. However,  as the policies were published after the cut-off date of this year's assessment,  they will be considered in next year's scoring. 
BMW Supplier Sustainability Policy (Version 2.0, 2020)
https://www.bmwgroup.com/content/dam/grpw/websites/bmwgroup_com/responsibility/downloads/en/2020/BMW_GROUP_Supplier_Sustainability_Policy_Version_2.0.pdf
https://www.bmwgroup.com/content/dam/grpw/websites/bmwgroup_com/News/2021/BMW%20Group_HLC_GPSNR_v1.1_EN.pdf
</t>
  </si>
  <si>
    <t xml:space="preserve">BYD published its “No Deforestation Statement (in Chinese language)“ in 2024. In this statement, BYD pledges to enhance its monitoring of its supply chain, request information regarding the source of raw materials and comply with forest protection laws. However, it is unclear to whether, or to what extent, these activities are now being implemented or if the company has developed specific requirements or incentives for suppliers with regards to deforestation and land conversion. 
BYD Group No Deforestation Statement 2024 (in Chinese)
https://www.bydglobal.com/sitesresources/common/tools/generic/web/viewer.html?file=%2Fsites%2FSatellite%2FBYD%20PDF%20Viewer%3Fblobcol%3Durldata%26blobheader%3Dapplication%252Fpdf%26blobkey%3Did%26blobtable%3DMungoBlobs%26blobwhere%3D1638928475120%26ssbinary%3Dtrue
</t>
  </si>
  <si>
    <r>
      <rPr>
        <color rgb="FF000000"/>
        <sz val="10.0"/>
      </rPr>
      <t xml:space="preserve">Ford requires its suppliers to “avoid illegal deforestation in accordance with international biodiversity and deforestation regulations”, but without further detail (SCoC, p. 9).
Supplier Code of Conduct (SCoC)
</t>
    </r>
    <r>
      <rPr>
        <color rgb="FF000000"/>
        <sz val="10.0"/>
        <u/>
      </rPr>
      <t>https://corporate.ford.com/content/dam/corporate/us/en-us/documents/operations/governance-and-policies/Ford_SupplierCodeOfConduct_2024.pdf</t>
    </r>
  </si>
  <si>
    <t xml:space="preserve">Hyundai states in its Supplier Code of Conduct that “suppliers should establish procedures to inspect the potential risks of deforestation due to their business operations in order to protect the local forests and exert their best efforts to prepare a response system to take appropriate measures in the event that actual or potential deforestation is recognized” (p. 11). 
Hyundai has established biodiversity risk management system in response to the EU Deforestation Regulation (EUDR). According to its 2024 Sustainability Report (p. 46), Hyundai “requires the directive suppliers of parts made with leather and rubber to provide the origin information of material they use during the bidding process, and identifies high risk sourcing based on this information. For risk prevention, the direct suppliers of parts made with leather are obligated to use LWG (Leather Working Group) certified leather…Regarding rubber, Hyundai works with tire companies to secure and utilize natural rubber that is not linked to deforestation.” Hyundai does not disclose specific systems and processes to manage deforestation and land conversion risks with existing suppliers.
Supplier Code of Conduct
https://www.hyundai.com/content/dam/hyundai/ww/en/images/company/sustainability/about-sustainability/policy/2024/hyundai-supplier-code-of-conduct-eng-2024.pdf
2024 Sustainability Report
https://www.hyundai.com/content/dam/hyundai/ww/en/images/company/sustainability/about-sustainability/hmc-2024-sustainability-report-en-v2.pdf
</t>
  </si>
  <si>
    <t xml:space="preserve">Kia states in its Supplier Code of Conduct (p. 10) that “Suppliers should establish procedures to inspect the potential risks of deforestation due to their business operations in order to protect the local forests and exert their best efforts to prepare a response system to take appropriate measures in the event that actual or potential deforestation is recognized”. 
Kia states that it “makes every effort to prevent deforestation across its entire busi-ness operations, including raw material procurement” (2024 Sustainability Report, p. 88). However, it provides no detail on how it does this beyond including the requirement stated above in its ScoC.  
Kia Supplier Code of Conduct
https://worldwide.kia.com/int/files/company/sr/about/how-it-works/kia_supplier_code_of_conduct_eng.pdf
2024 Sustainability Report
https://worldwide.kia.com/int/company/sustainability/sustainability-report
</t>
  </si>
  <si>
    <t xml:space="preserve">Mercedes includes general requirements for suppliers regarding deforestation (Responsible Sourcing Standards, p. 14). The company states that it “contractually obligates its suppliers to take due diligence measures to support the protection of natural forests in the upstream supply chain” and provides evidence of engagement with leather suppliers in Brazil to address deforestation risks (2023 Sustainability Report, p. 105). 
The company does not explain how deforestation risks are addressed in the tendering and contracting process for (potential) new suppliers. 
2023 Sustainability Report
https://group.mercedes-benz.com/documents/sustainability/reports/mercedes-benz-sustainability-report-2023.pdf
Responsible Sourcing Standards
https://supplier.mercedes-benz.com/docs/DOC-2672
</t>
  </si>
  <si>
    <t xml:space="preserve">Renault has a general commitment to halt deforestation and commits to “avoid change of land use (artificialization) and over exploitation of land (deforestation)” in its Green Procurement Guidelines (p. 12).
In its High-Level Commitment for Sustainable Natural Rubber  (p. 1), Renault commits that it will work with its suppliers to source vehicle parts containing natural rubber and make sure that it “does not contribute to deforestation or destruction of critical wildlife habitats” and “protects high conservation values (HCVs) and high carbon stock (HCS) forests (the cutoff date after which deforestation or HCV degradation is considered non-compliant with this policy is 1 April 2019)”. However, the company provides no evidence regarding implementation of this policy. 
Renault Group Green Procurement Guidelines (November 2023)
https://www.renaultgroup.com/wp-content/uploads/2023/11/renaultgroup_greenprocurementguidelines_2023.pdf
Renault Group High-Level Commitment for Sustainable Natural Rubber
https://www.renaultgroup.com/wp-content/uploads/2022/04/20220315-rg-sustainable-nr-policy.pdf
</t>
  </si>
  <si>
    <t xml:space="preserve">Stellantis set out its requirements for suppliers with regards to deforestation and land conversion in the Global Responsible Purchasing Guidelines (p. 3). It states that it “will rely on suppliers that are actively implementing deforestation-free supply chains, with tangible results coming from reliable initiatives and local agreements or partnerships”.
Stellantis also states that it “engages its suppliers globally to set out appropriate monitoring, traceability and action plans related to efforts to avoid deforestation,” however no details are provided on the specific systems, processes and/or incentives it implements to achieve this (2023 CSR Report, p73). 
Global Responsible Purchasing Guidelines (GRPG)
https://www.stellantis.com/content/dam/stellantis-corporate/group/governance/corporate-regulations/global-responsible-purchasing-guidelines.pdf
2023 CSR Report
https://www.stellantis.com/content/dam/stellantis-corporate/sustainability/csr-disclosure/stellantis/2023/Stellantis-2023-CSR-Report.pdf
</t>
  </si>
  <si>
    <t xml:space="preserve">Tesla mentions deforestation among “salient responsible sourcing issues” in its Responsible Sourcing Policy. In its 2023 Impact Report, it includes “Protecting forests and biodiversity” as a standalone engagement area (p. 106) and provides a case study of engaging with gold supplier/refiner with alleged deforestation practice that led to an outcome of “Encouraged removal of certain actors from Tesla's upstream supply chain “(p. 136).
Responsible Sourcing Policy
https://www.tesla.com/en_eu/legal/additional-resources#responsible-sourcing-policies
2023 Impact Report
https://www.tesla.com/ns_videos/2023-tesla-impact-report.pdf
</t>
  </si>
  <si>
    <t xml:space="preserve">Toyota has a policy for sustainable natural rubber procurement, which commits to eliminate deforestation. However, its broader supplier sustainability guidelines, green procurement policy and sustainability data book don’t address the issue of deforestation and land conversion in its supply chain.
Policy for Sustainable Natural Rubber Procurement
https://global.toyota/pages/global_toyota/sustainability/esg/partners/natural_rubber_en.pdf
Supplier Sustainability Guidelines
https://global.toyota/pages/global_toyota/sustainability/esg/supplier_csr_en.pdf
Toyota Green Purchasing Guidelines
https://global.toyota/pages/global_toyota/sustainability/esg/toyota_green_purchasing_guidelines_en.pdf
</t>
  </si>
  <si>
    <t xml:space="preserve">VW states in its CoC for Business Partners (p. 20) that “Business partners must strive to ensure supply chains are free of deforestation and conversion in accordance with applicable law and international biodiversity regulations.”
VW identifies deforestation as a risk for some specific commodities and states in its 2023 Raw Materials Report (p. 13) that it has started to align its due diligence approach for leather and rubber supply chain to comply with the EU Deforestation Regulation. VW states (p. 14) that it works towards “traceability in the leather supply chain through direct contact with its suppliers and contractual requirements.” It is also a member of the Leather Working Group (LWG).
Code of Conduct for Business Partners (CoC BP)
https://www.volkswagen-group.com/en/publications/more/code-of-conduct-for-business-partner-1885
2023 Responsible Raw Materials Report (RMR) 
ttps://uploads.vw-mms.de/system/production/documents/cws/002/716/file_en/d4d4bc8b2aea8ace68435605a99ef6e9a9bbf973/2023_Volkswagen_Group_Responsible_Raw_Materials_Report_1.pdf?1719555968
</t>
  </si>
  <si>
    <t xml:space="preserve">Volvo's SCoC has a section on requirements for suppliers in relation to biodiversity protection, with references to land conversion and deforestation. Beyond this, the company discloses no specific incentives or systems to address the risks and impacts of deforestation and land conversion in its supply chain.
Volvo Cars position on nature and biodiversity (September 2024 version)
https://www.volvocars.com/images/v/-/media/project/contentplatform/data/media/sustainability/volvo_cars_position_on_nature_and_biodiversity.pdf
</t>
  </si>
  <si>
    <t>2. Fossil Free and Environmentally Sustainable Steel</t>
  </si>
  <si>
    <t>2.1. Disclosure of scope 3 GHG emissions due to steel supply chains</t>
  </si>
  <si>
    <t>2.1.1. The company discloses disaggregated GHG emissions for their steel supply chains.</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</si>
  <si>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scope 3 GHG emissions for purchased goods and services, disaggregated for their steel supply chains
</t>
    </r>
    <r>
      <rPr>
        <rFont val="Calibri"/>
        <b/>
        <color rgb="FFFF0000"/>
        <sz val="10.0"/>
      </rPr>
      <t xml:space="preserve">50%: </t>
    </r>
    <r>
      <rPr>
        <rFont val="Calibri"/>
        <color rgb="FFFF0000"/>
        <sz val="10.0"/>
      </rPr>
      <t xml:space="preserve">The company discloses a Life Cycle Assessment (LCA) for at least one electric vehicle model that includes disaggregated data on the embodied GHG emissions from the steel used in that vehicle. </t>
    </r>
  </si>
  <si>
    <r>
      <rPr>
        <color rgb="FF000000"/>
        <sz val="10.0"/>
      </rPr>
      <t xml:space="preserve">BMW published a life cycle assessment of the BMW i5 with a validation by TÜV Rheinland with information on CO2 equivalents emissions across lifecycle (p. 8). However, this data is not disaggregated for emissions from steel used in the vehicle.
 BMW disaggregates scope 3 GHG emissions due to "purchased goods and services" from other scope 3 emissions in its 2023 Group Report (p. 308). However, the company does not provide disaggregated data for its steel supply chain.
</t>
    </r>
    <r>
      <rPr>
        <color rgb="FF000000"/>
        <sz val="10.0"/>
        <u/>
      </rPr>
      <t xml:space="preserve"> https://www.bmw.com.mt/content/dam/bmw/common/all-models/i-series/i5/g60-bev-i5-2023/doc/230914_BMWG_LCAAnalyse_G60_BEV_EN_V1.pdf.asset.1715844596554.pdf </t>
    </r>
    <r>
      <rPr>
        <color rgb="FF000000"/>
        <sz val="10.0"/>
      </rPr>
      <t xml:space="preserve">
 </t>
    </r>
    <r>
      <rPr>
        <color rgb="FF000000"/>
        <sz val="10.0"/>
        <u/>
      </rPr>
      <t>https://www.bmwgroup.com/content/dam/grpw/websites/bmwgroup_com/ir/downloads/en/2023/bericht/BMW-Group-Report-2022-en.pdf</t>
    </r>
  </si>
  <si>
    <t xml:space="preserve">Not disclosed.
</t>
  </si>
  <si>
    <t xml:space="preserve">The company has published “360° Environmental Check” for some of its models, which includes vehicle model level CO2 emissions data, but it is not disaggregated on embodied emissions from steel used in the vehicle.
360° Environmental check (quoted in 2023 Sustainability Report, p. 73)
https://group.mercedes-benz.com/responsibility/sustainability/climate-environment/environmental-check/
360° Environmental check Mercedes-Benz E-Class
https://group.mercedes-benz.com/documents/sustainability/product/mercedes-benz-environmental-check-e-class-e300e.pdf
</t>
  </si>
  <si>
    <t>Renault disclosed in the 2023 URD (p. 109) that the company has a target to “make available on request the life cycle analyses of each new model marketed in Europe along with their critical review by an independent expert”,  and such LCA is completed for a number of EV models. However,  this disclosure is only “available on request” and not publicly available and thus not eligible for scoring against this indicator.  
Universal Registration Document 2023 
https://www.renaultgroup.com/wp-content/uploads/2024/03/renault_urd_2023__en__202403201552.pdf</t>
  </si>
  <si>
    <t xml:space="preserve">Tesla discloses that steel accounts for 6.48% of its commodity supply chain emissions (2023 Impact Report, p. 107). Although there is no disclosure of scope 3 GHG emissions due to steel supply chains in absolute quantity, it could be calculated based on the disclosure of the Category 1 of scope 3 emissions (purchased goods and services).
2023 Impact Report
https://www.tesla.com/ns_videos/2023-tesla-impact-report.pdf
</t>
  </si>
  <si>
    <t xml:space="preserve">Volvo discloses the CO2 footprint associated with the material breakdown per average vehicle, including 25% steel and iron (2023 AR, p. 156). However, it does not provide disaggregated GHG emissions for its entire steel supply chain. 
Volvo discloses LCAs for multiple EV models that include disaggregated data on GHG emissions for “Material production and refining” and the percentage from steel under “Material production and refining”. It also states on its climate action webpage that it has disclosed the carbon footprint for each of its new electric cars since 2019, quantified using life cycle assessment (LCA) methodology. This commitment of “disclose the carbon footprint of each new vehicle model” was mentioned in its 2023 Annual Report (p. 43).
Volvo 2023 Annual Report
https://vp272.alertir.com/afw/files/press/volvocar/202403050374-1.pdf
Carbon footprint report: Battery electric XC40 Recharge and the XC40 ICE
https://www.volvocars.com/images/v/-/media/Project/ContentPlatform/data/media/sustainability/Volvo_carbonfootprintreport.pdf
Life-cycle analysis of other EV models (EX40, EC40, EX30, EX90) under the Climate Action webpage
https://www.volvocars.com/intl/v/sustainability/climate-action
</t>
  </si>
  <si>
    <t>2.2. Target setting and progress towards fossil free and environmentally sustainable steel supply chains</t>
  </si>
  <si>
    <t>2.2.1. The company has set targets for the use of fossil free and environmentally sustainable steel.</t>
  </si>
  <si>
    <r>
      <rPr>
        <rFont val="Calibri"/>
        <color theme="1"/>
        <sz val="10.0"/>
      </rPr>
      <t xml:space="preserve">The scores below are not additive. They indicate specific thresholds for getting that percentage of points:
</t>
    </r>
    <r>
      <rPr>
        <rFont val="Calibri"/>
        <b/>
        <color theme="1"/>
        <sz val="10.0"/>
      </rPr>
      <t>100%:</t>
    </r>
    <r>
      <rPr>
        <rFont val="Calibri"/>
        <color theme="1"/>
        <sz val="10.0"/>
      </rPr>
      <t xml:space="preserve"> the company has a commitment to source 100% fossil free steel by 2050 and 50% fossil free steel by 2030. 
</t>
    </r>
    <r>
      <rPr>
        <rFont val="Calibri"/>
        <b/>
        <color theme="1"/>
        <sz val="10.0"/>
      </rPr>
      <t xml:space="preserve">80%: </t>
    </r>
    <r>
      <rPr>
        <rFont val="Calibri"/>
        <color theme="1"/>
        <sz val="10.0"/>
      </rPr>
      <t xml:space="preserve">the company has a commitment to source 100% Responsible Steel Level 4 certified steel by 2040 and 50% automotive steel that is ResponsibleSteel level 3 or 4 by 2030 (targets that align with ResponsibleSteel's emissions thresholds for these levels will also be awarded points). 
</t>
    </r>
    <r>
      <rPr>
        <rFont val="Calibri"/>
        <b/>
        <color theme="1"/>
        <sz val="10.0"/>
      </rPr>
      <t>60%:</t>
    </r>
    <r>
      <rPr>
        <rFont val="Calibri"/>
        <color theme="1"/>
        <sz val="10.0"/>
      </rPr>
      <t xml:space="preserve"> the company has set a target that is aligned with First Movers Coalition guidance of 10% "low-CO2" primary steel by 2030 AND/OR aligns with SteelZero Commitment to source 100% net zero steel by 2050, with an interim commitment of using 50% Lower Emission Steel by 2030
</t>
    </r>
    <r>
      <rPr>
        <rFont val="Calibri"/>
        <b/>
        <color rgb="FFFF0000"/>
        <sz val="10.0"/>
      </rPr>
      <t xml:space="preserve">40%: </t>
    </r>
    <r>
      <rPr>
        <rFont val="Calibri"/>
        <color rgb="FFFF0000"/>
        <sz val="10.0"/>
      </rPr>
      <t xml:space="preserve">the company has an emissions reduction target for steel that is aligned with IEA Heavy Industry Guidance (27% emissions reduction by 2030 and 95% by 2050) 
</t>
    </r>
    <r>
      <rPr>
        <rFont val="Calibri"/>
        <b/>
        <color theme="1"/>
        <sz val="10.0"/>
      </rPr>
      <t xml:space="preserve">20%: </t>
    </r>
    <r>
      <rPr>
        <rFont val="Calibri"/>
        <color theme="1"/>
        <sz val="10.0"/>
      </rPr>
      <t>the company has a commitment to net zero steel by 2050 and/or a 2030 emissions reduction target for steel that is below the IEA Heavy Industry Guidance</t>
    </r>
  </si>
  <si>
    <r>
      <rPr>
        <color rgb="FF000000"/>
        <sz val="10.0"/>
      </rPr>
      <t xml:space="preserve">While BMW has stated that it aims to use low-carbon steel to meet 40% of demand at its European plants by 2030, it has not set a target that applies to its entire production cycle (Press release “BMW Group significantly increases use of low-carbon steel at European plants”, 1 Feb 2022). In addition, this 40% target is only mentioned in a press release and not referenced in any official reporting, thus it is not taken into consideration for scoring.
</t>
    </r>
    <r>
      <rPr>
        <color rgb="FF000000"/>
        <sz val="10.0"/>
        <u/>
      </rPr>
      <t>https://www.press.bmwgroup.com/usa/article/detail/T0366413EN_US/bmw-group-significantly-increases-use-of-low-carbon-steel-at-european-plants</t>
    </r>
  </si>
  <si>
    <t xml:space="preserve">As a member of the First Movers Coalition, Ford committed that at least 10% of primary steel purchases will have near-zero carbon emissions by 2030 (2023 TCFD Report, p. 41).
TCFD Report 2023
https://corporate.ford.com/content/dam/corporate/us/en-us/documents/reports/2023-climate-change-report.pdf 
</t>
  </si>
  <si>
    <t xml:space="preserve">As part of its FMC membership, GM has the following commitment: “at least 10% of the crude steel used in manufacturing the sheet steel products that GM directly purchases for our U.S., Canada and Mexico manufacturing facilities will be near-zero emissions by 2030, if prices are no more than 20% higher than current commercial prices and/or as approved by GM leadership” (2023 Sustainability Report, p. 23).
 2023 Sustainability Supplement
https://www.gm.com/content/dam/company/docs/us/en/gmcom/company/GM_Supplement_2023.pdf
</t>
  </si>
  <si>
    <r>
      <rPr>
        <color rgb="FF000000"/>
        <sz val="10.0"/>
      </rPr>
      <t xml:space="preserve">Kia states that “we will reduce emissions by establishing a monitoring system for primary suppliers' carbon emissions and gradually applying low-carbon steel to vehicles starting in 2030” (2024 Sustainability Report, p. 31). However, no further detail about the target is disclosed.
2024 Sustainability Report
</t>
    </r>
    <r>
      <rPr>
        <color rgb="FF000000"/>
        <sz val="10.0"/>
        <u/>
      </rPr>
      <t>https://worldwide.kia.com/int/company/sustainability/sustainability-report</t>
    </r>
    <r>
      <rPr>
        <color rgb="FF000000"/>
        <sz val="10.0"/>
      </rPr>
      <t xml:space="preserve"> 
</t>
    </r>
  </si>
  <si>
    <t xml:space="preserve">Mercedes discloses that it “intends to purchase over 200,000 tonnes of CO2-reduced steel per year from European suppliers for its own press plants before the end of this decade” (2023 Sustainability Report, p. 88). Mercedes has also set a target for its European press shops to use 1/3 low-co2 steel by 2030 (2024 ESG Conference presentation,  p. 10). However,it is not clear what percentage of the company’s global steel use this would represent and low-co2 steel / CO2 reduced steel is not defined. 
Additionally, Mercedes discloses that 84 % of all registered suppliers have signed the “Ambition Letter” and committed to supply Mercedes-Benz Cars and Mercedes-Benz Vans exclusively with net carbon-neutral products from 2039 at the latest. This includes the steel suppliers, but the percentage of steel suppliers that have signed the letter is unclear (2023 Sustainability Report, p. 87). While Mecedes states that “quantitative interim targets for CO2 emissions in the supply chains have been defined” (p. 87), there is no disclosure of the interim target for steel. 
Thus it is not possible to deduce if these targets align with the IEA, FMC or SteelZero thresholds. 
2023 Sustainability Report
https://group.mercedes-benz.com/documents/sustainability/reports/mercedes-benz-sustainability-report-2023.pdf
2024 ESG Conference Presentation 
https://group.mercedes-benz.com/dokumente/investoren/praesentationen/mercedes-benz-ir-esgc24-presentation-markus-schaefer-decarbonisation-and-sustainable-products.pdf )
 </t>
  </si>
  <si>
    <r>
      <rPr>
        <color rgb="FF000000"/>
        <sz val="10.0"/>
      </rPr>
      <t xml:space="preserve">Renault has an overall target of reducing CO2e emissions/kg by 30% in the area of the extraction of raw materials and the manufacture of parts (2023 Universal Registration Document, p. 115), "through a specific effort on steel, aluminum, tires, polymers and electronic components" (2022 Annual Report, p132). However, because the target is not disaggregated it is not possible to discern if it aligns with the IEA Heavy Industry Guidance.
Universal Registration Document 2023
https://www.renaultgroup.com/wp-content/uploads/2024/03/renault_urd_2023__en__202403201552.pdf
Universal Registration Document 2022 - </t>
    </r>
    <r>
      <rPr>
        <color rgb="FF000000"/>
        <sz val="10.0"/>
        <u/>
      </rPr>
      <t>https://www.renaultgroup.com/wp-content/uploads/2023/03/renault_2022-urd_20230327_en.pdf</t>
    </r>
  </si>
  <si>
    <t xml:space="preserve">Volvo commits to have all sourced steel be near-zero by 2050 and also commits to strict, interim CO2 requirements, or more specifically sourcing 50% low-carbon steel, by 2030 upon joining SteelZero in 2022 (Volvo position paper on sustainable steel, p.2).
Volvo position paper on sustainable steel
https://www.volvocars.com/images/v/-/media/project/contentplatform/data/media/sustainability/volvo_cars_position_on_sustainable_steel_1.pdf
</t>
  </si>
  <si>
    <t>2.2.2. The company publishes progress towards their target by disclosing the current percentage of low-CO2 steel in their annual production cycle.</t>
  </si>
  <si>
    <r>
      <rPr>
        <rFont val="Calibri"/>
        <b/>
        <color theme="1"/>
        <sz val="10.0"/>
      </rPr>
      <t>50%:</t>
    </r>
    <r>
      <rPr>
        <rFont val="Calibri"/>
        <color theme="1"/>
        <sz val="10.0"/>
      </rPr>
      <t xml:space="preserve"> The company discloses the current percentage of low-C02 steel in their production cycle </t>
    </r>
    <r>
      <rPr>
        <rFont val="Calibri"/>
        <color rgb="FFFF0000"/>
        <sz val="10.0"/>
      </rPr>
      <t xml:space="preserve">(definition of low-CO2 steel taken from SteelZero / ResponsibleSteel, specifically &lt; 2 tons CO2e/ton for primary steel with 0% scrap through to &lt; 0.35 tons CO2e/ton for secondary steel with 100% scrap). 
</t>
    </r>
    <r>
      <rPr>
        <rFont val="Calibri"/>
        <b/>
        <color theme="1"/>
        <sz val="10.0"/>
      </rPr>
      <t xml:space="preserve">50%: </t>
    </r>
    <r>
      <rPr>
        <rFont val="Calibri"/>
        <color theme="1"/>
        <sz val="10.0"/>
      </rPr>
      <t xml:space="preserve">the company discloses the current percentage of Responsible Steel certified steel in their supply chain. Note: depending on the level of certification, companies may score points under the first category.
</t>
    </r>
    <r>
      <rPr>
        <rFont val="Calibri"/>
        <color rgb="FFFF0000"/>
        <sz val="10.0"/>
      </rPr>
      <t>MODIFIER: Half points will be awarded if a company discloses information that meets either, or both, of the above criteria but only for some elements in its annual production cycle.</t>
    </r>
  </si>
  <si>
    <t>Mercedes has set an overall target of increasing the share of secondary raw materials,  including steel,  to an average of 40% by 2030 (2023 Sustainability Report,  p. 101). However,  the company does not provide a disaggregated target for secondary/scrap steel from the overall secondary raw material use target. 
2023 Sustainability Report 
https://group.mercedes-benz.com/documents/sustainability/reports/mercedes-benz-sustainability-report-2023.pdf</t>
  </si>
  <si>
    <t>2.2.3. The company has a target for the use of secondary/ scrap steel by 2030.</t>
  </si>
  <si>
    <r>
      <rPr>
        <rFont val="Calibri"/>
        <b/>
        <color theme="1"/>
        <sz val="10.0"/>
      </rPr>
      <t xml:space="preserve">100%: </t>
    </r>
    <r>
      <rPr>
        <rFont val="Calibri"/>
        <color theme="1"/>
        <sz val="10.0"/>
      </rPr>
      <t xml:space="preserve">the company discloses a target for the use of recycled steel that is aligned with IEA Guidance for Heavy Industry has recycling, re‐use: scrap as share of input in steel production as 54% by 2030
</t>
    </r>
    <r>
      <rPr>
        <rFont val="Calibri"/>
        <b/>
        <color theme="1"/>
        <sz val="10.0"/>
      </rPr>
      <t xml:space="preserve">50%: </t>
    </r>
    <r>
      <rPr>
        <rFont val="Calibri"/>
        <color theme="1"/>
        <sz val="10.0"/>
      </rPr>
      <t>the company discloses a target for the use of recycled steel.</t>
    </r>
  </si>
  <si>
    <t>According to BMW’s press release upon entering an agreement with Salzgitter AG to supply low-carbon steel from 2026 (1 Feb 2022), “up to a quarter of the steel in BMW Group vehicles already comes from recycling loops” and “the BMW Group plans to increase its percentage of secondary steel in stages, reaching up to 50% by 2030”. However, as this target (which would get BMW 50% of the points for this indicator) is not included or referenced in any official reporting, BMW is not eligible for points for this indicator.
https://www.press.bmwgroup.com/global/article/detail/T0366153EN/bmw-group-significantly-increases-use-of-low-carbon-steel-in-series-production-at-european-plants</t>
  </si>
  <si>
    <t>Geely has a target for its tier-1 key suppliers to use 20% recycled steel by 2025 (2023 ESG Report, p. 41).</t>
  </si>
  <si>
    <t xml:space="preserve">Volvo aims to use 25% recycled steel in its vehicles by 2025 and 35% by 2030 (2023 AR, p. 155)
Volvo 2023 Annual Report
https://vp272.alertir.com/afw/files/press/volvocar/202403050374-1.pdf
</t>
  </si>
  <si>
    <t>2.2.4. The company publishes progress towards their target by disclosing the current percentage of recycled steel used in its annual production cycle.</t>
  </si>
  <si>
    <r>
      <rPr>
        <rFont val="Calibri"/>
        <b val="0"/>
        <color theme="1"/>
        <sz val="10.0"/>
      </rPr>
      <t xml:space="preserve">The following scores are absolute, not cumulative: 
</t>
    </r>
    <r>
      <rPr>
        <rFont val="Calibri"/>
        <b/>
        <color theme="1"/>
        <sz val="10.0"/>
      </rPr>
      <t>100%:</t>
    </r>
    <r>
      <rPr>
        <rFont val="Calibri"/>
        <b val="0"/>
        <color theme="1"/>
        <sz val="10.0"/>
      </rPr>
      <t xml:space="preserve"> the company discloses the percentage of recycled steel in their annual production cycle including volumes of both pre- and post-consumer steel.</t>
    </r>
    <r>
      <rPr>
        <rFont val="Calibri"/>
        <b/>
        <color theme="1"/>
        <sz val="10.0"/>
      </rPr>
      <t xml:space="preserve">
75%: </t>
    </r>
    <r>
      <rPr>
        <rFont val="Calibri"/>
        <b val="0"/>
        <color theme="1"/>
        <sz val="10.0"/>
      </rPr>
      <t>the company discloses the percentage of recycled steel in their annual production cycle.</t>
    </r>
    <r>
      <rPr>
        <rFont val="Calibri"/>
        <b/>
        <color theme="1"/>
        <sz val="10.0"/>
      </rPr>
      <t xml:space="preserve">
50%: </t>
    </r>
    <r>
      <rPr>
        <rFont val="Calibri"/>
        <b val="0"/>
        <color theme="1"/>
        <sz val="10.0"/>
      </rPr>
      <t xml:space="preserve">The company partially discloses the percentage of recycled steel for some elements within their annual production cycle.
NB: Total recycled/scrap steel volume is sufficient if total steel volume is disclosed.
</t>
    </r>
  </si>
  <si>
    <t>According to BMW’s press release upon entering an agreement with Szalgitter AG to supply low-carbon steel from 2026 (1 Feb 2022), “up to a quarter of the steel in BMW Group vehicles already comes from recycling loops”. However, as this percentage is not included or referenced in any official reporting, BMW is not eligible for points for this indicator.
https://www.press.bmwgroup.com/global/article/detail/T0366153EN/bmw-group-significantly-increases-use-of-low-carbon-steel-in-series-production-at-european-plants</t>
  </si>
  <si>
    <r>
      <rPr>
        <color rgb="FF000000"/>
        <sz val="10.0"/>
      </rPr>
      <t xml:space="preserve">Ford discloses that in 2023 the company “reclaimed 4,077 metric tons of steel… from transmission material. We also reclaimed 1,128 metric tons of cast iron, 534 metric tons of steel… from engine material” (ISFR, 77). However, total steel consumption is not disclosed and so it is not clear what percentage of steel this represents in the company’s total annual production cycle
2024 Integrated Sustainability and Financial Report (ISFR)
</t>
    </r>
    <r>
      <rPr>
        <color rgb="FF000000"/>
        <sz val="10.0"/>
        <u/>
      </rPr>
      <t>https://corporate.ford.com/content/dam/corporate/us/en-us/documents/reports/2024-integrated-sustainability-and-financial-report.pdf</t>
    </r>
    <r>
      <rPr>
        <color rgb="FF000000"/>
        <sz val="10.0"/>
      </rPr>
      <t xml:space="preserve">
</t>
    </r>
  </si>
  <si>
    <t xml:space="preserve">Geely discloses the percentage of recycled steel for one part of a specific model: 
"ZEEKR 001 uses 15% renewable steel plate material" (2023 ESG Report, p. 34). 
Geely Environmental, Social and Governance (ESG) Report 2023
http://www.geelyauto.com.hk/wp-content/uploads/2024/04/2024042600275.pdf 
</t>
  </si>
  <si>
    <r>
      <rPr>
        <color rgb="FF000000"/>
        <sz val="10.0"/>
      </rPr>
      <t xml:space="preserve">Hyundai discloses that “scraps from the pressing process are fully recycled through external sales and these scraps accounted for 32.4% of the total amount of raw materials used in 2023” (2024 Sustainability Report, p. 42). It also provides disclosure of the amount of steel used and the amount of crap steel used among raw materials (p. 98). However, it seems that the recycled steel does not include post-consumer steel.
2024 Sustainability Report
</t>
    </r>
    <r>
      <rPr>
        <color rgb="FF000000"/>
        <sz val="10.0"/>
        <u/>
      </rPr>
      <t>https://www.hyundai.com/content/dam/hyundai/ww/en/images/company/sustainability/about-sustainability/hmc-2024-sustainability-report-en-v2.pdf</t>
    </r>
    <r>
      <rPr>
        <color rgb="FF000000"/>
        <sz val="10.0"/>
      </rPr>
      <t xml:space="preserve">
</t>
    </r>
  </si>
  <si>
    <r>
      <rPr>
        <rFont val="Calibri"/>
        <sz val="10.0"/>
      </rPr>
      <t xml:space="preserve">Kia discloses its steel usage and scrap recycling amounts: out of 207,000 tons of steel used, 101,900 tons are recycled scrap (Kia 2024 sustainability report p.46). However, there is no disclosure regarding post-consumer steel.
2024 Sustainability Report
</t>
    </r>
    <r>
      <rPr>
        <rFont val="Calibri"/>
        <color rgb="FF1155CC"/>
        <sz val="10.0"/>
        <u/>
      </rPr>
      <t>https://worldwide.kia.com/int/company/sustainability/sustainability-report</t>
    </r>
    <r>
      <rPr>
        <rFont val="Calibri"/>
        <sz val="10.0"/>
      </rPr>
      <t xml:space="preserve"> 
</t>
    </r>
  </si>
  <si>
    <t xml:space="preserve">Renault discloses the estimated percentage of recycled materials for some specific elements, such as the Blast Furnaces sector, the long steels, and cast iron (2023 Universal Registration Document, p. 126). However, there is no mention of post-consumer steel. 
Renault Group – Universal Registration Document 2023
https://www.renaultgroup.com/wp-content/uploads/2024/03/renault_urd_2023__en__202403201552.pdf
</t>
  </si>
  <si>
    <r>
      <rPr>
        <color rgb="FF000000"/>
        <sz val="10.0"/>
      </rPr>
      <t xml:space="preserve">Stellantis discloses that “up to 30% of the steel used by Stellantis comes from scraps” but does not differentiate between pre and post-consumer scrap (2023 CSR REport, p74). This is not considered to be a percentage for its entire production cycle due to the use of the phrase "up to."
2023 CSR Report
</t>
    </r>
    <r>
      <rPr>
        <color rgb="FF000000"/>
        <sz val="10.0"/>
        <u/>
      </rPr>
      <t>https://www.stellantis.com/content/dam/stellantis-corporate/sustainability/csr-disclosure/stellantis/2023/Stellantis-2023-CSR-Report.pdf</t>
    </r>
    <r>
      <rPr>
        <color rgb="FF000000"/>
        <sz val="10.0"/>
      </rPr>
      <t xml:space="preserve">
</t>
    </r>
  </si>
  <si>
    <t>Volvo reports using 15% recycled steel in its vehicles, but unclear whether this refers to pre- or post-consumer steel (2023 AR, p. 155).
Volvo 2023 Annual Report
https://vp272.alertir.com/afw/files/press/volvocar/202403050374-1.pdf</t>
  </si>
  <si>
    <t>2.3. Use of supply chain levers to achieve fossil free and environmentally sustainable steel supply chains</t>
  </si>
  <si>
    <t>2.3.1. The company participates in multi-stakeholder procurement initiatives to collaborate with other buyers to incentivise investment in and production of fossil free steel at scale.</t>
  </si>
  <si>
    <r>
      <rPr>
        <rFont val="Calibri"/>
        <b/>
        <color theme="1"/>
        <sz val="10.0"/>
      </rPr>
      <t>50%:</t>
    </r>
    <r>
      <rPr>
        <rFont val="Calibri"/>
        <color theme="1"/>
        <sz val="10.0"/>
      </rPr>
      <t xml:space="preserve"> the company is a member of SteelZero.</t>
    </r>
    <r>
      <rPr>
        <rFont val="Calibri"/>
        <b/>
        <color theme="1"/>
        <sz val="10.0"/>
      </rPr>
      <t xml:space="preserve">
50%: </t>
    </r>
    <r>
      <rPr>
        <rFont val="Calibri"/>
        <color theme="1"/>
        <sz val="10.0"/>
      </rPr>
      <t>the company is a member of the First Movers Coalition's sector group on steel</t>
    </r>
  </si>
  <si>
    <r>
      <rPr>
        <color rgb="FF000000"/>
        <sz val="10.0"/>
      </rPr>
      <t xml:space="preserve">The company is neither a member of SteelZero, nor a member of FMC steel sector group.
 </t>
    </r>
    <r>
      <rPr>
        <color rgb="FF000000"/>
        <sz val="10.0"/>
        <u/>
      </rPr>
      <t>https://www.theclimategroup.org/steelzero-members</t>
    </r>
    <r>
      <rPr>
        <color rgb="FF000000"/>
        <sz val="10.0"/>
      </rPr>
      <t xml:space="preserve">
 </t>
    </r>
    <r>
      <rPr>
        <color rgb="FF000000"/>
        <sz val="10.0"/>
        <u/>
      </rPr>
      <t>https://initiatives.weforum.org/first-movers-coalition/community</t>
    </r>
  </si>
  <si>
    <t>BYD is not a member of SteelZero or the First Movers Coalition</t>
  </si>
  <si>
    <t>Ford is not a member of SteelZero but is a member of the First Movers Coalition group on steel</t>
  </si>
  <si>
    <t>GAC is not a member of SteelZero or the First Movers Coalition</t>
  </si>
  <si>
    <t xml:space="preserve">Geely is not a member of SteelZero or the First Movers Coalition's sector group on steel.
 https://www.theclimategroup.org/steelzero-members 
https://initiatives.weforum.org/first-movers-coalition/community
</t>
  </si>
  <si>
    <t xml:space="preserve">GM is not a member of SteelZero. GM is a member of the First Movers Coalition's sector group on steel.
 https://www.theclimategroup.org/steelzero-members 
https://initiatives.weforum.org/first-movers-coalition/community 
</t>
  </si>
  <si>
    <t xml:space="preserve">Honda is not a member of SteelZero or the First Movers Coalition's sector group on steel.
 https://www.theclimategroup.org/steelzero-members 
https://initiatives.weforum.org/first-movers-coalition/community 
</t>
  </si>
  <si>
    <t xml:space="preserve">Hyundai is not a member of SteelZero or the First Movers Coalition's sector group on steel.
 https://www.theclimategroup.org/steelzero-members 
https://initiatives.weforum.org/first-movers-coalition/community 
</t>
  </si>
  <si>
    <t xml:space="preserve">Kia is not a member of SteelZero or the First Movers Coalition's sector group on steel.
 https://www.theclimategroup.org/steelzero-members 
https://initiatives.weforum.org/first-movers-coalition/community 
</t>
  </si>
  <si>
    <t>Mercedes is not a member of SteelZero or the First Movers Coalition's sector group on steel.</t>
  </si>
  <si>
    <r>
      <rPr>
        <color rgb="FF000000"/>
        <sz val="10.0"/>
      </rPr>
      <t xml:space="preserve">Nissan is not a member of SteelZero or the First Movers Coalition's sector group on steel.
 </t>
    </r>
    <r>
      <rPr>
        <color rgb="FF000000"/>
        <sz val="10.0"/>
        <u/>
      </rPr>
      <t>https://www.theclimategroup.org/steelzero-members</t>
    </r>
    <r>
      <rPr>
        <color rgb="FF000000"/>
        <sz val="10.0"/>
      </rPr>
      <t xml:space="preserve"> 
</t>
    </r>
    <r>
      <rPr>
        <color rgb="FF000000"/>
        <sz val="10.0"/>
        <u/>
      </rPr>
      <t>https://initiatives.weforum.org/first-movers-coalition/community</t>
    </r>
  </si>
  <si>
    <t xml:space="preserve">Renault is not a member of SteelZero or the First Movers Coalition's sector group on steel.
 https://www.theclimategroup.org/steelzero-members 
https://initiatives.weforum.org/first-movers-coalition/community 
</t>
  </si>
  <si>
    <r>
      <rPr>
        <color rgb="FF000000"/>
        <sz val="10.0"/>
      </rPr>
      <t xml:space="preserve">SAIC is not a member of SteelZero or the First Movers Coalition's sector group on steel.
 </t>
    </r>
    <r>
      <rPr>
        <color rgb="FF000000"/>
        <sz val="10.0"/>
        <u/>
      </rPr>
      <t xml:space="preserve">https://www.theclimategroup.org/steelzero-members
</t>
    </r>
    <r>
      <rPr>
        <color rgb="FF000000"/>
        <sz val="10.0"/>
      </rPr>
      <t xml:space="preserve"> 
</t>
    </r>
    <r>
      <rPr>
        <color rgb="FF000000"/>
        <sz val="10.0"/>
        <u/>
      </rPr>
      <t>https://initiatives.weforum.org/first-movers-coalition/community</t>
    </r>
  </si>
  <si>
    <t xml:space="preserve">Stellantis is not a member of SteelZero or the First Movers Coalition's sector group on steel.
 https://www.theclimategroup.org/steelzero-members 
https://initiatives.weforum.org/first-movers-coalition/community 
</t>
  </si>
  <si>
    <t xml:space="preserve">Tesla is not a member of SteelZero or the First Movers Coalition's sector group on steel.
 https://www.theclimategroup.org/steelzero-members 
https://initiatives.weforum.org/first-movers-coalition/community 
</t>
  </si>
  <si>
    <t xml:space="preserve">Toyota is not a member of SteelZero or the First Movers Coalition's sector group on steel.
 https://www.theclimategroup.org/steelzero-members 
https://initiatives.weforum.org/first-movers-coalition/community
</t>
  </si>
  <si>
    <t xml:space="preserve">VW is not a member of SteelZero or the First Movers Coalition's sector group on steel.
 https://www.theclimategroup.org/steelzero-members 
https://initiatives.weforum.org/first-movers-coalition/community 
</t>
  </si>
  <si>
    <t xml:space="preserve">Volvo Cars is a member of SteelZero. Volvo Cars is not a member of the First Movers Coalition's sector group on steel.
 https://www.theclimategroup.org/steelzero-members 
https://initiatives.weforum.org/first-movers-coalition/community 
</t>
  </si>
  <si>
    <t>2.3.2. The company participates in multi-stakeholder standard / certification initiatives to drive investment in and production of socially and environmentally sustainable steel at scale.</t>
  </si>
  <si>
    <r>
      <rPr>
        <rFont val="Calibri"/>
        <b/>
        <color theme="1"/>
        <sz val="10.0"/>
      </rPr>
      <t>25%:</t>
    </r>
    <r>
      <rPr>
        <rFont val="Calibri"/>
        <color theme="1"/>
        <sz val="10.0"/>
      </rPr>
      <t xml:space="preserve"> the company is a member of ResponsibleSteel. 
</t>
    </r>
    <r>
      <rPr>
        <rFont val="Calibri"/>
        <b/>
        <color rgb="FFFF0000"/>
        <sz val="10.0"/>
      </rPr>
      <t xml:space="preserve">50%: </t>
    </r>
    <r>
      <rPr>
        <rFont val="Calibri"/>
        <color rgb="FFFF0000"/>
        <sz val="10.0"/>
      </rPr>
      <t>the company actively engages their steel suppliers regarding ResponsibleSteel certification.</t>
    </r>
    <r>
      <rPr>
        <rFont val="Calibri"/>
        <color theme="1"/>
        <sz val="10.0"/>
      </rPr>
      <t xml:space="preserve">
</t>
    </r>
    <r>
      <rPr>
        <rFont val="Calibri"/>
        <b/>
        <color theme="1"/>
        <sz val="10.0"/>
      </rPr>
      <t>25%:</t>
    </r>
    <r>
      <rPr>
        <rFont val="Calibri"/>
        <color theme="1"/>
        <sz val="10.0"/>
      </rPr>
      <t xml:space="preserve"> the company has disclosed purchasing commitments for ResponsibleSteel certified steel.
Note: 0.6 points modifier applied due to multistakeholder initiative assessment. See sheet 8.</t>
    </r>
  </si>
  <si>
    <r>
      <rPr>
        <color rgb="FF000000"/>
        <sz val="10.0"/>
      </rPr>
      <t xml:space="preserve">The company is not a member of ResponsibleSteel.
 </t>
    </r>
    <r>
      <rPr>
        <color rgb="FF000000"/>
        <sz val="10.0"/>
        <u/>
      </rPr>
      <t>https://www.responsiblesteel.org/members-and-associates</t>
    </r>
  </si>
  <si>
    <t>BYD is not a member of ResponsibleSteel</t>
  </si>
  <si>
    <t>Ford is not a member of ResponsibleSteel.</t>
  </si>
  <si>
    <t>GAC is not a member of ResponsibleSteel</t>
  </si>
  <si>
    <t xml:space="preserve">Geely is not a member of ResponsibleSteel.
https://www.responsiblesteel.org/members-and-associates
</t>
  </si>
  <si>
    <t xml:space="preserve">GM is not a member of ResponsibleSteel.
https://www.responsiblesteel.org/members-and-associates
</t>
  </si>
  <si>
    <t xml:space="preserve">Honda is not a member of ResponsibleSteel.
https://www.responsiblesteel.org/members-and-associates
</t>
  </si>
  <si>
    <t xml:space="preserve">Hyundai is not a member of ResponsibleSteel.
https://www.responsiblesteel.org/members-and-associates
</t>
  </si>
  <si>
    <t xml:space="preserve">Kia is not a member of ResponsibleSteel.
https://www.responsiblesteel.org/members-and-associates
</t>
  </si>
  <si>
    <t xml:space="preserve">Mercedes is a member of ResponsibleSteel and has published guidance for suppliers regarding the use of third party mining and supply chain standards, including ResponsibleSteel - which is ranked as the second highest performing standard (p. 30). The company does not disclose purchasing commitments for ResponsibleSteel certified steel.
https://www.responsiblesteel.org/members-and-associates
Guidance for Suppliers: Navigating Quality and Effectiveness of Mining and Supply Chain Standards - 
https://supplier.mercedes-benz.com/docs/DOC-3222
</t>
  </si>
  <si>
    <t xml:space="preserve">Nissan is not a member of ResponsibleSteel.
https://www.responsiblesteel.org/members-and-associates
</t>
  </si>
  <si>
    <t xml:space="preserve">Renault is not a member of ResponsibleSteel.
https://www.responsiblesteel.org/members-and-associates
</t>
  </si>
  <si>
    <t xml:space="preserve">SAIC is not a member of ResponsibleSteel.
https://www.responsiblesteel.org/members-and-associates
</t>
  </si>
  <si>
    <t xml:space="preserve">Stellantis is not a member of ResponsibleSteel.
https://www.responsiblesteel.org/members-and-associates
</t>
  </si>
  <si>
    <t xml:space="preserve">Tesla is not a member of ResponsibleSteel.
https://www.responsiblesteel.org/members-and-associates
</t>
  </si>
  <si>
    <t xml:space="preserve">VW is not a member of ResponsibleSteel.
https://www.responsiblesteel.org/members-and-associates
</t>
  </si>
  <si>
    <t xml:space="preserve">Volvo is a member of ResponsibleSteel. It states that it aims for all its steel suppliers to become members and certify their sites with ResponsibleSteel by 2030 and that it urges more steel companies to join ResponsibleSteel (Volvo position paper on sustainable steel, p. 2-3).
Volvo position paper on sustainable steel (January 2024 version)
https://www.volvocars.com/images/v/-/media/project/contentplatform/data/media/sustainability/volvo_cars_position_on_sustainable_steel_1.pdf
</t>
  </si>
  <si>
    <t>2.3.3. The company has entered into formal arrangements with suppliers to incentivise investment in and greater production of fossil free steel.</t>
  </si>
  <si>
    <r>
      <rPr>
        <rFont val="Calibri"/>
        <b/>
        <color theme="1"/>
        <sz val="10.0"/>
      </rPr>
      <t xml:space="preserve">50%: </t>
    </r>
    <r>
      <rPr>
        <rFont val="Calibri"/>
        <color theme="1"/>
        <sz val="10.0"/>
      </rPr>
      <t>the company states that it has entered into a formal arrangement with</t>
    </r>
    <r>
      <rPr>
        <rFont val="Calibri"/>
        <color rgb="FFFF0000"/>
        <sz val="10.0"/>
      </rPr>
      <t xml:space="preserve"> at least one</t>
    </r>
    <r>
      <rPr>
        <rFont val="Calibri"/>
        <color theme="1"/>
        <sz val="10.0"/>
      </rPr>
      <t xml:space="preserve"> steel supplier to invest in and scale-up production of low-CO2 steel.
</t>
    </r>
    <r>
      <rPr>
        <rFont val="Calibri"/>
        <b/>
        <color theme="1"/>
        <sz val="10.0"/>
      </rPr>
      <t>25%:</t>
    </r>
    <r>
      <rPr>
        <rFont val="Calibri"/>
        <color theme="1"/>
        <sz val="10.0"/>
      </rPr>
      <t xml:space="preserve"> </t>
    </r>
    <r>
      <rPr>
        <rFont val="Calibri"/>
        <color rgb="FFFF0000"/>
        <sz val="10.0"/>
      </rPr>
      <t>at least one</t>
    </r>
    <r>
      <rPr>
        <rFont val="Calibri"/>
        <color theme="1"/>
        <sz val="10.0"/>
      </rPr>
      <t xml:space="preserve"> purchase agreement signed by the company with a steel supplier for the provision of low-CO2 steel </t>
    </r>
    <r>
      <rPr>
        <rFont val="Calibri"/>
        <color rgb="FFFF0000"/>
        <sz val="10.0"/>
      </rPr>
      <t xml:space="preserve">is a binding contract for which timelines and scale of supply (e.g. volume of steel to be purchased per year) are publicly disclosed. </t>
    </r>
    <r>
      <rPr>
        <rFont val="Calibri"/>
        <color theme="1"/>
        <sz val="10.0"/>
      </rPr>
      <t xml:space="preserve">
</t>
    </r>
    <r>
      <rPr>
        <rFont val="Calibri"/>
        <b/>
        <color theme="1"/>
        <sz val="10.0"/>
      </rPr>
      <t>25%:</t>
    </r>
    <r>
      <rPr>
        <rFont val="Calibri"/>
        <color theme="1"/>
        <sz val="10.0"/>
      </rPr>
      <t xml:space="preserve"> </t>
    </r>
    <r>
      <rPr>
        <rFont val="Calibri"/>
        <color rgb="FFFF0000"/>
        <sz val="10.0"/>
      </rPr>
      <t>at least one</t>
    </r>
    <r>
      <rPr>
        <rFont val="Calibri"/>
        <color theme="1"/>
        <sz val="10.0"/>
      </rPr>
      <t xml:space="preserve"> purchase agreement signed by the company</t>
    </r>
    <r>
      <rPr>
        <rFont val="Calibri"/>
        <color rgb="FFFF0000"/>
        <sz val="10.0"/>
      </rPr>
      <t xml:space="preserve"> is for the provision of steel produced with new technologies for fossil-free steelmaking.</t>
    </r>
  </si>
  <si>
    <t xml:space="preserve">The company discloses that it has invested in US start-up Boston Metal for "carbon free" steel production in its 2022 Group Report (p. 107) and indicated that it has increased its stake in Boston Metal in April 2023 in its 2023 Group Report (p. 107). However, no additional details are provided. 
In addition, in the 2021 Group Report (p. 71), BMW previously disclosed a contractual relationship with H2 Green Steel to purchase green hydrogen DRI-based steel made with green energy. However, timelines and scales of supply are not disclosed.
BMW has also noted in a press release (February 2022) that it has entered into a contract with Salzgitter AG with the agreement for Salzigitter to start supplying low-carbon steel 2026 onwards. BMW also notes in another press release agreements it has signed for low-carbon steel in China, the U.S. and Mexico (15 Nov 2022). However, these agreements are not included or referenced in any official reporting, and are thus not taken into consideration for scoring.
Group Report 2023
https://www.bmwgroup.com/en/report/2023/downloads/BMW-Group-Report-2023-en.pdf?page=1 
Group Report 2022
https://www.bmwgroup.com/content/dam/grpw/websites/bmwgroup_com/ir/downloads/en/2023/bericht/BMW-Group-Report-2022-en.pdf
Group Report 2021
https://www.bmwgroup.com/content/dam/grpw/websites/bmwgroup_com/ir/downloads/en/2022/bericht/BMW-Group-Report-2021-en.pdf
Press release upon agreement with Szalgitter AG (Feb 2022)
https://www.press.bmwgroup.com/global/article/detail/T0366153EN/bmw-group-significantly-increases-use-of-low-carbon-steel-in-series-production-at-european-plants?language=en#:~:text=Up%20to%20a%20quarter%20of,up%20to%2050%25%20by%202030. 
Press release on agreements for CO2-reduced steel in China, Mexico and the U.S. (15 Nov 2022)
https://www.press.bmwgroup.com/global/article/detail/T0405678EN/bmw-group-secures-co2-reduced-steel-for-global-production-network?language=en
</t>
  </si>
  <si>
    <t xml:space="preserve">Ford discloses that it has entered into “memorandums of understandings with 3 European steel suppliers” to secure a supply of “near-zero emissions steel” (ISFR, p48, 69). No additional details are provided. 
2024 Integrated Sustainability and Financial Report (ISFR)
https://corporate.ford.com/content/dam/corporate/us/en-us/documents/reports/2024-integrated-sustainability-and-financial-report.pdf
</t>
  </si>
  <si>
    <t>Geely Auto Group and Shougang Group signed a “Memorandum of Cooperation on the Circular Economy and Closed-Loop Recycling Value System for Automotive Steel” in May 2024 upon the release of Geely’s 2023 Sustainability/ESG Report (Geely news, May 22, 2024). However, this is not included in any other official reporting and  there is no information in the company's reporting regarding other agreements for the provision of low-carbon steel.</t>
  </si>
  <si>
    <t xml:space="preserve">GM has previously disclosed agreements with Nucor, U.S. Steel and ArcelorMittal for lower emission steel (2023 Sustainability Report, p. 23). Additional details are not disclosed. 
2023 Sustainability Supplement
https://www.gm.com/content/dam/company/docs/us/en/gmcom/company/GM_Supplement_2023.pdf 
</t>
  </si>
  <si>
    <t xml:space="preserve">According to 2023 Sustainability Report (p. 88-89):
1)        Mercedes has signed a contract with H2 Green Steel for the supply of around 50,000 tonnes of virtually CO2-free steel per year for its European press plants. This steel will be produced with a green hydrogen DRI facility powered by renewable energy. The production starts in 2025. They also signed a letter of intent with the plan to expand to North America. 
2)        Mercedes has signed a supply contract with Steel Dynamics for its plant in Alabama for more than 50,000 tonnes of CO2-reduced steel produced with green electricity, which has been integrated into production since September 2023.
3)        Mercedes has received steel from SSAB’s hydrogen-based direct reduction in 2022.
4)        Mercedes and thyssenkrupp Steel have signed a letter of intent to purchase CO2-reduced steel, with the first direct reduction plant to be commissioned in 2026.
5)        Mercedes has also singed letter of intent with Salzgitter Flachstahl for the supply of CO2-reduced steel produced using a combination of direct reduction processes and EAF.
6)        Mercedes also sources CO2-reduced steel from Arvedi, partly produced with renewable energies.
These agreements cover Mercedes’ production geographies in Europe and North America only. Mercedes has also announced that it has signed an agreement with Baosteel for the supply of low-carbon steel in China. However, this is only disclosed in a press release and not in any official reporting.  
2023 Sustainability Report
https://group.mercedes-benz.com/documents/sustainability/reports/mercedes-benz-sustainability-report-2023.pdf
Baosteel to supply green steel for Beijing Benz from 2023 - 
https://www.fastmarkets.com/insights/baosteel-to-supply-green-steel-for-beijing-benz-from-2023/
</t>
  </si>
  <si>
    <t>Nissan has been collaborating with Kobe Steel Ltd. to procure “green steel” with "significantly reduced CO2 emissions" from January 2023 (Sustainability Data Book 2024, p. 39). Nissan has not disclosed any additional details.</t>
  </si>
  <si>
    <r>
      <rPr>
        <color rgb="FF000000"/>
        <sz val="10.0"/>
      </rPr>
      <t xml:space="preserve">VW disclosed in its 2022 Sustainability Report (p. 71) “a cooperation between the Group subsidiary Scania and the start-up H2 Green Steel” for steel produced with green hydrogen. Volkswagen AG has also drawn up an MOU with Salzgitter AG, under which Volkswagen is to become one of the first customers for Salzgitter AG’s low-CO2 steel. “The steel is to be produced on a new production route at Salzgitter AG’s headquarters in Lower Saxony from the end of 2025.” (p. 71). However, the scale of the agreements is unclear and the agreement does not appear to be a binding contract.
2022 Sustainability Report
</t>
    </r>
    <r>
      <rPr>
        <color rgb="FF000000"/>
        <sz val="10.0"/>
        <u/>
      </rPr>
      <t>https://uploads.vw-mms.de/system/production/documents/cws/001/644/file_en/7acea9ea244714660b1ba82d80e4acc4bc21c752/2022_Sustainability_Report.pdf?1687875516&amp;disposition=attachment</t>
    </r>
  </si>
  <si>
    <t xml:space="preserve">Volvo discloses that it has “secured access to near-zero primary and recycled sheet steel from SSAB”, including SSAB Fossil-freeTM (produced with green hydrogen-DRI production route) and SSAB ZeroTM steel, and it plans to use the secured steel in an upcoming car programme by 2026 (2023 AR, p. 155). However, the scale of supply is unclear. 
Volvo discloses no additional agreements for the supply of green steel outside of Europe. 
Volvo 2023 Annual Report
https://vp272.alertir.com/afw/files/press/volvocar/202403050374-1.pdf
</t>
  </si>
  <si>
    <t xml:space="preserve">2.3.4. The company integrates improved recyclability of steel into automobile design and manufacture. </t>
  </si>
  <si>
    <r>
      <rPr>
        <rFont val="Calibri"/>
        <b/>
        <color theme="1"/>
        <sz val="10.0"/>
      </rPr>
      <t xml:space="preserve">25%: </t>
    </r>
    <r>
      <rPr>
        <rFont val="Calibri"/>
        <color theme="1"/>
        <sz val="10.0"/>
      </rPr>
      <t xml:space="preserve">the company discloses that it is implementing a closed-loop process for steel (no reference to post-consumer scrap).
</t>
    </r>
    <r>
      <rPr>
        <rFont val="Calibri"/>
        <b/>
        <color theme="1"/>
        <sz val="10.0"/>
      </rPr>
      <t xml:space="preserve">OR
50%: </t>
    </r>
    <r>
      <rPr>
        <rFont val="Calibri"/>
        <color theme="1"/>
        <sz val="10.0"/>
      </rPr>
      <t xml:space="preserve">the company provides detail on a closed-loop process it is implementing for steel (must include reference to post-consumer scrap).
</t>
    </r>
    <r>
      <rPr>
        <rFont val="Calibri"/>
        <b/>
        <color theme="1"/>
        <sz val="10.0"/>
      </rPr>
      <t>PLUS
50%:</t>
    </r>
    <r>
      <rPr>
        <rFont val="Calibri"/>
        <color theme="1"/>
        <sz val="10.0"/>
      </rPr>
      <t xml:space="preserve"> the company provides detail of how it uses automotive and/or component design to improve the recyclability of steel.</t>
    </r>
  </si>
  <si>
    <t xml:space="preserve">BMW discloses in its 2023 Group Report (p. 107) that it supports a Car2Car funding project which focuses on the recycling of raw materials, and donates its vehicles to “improve the quality of secondary raw materials obtained from the recycling of end-of-life vehicles”. However, it is unclear to what extent a closed-loop system (e.g., product from this investment) is used for its own production cycle. 
2023 Group Report
https://www.bmwgroup.com/en/report/2023/downloads/BMW-Group-Report-2023-en.pdf?page=1
</t>
  </si>
  <si>
    <t>Ford discloses that in 2023 the company “reclaimed 4,077 metric tons of steel… from transmission material. We also reclaimed 1,128 metric tons of cast iron, 534 metric tons of steel… from engine material” (ISFR, 77). However, no detail is provided on the closed loop process itself and the company does not explain how it integrates the recyclability of steel into automotive / component design. 
2024 Integrated Sustainability and Financial Report (ISFR)
https://corporate.ford.com/content/dam/corporate/us/en-us/documents/reports/2024-integrated-sustainability-and-financial-report.pdf</t>
  </si>
  <si>
    <t xml:space="preserve">Geely discloses that it “completed closed-loop bidding for steel and aluminum waste materials, accelerating the process of closing the loop for steel and aluminum materials” and that it is also conducting “joint technological R&amp;D with scrapped car recycling and dismantling companies“ in its 2023 ESG Report (p. 58). The company also provides data on steel recovery from scrapped vehicles (2023 ESG Report, p59). The company does not disclose how it considers steel recyclability in design.
Geely Environmental, Social and Governance (ESG) Report 2023
http://www.geelyauto.com.hk/wp-content/uploads/2024/04/2024042600275.pdf
</t>
  </si>
  <si>
    <t xml:space="preserve">With regards to steel and aluminum, the company discloses that it is “exploring closed-loop recycling to drive efficiencies and lower GHG emissions” (2023 Sustainability Report, p23). However, because the company is only exploring and not implementing closed loop recycling processes for steel, points are not awarded. 
2023 Sustainability Report 
https://www.gm.com/content/dam/company/docs/us/en/gmcom/company/GM_2023_SR.pdf
</t>
  </si>
  <si>
    <r>
      <rPr>
        <color rgb="FF000000"/>
        <sz val="10.0"/>
      </rPr>
      <t xml:space="preserve">There is no reference to closed-loop process for recycling post-consumer scrap. There is reference to "Design for Recycling" more broadly: “Hyundai considers the recovery, treatment, and recycling of waste generated during the scrapping process to ensure that they can be dismantled and recycled easily based on the concept of DfR (Design for Recycling). At the design stage, we are particularly focused on expanding the use of recyclable materials based on the principle of recycling by design” (2024 Sustainability Report, p. 39). Hyundai also discloses that “ferrous and non-ferrous metal materials, which account for about 70% of vehicle materials, are predominantly reused and recycled”. In its 2023 Sustainability Report, Hyundai also disclosed how it considers the recoverability of steel in design  (2023 Sustainability Report, p.35-38)
2024 Sustainability Report
https://www.hyundai.com/content/dam/hyundai/ww/en/images/company/sustainability/about-sustainability/hmc-2024-sustainability-report-en-v2.pdf 
2023 Sustainability Report - </t>
    </r>
    <r>
      <rPr>
        <color rgb="FF000000"/>
        <sz val="10.0"/>
        <u/>
      </rPr>
      <t>https://www.hyundai.com/content/hyundai/ww/data/csr/data/0000000051/attach/english/hmc-2023-sustainability-report-en-v5.pdf</t>
    </r>
    <r>
      <rPr>
        <color rgb="FF000000"/>
        <sz val="10.0"/>
      </rPr>
      <t xml:space="preserve">
</t>
    </r>
  </si>
  <si>
    <t xml:space="preserve">Kia discloses its “Scrap Steel Recycling Process in Manufacturing” (2024 Sustainability Report, p. 46). However, there is no reference to post-consumer scrap and the company does not specifically refer to designing steel components for recyclability.
2024 Sustainability Report
https://worldwide.kia.com/int/company/sustainability/sustainability-report 
</t>
  </si>
  <si>
    <t xml:space="preserve">Mercedes discloses that it works on reusing steel scrap from its Sindelfingen plant but doesn’t mention post-consumer steel scrap (2023 Sustainability Report, p. 89, 109). The company does not explain how it integrates steel recyclability into component design. 
2023 Sustainability Report
https://group.mercedes-benz.com/documents/sustainability/reports/mercedes-benz-sustainability-report-2023.pdf
</t>
  </si>
  <si>
    <r>
      <rPr>
        <color rgb="FF000000"/>
        <sz val="10.0"/>
      </rPr>
      <t xml:space="preserve">Not disclosed. Nissan states that it is taking steps to “reduce the steel and aluminum scrap left over in the manufacturing process, and working globally with business partners to collect and reuse this scrap as material for new vehicles through closed-loop recycling initiatives” (Sustainability Databook 2024, p. 52). However, it doesn’t provide any detail.
Sustainability Data Book 2024
</t>
    </r>
    <r>
      <rPr>
        <color rgb="FF000000"/>
        <sz val="10.0"/>
        <u/>
      </rPr>
      <t>https://www.nissan-global.com/EN/SUSTAINABILITY/LIBRARY/SR/2024/ASSETS/PDF/DB24_E_All.pdf</t>
    </r>
  </si>
  <si>
    <t xml:space="preserve">Renault discloses a closed-loop process for materials (including steel) but without mentioning post-consumer scrap. Renault also mentions closed-loop processes for manufacturing steel scrap. (Universal Registration Document 2023, p. 127, 132).
Renault Group – Universal Registration Document 2023
https://www.renaultgroup.com/wp-content/uploads/2024/03/renault_urd_2023__en__202403201552.pdf
</t>
  </si>
  <si>
    <r>
      <rPr>
        <color rgb="FF000000"/>
        <sz val="10.0"/>
      </rPr>
      <t xml:space="preserve">Volkswagen's 2023 Sustainability Report (p83) mentions a closed loop process with respect to steel, but does not dislose information on this process or specifically say whether this process includes recycled post-consumer steel. There is no reference to the consideration of the recyclability of steel in design.
2023 Sustainability Report
</t>
    </r>
    <r>
      <rPr>
        <color rgb="FF000000"/>
        <sz val="10.0"/>
        <u/>
      </rPr>
      <t>https://www.volkswagen-group.com/en/publications/more/group-sustainability-report-2023-2674</t>
    </r>
  </si>
  <si>
    <r>
      <rPr>
        <color rgb="FF000000"/>
        <sz val="10.0"/>
      </rPr>
      <t xml:space="preserve">Volvo states that it “aims for closing the loop on steel recycling” and has started to work with the steel scrap from its inhouse stamping facilities. The company also states that it “aims to circulate scrap from end-of-life-vehicle (ELV) back to automotive steel grades”, however this closed-loop process for post-consumer scrap does not yet appear to be operational  (Volvo position paper on sustainable steel, p3). 
In previous reporting, the company had disclosed how it was using automotive design to increase the recyclability of sheet steel. 
Volvo position paper on sustainable steel (2024)
</t>
    </r>
    <r>
      <rPr>
        <color rgb="FF000000"/>
        <sz val="10.0"/>
        <u/>
      </rPr>
      <t xml:space="preserve">https://www.volvocars.com/images/v/-/media/project/contentplatform/data/media/sustainability/volvo_cars_position_on_sustainable_steel_1.pdf
</t>
    </r>
  </si>
  <si>
    <t xml:space="preserve">3.Fossil Free and Environmentally Sustainable Aluminium </t>
  </si>
  <si>
    <t>3.1. Disclosure of  scope 3 GHG emissions due to aluminium</t>
  </si>
  <si>
    <t>3.1.1. The company discloses disaggregated GHG emissions for their aluminium supply chains.</t>
  </si>
  <si>
    <r>
      <rPr>
        <rFont val="Calibri"/>
        <color rgb="FF101010"/>
        <sz val="10.0"/>
      </rPr>
      <t xml:space="preserve">The following scores are absolute, not cumulative: 
</t>
    </r>
    <r>
      <rPr>
        <rFont val="Calibri"/>
        <b/>
        <color rgb="FF101010"/>
        <sz val="10.0"/>
      </rPr>
      <t>100%:</t>
    </r>
    <r>
      <rPr>
        <rFont val="Calibri"/>
        <color rgb="FF101010"/>
        <sz val="10.0"/>
      </rPr>
      <t xml:space="preserve"> The company discloses scope 3 GHG emissions for purchased goods and services, disaggregated for their aluminum supply chains
</t>
    </r>
    <r>
      <rPr>
        <rFont val="Calibri"/>
        <b/>
        <color rgb="FFFF0000"/>
        <sz val="10.0"/>
      </rPr>
      <t xml:space="preserve">50%: </t>
    </r>
    <r>
      <rPr>
        <rFont val="Calibri"/>
        <color rgb="FFFF0000"/>
        <sz val="10.0"/>
      </rPr>
      <t xml:space="preserve">The company discloses a Life Cycle Assessment (LCA) for at least one electric vehicle model that includes disaggregated data on the embodied GHG emissions from the aluminum used in that vehicle. </t>
    </r>
  </si>
  <si>
    <t>BMW does not disclose disaggregated GHG emissions for the aluminium supply chains.</t>
  </si>
  <si>
    <t xml:space="preserve">The company has published “360° Environmental Check” for some of its models, which includes vehicle model level CO2 emissions data, but it is not disaggregated on embodied emissions from aluminum used in the vehicle.
360° Environmental check (quoted in 2023 Sustainability Report, p. 73)
https://group.mercedes-benz.com/responsibility/sustainability/climate-environment/environmental-check/
360° Environmental check Mercedes-Benz E-Class
https://group.mercedes-benz.com/documents/sustainability/product/mercedes-benz-environmental-check-e-class-e300e.pdf
</t>
  </si>
  <si>
    <t xml:space="preserve">Tesla discloses that aluminium accounts for 11.45% of its commodity supply chain emissions (2023 Impact Report, p. 107). Although there is no disclosure of scope 3 GHG emissions due to steel supply chains in absolute quantity, it could be estimated based on the disclosure of the Category 1 of scope 3 emissions (purchased goods and services).
2023 Impact Report
https://www.tesla.com/ns_videos/2023-tesla-impact-report.pdf
</t>
  </si>
  <si>
    <t xml:space="preserve">Volvo discloses the CO2 footprint associated with the material breakdown per average vehicle, including 34% aluminium (2023 AR, p. 156). However, it does not provide disaggregated GHG emissions for its entire steel supply chain.
Volvo discloses the LCAs for multiple EV models that include disaggregated data on GHG emissions for “Material production and refining” and the percentage of aluminum under “Material production and refining”. It also states on its climate action webpage that it has disclosed the carbon footprint for each of its new electric cars since 2019, quantified using life cycle assessment (LCA) methodology. This commitment of “disclose the carbon footprint of each new vehicle model” was mentioned in its 2023 Annual Report (p. 43).
Volvo 2023 Annual Report
https://vp272.alertir.com/afw/files/press/volvocar/202403050374-1.pdf
Carbon footprint report: Battery electric XC40 Recharge and the XC40 ICE
https://www.volvocars.com/images/v/-/media/Project/ContentPlatform/data/media/sustainability/Volvo_carbonfootprintreport.pdf
Life-cycle analysis of other EV models (EX40, EC40, EX30, EX90) under the Climate Action webpage
https://www.volvocars.com/intl/v/sustainability/climate-action
</t>
  </si>
  <si>
    <t>3.2. Target setting and progress towards fossil free and environmentally sustainable aluminum supply chains</t>
  </si>
  <si>
    <t>3.2.1 The company has set targets for the use of fossil free and environmentally sustainable aluminium</t>
  </si>
  <si>
    <r>
      <rPr>
        <rFont val="Calibri"/>
        <color theme="1"/>
        <sz val="10.0"/>
      </rPr>
      <t xml:space="preserve">The scores below are not additive. They indicate specific thresholds for getting that percentage of points: 
</t>
    </r>
    <r>
      <rPr>
        <rFont val="Calibri"/>
        <b/>
        <color theme="1"/>
        <sz val="10.0"/>
      </rPr>
      <t xml:space="preserve">100%: </t>
    </r>
    <r>
      <rPr>
        <rFont val="Calibri"/>
        <color theme="1"/>
        <sz val="10.0"/>
      </rPr>
      <t xml:space="preserve">The company has a commitment to source 100% fossil free Aluminium by 2050 and 50% fossil free Aluminium by 2030.
</t>
    </r>
    <r>
      <rPr>
        <rFont val="Calibri"/>
        <b/>
        <color theme="1"/>
        <sz val="10.0"/>
      </rPr>
      <t xml:space="preserve">80%: </t>
    </r>
    <r>
      <rPr>
        <rFont val="Calibri"/>
        <color theme="1"/>
        <sz val="10.0"/>
      </rPr>
      <t xml:space="preserve">the company has set a target that is aligned with Mission Possible 1.5 scenario all primary aluminium being produced with low-carbon power by 2035
</t>
    </r>
    <r>
      <rPr>
        <rFont val="Calibri"/>
        <b/>
        <color theme="1"/>
        <sz val="10.0"/>
      </rPr>
      <t xml:space="preserve">60%: </t>
    </r>
    <r>
      <rPr>
        <rFont val="Calibri"/>
        <color theme="1"/>
        <sz val="10.0"/>
      </rPr>
      <t xml:space="preserve">the company has set a target that is aligned with First Movers Coalition guidance of 10% "low-CO2" primary aluminium by 2030 (definition of low-CO2 taken from First Movers Coalition, specifically &lt; 3 tons CO2e/ton).
</t>
    </r>
    <r>
      <rPr>
        <rFont val="Calibri"/>
        <b/>
        <color rgb="FFFF0000"/>
        <sz val="10.0"/>
      </rPr>
      <t xml:space="preserve">40%: </t>
    </r>
    <r>
      <rPr>
        <rFont val="Calibri"/>
        <color rgb="FFFF0000"/>
        <sz val="10.0"/>
      </rPr>
      <t>the company has an emissions reduction target for aluminum that is aligned with IEA Heavy Industry Guidance (27% emissions reduction by 2030 and 95% by 2050)</t>
    </r>
    <r>
      <rPr>
        <rFont val="Calibri"/>
        <color theme="1"/>
        <sz val="10.0"/>
      </rPr>
      <t xml:space="preserve">
</t>
    </r>
    <r>
      <rPr>
        <rFont val="Calibri"/>
        <b/>
        <color theme="1"/>
        <sz val="10.0"/>
      </rPr>
      <t xml:space="preserve">20%: </t>
    </r>
    <r>
      <rPr>
        <rFont val="Calibri"/>
        <color theme="1"/>
        <sz val="10.0"/>
      </rPr>
      <t xml:space="preserve">the company has a commitment to net zero aluminum by 2050 and/or a 2030 emissions reduction target for aluminum that is below the IEA Heavy Industry Guidance
</t>
    </r>
  </si>
  <si>
    <t xml:space="preserve">BMW indicates in a press release that it “will use cast aluminium wheels produced with 100-percent green power for its BMW and MINI brands from 2024 onwards.” However this information is not referenced or included in any official reporting, and thus it cannot  be taken into consideration for scoring. 
https://www.press.bmwgroup.com/global/article/detail/T0378193EN/100-percent-green-power:-bmw-group-to-use-sustainably-produced-aluminium-wheels-from-2024 </t>
  </si>
  <si>
    <t xml:space="preserve">As a member of the First Movers Coalition, Ford committed that at least 10% of primary aluminum purchases will have near-zero carbon emissions by 2030 (2023 TCFD Report, p. 41).
TCFD Report 2023
https://corporate.ford.com/content/dam/corporate/us/en-us/documents/reports/2023-climate-change-report.pdf
</t>
  </si>
  <si>
    <t xml:space="preserve">Geely has only set a target for low-carbon aluminum procurement for its battery subisidiary VREMT, which supplies the batteries used by Geely’s Zeekr models. This subsidiary has set the following targets (2023 ESG Report, p. 35): “Using 100% green electricity during the production of aluminum ingots (i.e. pure aluminum ingots produced during the electrolytic aluminum process), and the carbon footprint of aluminum ingots (cradle to gate) meets the requirements of ≤ 5 kgCO2e/kg, and issuing a third-party certified carbon footprint report and certification report of aluminum ingots;By 2025, 100% of green electricity will be used for production in all new projects”.
However, Geely has not set a target for low-carbon aluminum that applies to the whole company. 
Geely Environmental, Social and Governance (ESG) Report 2023
http://www.geelyauto.com.hk/wp-content/uploads/2024/04/2024042600275.pdf
</t>
  </si>
  <si>
    <t xml:space="preserve">As part of its FMC membership, GM has the following commitment: “At least 10% of the primary aluminum used in manufacturing the sheet aluminum products GM directly purchases for our U.S., Canada and Mexico manufacturing facilities will be low carbon by 2030, if prices are no more than 20% higher than current commercial prices and/or as approved by GM leadership” (2023 Sustainability Report, p. 23).
2023 Sustainability Supplement
https://www.gm.com/content/dam/company/docs/us/en/gmcom/company/GM_Supplement_2023.pdf 
</t>
  </si>
  <si>
    <t xml:space="preserve">Mercedes discloses that at least a third of the primary aluminium used in Europe for future electric models is to be produced using renewable energies (2023 Sustainability Report, p. 89).
Mercedes also discloses that 84 % of all registered suppliers have signed the “Ambition Letter” and committed to supply Mercedes-Benz Cars and Mercedes-Benz Vans exclusively with net carbon-neutral products from 2039 at the latest. This includes the aluminium suppliers, but the percentage of aluminium suppliers that have signed the letter is unclear (2023 Sustainability Report, p. 87). While Mecedes states that “quantitative interim targets for CO2 emissions in the supply chains have been defined” (p. 87), there is no disclosure of the interim target for aluminium.
Thus it is not possible to deduce if these targets align with the IEA, FMC or SteelZero thresholds.
2023 Sustainability Report
https://group.mercedes-benz.com/documents/sustainability/reports/mercedes-benz-sustainability-report-2023.pdf
</t>
  </si>
  <si>
    <t xml:space="preserve">Renault has an overall target of reducing CO2e emissions/kg by 30% in the area of the extraction of raw materials and the manufacture of parts (2023 Universal Registration Document, p. 115), "through a specific effort on steel, aluminum, tires, polymers and electronic components" (2022 Annual Report, p132). However, because the target is not disaggregated it is not possible to discern if it aligns with the IEA Heavy Industry Guidance.
Universal Registration Document 2023
https://www.renaultgroup.com/wp-content/uploads/2024/03/renault_urd_2023__en__202403201552.pdf
Universal Registration Document 2022 - https://www.renaultgroup.com/wp-content/uploads/2023/03/renault_2022-urd_20230327_en.pdf
</t>
  </si>
  <si>
    <t xml:space="preserve">Volvo has joined the First Movers’ Coalition and has therefore made a commitment to source “at least 10 per cent (by volume) of all our primary aluminium procured annually will be near-zero emissions primary aluminium by 2030 (as per the First Movers Coalition definition)” (2023 AR, p. 193).
Additionally Volvo has set ambitions for “climate-neutral energy among smelters” in its aluminium value chain (2023 AR, p. 155), but there is no clear indication of target or timeline for emission reduction of aluminium. Volvo also states that it directs its suppliers to buy aluminium ingots from its list of approved aluminium smelters that use low-CO2 electricity in their refining process (2023 AR, p. 152). However, it is not clear if this requirement applies to all aluminum suppliers and the timeline is unclear.
In its 2022 AR (p. 161), Volvo states that it has a carbon footprint target of 4kg CO2 per kg on ingot level for its consumption of primary aluminum and that it has established an approval process for all aluminium smelters in its supply chain. 
Volvo 2023 Annual Report
https://vp272.alertir.com/afw/files/press/volvocar/202403050374-1.pdf
2022 Volvo Annual Report
https://vp272.alertir.com/afw/files/press/volvocar/202303076447-1.pdf
</t>
  </si>
  <si>
    <t>3.2.2. The company publishes progress towards their target by disclosing the current percentage of low-co2 aluminium in their annual production cycle</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</si>
  <si>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the percentage of "low-CO2" aluminium in their supply chain </t>
    </r>
    <r>
      <rPr>
        <rFont val="Calibri"/>
        <color rgb="FFFF0000"/>
        <sz val="10.0"/>
      </rPr>
      <t xml:space="preserve">(low-CO2 defined as either aluminum with a carbon footprint of less than 4 CO2e/t Al or aluminum that is produced with renewable electricity). 
</t>
    </r>
    <r>
      <rPr>
        <rFont val="Calibri"/>
        <b/>
        <color rgb="FFFF0000"/>
        <sz val="10.0"/>
      </rPr>
      <t xml:space="preserve">50%: </t>
    </r>
    <r>
      <rPr>
        <rFont val="Calibri"/>
        <color rgb="FFFF0000"/>
        <sz val="10.0"/>
      </rPr>
      <t>The company partially discloses the percentage of low-co2 aluminum for some elements within their annual production cycle.</t>
    </r>
  </si>
  <si>
    <t xml:space="preserve">Mercedes only discloses that at least a third of the primary aluminium used in Europe for future electric models is to be produced using renewable energies (2023 Sustainability Report, p. 89). However it is not clear how much of this aluminum is currently produced with renewable energy and there is no disclosure for other locations. 
2023 Sustainability Report
https://group.mercedes-benz.com/documents/sustainability/reports/mercedes-benz-sustainability-report-2023.pdf
</t>
  </si>
  <si>
    <t xml:space="preserve">Not disclosed. Volvo states that it directs its suppliers to buy aluminium ingots from its list of approved aluminium smelters that use low-CO2 electricity in their refining process (2023 AR, p. 152). But it is unclear what current percentage of aluminium procured by the company is produced with renewable energy or meets the low-CO2 criteria.
Volvo 2023 Annual Report
https://vp272.alertir.com/afw/files/press/volvocar/202403050374-1.pdf
</t>
  </si>
  <si>
    <t>3.2.3. The company has a target to increase use of secondary/scrap aluminium by 2030.</t>
  </si>
  <si>
    <r>
      <rPr>
        <rFont val="Calibri"/>
        <color theme="1"/>
        <sz val="10.0"/>
      </rPr>
      <t xml:space="preserve">These scores are not cumulative, they are thresholds for achieving a particular score.
</t>
    </r>
    <r>
      <rPr>
        <rFont val="Calibri"/>
        <b/>
        <color theme="1"/>
        <sz val="10.0"/>
      </rPr>
      <t xml:space="preserve">100%: </t>
    </r>
    <r>
      <rPr>
        <rFont val="Calibri"/>
        <color theme="1"/>
        <sz val="10.0"/>
      </rPr>
      <t xml:space="preserve">the company discloses a target for use of secondary or scrap aluminium that is aligned with IEA Net Zero 42% secondary/scrap by 2030.
</t>
    </r>
    <r>
      <rPr>
        <rFont val="Calibri"/>
        <b/>
        <color theme="1"/>
        <sz val="10.0"/>
      </rPr>
      <t>50%:</t>
    </r>
    <r>
      <rPr>
        <rFont val="Calibri"/>
        <color theme="1"/>
        <sz val="10.0"/>
      </rPr>
      <t xml:space="preserve"> the company discloses a target for use of secondary or scrap aluminium that is less than IEA Net Zero 42% secondary/scrap by 2030.
</t>
    </r>
  </si>
  <si>
    <t>No target disclosed</t>
  </si>
  <si>
    <t xml:space="preserve">Geely requires tier-1 key suppliers to use 30% recycled aluminum by 2025 (2023 ESG Report, p. 41). Since this is only limited to core suppliers, it is unclear whether this will result in scrap aluminum usage that is aligned with the IEA Net Zero pathway of 42% by 2030.
Geely Environmental, Social and Governance (ESG) Report 2023
http://www.geelyauto.com.hk/wp-content/uploads/2024/04/2024042600275.pdf
</t>
  </si>
  <si>
    <t>Mercedes has set an overall target of increasing the share of secondary raw materials,  including aluminum,  to an average of 40% by 2030 (2023 Sustainability Report,  p. 101). However,  the company does not provide a disaggregated target for secondary/scrap aluminum from the overall secondary raw material use target. 
2023 Sustainability Report 
https://group.mercedes-benz.com/documents/sustainability/reports/mercedes-benz-sustainability-report-2023.pdf</t>
  </si>
  <si>
    <t xml:space="preserve">Volvo has set ambitions for the use of recycled aluminium (40 per cent in its new models released after 2025), which is slightly below the 42% specified by IEA Net Zero, but 5 years earlier. Therefore, we have considered this to be aligned with 42% by 2030. (2023 AR, p. 155).
Volvo 2023 Annual Report
https://vp272.alertir.com/afw/files/press/volvocar/202403050374-1.pdf
</t>
  </si>
  <si>
    <t>3.2.4. The company publishes progress towards their target by disclosing the current percentage of recycled aluminium used in its annual production cycle</t>
  </si>
  <si>
    <r>
      <rPr>
        <rFont val="Calibri"/>
        <b/>
        <color theme="1"/>
        <sz val="10.0"/>
      </rPr>
      <t>100%:</t>
    </r>
    <r>
      <rPr>
        <rFont val="Calibri"/>
        <color theme="1"/>
        <sz val="10.0"/>
      </rPr>
      <t xml:space="preserve"> the company discloses the percentage of recycled aluminium in their annual production cycle including volumes of both pre- and post-consumer aluminium.</t>
    </r>
    <r>
      <rPr>
        <rFont val="Calibri"/>
        <color theme="1"/>
        <sz val="10.0"/>
      </rPr>
      <t xml:space="preserve">
</t>
    </r>
    <r>
      <rPr>
        <rFont val="Calibri"/>
        <b/>
        <color theme="1"/>
        <sz val="10.0"/>
      </rPr>
      <t xml:space="preserve">75%: </t>
    </r>
    <r>
      <rPr>
        <rFont val="Calibri"/>
        <color theme="1"/>
        <sz val="10.0"/>
      </rPr>
      <t>the company discloses the percentage of recycled aluminium in their annual production cycle.</t>
    </r>
    <r>
      <rPr>
        <rFont val="Calibri"/>
        <color theme="1"/>
        <sz val="10.0"/>
      </rPr>
      <t xml:space="preserve">
</t>
    </r>
    <r>
      <rPr>
        <rFont val="Calibri"/>
        <b/>
        <color theme="1"/>
        <sz val="10.0"/>
      </rPr>
      <t xml:space="preserve">50%: </t>
    </r>
    <r>
      <rPr>
        <rFont val="Calibri"/>
        <color theme="1"/>
        <sz val="10.0"/>
      </rPr>
      <t>the company partially discloses the percentage of recycled aluminium for some elements with their annual production cycle.
NB: Total recycled/scrap steel volume is sufficient if total steel volume is disclosed.</t>
    </r>
  </si>
  <si>
    <t xml:space="preserve">According to Ford, “we currently recycle up to 20 million pounds of aluminum each month at our Dearborn Stamping, Kentucky Truck and Buffalo Stamping facilities”. This represents approximately 25% of Ford’s aluminum sheet coil purchases (2024 ISFR, p. 77).
2024 Integrated Sustainability and Financial Report (ISFR)
https://corporate.ford.com/content/dam/corporate/us/en-us/documents/reports/2024-integrated-sustainability-and-financial-report.pdf
</t>
  </si>
  <si>
    <t>Geely discloses the percentage of scrap aluminium for a specific model ZEEKR 001, which uses “25% renewable aluminum alloy” (2023 ESG Report, p, 34).
Geely Environmental,  Social and Governance (ESG) Report 2023 
http://www.geelyauto.com.hk/wp-content/uploads/2024/04/2024042600275.pdf</t>
  </si>
  <si>
    <t xml:space="preserve">Hyundai discloses that “scraps from the pressing process are fully recycled through external sales and these scraps accounted for 32.4% of the total amount of raw materials used in 2023” (2024 Sustainability Report, p. 42). It also provides disclosure of the amount of aluminum used and the amount of scrap aluminum used among raw materials (p. 98). However, it seems that the recycled aluminium does not include post-consumer aluminium.
2024 Sustainability Report
https://www.hyundai.com/content/dam/hyundai/ww/en/images/company/sustainability/about-sustainability/hmc-2024-sustainability-report-en-v2.pdf
</t>
  </si>
  <si>
    <t xml:space="preserve">Renault discloses the estimated percentage of recycled materials for some specific elements, such as the aluminium in secondary aluminium smelters and flat aluminium in aluminium parts stamped in-house (2023 Universal Registration Document, p. 126). However, there is no mention of post-aluminium.
Renault Group – Universal Registration Document 2023
https://www.renaultgroup.com/wp-content/uploads/2024/03/renault_urd_2023__en__202403201552.pdf
</t>
  </si>
  <si>
    <t xml:space="preserve">Volvo discloses their estimated current percentage of recycled aluminium in the vehicles (10%), however without disaggregated data by pre- and post-consumer (2023 AR, p. 55).
Volvo 2023 Annual Report
https://vp272.alertir.com/afw/files/press/volvocar/202403050374-1.pdf
</t>
  </si>
  <si>
    <t>3.3. Use of supply chain levers to achieve fossil free and environmentally sustainable aluminium supply chains</t>
  </si>
  <si>
    <t>3.3.1. The company participates in multi-stakeholder procurement initiatives to collaborate with other buyers to incentivise investment in and production of fossil free aluminium at scale.</t>
  </si>
  <si>
    <r>
      <rPr>
        <rFont val="Calibri"/>
        <b/>
        <color theme="1"/>
        <sz val="10.0"/>
      </rPr>
      <t>100%:</t>
    </r>
    <r>
      <rPr>
        <rFont val="Calibri"/>
        <color theme="1"/>
        <sz val="10.0"/>
      </rPr>
      <t xml:space="preserve"> the company is a member of First Movers Coalition sector group on aluminum</t>
    </r>
  </si>
  <si>
    <r>
      <rPr>
        <color rgb="FF000000"/>
        <sz val="10.0"/>
      </rPr>
      <t xml:space="preserve">The company is not a member of FMC sector group on aluminum.
 </t>
    </r>
    <r>
      <rPr>
        <color rgb="FF000000"/>
        <sz val="10.0"/>
        <u/>
      </rPr>
      <t>https://initiatives.weforum.org/first-movers-coalition/community</t>
    </r>
  </si>
  <si>
    <t>BYD is not a member of the First Movers Coalition sector group on aluminum</t>
  </si>
  <si>
    <t xml:space="preserve">Ford is a member of First Movers Coalition sector group on aluminum.
https://initiatives.weforum.org/first-movers-coalition/community 
</t>
  </si>
  <si>
    <t>GAC is not a member of the First Movers Coalition</t>
  </si>
  <si>
    <t xml:space="preserve">Geely is not a member of First Movers Coalition sector group on aluminum.
https://initiatives.weforum.org/first-movers-coalition/community 
</t>
  </si>
  <si>
    <t xml:space="preserve">GM is a member of First Movers Coalition sector group on aluminum.
https://initiatives.weforum.org/first-movers-coalition/community 
</t>
  </si>
  <si>
    <t xml:space="preserve">Honda is not a member of First Movers Coalition sector group on aluminum.
https://initiatives.weforum.org/first-movers-coalition/community
</t>
  </si>
  <si>
    <t xml:space="preserve">Hyundai is not a member of First Movers Coalition sector group on aluminum.
https://initiatives.weforum.org/first-movers-coalition/community 
</t>
  </si>
  <si>
    <t xml:space="preserve">Kia is not a member of First Movers Coalition sector group on aluminum.
https://initiatives.weforum.org/first-movers-coalition/community
</t>
  </si>
  <si>
    <t xml:space="preserve">Mercedes is not a member of First Movers Coalition sector group on aluminum.
https://initiatives.weforum.org/first-movers-coalition/community 
</t>
  </si>
  <si>
    <r>
      <rPr>
        <color rgb="FF000000"/>
        <sz val="10.0"/>
      </rPr>
      <t xml:space="preserve">Nissan is not a member of First Movers Coalition sector group on aluminum.
</t>
    </r>
    <r>
      <rPr>
        <color rgb="FF000000"/>
        <sz val="10.0"/>
        <u/>
      </rPr>
      <t>https://initiatives.weforum.org/first-movers-coalition/community</t>
    </r>
  </si>
  <si>
    <t xml:space="preserve">Renault is not a member of First Movers Coalition sector group on aluminum.
https://initiatives.weforum.org/first-movers-coalition/community 
</t>
  </si>
  <si>
    <r>
      <rPr>
        <color rgb="FF000000"/>
        <sz val="10.0"/>
      </rPr>
      <t xml:space="preserve">SAIC is not a member of First Movers Coalition sector group on aluminum.
</t>
    </r>
    <r>
      <rPr>
        <color rgb="FF000000"/>
        <sz val="10.0"/>
        <u/>
      </rPr>
      <t>https://initiatives.weforum.org/first-movers-coalition/community</t>
    </r>
  </si>
  <si>
    <t xml:space="preserve">Stellantis is not a member of First Movers Coalition sector group on aluminum.
https://initiatives.weforum.org/first-movers-coalition/community
</t>
  </si>
  <si>
    <t xml:space="preserve">Tesla is not a member of First Movers Coalition sector group on aluminum.
https://initiatives.weforum.org/first-movers-coalition/community 
</t>
  </si>
  <si>
    <t xml:space="preserve">Toyota is not a member of First Movers Coalition sector group on aluminum.
https://initiatives.weforum.org/first-movers-coalition/community 
</t>
  </si>
  <si>
    <t xml:space="preserve">Volkswagen is not a member of First Movers Coalition sector group on aluminum.
https://initiatives.weforum.org/first-movers-coalition/community 
</t>
  </si>
  <si>
    <t xml:space="preserve">Volvo Cars is a member of First Movers Coalition sector group on aluminum.
https://initiatives.weforum.org/first-movers-coalition/community 
</t>
  </si>
  <si>
    <t>3.3.2. The company participates in multi-stakeholder standard / certification initiatives to drive investment in and production of socially and environmentally sustainable aluminium</t>
  </si>
  <si>
    <r>
      <rPr>
        <rFont val="Calibri"/>
        <b/>
        <color theme="1"/>
        <sz val="10.0"/>
      </rPr>
      <t>25%:</t>
    </r>
    <r>
      <rPr>
        <rFont val="Calibri"/>
        <color theme="1"/>
        <sz val="10.0"/>
      </rPr>
      <t xml:space="preserve"> the company is a member of the Aluminum Stewardship Initiative (ASI). 
</t>
    </r>
    <r>
      <rPr>
        <rFont val="Calibri"/>
        <b/>
        <color rgb="FFFF0000"/>
        <sz val="10.0"/>
      </rPr>
      <t>50%:</t>
    </r>
    <r>
      <rPr>
        <rFont val="Calibri"/>
        <color rgb="FFFF0000"/>
        <sz val="10.0"/>
      </rPr>
      <t xml:space="preserve"> the company actively engages their aluminum suppliers regarding ASI certification. 
</t>
    </r>
    <r>
      <rPr>
        <rFont val="Calibri"/>
        <b/>
        <color theme="1"/>
        <sz val="10.0"/>
      </rPr>
      <t>25%:</t>
    </r>
    <r>
      <rPr>
        <rFont val="Calibri"/>
        <color theme="1"/>
        <sz val="10.0"/>
      </rPr>
      <t xml:space="preserve"> the company has disclosed purchasing commitments for ASI certified aluminum. 
Note: 0.4 points modifier applied due to multistakeholder initiative assessment. See sheet 8.
</t>
    </r>
  </si>
  <si>
    <t xml:space="preserve">BMW is a member of the Aluminum Stewardship Initiative (ASI). BMW notes in a press release that “The BMW Group welcomes the fact that many of its aluminium wheel suppliers have already joined ASI.” However, this is not mentioned in any official reporting and is thus ineligible for scoring. It is also unclear to what extent BMW actively engages the suppliers regarding ASI certification. 
While ASI has certified the light metal foundry at BMW Group Plant Landshut in December 2019 for its sustainable use of aluminium, there is no disclosure of other purchasing commitments for ASI certified aluminum in any official reporting.
https://aluminium-stewardship.org/about-asi/members 
https://www.press.bmwgroup.com/global/article/detail/T0378193EN/100-percent-green-power:-bmw-group-to-use-sustainably-produced-aluminium-wheels-from-2024 </t>
  </si>
  <si>
    <t>BYD is not a member of ASI</t>
  </si>
  <si>
    <t>Ford is not a member of ASI.</t>
  </si>
  <si>
    <t>GAC is not a member of the Aluminum Stewardship Initiative.</t>
  </si>
  <si>
    <t xml:space="preserve">Geely is not a member of ASI.
https://aluminium-stewardship.org/about-asi/members 
</t>
  </si>
  <si>
    <t xml:space="preserve">GM is not a member of ASI.
https://aluminium-stewardship.org/about-asi/members 
</t>
  </si>
  <si>
    <t xml:space="preserve">Honda is not a member of ASI.
https://aluminium-stewardship.org/about-asi/members 
</t>
  </si>
  <si>
    <t xml:space="preserve">Hyundai is not a member of ASI.
https://aluminium-stewardship.org/about-asi/members 
</t>
  </si>
  <si>
    <t xml:space="preserve">Kia is not a member of ASI.
https://aluminium-stewardship.org/about-asi/members 
</t>
  </si>
  <si>
    <t xml:space="preserve">Mercedes is a member of ASI. It states that: “suppliers to the Mercedes-Benz Group’s European foundries and extrusion plants now only receive orders on condition that the primary aluminium used has passed through ASI-certified production stages from the mine to the rolling mill” (2023 Sustainability Report, p. 106-107). In addition, “four European press plants where bonnets are stamped out for Mercedes-Benz Cars have been successfully certified in accordance with the ASI “Performance Standard”.
In its Raw Materials Report (p. 7), Mercedes disclosed that it has “raised the bar and aim to achieve 80% ASI-certified aluminium” in its vehicles (EQS-based calculation, may differ for other models).
https://aluminium-stewardship.org/about-asi/members 
2023 Sustainability Report
https://group.mercedes-benz.com/documents/sustainability/reports/mercedes-benz-sustainability-report-2023.pdf
Raw Materials Report
https://group.mercedes-benz.com/responsibility/sustainability/supply-chains/raw-materials-report.html
</t>
  </si>
  <si>
    <r>
      <rPr>
        <color rgb="FF000000"/>
        <sz val="10.0"/>
      </rPr>
      <t xml:space="preserve">Nissan is not a member of ASI.
</t>
    </r>
    <r>
      <rPr>
        <color rgb="FF000000"/>
        <sz val="10.0"/>
        <u/>
      </rPr>
      <t>https://aluminium-stewardship.org/about-asi/members</t>
    </r>
  </si>
  <si>
    <t xml:space="preserve">Renault is not a member of ASI.
https://aluminium-stewardship.org/about-asi/members 
</t>
  </si>
  <si>
    <t xml:space="preserve">SAIC is not a member of ASI.
https://aluminium-stewardship.org/about-asi/members </t>
  </si>
  <si>
    <t xml:space="preserve">Stellantis is not a member of ASI.
https://aluminium-stewardship.org/about-asi/members 
</t>
  </si>
  <si>
    <t xml:space="preserve">Tesla is a member of ASI. Tesla states that “as a pre-requisite for being awarded new business, Tesla continues to ask its suppliers to certify to the Aluminium Stewardship Initiative's (ASI) Performance Standard” (2023 Impact Report, p. 127). Tesla commits to work with ASI, suppliers, and stakeholders to address and reduce risks in its aluminum supply chain.
2023 Impact Report
https://www.tesla.com/ns_videos/2023-tesla-impact-report.pdf 
https://aluminium-stewardship.org/about-asi/members 
</t>
  </si>
  <si>
    <t xml:space="preserve">Toyota is not a member of ASI.
https://aluminium-stewardship.org/about-asi/members 
</t>
  </si>
  <si>
    <t xml:space="preserve">Volkswagen is not a member of ASI. But its brand Audi is an ASI member.
https://aluminium-stewardship.org/about-asi/members 
</t>
  </si>
  <si>
    <t xml:space="preserve">Volvo Cars is not a member of ASI.
https://aluminium-stewardship.org/about-asi/members 
</t>
  </si>
  <si>
    <t>3.3.3. The company has entered into formal arrangements with suppliers to incentivise investment in and greater production of fossil free aluminium</t>
  </si>
  <si>
    <r>
      <rPr>
        <rFont val="Calibri"/>
        <b/>
        <color theme="1"/>
        <sz val="10.0"/>
      </rPr>
      <t>50%:</t>
    </r>
    <r>
      <rPr>
        <rFont val="Calibri"/>
        <color theme="1"/>
        <sz val="10.0"/>
      </rPr>
      <t xml:space="preserve"> the company states that it has entered into a formal arrangement with </t>
    </r>
    <r>
      <rPr>
        <rFont val="Calibri"/>
        <color rgb="FFFF0000"/>
        <sz val="10.0"/>
      </rPr>
      <t xml:space="preserve">at least one aluminum </t>
    </r>
    <r>
      <rPr>
        <rFont val="Calibri"/>
        <color theme="1"/>
        <sz val="10.0"/>
      </rPr>
      <t xml:space="preserve">supplier to invest in and scale-up production of low-CO2 aluminium.
</t>
    </r>
    <r>
      <rPr>
        <rFont val="Calibri"/>
        <b/>
        <color theme="1"/>
        <sz val="10.0"/>
      </rPr>
      <t>25%:</t>
    </r>
    <r>
      <rPr>
        <rFont val="Calibri"/>
        <color theme="1"/>
        <sz val="10.0"/>
      </rPr>
      <t xml:space="preserve"> </t>
    </r>
    <r>
      <rPr>
        <rFont val="Calibri"/>
        <color rgb="FFFF0000"/>
        <sz val="10.0"/>
      </rPr>
      <t xml:space="preserve">at least one </t>
    </r>
    <r>
      <rPr>
        <rFont val="Calibri"/>
        <color theme="1"/>
        <sz val="10.0"/>
      </rPr>
      <t xml:space="preserve">purchase agreement signed by the company with a aluminum supplier for the provision of low-CO2 aluminium </t>
    </r>
    <r>
      <rPr>
        <rFont val="Calibri"/>
        <color rgb="FFFF0000"/>
        <sz val="10.0"/>
      </rPr>
      <t xml:space="preserve">is a binding contract for which timelines and scale of supply (e.g. volume of aluminium to be purchased per year) are publicly disclosed. </t>
    </r>
    <r>
      <rPr>
        <rFont val="Calibri"/>
        <color theme="1"/>
        <sz val="10.0"/>
      </rPr>
      <t xml:space="preserve">
</t>
    </r>
    <r>
      <rPr>
        <rFont val="Calibri"/>
        <b/>
        <color theme="1"/>
        <sz val="10.0"/>
      </rPr>
      <t xml:space="preserve">25%: </t>
    </r>
    <r>
      <rPr>
        <rFont val="Calibri"/>
        <color rgb="FFFF0000"/>
        <sz val="10.0"/>
      </rPr>
      <t>at least one</t>
    </r>
    <r>
      <rPr>
        <rFont val="Calibri"/>
        <color theme="1"/>
        <sz val="10.0"/>
      </rPr>
      <t xml:space="preserve"> purchase agreement signed by the company is for the provision of aluminum </t>
    </r>
    <r>
      <rPr>
        <rFont val="Calibri"/>
        <color rgb="FFFF0000"/>
        <sz val="10.0"/>
      </rPr>
      <t xml:space="preserve">produced with new technologies for fossil-free aluminum production. </t>
    </r>
  </si>
  <si>
    <t xml:space="preserve">It was announced in a press release that BMW signed an agreement to produce reduced CO2 aluminum with Rio Tinto. It was also announced in a press release that more than a third of aluminium used at BMW Group’s light metal foundry in Landshut is made in Dubai using solar power. But this has not been disclosed as part of official reporting and is therefore not eligible for scoring.
Rio Tinto agreement - 
https://www.press.bmwgroup.com/global/article/detail/T0409442EN/70-percent-less-co2:-bmw-group-plans-to-source-aluminium-from-sustainable-production-in-canada-from-2024?language=en 
Landshut announcement
https://www.bmwgroup.com/en/news/general/2024/decarbonisation.html </t>
  </si>
  <si>
    <t xml:space="preserve">Ford states that it "has signed non-binding memorandums of understanding (MoUs) with strategic aluminum and steel suppliers to secure a supply of near-zero emissions steel and low carbon aluminum and significantly improve the carbon footprint of our supply chain, of which aluminum and steel production is a key component." 
2024 Integrated Sustainability and Financial Report (ISFR)
https://corporate.ford.com/content/dam/corporate/us/en-us/documents/reports/2024-integrated-sustainability-and-financial-report.pdf
</t>
  </si>
  <si>
    <r>
      <rPr>
        <color rgb="FF000000"/>
        <sz val="10.0"/>
      </rPr>
      <t xml:space="preserve">Mecedes entered into partnership with Hydro which has supplied CO2-reduced aluminium to Mercedes since June 2023 (2023 Sustainability Report, p. 89), however, the scale of supply for the contract is not disclosed. Mercedes had previously disclosed an agreement with an aluminium producer "with the aim of working together to develop and introduce, by 2030, aluminium for automotive applications that is practically CO2 -free" due to "innovative technologies for primary material production."
2023 Sustainability Report
</t>
    </r>
    <r>
      <rPr>
        <color rgb="FF000000"/>
        <sz val="10.0"/>
        <u/>
      </rPr>
      <t>https://group.mercedes-benz.com/documents/sustainability/reports/mercedes-benz-sustainability-report-2023.pdf</t>
    </r>
  </si>
  <si>
    <r>
      <rPr>
        <color rgb="FF000000"/>
        <sz val="10.0"/>
      </rPr>
      <t xml:space="preserve">Nissan has been collaborating with Kobe Steel Ltd. to procure “green aluminum” with "significantly reduced CO2 emissions" from January 2023 (Sustainability Data Book 2024, p. 39).  No additional details are provided. 
Sustainability Data Book 2024
</t>
    </r>
    <r>
      <rPr>
        <color rgb="FF000000"/>
        <sz val="10.0"/>
        <u/>
      </rPr>
      <t>https://www.nissan-global.com/EN/SUSTAINABILITY/LIBRARY/SR/2024/ASSETS/PDF/DB24_E_All.pdf</t>
    </r>
  </si>
  <si>
    <t xml:space="preserve">3.3.4. The company integrates improved recyclability of aluminium into automobile design and manufacturing process. </t>
  </si>
  <si>
    <r>
      <rPr>
        <rFont val="Calibri"/>
        <b/>
        <color theme="1"/>
        <sz val="10.0"/>
      </rPr>
      <t xml:space="preserve">25%: </t>
    </r>
    <r>
      <rPr>
        <rFont val="Calibri"/>
        <color theme="1"/>
        <sz val="10.0"/>
      </rPr>
      <t xml:space="preserve">the company discloses that it is implementing a closed-loop process for aluminum (no reference to post-consumer scrap).
</t>
    </r>
    <r>
      <rPr>
        <rFont val="Calibri"/>
        <b/>
        <color theme="1"/>
        <sz val="10.0"/>
      </rPr>
      <t xml:space="preserve">OR
50%: </t>
    </r>
    <r>
      <rPr>
        <rFont val="Calibri"/>
        <color theme="1"/>
        <sz val="10.0"/>
      </rPr>
      <t xml:space="preserve">the company provides detail on a closed-loop process it is implementing for aluminum (must include reference to post-consumer scrap).
</t>
    </r>
    <r>
      <rPr>
        <rFont val="Calibri"/>
        <b/>
        <color theme="1"/>
        <sz val="10.0"/>
      </rPr>
      <t>PLUS
50%:</t>
    </r>
    <r>
      <rPr>
        <rFont val="Calibri"/>
        <color theme="1"/>
        <sz val="10.0"/>
      </rPr>
      <t xml:space="preserve"> the company provides detail of how it uses automotive and/or component design to improve the recyclability of aluminum. Note: this could include the development of new alloys.</t>
    </r>
  </si>
  <si>
    <t xml:space="preserve">Ford states that it developed new alloys to improve the recyclability of aluminum  for recyclability (2024 ISFR, p. 77). Whilst the company have a process for recycling aluminium, and note that they are the largest automotive aluminium recycler in the world, it is not clear as to if and how this process incorporates post-consumer scrap.
2024 Integrated Sustainability and Financial Report (ISFR)
https://corporate.ford.com/content/dam/corporate/us/en-us/documents/reports/2024-integrated-sustainability-and-financial-report.pdf
</t>
  </si>
  <si>
    <t xml:space="preserve">Geely discloses that it “completed closed-loop bidding for steel and aluminum waste materials, accelerating the process of closing the loop for steel and aluminum materials” and that it is also conducting “joint technological R&amp;D with scrapped car recycling and dismantling companies“ in its 2023 ESG Report (p. 58). The company also provides detail on its efforts to reuse scrap metal in its production cycle, which includes recovering metals such as aluminum from “scrapped cars” (2023 ESG Report, p59). It does not provide any detail on how it integrates aluminium recyclability in design.
Geely Environmental, Social and Governance (ESG) Report 2023
http://www.geelyauto.com.hk/wp-content/uploads/2024/04/2024042600275.pdf
</t>
  </si>
  <si>
    <t xml:space="preserve">GM states that it is “developing new alloys that allow increased recycled content” (2023 Sustainability Report, p. 23).
The company also discloses that its Customer Care and Aftersales team has a remanufacturing program that “works with dealers and suppliers to encourage parts that are not currently remanufacturable to be recycled. Examples include fascias, aluminum wheels and catalytic converters, where all or part of the product is recovered for recycling or reuse.” However, a closed loop process for aluminum specifically is not disclosed. 
2023 Sustainability Report 
https://www.gm.com/content/dam/company/docs/us/en/gmcom/company/GM_2023_SR.pdf
</t>
  </si>
  <si>
    <t xml:space="preserve">There is reference to "Design for Recycling" more broadly: “Hyundai considers the recovery, treatment, and recycling of waste generated during the scrapping process to ensure that they can be dismantled and recycled easily based on the concept of DfR (Design for Recycling). At the design stage, we are particularly focused on expanding the use of recyclable materials based on the principle of recycling by design. ” Hyundai also discloses that “ferrous and non-ferrous metal materials, which account for about 70% of vehicle materials, are predominantly reused and recycled” (2024 Sustainability Report, p. 39). However, aluminum is not mentioned specifically. 
2024 Sustainability Report
https://www.hyundai.com/content/dam/hyundai/ww/en/images/company/sustainability/about-sustainability/hmc-2024-sustainability-report-en-v2.pdf 
</t>
  </si>
  <si>
    <t xml:space="preserve">Mercedes discloses that it “is working with its suppliers to develop aluminium alloys with a high proportion of end-of-life scrap”. The company also states that it "included sophisticated structural castings for the bodyshell made from low-CO2 aluminium with a minimum post-consumer scrap content of 25% in its series production in 2023" but it is not clear whether this post-consumer aluminum scrap came from its own closed-loop process (2023 Sustainability Report, p. 103, 109) 
2023 Sustainability Report
https://group.mercedes-benz.com/documents/sustainability/reports/mercedes-benz-sustainability-report-2023.pdf
</t>
  </si>
  <si>
    <t>Nissan states that “at Nissan Motor Kyushu and plants in North America and Europe, where X-Trail, Rogue and Qashqai are manufactured, we are collaborating with aluminum manufacturers to adopt a closed-loop recycling process that recycles aluminum scraps generated during manufacturing into aluminum alloy sheets for automobiles.” The company also provides diagrams of its closed loop process for aluminm recycling, which demonstrate a process for pre-consumer scrap only. (Sustainability Databook 2024, p 52). The company does not disclose how it considers recyclability in product or manufacturing design.
Sustainability Data Book 2024
https://www.nissan-global.com/EN/SUSTAINABILITY/LIBRARY/SR/2024/ASSETS/PDF/DB24_E_All.pdf</t>
  </si>
  <si>
    <t xml:space="preserve">The company mentions a closed loop process for aluminum scrap from manufacturing, but without mentioning post-consumer scrap (Universal Registration Document 2023, p. 127, 132). The company does not provide examples of how it considers the recyclability of aluminum specifically in automotive or component design.
Renault Group – Universal Registration Document 2023
https://www.renaultgroup.com/wp-content/uploads/2024/03/renault_urd_2023__en__202403201552.pdf
</t>
  </si>
  <si>
    <t xml:space="preserve">In its 2021 CSR Report (p. 219), the company previously disclosed a closed loop process for aluminium, though it does not specifically reference post-consumer scrap. "SALEMA project, supported by European Commission, develops a combined strategy of decreasing the critical raw material dependency (from magnesium and silicon) and creating a sustainable circular economy in the aluminum manufacturing industry of Europe, since electric automotive sector needs high-performance, sustainable aluminum sources, that is only possible by the generation of a new aluminum ecosystem." The 2023 CSR report (p. 207-209) contains generic references to circular economy and "life cycle stages" in the context of eco-design, without specific reference to aluminium.
2021 CSR Report  
- https://www.stellantis.com/content/dam/stellantis-corporate/sustainability/csr-disclosure/stellantis/2021/Stellantis_2021_CSR_Report.pdf
2023 CSR Report - 
https://www.stellantis.com/content/dam/stellantis-corporate/sustainability/csr-disclosure/stellantis/2023/Stellantis-2023-CSR-Report.pdf
</t>
  </si>
  <si>
    <t>Tesla discusses its in-house aluminium alloy development, "which allows for recycled inputs to be utilized in high-performance applications," (2022 Impact Report, p. 178). Tesla states that it "supports the use of recycled aluminium" but with no further indication that there is a closed-loop process for auminium.</t>
  </si>
  <si>
    <t xml:space="preserve">A closed loop for aluminum was achieved for the first time in the Audi Neckarsulm plant in 2017 with the Aluminum Closed Loop Project (p. 88). In addition to the plant in Neckarsulm, the Audi plants in Ingolstadt and Győr and the multi-brand plant in Bratislava have also joined the Aluminum Closed Loop process. However, there is no detail on post-consumer scrap or how it uses design to improve aluminum recyclability.
2023 Sustainability Report
https://www.volkswagen-group.com/en/publications/more/group-sustainability-report-2023-2674
</t>
  </si>
  <si>
    <t xml:space="preserve">Volvo “introduced closed-loop recycling systems for aluminium scrap” at its factories in Taizhou and Chengdu (in China) in 2023 in addition to its existing efforts in Sweden (2023 AR, p. 155). However, there is no reference to post-consumer scrap or to using design to improve the recyclability of aluminum .
Volvo 2023 Annual Report
https://vp272.alertir.com/afw/files/press/volvocar/202403050374-1.pdf
</t>
  </si>
  <si>
    <r>
      <rPr>
        <rFont val="Calibri"/>
        <b/>
        <color theme="1"/>
      </rPr>
      <t>4. Fossil Free</t>
    </r>
    <r>
      <rPr>
        <rFont val="Arial"/>
        <b/>
        <color theme="1"/>
      </rPr>
      <t xml:space="preserve"> and Environmentally Sustainable Batteries</t>
    </r>
  </si>
  <si>
    <t>4.1. Disclosure of  scope 3 GHG emissions due to battery supply chains</t>
  </si>
  <si>
    <t>4.1.1. The company discloses disaggregated scope 3 emissions for their battery supply chains, including a total for the whole battery and disaggregated emissions for key battery minerals (cathode / anode active materials)</t>
  </si>
  <si>
    <r>
      <rPr>
        <rFont val="Calibri"/>
        <color theme="1"/>
        <sz val="10.0"/>
      </rPr>
      <t xml:space="preserve">The following scores are absolute, not cumulative: 
</t>
    </r>
    <r>
      <rPr>
        <rFont val="Calibri"/>
        <b/>
        <color theme="1"/>
        <sz val="10.0"/>
      </rPr>
      <t>100%:</t>
    </r>
    <r>
      <rPr>
        <rFont val="Calibri"/>
        <color theme="1"/>
        <sz val="10.0"/>
      </rPr>
      <t xml:space="preserve"> the company provides  scope 3 GHG emissions their battery supply chain, disaggregated for cell production / manufacturing and key cathode / anode active materials (i.e. individual minerals) used in the battery
</t>
    </r>
    <r>
      <rPr>
        <rFont val="Calibri"/>
        <b/>
        <color theme="1"/>
        <sz val="10.0"/>
      </rPr>
      <t xml:space="preserve">75%: </t>
    </r>
    <r>
      <rPr>
        <rFont val="Calibri"/>
        <color theme="1"/>
        <sz val="10.0"/>
      </rPr>
      <t xml:space="preserve">the company provides  scope 3 GHG emissions their battery supply chain, disaggregated for cell production / manufacturing and cathode and anode active materials (as a total)
</t>
    </r>
    <r>
      <rPr>
        <rFont val="Calibri"/>
        <b/>
        <color theme="1"/>
        <sz val="10.0"/>
      </rPr>
      <t xml:space="preserve">50%: </t>
    </r>
    <r>
      <rPr>
        <rFont val="Calibri"/>
        <color theme="1"/>
        <sz val="10.0"/>
      </rPr>
      <t xml:space="preserve">The company discloses scope 3 GHG emissions for purchased goods and services, disaggregated for their battery supply chain.
</t>
    </r>
    <r>
      <rPr>
        <rFont val="Calibri"/>
        <b/>
        <color rgb="FFFF0000"/>
        <sz val="10.0"/>
      </rPr>
      <t>25%:</t>
    </r>
    <r>
      <rPr>
        <rFont val="Calibri"/>
        <color rgb="FFFF0000"/>
        <sz val="10.0"/>
      </rPr>
      <t xml:space="preserve"> The company discloses a Life Cycle Assessment (LCA) for at least one electric vehicle model that includes disaggregated data on the embodied GHG emissions from the battery used in that vehicle.</t>
    </r>
  </si>
  <si>
    <t xml:space="preserve">Tesla discloses that battery accounts for 23.26% of its commodity supply chain emissions (2023 Impact Report, p. 107). Although there is no disclosure of scope 3 GHG emissions due to battery supply chains in absolute quantity, it could be calculated based on the disclosure of the Category 1 of scope 3 emissions (purchased goods and services). However, there is no disclosure of disaggregates GHG emissions for cell production and battery minerals.
2023 Impact Report
https://www.tesla.com/ns_videos/2023-tesla-impact-report.pdf
</t>
  </si>
  <si>
    <r>
      <rPr>
        <color rgb="FF000000"/>
        <sz val="10.0"/>
      </rPr>
      <t xml:space="preserve">Volvo discloses the LCA of its new EVs since 2019. The LCA includes disaggregated GHG emissions for Li-ion battery modules (as a total) for individual vehicles (e.g., LCA report of XC 40 Recharge, p. 24).
</t>
    </r>
    <r>
      <rPr>
        <color rgb="FF000000"/>
        <sz val="10.0"/>
        <u/>
      </rPr>
      <t>https://www.volvocars.com/images/v/-/media/Project/ContentPlatform/data/media/sustainability/Volvo_carbonfootprintreport.pdf</t>
    </r>
    <r>
      <rPr>
        <color rgb="FF000000"/>
        <sz val="10.0"/>
      </rPr>
      <t xml:space="preserve">
</t>
    </r>
  </si>
  <si>
    <t>4.2. Target setting and progress towards fossil free and environmentally sustainable battery supply chains</t>
  </si>
  <si>
    <t>4.2.1. The company has set a target to produce fossil free and environmentally sustainable batteries.</t>
  </si>
  <si>
    <r>
      <rPr>
        <rFont val="Calibri"/>
        <color theme="1"/>
        <sz val="10.0"/>
      </rPr>
      <t xml:space="preserve">The scores below are not additive. They indicate specific thresholds for getting that percentage of points:
</t>
    </r>
    <r>
      <rPr>
        <rFont val="Calibri"/>
        <b/>
        <color theme="1"/>
        <sz val="10.0"/>
      </rPr>
      <t xml:space="preserve">100%: </t>
    </r>
    <r>
      <rPr>
        <rFont val="Calibri"/>
        <color theme="1"/>
        <sz val="10.0"/>
      </rPr>
      <t xml:space="preserve">the company has a commitment to produce 100% fossil free batteries by 2050 and 50% fossil free batteries by 2030.
</t>
    </r>
    <r>
      <rPr>
        <rFont val="Calibri"/>
        <b/>
        <color theme="1"/>
        <sz val="10.0"/>
      </rPr>
      <t>50%:</t>
    </r>
    <r>
      <rPr>
        <rFont val="Calibri"/>
        <color theme="1"/>
        <sz val="10.0"/>
      </rPr>
      <t xml:space="preserve"> Alignment with IEA Heavy Industry Guidance (27% emissions reduction by 2030 and 95% by 2050)
</t>
    </r>
    <r>
      <rPr>
        <rFont val="Calibri"/>
        <b/>
        <color theme="1"/>
        <sz val="10.0"/>
      </rPr>
      <t xml:space="preserve">25%: </t>
    </r>
    <r>
      <rPr>
        <rFont val="Calibri"/>
        <color theme="1"/>
        <sz val="10.0"/>
      </rPr>
      <t xml:space="preserve">Commitment below IEA Heavy Industry Guidance.
</t>
    </r>
  </si>
  <si>
    <t xml:space="preserve">Geely states that it urges “key power battery suppliers to implement a series of carbon reduction plans” including “increase the proportion of non-fossil energy used in battery
cell production” (2023 ESG Report, p. 34). However, no specific commitment for battery emissions reductions has been set. 
Geely Environmental, Social and Governance (ESG) Report 2023
http://www.geelyauto.com.hk/wp-content/uploads/2024/04/2024042600275.pdf 
</t>
  </si>
  <si>
    <t xml:space="preserve">Mercedes states (2023 Sustainability Report, p. 79) that “The company has now also made the net carbon-neutral production of battery cells a key requirement when awarding contracts to its battery cell partners.” Mercedes discloses that 84 % of all registered suppliers have signed the “Ambition Letter” and committed to supply Mercedes-Benz Cars and Mercedes-Benz Vans exclusively with net carbon-neutral products from 2039 at the latest. This includes the battery suppliers, but the percentage of battery suppliers that have signed the letter is unclear (2023 Sustainability Report, p. 87). While Mecedes states that “quantitative interim targets for CO2 emissions in the supply chains have been defined” (p. 87), there is no disclosure of the interim target for batteries.
2023 Sustainability Report
https://group.mercedes-benz.com/documents/sustainability/reports/mercedes-benz-sustainability-report-2023.pdf
</t>
  </si>
  <si>
    <r>
      <rPr>
        <color rgb="FF000000"/>
        <sz val="10.0"/>
      </rPr>
      <t xml:space="preserve">Renault has a target to reduce CO2e emissions from battery manufacturing by 35% for new models by 2030 compared to 2019 level (2023 Universal Registration Document, p. 98).
Renault Group – Universal Registration Document 2023
</t>
    </r>
    <r>
      <rPr>
        <color rgb="FF000000"/>
        <sz val="10.0"/>
        <u/>
      </rPr>
      <t>https://www.renaultgroup.com/wp-content/uploads/2024/03/renault_urd_2023__en__202403201552.pdf</t>
    </r>
    <r>
      <rPr>
        <color rgb="FF000000"/>
        <sz val="10.0"/>
      </rPr>
      <t xml:space="preserve">
</t>
    </r>
  </si>
  <si>
    <t xml:space="preserve">Stellantis has stated in its 2023 CSR Report (p. 23) a scope 3 upstream target to cut CO2 emissions of purchased parts by 40% per BEV vs 2021, which, given it is specific to EVs and is contextualized with explanation regarding the higher scope 3 upstream footprint of EVs, can be understood to include batteries. However, as this is not explicit and it is an intensity, not absolute, target, it cannot be determined if this meets the higher scoring criteria.
2023 CSR Report
https://www.stellantis.com/content/dam/stellantis-corporate/sustainability/csr-disclosure/stellantis/2023/Stellantis-2023-CSR-Report.pdf
</t>
  </si>
  <si>
    <r>
      <rPr>
        <color rgb="FF000000"/>
        <sz val="10.0"/>
      </rPr>
      <t xml:space="preserve">All suppliers (new contract awards) of high-voltage batteries are already contractually obliged to use certified power from renewable sources in their production processes (2023 Sustainability Report, p. 54) but does not make an overall commitment on emissions reduction in battery production.
2023 Sustainability Report
</t>
    </r>
    <r>
      <rPr>
        <color rgb="FF000000"/>
        <sz val="10.0"/>
        <u/>
      </rPr>
      <t>https://www.volkswagen-group.com/en/publications/more/group-sustainability-report-2023-2674</t>
    </r>
    <r>
      <rPr>
        <color rgb="FF000000"/>
        <sz val="10.0"/>
      </rPr>
      <t xml:space="preserve">
</t>
    </r>
  </si>
  <si>
    <t>4.2.2. The company has set a target to reduce reliance on energy intensive minerals in battery production.</t>
  </si>
  <si>
    <r>
      <rPr>
        <rFont val="Calibri"/>
        <b/>
        <color theme="1"/>
        <sz val="10.0"/>
      </rPr>
      <t xml:space="preserve">25%: </t>
    </r>
    <r>
      <rPr>
        <rFont val="Calibri"/>
        <color theme="1"/>
        <sz val="10.0"/>
      </rPr>
      <t xml:space="preserve">statement of intent to reduce high intensity minerals in battery production (which may include a commitment to producing smaller batteries).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nickel</t>
    </r>
    <r>
      <rPr>
        <rFont val="Calibri"/>
        <color theme="1"/>
        <sz val="10.0"/>
      </rPr>
      <t xml:space="preserve"> in their supply chain.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 xml:space="preserve">lithium </t>
    </r>
    <r>
      <rPr>
        <rFont val="Calibri"/>
        <color theme="1"/>
        <sz val="10.0"/>
      </rPr>
      <t xml:space="preserve">in their supply chain.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cobalt</t>
    </r>
    <r>
      <rPr>
        <rFont val="Calibri"/>
        <color theme="1"/>
        <sz val="10.0"/>
      </rPr>
      <t xml:space="preserve"> in their supply chain.
Note: The final three scoring criteria can also be met by setting targets for increasing the % recycled nickel/lithium/cobalt used in new batteries.</t>
    </r>
  </si>
  <si>
    <r>
      <rPr>
        <color rgb="FF000000"/>
        <sz val="10.0"/>
      </rPr>
      <t xml:space="preserve">While BMW announced that batteries for its Neue Klasse range, will contain recycled cobalt, lithium and nickel, there is no disclosure of broader target (2023 Group Report, p. 107).
2023 Group Report
</t>
    </r>
    <r>
      <rPr>
        <color rgb="FF000000"/>
        <sz val="10.0"/>
        <u/>
      </rPr>
      <t>https://www.bmwgroup.com/en/report/2023/downloads/BMW-Group-Report-2023-en.pdf?page=1</t>
    </r>
    <r>
      <rPr>
        <color rgb="FF000000"/>
        <sz val="10.0"/>
      </rPr>
      <t xml:space="preserve">
</t>
    </r>
  </si>
  <si>
    <t xml:space="preserve">Ford states that it has introduced lithium iron phosphate (LFP) batteries into its EVs which helps to reduce reliance on nickel and cobalt (2024 ISFR, p. 35).
2024 Integrated Sustainability and Financial Report (ISFR)
https://corporate.ford.com/content/dam/corporate/us/en-us/documents/reports/2024-integrated-sustainability-and-financial-report.pdf
</t>
  </si>
  <si>
    <t xml:space="preserve">There is a statement of intent to reduce high intensity minerals such as cobalt in battery production (2023 Sustainability Report, p. 105). However, no disaggregated targets for nickel, lithium or cobalt are provided.
2023 Sustainability Report
https://group.mercedes-benz.com/documents/sustainability/reports/mercedes-benz-sustainability-report-2023.pdf
</t>
  </si>
  <si>
    <t xml:space="preserve">Renault has a general statement of intent to reduce high intensity minerals in battery production. It also has a target to achieve an 80% “rate of reuse of strategic materials (Co, Ni, Li) from the recycling industry in new batteries” by 2030 (2023 URD, p. 98). 
Renault Group – Universal Registration Document 2023
https://www.renaultgroup.com/wp-content/uploads/2024/03/renault_urd_2023__en__202403201552.pdf
</t>
  </si>
  <si>
    <t xml:space="preserve">From 2024, the company will base on two battery technologies, including a Nickel-free and Cobalt-free battery (2023 CSR Report, p. 54). But there is no target to reduce high intensity minerals, nor disaggregated targets.
2023 CSR Report
https://www.stellantis.com/content/dam/stellantis-corporate/sustainability/csr-disclosure/stellantis/2023/Stellantis-2023-CSR-Report.pdf
</t>
  </si>
  <si>
    <r>
      <rPr>
        <rFont val="Calibri"/>
      </rPr>
      <t xml:space="preserve">Tesla explains how it is increasing their use of iron-based batteries in order to reduce its reliance on cobalt: "While our nickelbased cathodes will continue to need cobalt, they contain less cobalt than similar cathode chemistries in the industry, and we are increasing our use of cobalt free iron-based batteries, particularly for energy storage and standard range products. " (2023 Impact Report, p.117)
2023 Impact Report
</t>
    </r>
    <r>
      <rPr>
        <rFont val="Calibri"/>
        <color rgb="FF1155CC"/>
        <u/>
      </rPr>
      <t>https://www.tesla.com/ns_videos/2023-tesla-impact-report.pdf</t>
    </r>
  </si>
  <si>
    <t>Volvo has stated (2022 AR, p24) that it intends to reduce its reliance on high intensity, primary minerals in its batteries. It has not set targets.
2022 Annual &amp; Sustainability Report - https://vp272.alertir.com/afw/files/press/volvocar/202303076447-1.pdf</t>
  </si>
  <si>
    <t>4.2.3. The company has set collection and/or recovery targets for high intensity battery metals.</t>
  </si>
  <si>
    <r>
      <rPr>
        <rFont val="Calibri"/>
        <b/>
        <color theme="1"/>
        <sz val="10.0"/>
      </rPr>
      <t>100%:</t>
    </r>
    <r>
      <rPr>
        <rFont val="Calibri"/>
        <color theme="1"/>
        <sz val="10.0"/>
      </rPr>
      <t xml:space="preserve"> the company has a medium term target of 95% recovery for cobalt &amp; nickel with 70% lithium by 2030 (equal to that proposed by the EU) and a short term target of 90% recovery rate for cobalt &amp; nickel and 35% lithium by 2025.
</t>
    </r>
    <r>
      <rPr>
        <rFont val="Calibri"/>
        <b/>
        <color theme="1"/>
        <sz val="10.0"/>
      </rPr>
      <t xml:space="preserve">25%: </t>
    </r>
    <r>
      <rPr>
        <rFont val="Calibri"/>
        <color theme="1"/>
        <sz val="10.0"/>
      </rPr>
      <t>the company has set collection and/or recovery targets for high intensity battery metals that are lower and/or not disaggregated.</t>
    </r>
  </si>
  <si>
    <t>Mercedes states it is building a battery recycling facility in Kuppenheim, where the company aims to achieve an overall recovery rate of 96%, "to be further increased by 2025 together with technology partners."
Page 84 Sustainability Report - https://sustainabilityreport.mercedes-benz.com/2022/_assets/downloads/entire-mercedes-benz-sr22.pdf"</t>
  </si>
  <si>
    <t xml:space="preserve">Renault has a plan to recover 80% of these three materials (cobalt, lithium, nickel) from end-of-life batteries to manufacture new batteries (closed loop) by 2030 (Integrated Report 2023 — 2024, p45).
Renault Group – Integrated Report 2023 — 2024
https://www.renaultgroup.com/wp-content/uploads/2024/06/0614_08_lc_rena23t094_renault_ra2023_gb_1920x1080px_v1_prol.pdf
</t>
  </si>
  <si>
    <t xml:space="preserve">Volkswagen disclose that they opened the Group’s first pilot facility for recycling high-voltage vehicle batteries at the start of 2021, where their objective is “industrialized recovery of valuable raw materials such as lithium, nickel, manganese and cobalt in a closed loop and also of aluminum, copper and plastic, with a recycling rate of more than 90% in the future." (2023 Sustainability Report, p. 86; 2022 Sustainability Report, p. 71). It also discloses that  its vehicles registered in Europe comply with the European Directive on end-of-life vehicles, where passenger cars and light commercial vehicles must be 85% recyclable and 95% recoverable at end of life (p. 84). However, there is no specification of recovery rate target and timeline for high-intensity battery metals such as cobalt, nickel and lithium.
2023 Sustainability Report
https://www.volkswagen-group.com/en/publications/more/group-sustainability-report-2023-2674
2022 Sustainability Report
https://uploads.vw-mms.de/system/production/documents/cws/001/644/file_en/7acea9ea244714660b1ba82d80e4acc4bc21c752/2022_Sustainability_Report.pdf?1687875516&amp;disposition=attachment
</t>
  </si>
  <si>
    <t>4.3. Use of supply chain levers to achieve fossil free and environmentally sustainable battery supply chains</t>
  </si>
  <si>
    <t>4.3.1. The company requires all battery manufacturers to use 100% renewable electricity</t>
  </si>
  <si>
    <r>
      <rPr>
        <rFont val="Calibri"/>
        <b/>
        <color theme="1"/>
        <sz val="10.0"/>
      </rPr>
      <t xml:space="preserve">100%: </t>
    </r>
    <r>
      <rPr>
        <rFont val="Calibri"/>
        <color theme="1"/>
        <sz val="10.0"/>
      </rPr>
      <t xml:space="preserve">the company discloses a requirement that all battery manufacturers are required to use 100% renewable electricity.
</t>
    </r>
    <r>
      <rPr>
        <rFont val="Calibri"/>
        <b/>
        <color theme="1"/>
        <sz val="10.0"/>
      </rPr>
      <t xml:space="preserve">50%: </t>
    </r>
    <r>
      <rPr>
        <rFont val="Calibri"/>
        <color theme="1"/>
        <sz val="10.0"/>
      </rPr>
      <t xml:space="preserve">the company discloses agreements/requirements for 100% renewable energy with some battery manufacturers
</t>
    </r>
    <r>
      <rPr>
        <rFont val="Calibri"/>
        <b/>
        <color theme="1"/>
        <sz val="10.0"/>
      </rPr>
      <t xml:space="preserve">25%: </t>
    </r>
    <r>
      <rPr>
        <rFont val="Calibri"/>
        <color theme="1"/>
        <sz val="10.0"/>
      </rPr>
      <t xml:space="preserve">the company discloses agreements/requirements for reduced emissions with some battery manufacturers
or 
</t>
    </r>
    <r>
      <rPr>
        <rFont val="Calibri"/>
        <b/>
        <color theme="1"/>
        <sz val="10.0"/>
      </rPr>
      <t>50%:</t>
    </r>
    <r>
      <rPr>
        <rFont val="Calibri"/>
        <color theme="1"/>
        <sz val="10.0"/>
      </rPr>
      <t xml:space="preserve"> the company discloses a requirement that all battery manufacturers are required to be "carbon neutral", "net zero" or similar but does not define how they are using the term.</t>
    </r>
  </si>
  <si>
    <t xml:space="preserve">BMW discloses in its 2023 CDP Climate Change Questionnaire (p. 260) that in 2021, the BMW Group introduced green electricity as a criteria for awarding new contracts in its supply chain – and concluded renewable electricity agreements in the awarding of 343 orders in 2022, particularly with upstream suppliers of energy-intensive products. Additionally, in its 2021 Group Report (p79) the company discloses that “in 2020, we entered into contractual agreements with battery cell manufacturers to use only energy generated from renewable sources to produce the current generation of battery cells.” However, the company does not have a requirement for all battery manufacturers to use renewable energy. 
CDP Climate Change Questionnaire 2023
https://www.bmwgroup.com/content/dam/grpw/websites/bmwgroup_com/ir/downloads/en/2024/bericht/BMW_Group_CDP_Climate_Change_Questionnaire_2023.pdf
BMW Group Report 2021
https://www.bmwgroup.com/content/dam/grpw/websites/bmwgroup_com/ir/downloads/en/2022/bericht/BMW-Group-Report-2021-en.pdf </t>
  </si>
  <si>
    <t xml:space="preserve">Ford states that “ We also require our suppliers to increase energy efficiency and their use of carbon-free electricity, a key enabler to addressing climate change.” However, no specific agreements or requirements for battery manufacturers to use renewable electricity are disclosed (2024 ISFR, p. 68).
2024 Integrated Sustainability and Financial Report (ISFR)
https://corporate.ford.com/content/dam/corporate/us/en-us/documents/reports/2024-integrated-sustainability-and-financial-report.pdf
</t>
  </si>
  <si>
    <t xml:space="preserve">Geely states that it urges “key power battery suppliers to implement a series of carbon reduction plans” including “increase the proportion of non-fossil energy used in battery cell production” (2023 ESG Report, p. 34). However, this does not appear to be a requirement and no specific agreements for renewable energy use by battery suppliers are disclosed.
Geely Environmental, Social and Governance (ESG) Report 2023
http://www.geelyauto.com.hk/wp-content/uploads/2024/04/2024042600275.pdf
</t>
  </si>
  <si>
    <t xml:space="preserve">Mercedes states that “the Group is focusing on expanding strategic partnerships with battery cell producers that supply the Mercedes-Benz Group’s global battery production network with battery cells and modules manufactured in a net carbon-neutral manner” (2023 Sustainability Report, p. 79). The company had previously disclosed that it had stipulated to strategic battery cell partners that "only battery cells produced on a CO2 -neutral on the balance sheet basis should be procured" (2022 Sustainability Report, p108). However, it does not say that CO2-neutral must entail using 100% renewable energy.
2023 Sustainability Report
https://group.mercedes-benz.com/documents/sustainability/reports/mercedes-benz-sustainability-report-2023.pdf
2022 Sustainability Report - https://sustainabilityreport.mercedes-benz.com/2022/_assets/downloads/entire-mercedes-benz-sr22.pdf
</t>
  </si>
  <si>
    <t xml:space="preserve">All suppliers (new contract awards) of high-voltage batteries are contractually obliged to use certified power from renewable sources in their production processes (2023 Sustainability Report, p. 54).
2023 Sustainability Report
https://www.volkswagen-group.com/en/publications/more/group-sustainability-report-2023-2674 
</t>
  </si>
  <si>
    <t xml:space="preserve">Volvo discloses that “one of our ambitions is that our directly contracted suppliers shall use climate neutral energy at their production sites” and that “By the end of 2023, 41 per cent of our active supplier sites have signed a commitment to use only climate neutral energy by 2025” (2023 AR, p. 152). The company discloses that progress has been on this ambition with regards to its battery suppliers (2023 AR, p. 38). 
The company had previously disclosed that using 100% climate neutral energy was a requirement “for all new suppliers”, including battery manufacturers (2022 AR, p155; 2021 AR, p24). However, this no longer seems to be the case - it is now referred to as an “ambition” and no requirement on climate neutral energy has been included in its supplier code of conduct. 
The company also does not define "climate neutral" as renewable energy only.
Volvo states that it is seeking to reduce the carbon footprint of the batteries by shifting to climate neutral energy sources (2023 AR, p. 38). However, there is no specific requirement.
Volvo 2023 Annual Report
https://vp272.alertir.com/afw/files/press/volvocar/202403050374-1.pdf
Volvo 2022 Annual Report
https://vp272.alertir.com/afw/files/press/volvocar/202303076447-1.pdf
Volvo 2021 Annual Report
https://vp272.alertir.com/afw/files/press/volvocar/202204044874-1.pdf </t>
  </si>
  <si>
    <t>4.3.3. Company enters into formal agreements (inclusive of joint ventures and investments) with extractives and other value chain companies to reduce the environmental impact of lithium sourcing.</t>
  </si>
  <si>
    <r>
      <rPr>
        <rFont val="Calibri"/>
        <b/>
        <color theme="1"/>
        <sz val="10.0"/>
      </rPr>
      <t>25%:</t>
    </r>
    <r>
      <rPr>
        <rFont val="Calibri"/>
        <color theme="1"/>
        <sz val="10.0"/>
      </rPr>
      <t xml:space="preserve"> the company has entered into contractual agreements for the purchase of low CO2 lithium. These agreements may include purchasing commitments, and/or other forms of investment, including R&amp;D.
</t>
    </r>
    <r>
      <rPr>
        <rFont val="Calibri"/>
        <b/>
        <color theme="1"/>
        <sz val="10.0"/>
      </rPr>
      <t xml:space="preserve">25%: </t>
    </r>
    <r>
      <rPr>
        <rFont val="Calibri"/>
        <color theme="1"/>
        <sz val="10.0"/>
      </rPr>
      <t xml:space="preserve">the company has entered into contractual agreements to reduce other environmental impacts of lithium sourcing, including by incorporating environmental conditions into contracts with suppliers. 
</t>
    </r>
    <r>
      <rPr>
        <rFont val="Calibri"/>
        <b/>
        <color theme="1"/>
        <sz val="10.0"/>
      </rPr>
      <t>25%:</t>
    </r>
    <r>
      <rPr>
        <rFont val="Calibri"/>
        <color theme="1"/>
        <sz val="10.0"/>
      </rPr>
      <t xml:space="preserve"> the company discloses the specific areas or requirements that such environmental conditions included in contracts cover. This may include requirements regarding water usage, biodiversity, tailings management, etc. but the company must explain how these conditions address specific environmental risks associated with lithium sourcing. 
</t>
    </r>
    <r>
      <rPr>
        <rFont val="Calibri"/>
        <b/>
        <color theme="1"/>
        <sz val="10.0"/>
      </rPr>
      <t xml:space="preserve">25%: </t>
    </r>
    <r>
      <rPr>
        <rFont val="Calibri"/>
        <color theme="1"/>
        <sz val="10.0"/>
      </rPr>
      <t xml:space="preserve">The company engages in multi-stakeholder initiative(s) to reduce impacts on sourcing (e.g. emissions, water, biodiversity etc.). Any such initiatives must be specific to lithium mining / refining. </t>
    </r>
  </si>
  <si>
    <t xml:space="preserve">BMW’s 2023 Group report (p112) links to a webpage that provides detail on the company’s approach to lithium sourcing. The company states that it has a stake in Lilac Solutions, which is a start-up pursuing the goal of extracting lithium in a more sustainable way. This investment is also mentioned in the company’s 2022 Group Report report: "For example, through BMW i Ventures, we have held a stake in the US start-up Lilac Solutions since 2021. Lilac Solutions is pursuing the goal of extracting lithium from the brine of saltwater deposits using ion exchangers in a far more eco- and resource-friendly way than previously possible. During the period under report, we continued to invest in the resource-conserving extraction of lithium by acquiring a stake in the company Mangrove Lithium. Its innovative technology makes it possible to refine and process both virgin and recycled lithium directly into battery-grade lithium using a special procedure" (2022 Group Report, p. 107). CO2 emissions are not mentioned in relation to the agreement. 
In addition, BMW discloses that it engages in the "Responsible Lithium Partnership" multi-stakeholder initiative.
BMW webpage on lithium
https://www.bmwgroup.com/en/sustainability/environmental-and-social-standards/rohstoffe-teaser/lithium.html
2022 Group Report - https://www.bmwgroup.com/content/dam/grpw/websites/bmwgroup_com/ir/downloads/en/2023/bericht/BMW-Group-Report-2022-en.pdf
</t>
  </si>
  <si>
    <t xml:space="preserve">Ford notes that the company is  “working on a multi-material partnership to supply Ford low-carbon aluminum, lithium, and copper” but provides no indication if this partnership has been finalized (2024 ISFR, p15). 
Ford also notes that it has signed a supply agreement for lithium from Australia with Albemarle and that “contracts were written to consider appropriate ESG requirements to protect human rights, working conditions and the environment.” The company explains that it made undergoing an  independent Initiative for Responsible Mining Assurance (IRMA) audit verification at the mine site a condition of the agreement, as well as other conditions related to "water conservation, decarbonization through further clean energy agreements, and promoting waste recycling and recovery practices" (2024 ISFR, p98). 
2024 Integrated Sustainability and Financial Report (ISFR)
https://corporate.ford.com/content/dam/corporate/us/en-us/documents/reports/2024-integrated-sustainability-and-financial-report.pdf
</t>
  </si>
  <si>
    <t xml:space="preserve">GAC has established partnership with lithium mining companies in China, but without any indication of reducing the environmental impact of lithium sourcing (2023 ESG Report, p. 14).
GAC Environmental, Social and Governance Report 2023
https://www1.hkexnews.hk/listedco/listconews/sehk/2024/0426/2024042604129.pdf
</t>
  </si>
  <si>
    <t>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(2022 ESG Report, p.87). However, this letter is voluntary (although suppliers are encouraged by Geely to sign) and there is no indication of contractual agreements with suppliers to reduce other environmental impacts of lithium sourcing.
2022 ESG Report - 
https://global.geely.com/-/media/project/web-portal/2023/esg/geely-esg-report-2022.pdf</t>
  </si>
  <si>
    <t xml:space="preserve">GM invested in Controlled Thermal Resources (CTR) in 2021, which broke ground in January 2024 and is expected to produce lithium through a closed-loop, direct extraction process that results in a smaller physical footprint and lower carbon dioxide emissions when compared to traditional processes (2023 Sustainability Report, p. 34). The company had previously disclosed that the project will have no prodution tailings (2021 Sustainability Report, p83).
2023 Sustainability Supplement
https://www.gm.com/content/dam/company/docs/us/en/gmcom/company/GM_Supplement_2023.pdf
2021 Sustainability - 
https://www.gmsustainability.com/_pdf/resources-and-downloads/GM_2021_SR.pdf
</t>
  </si>
  <si>
    <t xml:space="preserve">Mercedes has established a partnership with Rock Tech Inc., which is building a refinery for lithium hydroxide in Guben (Germany). The supply agreement stipulates that both partners will work together on a roadmap for the net carbon-neutral production of lithium hydroxide by 2030" (Sustainability Report, p.79). 
Mercedes also discloses that its “contractual agreements with our battery cell suppliers stipulate that lithium sourcing is restricted to material originating from mines that are audited against the IRMA Standard” (Raw Materials Report, p. 19).
Mercedes has established the Responsible Lithium Partnership with other buyers to work towards responsible use of resources and sustainable lithium. However, it is unclear whether this includes contractual requirement regarding emissions, water usage and other environmental factors (Raw Materials Report, p. 19).
2023 Sustainability Report
https://group.mercedes-benz.com/documents/sustainability/reports/mercedes-benz-sustainability-report-2023.pdf
Raw Materials Report
https://group.mercedes-benz.com/responsibility/sustainability/supply-chains/raw-materials-report.html
</t>
  </si>
  <si>
    <t xml:space="preserve">Renault has entered into agreement with with Vulcan for less carbon-intensive
lithium (2023 Universal Registration Document, p. 114). Renault also set up a new strategic partnership in 2023 with the French group ARVERNE, a specialist in low-carbon lithium production (p. 184). The 2021 Annual Report (p. 79, 374) also stated that the lithium purchased from Vulcan has a reduced water footprint, as well as being zero-carbon. 
Renault Group – Universal Registration Document 2023
https://www.renaultgroup.com/wp-content/uploads/2024/03/renault_urd_2023__en__202403201552.pdf
2021 Annual Report  
https://www.renaultgroup.com/wp-content/uploads/2022/04/renault_urd_2021..pdf
</t>
  </si>
  <si>
    <t xml:space="preserve">Stellantis has entered into contractual agreements with Vulcan for zero carbon lithium produced with geothermal energy, which also leads to water usage reduction (2023 CSR Report, p. 53).
2023 CSR Report
https://www.stellantis.com/content/dam/stellantis-corporate/sustainability/csr-disclosure/stellantis/2023/Stellantis-2023-CSR-Report.pdf
</t>
  </si>
  <si>
    <t xml:space="preserve">Tesla sources more than 75% of its lithium directly from mines and refiners in 2023 (2023 Impact Report, p. 125). Tesla states in its 2022 Impact Report (p. 153) that “all contracts (for direct sourcing) include binding environmental and social requirements” but does not specify what these are for lithium. Tesla also chairs the Lithium Working Group in the Responsible Minerals Initiative (RMI) (p. 126).
2023 Impact Report
https://www.tesla.com/ns_videos/2023-tesla-impact-report.pdf
</t>
  </si>
  <si>
    <t xml:space="preserve">Volkswagen participates in multi-stakeholder initiative to reduce the impacts on sourcing: “together with other partners, VW has created the Responsible Lithium Partnership initiative, which works towards responsible use of resources and sustainable lithium production in Salar de Atacama in Chile” (2023 Sustainability Report, p. 127).
In its 2023 Raw Material Report (p. 25-26), VW disclosed additional multi-stakeholder initiatives such as RMI Working Group on Lithium that it participates in. VM also discloses that PowerCo, which “vertically integrates the development and production of battery cells within the Volkswagen Group and is expected to start manufacturing in 2025”, has reached purchase agreements with suppliers of battery raw materials and that the Volkswagen Group procurement team supports PowerCo with “ESG pre-checks” during the initial dialogue with potential suppliers. 
VW indicates that it includes IRMA standard as “a prerequisite for direct lithium procurement” and seeks a “contractual commitment to continuous improvement to increase the IRMA performance (2023 Raw Material Report, p. 25). However, there is no disclosure of specific low-carbon or other environmental requirements in purchase agreements/contracts with lithium suppliers.
No purchase agreements for low co2 lithium are disclosed.
2023 Sustainability Report
https://www.volkswagen-group.com/en/publications/more/group-sustainability-report-2023-2674 
2023 Responsible Raw Materials Report (RMR) 
https://uploads.vw-mms.de/system/production/documents/cws/002/716/file_en/d4d4bc8b2aea8ace68435605a99ef6e9a9bbf973/2023_Volkswagen_Group_Responsible_Raw_Materials_Report_1.pdf?1719555968
</t>
  </si>
  <si>
    <t>4.3.4. Company enters into formal agreements (inclusive of joint ventures and investments) with extractives and other value chain companies to reduce the environmental impact of nickel sourcing.</t>
  </si>
  <si>
    <r>
      <rPr>
        <rFont val="Calibri"/>
        <b/>
        <color theme="1"/>
        <sz val="10.0"/>
      </rPr>
      <t xml:space="preserve">25%: </t>
    </r>
    <r>
      <rPr>
        <rFont val="Calibri"/>
        <color theme="1"/>
        <sz val="10.0"/>
      </rPr>
      <t xml:space="preserve">the company has entered into contractual agreements for the purchase of low CO2 nickel. These agreements may include purchasing commitments, and/or other forms of investment, including R&amp;D.
</t>
    </r>
    <r>
      <rPr>
        <rFont val="Calibri"/>
        <b/>
        <color theme="1"/>
        <sz val="10.0"/>
      </rPr>
      <t xml:space="preserve">25%: </t>
    </r>
    <r>
      <rPr>
        <rFont val="Calibri"/>
        <color theme="1"/>
        <sz val="10.0"/>
      </rPr>
      <t xml:space="preserve">the company has entered into contractual agreements to reduce other environmental impacts of nickel sourcing, including by incorporating environmental conditions in contracts with suppliers.
</t>
    </r>
    <r>
      <rPr>
        <rFont val="Calibri"/>
        <b/>
        <color theme="1"/>
        <sz val="10.0"/>
      </rPr>
      <t xml:space="preserve">25%: </t>
    </r>
    <r>
      <rPr>
        <rFont val="Calibri"/>
        <color theme="1"/>
        <sz val="10.0"/>
      </rPr>
      <t xml:space="preserve">the company discloses the specific areas or requirements that such environmental conditions included in contracts cover. This may include requirements regarding water usage, biodiversity, tailings management, etc. but the company must explain how these conditions address specific environmental risks associated with nickel sourcing. 
</t>
    </r>
    <r>
      <rPr>
        <rFont val="Calibri"/>
        <b/>
        <color theme="1"/>
        <sz val="10.0"/>
      </rPr>
      <t>25%:</t>
    </r>
    <r>
      <rPr>
        <rFont val="Calibri"/>
        <color theme="1"/>
        <sz val="10.0"/>
      </rPr>
      <t xml:space="preserve"> The company engages in multi-stakeholder initiative(s) to reduce impacts on sourcing (e.g. emissions, water, biodiversity etc.). Any such initiatives must be specific to nickel mining / refining.</t>
    </r>
  </si>
  <si>
    <t xml:space="preserve">Ford discloses that the company has established “a three party collaboration [that] will advance more sustainable nickel production in Southwest Sulawesi, Indonesia and help make electric vehicle batteries more affordable. The collaboration will deliver materials essential for the auto industry’s shift to EVs and enhance Indonesia’s EV manufacturing industry while upholding our commitment to responsibly source materials” (ISFR, p97). However,  the company does not disclose if the contracts in this partnership includes environmental conditions or what these are.
2024 Integrated Sustainability and Financial Report (ISFR)
https://corporate.ford.com/content/dam/corporate/us/en-us/documents/reports/2024-integrated-sustainability-and-financial-report.pdf
</t>
  </si>
  <si>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(2022 ESG Report, p.87). However, as this letter is voluntary (although suppliers are encouraged by Geely to sign), there is no indication of contractual agreements with suppliers to reduce other environmental impacts of nickel sourcing.
Geely ESG Report 2022
https://global.geely.com/-/media/project/web-portal/2023/esg/geely-esg-report-2022.pdf
</t>
  </si>
  <si>
    <t xml:space="preserve">Mercedes is a member of the Nickel Working Group of the Responsible Minerals Initiative (RMI) (Raw Materials Report, p. 26).
Mercedes also states that “contractual agreements with our battery cell suppliers stipulate that nickel sourcing is restricted to material originating from mines that are audited against the IRMA Standard. A transitional period of three years after SOP applies to achieve the IRMA 50 level (Raw Materials Report, p. 25).
Raw Materials Report
https://group.mercedes-benz.com/responsibility/sustainability/supply-chains/raw-materials-report.html
</t>
  </si>
  <si>
    <t xml:space="preserve">Renault has entered into agreement with Terrafame for a sustainable nickel supply (low carbon and traceability of the entire supply chain) (2023 Universal Registration Document, p. 114).
Renault Group – Universal Registration Document 2023
https://www.renaultgroup.com/wp-content/uploads/2024/03/renault_urd_2023__en__202403201552.pdf
</t>
  </si>
  <si>
    <t>In January 2023, Stellantis and Finland-based Terrafame Ltd. announced the signing of a five-year supply agreement for nickel sulfate, starting in 2025. Due to its unique production technology, the carbon footprint of the nickel sulphate produced by Terrafame is among the smallest in the industry.” (2023 CSR Report, p. 53)
2023 CSR Report
https://www.stellantis.com/content/dam/stellantis-corporate/sustainability/csr-disclosure/stellantis/2023/Stellantis-2023-CSR-Report.pdf</t>
  </si>
  <si>
    <t xml:space="preserve">Tesla sources more than 50% of nickel directly from mines and refiners in 2023 Impact Report (p. 122). Tesla states in its 2022 Impact Report (p. 153) that “all contracts (for direct sourcing) include binding environmental and social requirements” but does specify what these are for nickel. Tesla chairs the Nickel Working Group in the Responsible Minerals Initiative (RMI).
2023 Impact Report
https://www.tesla.com/ns_videos/2023-tesla-impact-report.pdf
2022 Impact Report
https://www.tesla.com/ns_videos/2022-tesla-impact-report.pdf
</t>
  </si>
  <si>
    <t xml:space="preserve">VW discloses (2023 Raw Material Report, p. 32) that the Volkswagen Group joined IRMA in 2022 and has since rolled out the IRMA standard across the battery supply chains through contractual obligations, and indicated challenges with the nickel supply chain as nickel mining companies are new to the IRMA standard. It is not clear whether this is included as requirement for nickel suppliers specifically. 
VW participates in the nickel working group of RMI (2023 Raw Material Report, p. 32).
No purchase agreements for low co2 nickel are disclosed.
2023 Responsible Raw Materials Report (RMR) 
https://uploads.vw-mms.de/system/production/documents/cws/002/716/file_en/d4d4bc8b2aea8ace68435605a99ef6e9a9bbf973/2023_Volkswagen_Group_Responsible_Raw_Materials_Report_1.pdf?1719555968
</t>
  </si>
  <si>
    <t xml:space="preserve">Not disclosed. 
</t>
  </si>
  <si>
    <t>4.3.5. Company enters into formal agreements (inclusive of joint ventures and investments) with extractives and other value chain companies to reduce the environmental impact of cobalt sourcing.</t>
  </si>
  <si>
    <r>
      <rPr>
        <rFont val="Calibri"/>
        <b/>
        <color theme="1"/>
        <sz val="10.0"/>
      </rPr>
      <t>25%:</t>
    </r>
    <r>
      <rPr>
        <rFont val="Calibri"/>
        <color theme="1"/>
        <sz val="10.0"/>
      </rPr>
      <t xml:space="preserve"> the company has entered into contractual agreements for the purchase of low CO2 cobalt. These agreements may include purchasing commitments, and/or other forms of investment, including R&amp;D.
</t>
    </r>
    <r>
      <rPr>
        <rFont val="Calibri"/>
        <b/>
        <color theme="1"/>
        <sz val="10.0"/>
      </rPr>
      <t xml:space="preserve">25%: </t>
    </r>
    <r>
      <rPr>
        <rFont val="Calibri"/>
        <color theme="1"/>
        <sz val="10.0"/>
      </rPr>
      <t xml:space="preserve">the company has entered into contractual agreements to reduce other environmental impacts of cobalt sourcing, including by incorporating environmental conditions into contracts with suppliers
</t>
    </r>
    <r>
      <rPr>
        <rFont val="Calibri"/>
        <b/>
        <color theme="1"/>
        <sz val="10.0"/>
      </rPr>
      <t xml:space="preserve">25%: </t>
    </r>
    <r>
      <rPr>
        <rFont val="Calibri"/>
        <color theme="1"/>
        <sz val="10.0"/>
      </rPr>
      <t xml:space="preserve">the company discloses the specific areas or requirements that the environmental conditions included in contracts cover. This may include requirements regarding water usage, biodiversity, tailings management, etc. but the company must explain how these conditions address specific environmental risks associated with cobalt sourcing. 
</t>
    </r>
    <r>
      <rPr>
        <rFont val="Calibri"/>
        <b/>
        <color theme="1"/>
        <sz val="10.0"/>
      </rPr>
      <t xml:space="preserve">25%: </t>
    </r>
    <r>
      <rPr>
        <rFont val="Calibri"/>
        <color theme="1"/>
        <sz val="10.0"/>
      </rPr>
      <t>The company engages in multi-stakeholder initiative(s) to reduce impacts on sourcing (e.g. emissions, water, biodiversity etc.)</t>
    </r>
  </si>
  <si>
    <t xml:space="preserve">Ford discloses (ISFR, p97) that its investment in nickel (in Southwest Sulawesi in Indonesia) also provides cobalt as a by-product. However, there is no indication of how environmental risks are being addressed in the contractual agreement.
2024 Integrated Sustainability and Financial Report (ISFR)
https://corporate.ford.com/content/dam/corporate/us/en-us/documents/reports/2024-integrated-sustainability-and-financial-report.pdf
</t>
  </si>
  <si>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(2022 ESG Report, p.87). However, as this letter is voluntary (although suppliers are encouraged by Geely to sign), there is no indication of contractual agreements with suppliers to reduce other environmental impacts of cobalt sourcing.
Geely ESG Report 2022
https://global.geely.com/-/media/project/web-portal/2023/esg/geely-esg-report-2022.pdf
</t>
  </si>
  <si>
    <t xml:space="preserve">Mercedes states that it has entered into “contractual agreements with our battery cell suppliers” that “stipulate that cobalt sourcing is restricted to material originating from mines that are audited against the IRMA Standard. A transitional period of three years after SOP applies to achieve the IRMA 50 level” (Raw Materials Report, p. 10).
Raw Materials Report
https://group.mercedes-benz.com/responsibility/sustainability/supply-chains/raw-materials-report.html
</t>
  </si>
  <si>
    <t xml:space="preserve">Renault has signed agreement with Management for low-carbon cobalt sulphate produced in Morocco ( Universal Registration Document, p. 114).
Renault Group – Universal Registration Document 2023
https://www.renaultgroup.com/wp-content/uploads/2024/03/renault_urd_2023__en__202403201552.pdf
</t>
  </si>
  <si>
    <t xml:space="preserve">Tesla discloses that more than 55% of its cobalt is sourced directly from mines or smelters in 2023 (2023 Impact Report, p. 119). Tesla states in its 2022 Impact Report (p. 153) that “all contracts (for direct sourcing) include binding environmental and social requirements”. Tesla continues to co-fund the Fair Cobalt Alliance (FCA) working with artisanal and small-scale mining (ASM) communities in the DRC (p. 118).
2023 Impact Report
https://www.tesla.com/ns_videos/2023-tesla-impact-report.pdf  
2022 Impact Report
https://www.tesla.com/ns_videos/2022-tesla-impact-report.pdf
</t>
  </si>
  <si>
    <t xml:space="preserve">VW discloses in its 2023 Raw Materials Report (p. 29-30) that, for cobalt, it seeks a “contractual commitment to international standards such as those developed by IRMA or RMI (RMAP)” and incorporates the IRMA standard into its supplier requirements. Following a supplier’s commitment, VW "continuously monitors the supplier’s progress towards its IRMA certification." 
VW also participates in the RMI Working Groups on cobalt and emerging mineral (2023 Raw Materials Report, p. 29). VW  also continued to engage with the Cobalt for Development (C4D) initiative.
No purchase agreements for low co2 cobalt are disclosed.
2023 Responsible Raw Materials Report (RMR) 
https://uploads.vw-mms.de/system/production/documents/cws/002/716/file_en/d4d4bc8b2aea8ace68435605a99ef6e9a9bbf973/2023_Volkswagen_Group_Responsible_Raw_Materials_Report_1.pdf?1719555968
</t>
  </si>
  <si>
    <t xml:space="preserve">Not disclosed. 
</t>
  </si>
  <si>
    <t>4.3.6. The company participates in multi-stakeholder initiatives to collaborate with other buyers to incentivise investment in and production of fossil free and environmentally sustainable batteries at scale.</t>
  </si>
  <si>
    <r>
      <rPr>
        <rFont val="Calibri"/>
        <b/>
        <color theme="1"/>
        <sz val="10.0"/>
      </rPr>
      <t>100%:</t>
    </r>
    <r>
      <rPr>
        <rFont val="Calibri"/>
        <color theme="1"/>
        <sz val="10.0"/>
      </rPr>
      <t xml:space="preserve"> the company is a member of the Global Battery Alliance.</t>
    </r>
  </si>
  <si>
    <r>
      <rPr>
        <color rgb="FF000000"/>
        <sz val="10.0"/>
      </rPr>
      <t xml:space="preserve">BMW is a member of the Global Battery Alliance.
 </t>
    </r>
    <r>
      <rPr>
        <color rgb="FF000000"/>
        <sz val="10.0"/>
        <u/>
      </rPr>
      <t>https://www.globalbattery.org/about/members/</t>
    </r>
  </si>
  <si>
    <t>BYD is not a member of the GBA</t>
  </si>
  <si>
    <t xml:space="preserve">Ford is not a member of the Global Battery Alliance.
https://www.globalbattery.org/about/members/ </t>
  </si>
  <si>
    <t xml:space="preserve">Neither Geely nor its battery subsidiary VREMT is a member of the Global Battery Alliance.
https://www.globalbattery.org/about/members/ 
</t>
  </si>
  <si>
    <t xml:space="preserve">GM is not a member of the Global Battery Alliance.
https://www.globalbattery.org/about/members/
</t>
  </si>
  <si>
    <t xml:space="preserve">Honda is not a member of the Global Battery Alliance.
https://www.globalbattery.org/about/members/ 
</t>
  </si>
  <si>
    <t xml:space="preserve">Hyundai is a member of the Global Battery Alliance.
https://www.globalbattery.org/about/members/ 
</t>
  </si>
  <si>
    <t xml:space="preserve">Kia is participating in the alliance as a part of Hyundai Motor Group.
https://www.globalbattery.org/about/members/ 
</t>
  </si>
  <si>
    <t xml:space="preserve">Mercedes is not a member of the Global Battery Alliance.
https://www.globalbattery.org/about/members/ 
</t>
  </si>
  <si>
    <t xml:space="preserve">Nissan is not a member of the Global Battery Alliance.
https://www.globalbattery.org/about/members/ 
</t>
  </si>
  <si>
    <t xml:space="preserve">Renault is a member of the Global Battery Alliance.
https://www.globalbattery.org/about/members/ 
</t>
  </si>
  <si>
    <t xml:space="preserve">SAIC is not a member of the Global Battery Alliance.
https://www.globalbattery.org/about/members/ 
</t>
  </si>
  <si>
    <r>
      <rPr>
        <color rgb="FF000000"/>
        <sz val="10.0"/>
      </rPr>
      <t xml:space="preserve">Stellantis is no longer listed as a member of the Global Battery Alliance.
</t>
    </r>
    <r>
      <rPr>
        <color rgb="FF000000"/>
        <sz val="10.0"/>
        <u/>
      </rPr>
      <t>https://www.globalbattery.org/about/members/</t>
    </r>
    <r>
      <rPr>
        <color rgb="FF000000"/>
        <sz val="10.0"/>
      </rPr>
      <t xml:space="preserve">
</t>
    </r>
  </si>
  <si>
    <t xml:space="preserve">Tesla is a member of the Global Battery Alliance.
https://www.globalbattery.org/about/members/ 
</t>
  </si>
  <si>
    <t xml:space="preserve">Toyota is not a member of the Global Battery Alliance.
https://www.globalbattery.org/about/members/ 
</t>
  </si>
  <si>
    <t xml:space="preserve">Volkswagen is a member of the Global Battery Alliance.
https://www.globalbattery.org/about/members/ 
</t>
  </si>
  <si>
    <t>Volvo Cars is not a member of the Global Battery Alliance.</t>
  </si>
  <si>
    <t>4.3.7. The company  invests in the development of new battery chemistries &amp; technologies that reduce their overall material and carbon footprint by reducing the use of emissions-intensive minerals and toxic materials (such as persistent organic pollutants (POPs))</t>
  </si>
  <si>
    <r>
      <rPr>
        <rFont val="Calibri"/>
        <b/>
        <color theme="1"/>
        <sz val="10.0"/>
      </rPr>
      <t>25%:</t>
    </r>
    <r>
      <rPr>
        <rFont val="Calibri"/>
        <color theme="1"/>
        <sz val="10.0"/>
      </rPr>
      <t xml:space="preserve"> the company provides examples of R&amp;D that they are conducting to develop new battery chemistries / technologies that reduce the use of emissions-intensive minerals and/or toxic pollutants. R&amp;D could be done in house or via formal partnerships with battery manufacturers.
</t>
    </r>
    <r>
      <rPr>
        <rFont val="Calibri"/>
        <b/>
        <color theme="1"/>
        <sz val="10.0"/>
      </rPr>
      <t xml:space="preserve">25%: </t>
    </r>
    <r>
      <rPr>
        <rFont val="Calibri"/>
        <color theme="1"/>
        <sz val="10.0"/>
      </rPr>
      <t xml:space="preserve">the company provides examples of the systems and processes it is developing to scale this R&amp;D to commercial production.
</t>
    </r>
    <r>
      <rPr>
        <rFont val="Calibri"/>
        <b/>
        <color rgb="FFFF0000"/>
        <sz val="10.0"/>
      </rPr>
      <t xml:space="preserve">50%: </t>
    </r>
    <r>
      <rPr>
        <rFont val="Calibri"/>
        <color rgb="FFFF0000"/>
        <sz val="10.0"/>
      </rPr>
      <t xml:space="preserve">the company has brought to market electric vehicles that utilize battery chemistries / technologies that meet the above criteria. </t>
    </r>
  </si>
  <si>
    <t xml:space="preserve">BMW has invested in solid-state batteries “with a view to secure the supply of solid-state batteries for future generations of electric vehicles”. The BMW Group “holds shares in Solid Power, an industry leading manufacturer of solid-state batteries for electric vehicles”. (2023 Group Report, p. 185).
2023 Group Report
https://www.bmwgroup.com/en/report/2023/downloads/BMW-Group-Report-2023-en.pdf?page=1
</t>
  </si>
  <si>
    <t xml:space="preserve">BYD has invested in the R&amp;D of “Blade Battery Technology”, which  “enjoys high energy density” and is “free of nickel or cobalt” (p. 8, 2023 CSR Report). It has also produced EVs that utilize Blade Battery, as it states that “relying on its Blade Battery,  the Company (BYD) pulled LFP-powered vehicles back on the main track of the industry almost all on its own” (2023 CSR Report, p. 8).
2023 BYD Corporate Social Responsibility Report (2023 CSR Report)
https://www1.hkexnews.hk/listedco/listconews/sehk/2024/0326/2024032602459.pdf
</t>
  </si>
  <si>
    <t xml:space="preserve">In its 2023 report, Ford disclosed that it is opening a battery centre, which will carry out research on battery cell technology “to pilot new manufacturing techniques that will help the company quickly test and scale battery cell designs with novel materials, optimizing all aspects of the value chain, from mining to recycling, to drive high-volume battery cell delivery, better range, lower carbon footprint, and lower costs for customers” (2023 Climate Report, p20). In this year’s annual report (p35) Ford states that it uses the lithium iron phosphate (LFP) batteries to some of its EV lineup, which reduces the reliance on nickel and cobalt. 
2023 Climate Change Report
https://corporate.ford.com/content/dam/corporate/us/en-us/documents/reports/2023-climate-change-report.pdf
2024 Integrated Sustainability and Financial Report (ISFR)
https://corporate.ford.com/content/dam/corporate/us/en-us/documents/reports/2024-integrated-sustainability-and-financial-report.pdf
</t>
  </si>
  <si>
    <t xml:space="preserve">GAC invests in and conducts in-house R&amp;D on batteries, including solid-state, cobalt-free and low-cobalt batteries, and sodium-ion batteries (2023 ESG Report, p. 14). For example, GAC AION’s P58 Microcrystaline Super Battery was unveiled in December 2023 and is said to be superior in terms of performance and service life. This was announced in parallel with the IMPOW Battery’s Smart Ecological Factory, which is expected to produce batteries developed by GAC. GAC also states that its “solid-state batteries have witnessed significant breakthroughs, with cell energy density reaching 400 Wh/kg” and these solid-state batteries are expected to be incorporated into vehicles by 2026. 
In its 2022 ESG Report (p53), GAC also disclosed that it had “brought to market "new-generation super Li-ion batteries (SmLFP) based on microchristaline technology, which has a higher energy density.” LFP batteries are free from nickel and cobalt.
2023 ESG report, GAC Environmental, Social and Governance Report 2023
https://www1.hkexnews.hk/listedco/listconews/sehk/2024/0426/2024042604129.pdf
2022 ESG Report - https://www.gac-motor.com/static/en/model/about/2022_ESG_REPOT_OF_GAC_GROUP.pdf
</t>
  </si>
  <si>
    <t xml:space="preserve">Geely states that it invests in battery technology development and that, in December 2023, it has brought to market the “self-developed lithium iron phosphate “Gold Brick Battery”” which is used in the ZEEKR 007 model (2023 ESG Report, p27, 43). LFP batteries do not use nickel or cobalt. 
Environmental, Social and Governance (ESG) Report 2023
http://www.geelyauto.com.hk/wp-content/uploads/2024/04/2024042600275.pdf
</t>
  </si>
  <si>
    <t xml:space="preserve">Hyundai states that it is investing in maximizing the performance of exisiting lithium-ion batteries and the development of next-generation battery technologies such as all-solid-state batteries (2024 Sustainability Report, p. 25). No additional details are disclosed
2024 Sustainability Report
https://worldwide.kia.com/int/company/sustainability/sustainability-report 
</t>
  </si>
  <si>
    <t xml:space="preserve">Mercedes is “working with partners to increase the energy density of lithium-ion batteries by using high-silicon anodes or lithium anodes in conjunction with solid-state technology” (2023 Sustainability Report, p.80).
In order to bring new technologies into series production as early as possible, Mercedes  “is setting up a competence centre for battery technology in Untertürkheim” (p. 80).
Mercedes also mentions that its new eSprinter van is the first of its vehicles to use a  lithium/iron phosphate (LFP) chemistry, which makes " it possible to dispense with cobalt and
nickel as raw materials" (p75).
 2023 Sustainability Report
https://group.mercedes-benz.com/documents/sustainability/reports/mercedes-benz-sustainability-report-2023.pdf
</t>
  </si>
  <si>
    <t xml:space="preserve">Nissan discloses that it has been developing all-solid state batteries, which has the potential to reduce rare metal usage, and expects to bring it to market by 2028 (Sustainability Data Book 2024, p. 35).
Sustainability Data Book 2024
https://www.nissan-global.com/EN/SUSTAINABILITY/LIBRARY/SR/2024/ASSETS/PDF/DB24_E_All.pdf
</t>
  </si>
  <si>
    <r>
      <rPr>
        <color rgb="FF000000"/>
        <sz val="10.0"/>
      </rPr>
      <t xml:space="preserve">As part of the Renault-Nissan Alliance, Nissan is researching all-solid-state batteries (ASSB) technology and plans for mass production by 2030 (Universal Registration Document, p. 54). However, there is no disclosure of scaling the R&amp;D to commercial production or Evs that have been brought market using the same battery technology.
Renault Group – Universal Registration Document 2023
</t>
    </r>
    <r>
      <rPr>
        <color rgb="FF000000"/>
        <sz val="10.0"/>
        <u/>
      </rPr>
      <t>https://www.renaultgroup.com/wp-content/uploads/2024/03/renault_urd_2023__en__202403201552.pdf</t>
    </r>
    <r>
      <rPr>
        <color rgb="FF000000"/>
        <sz val="10.0"/>
      </rPr>
      <t xml:space="preserve">
</t>
    </r>
  </si>
  <si>
    <t xml:space="preserve">“SAIC Motor and QingTao Energy signed an agreement on the capital increase and share expansion, as well as a strategic cooperation framework agreement” in May 2023 (2023 Sustainability Report, p. 71). SAIC Motor will accelerate the industrial application of QingTao Energy's existing solid battery products on its self-branded vehicle models and expect to bring large-scale production to market with solid-state batteries in the high-performance, long-range models of IM Motors in 2024 (2023 Sustainability Report, p. 71).
2023 ESG &amp; Sustainability Report
https://www.saicmotor.com/english/download/esg/2023.pdf
</t>
  </si>
  <si>
    <t xml:space="preserve">Stellantis mentions R&amp;D it is conducting through partners into multiple battery chemistries: it is conducting research into solid-state technology and also has a joint development agreement with Factorial Energy to scale to production solid state battery technology. It says that from 2024, the company will base on two battery technologies, including a Nickel-free and Cobalt-free battery (2023 CSR Report, p. 54). 
Stellantis Ventures has also invested in May 2023 in Lyten "to accelerate the commercialization of Lyten 3D Graphene™ applications for the mobility industry, including the LytCell™ Lithium-Sulfur EV battery. Unlike traditional lithium-ion batteries, Lyten’s Lithium-Sulfur batteries do not use nickel, cobalt, or manganese, resulting in an estimated 60% lower carbon footprint than today’s best-in-class lithium-ion batteries" (2023 CSR Report, p. 54). 
In January 2024, Stellantis Ventures, the corporate venture fund of Stellantis announced its participation as a strategic investor in Tiamat, a France-based company that is developing and commercializing sodium-ion battery technology, which offers a lower cost per kilowatt-hour and is free of lithium and cobalt (2023 CSR Report, p. 55). 
Finally, Stellantis also discloses that, since 2024, its EVs have also been  using "a Nickel-free and Cobalt-free battery" (2023 CSR Report, p. 54). 
2023 CSR Report
https://www.stellantis.com/content/dam/stellantis-corporate/sustainability/csr-disclosure/stellantis/2023/Stellantis-2023-CSR-Report.pdf
</t>
  </si>
  <si>
    <t xml:space="preserve">Tesla states that its nickel-based cathodes contain less cobalt than similar cathode chemistries in the industry, and it is increasing the use of cobalt-free
iron-based cathodes (LFP)/batteries, particularly for energy storage and standard range products (2023 Impact Report, p. 117).
2023 Impact Report
https://www.tesla.com/ns_videos/2023-tesla-impact-report.pdf  
</t>
  </si>
  <si>
    <t xml:space="preserve">Toyota is developing all-solid-state batteries which is expected to lead to “increased power output, longer cruising range, and shorter charging times” (2023 Integrated Report, p. 43). However, no processes to scale R&amp;D to production are disclosed.
Toyota’s Integrated Report 2023
https://global.toyota/pages/global_toyota/ir/library/annual/2023_001_integrated_en.pdf  
</t>
  </si>
  <si>
    <t xml:space="preserve">“The PowerCo cell factories have been designed on the basis of a technology matrix that will factor in more than 30 foreseeable product and process innovations by the end of the decade. These include, for example, more sustainable cell chemicals without cobalt or nickel, solid-state technology.” (2023 Sustainability Report, p. 55).
VW also discloses that PowerCo is also working with a German partner to further develop and industrialize this manufacturing process (2023 Sustainability Report, p. 55).
2023 Sustainability Report
https://www.volkswagen-group.com/en/publications/more/group-sustainability-report-2023-2674 
</t>
  </si>
  <si>
    <t xml:space="preserve">4.3.8. The company invests in the development of new battery designs, technologies, systems and/or processes to maximize the recyclability of EV batteries </t>
  </si>
  <si>
    <r>
      <rPr>
        <rFont val="Calibri"/>
        <b/>
        <color theme="1"/>
        <sz val="10.0"/>
      </rPr>
      <t xml:space="preserve">25%: </t>
    </r>
    <r>
      <rPr>
        <rFont val="Calibri"/>
        <color theme="1"/>
        <sz val="10.0"/>
      </rPr>
      <t xml:space="preserve">the company provides examples of R&amp;D that they are conducting in-house or in partnership with value chain partners to improve the safe and effective recycling of batteries (for example direct recycling).
</t>
    </r>
    <r>
      <rPr>
        <rFont val="Calibri"/>
        <b/>
        <color theme="1"/>
        <sz val="10.0"/>
      </rPr>
      <t xml:space="preserve">25%: </t>
    </r>
    <r>
      <rPr>
        <rFont val="Calibri"/>
        <color theme="1"/>
        <sz val="10.0"/>
      </rPr>
      <t xml:space="preserve">the company provides examples of the systems and processes it is developing to scale this R&amp;D to commercial production.
</t>
    </r>
    <r>
      <rPr>
        <rFont val="Calibri"/>
        <b/>
        <color rgb="FFFF0000"/>
        <sz val="10.0"/>
      </rPr>
      <t>50%:</t>
    </r>
    <r>
      <rPr>
        <rFont val="Calibri"/>
        <color rgb="FFFF0000"/>
        <sz val="10.0"/>
      </rPr>
      <t xml:space="preserve"> the company provides examples of battery recycling processes it has developed in-house or in partnership with value chain partners that have achieved recovery rates of at least 95% cobalt/nickel &amp; 70% lithium. Note disclosed recovery rates achieved at the pilot / R&amp;D stage are valid for points here. Disclosure of recycling rates achieved at commercial scale is evaluated in indicator 4.3.10. </t>
    </r>
  </si>
  <si>
    <t xml:space="preserve">In its 2022 TCFD Report, the company disclosed that it has a partnership with battery recycler Redwood Materials to integrate recycling into its domestic strategy and plan to explore strategies to collect and dissasemble EV batteries for recycling. The company also disclosed that it can reach an overall recovery rate of 95%, which is considered effective. However, Ford has not provided any additional details, in its 2022 TCFD Report or in subsequent reporting, about processes to scale this partnership to commercial production. 
2022 TCFD Report
https://corporate.ford.com/content/dam/corporate/us/en-us/documents/reports/tcfd-report.pdf
</t>
  </si>
  <si>
    <t xml:space="preserve">GAC signed a framework agreement with GEM Co., Ltd, a leading company in battery recycling and reuse, to enable full lifecycle management of batteries (2023 ESG Report, p. 15). However, there is no indication of R&amp;D investment to maximize the recyclability of EV batteries.
2023 ESG report, GAC Environmental, Social and Governance Report 2023
https://www1.hkexnews.hk/listedco/listconews/sehk/2024/0426/2024042604129.pdf
</t>
  </si>
  <si>
    <t xml:space="preserve">Geely discloses (2023 ESG Report, p. 59) that it is developing an “industry alliance recycling model” that aims to “reduce the environmental impact of batteries and minimize the damage of chemical elements in batteries to the surrounding ecosystem.” This alliance will monitor and screen the battery health of Geely’s batteries to facilitate the recycling of batteries with less than 40% capacity. 
The company does not disclose information on processes and systems to scale this R&amp;D to production or on recovery rates achieved through battery recycling R&amp;D processes.
Geely Environmental, Social and Governance (ESG) Report 2023
http://www.geelyauto.com.hk/wp-content/uploads/2024/04/2024042600275.pdf 
</t>
  </si>
  <si>
    <t xml:space="preserve">GM discloses in its 2023 Sustainability Report (p. 25) that it works with cell and cathod manufacturers and global recycling partners to establish pathways for recycled material from its manufacturing battery scrap and warranty returns to reenter the EV supply chains.
It also discloes that it colaborates with recycling companies and Department of Energy’s U.S. Advanced Battery Consortium to support the devleopment of recyling and recycled material reuse in new cells.
GM Ventures made a strategic investment in a battery recycling company in Quebec, Canada, namely Lithion, in 2022. This investment is said to enable the recovery of raw materials from batteries. According to GM’s 2022 Sustainability Report (p. 45), “With a recovery rate above 95%—and using Québec’s green energy—Lithion can reduce the GHG emissions in battery materials by over 75%, and water use by over 90%, compared to mining new materials…. This new facility will be able to process 7,500 metric tons of lithium-ion batteries a year with a recovery rate above 95% and using Québec’s green energy”. 
The company makes no reference to systems to scale this R&amp;D to commercial production.
2023 Sustainability Report 
https://www.gm.com/content/dam/company/docs/us/en/gmcom/company/GM_2023_SR.pdf
</t>
  </si>
  <si>
    <t xml:space="preserve">Hyundai states that it works “toward the standardization and modularization of key EV components like batteries and motors through the development of an integrated modular architecture (IMA) system, which is expected to be completed by 2025” (2024 Sustainability Report, p. 25). However, there is no mention of how the system may incrase the recyclability of batteries. 
2024 Sustainability Report
https://worldwide.kia.com/int/company/sustainability/sustainability-report 
</t>
  </si>
  <si>
    <t xml:space="preserve">According to Kia’s 2023 Sustainability Report (p. 19), the company has launched a task force team to develop a "sustainable and eco-friendly battery circulation system", including through "developing prior technologies." However, it has not disclosed examples of systems to scale R&amp;D to production or examples of effective implementation and recovery rates in its latest reporting.
2023 Sustainability Report - https://worldwide.kia.com/int/files/company/sr/sustainability-report/sustainability-report-2023-int.pdf
</t>
  </si>
  <si>
    <t xml:space="preserve">Mercedes is constructing its own battery recycling plant at the Kuppenheim location. It has founded LICU-LAR GmbH as a subsidiary for its battery recycling strategy and is in discussion with the public sector to construct the facilities for hydrometallurgical processing of the battery materials that allows recovery rates of more than 96%. 
It is also working with partners in China and the USA to create a closed material cycle for battery recycling, but with no disclosure on the percentage of recovery rate. (2023 Sustainability Report, p. 109).
2023 Sustainability Report
https://group.mercedes-benz.com/documents/sustainability/reports/mercedes-benz-sustainability-report-2023.pdf
</t>
  </si>
  <si>
    <t xml:space="preserve">Renault establishes a new entity The Future Is NEUTRAL (TFIN) to bring together in-house expertise and partners to offer closed-loop recycling solutions at every stage of a vehicle’s life. It discloses that TFIN currently covers approximately 50% of the value chain and targets more than 90% by 2030 (Universal Registration Document, p. 114). No information on recovery rates achieved at the R&amp;D level are disclosed.
Renault Group – Universal Registration Document 2023
https://www.renaultgroup.com/wp-content/uploads/2024/03/renault_urd_2023__en__202403201552.pdf
</t>
  </si>
  <si>
    <t>In SAIC's 2022 Corporate Sustainability report (p. 68), the company states that it follows the principle of a "full life-cycle management" for batteries and has co-established a new company called Energiex to enhance the recycling and re-utilisation of batteries.  The new company was set up jointly with PetroChina, Sinopec, CATL and Shanghai International Automobile City. It does not provide evidence on how it is scaling this R&amp;D to production or on recycling rates.
2022 Corporate Sustainability Report (Mandarin version) - 
https://static.cninfo.com.cn/finalpage/2023-04-29/1216699191.PDF</t>
  </si>
  <si>
    <t xml:space="preserve">Tesla discloses that there is development of scalable battery recycling technologies as well as a reverse logistics system to recover batteries from sold products in its 2022 Impact Report (p. 162). No additional details are disclosed.
2022 Impact Report
https://www.tesla.com/ns_videos/2022-tesla-impact-report.pdf
2023 Impact Report
https://www.tesla.com/ns_videos/2023-tesla-impact-report.pdf
</t>
  </si>
  <si>
    <t xml:space="preserve">Toyota states that it collaborates with Cirba Solutions on battery recycling in the United States, which is aiming to extract up to 95% of critical minerals from used batteries (2023 Integrated Report, p. 82). However, it does not disclose if this has been achieved at the pilot stage. 
Toyota’s Integrated Report 2023
https://global.toyota/pages/global_toyota/ir/library/annual/2023_001_integrated_en.pdf  </t>
  </si>
  <si>
    <t xml:space="preserve">Volkswagen states that “when developing new vehicles, we pay attention to the recyclability of the required materials”(2023 Sustainability Report, p. 84). It also states that “Volkswagen AG opened the Group’s first pilot facility for recycling high-voltage vehicle batteries at the Salzgitter site at the start of 2021. The objective is industrialized recovery of valuable raw materials such as lithium, nickel, manganese and cobalt in a closed loop and also of aluminum, copper and plastic. Moreover, in connection with this we develop various concepts for discharging and dismantling batteries and carry out investigations into the further recyclability of battery materials.” (p. 86). It doesn’t disclose the recovery rates that have been achieved so far.
2023 Sustainability Report
https://www.volkswagen-group.com/en/publications/more/group-sustainability-report-2023-2674 
</t>
  </si>
  <si>
    <t>4.3.9. The company has established processes for battery repair, reuse and repurposing in order to maximize the usable lifespan of its EV batteries.</t>
  </si>
  <si>
    <r>
      <rPr>
        <rFont val="Calibri"/>
        <b/>
        <color rgb="FFFF0000"/>
        <sz val="10.0"/>
      </rPr>
      <t>25%:</t>
    </r>
    <r>
      <rPr>
        <rFont val="Calibri"/>
        <color rgb="FFFF0000"/>
        <sz val="10.0"/>
      </rPr>
      <t xml:space="preserve"> the company indicates that there are processes in place (such as inspection, design, access to battery information, collection and transportation, etc.) for </t>
    </r>
    <r>
      <rPr>
        <rFont val="Calibri"/>
        <b/>
        <color rgb="FFFF0000"/>
        <sz val="10.0"/>
      </rPr>
      <t xml:space="preserve">repairing, reusing and/or repurposing </t>
    </r>
    <r>
      <rPr>
        <rFont val="Calibri"/>
        <color rgb="FFFF0000"/>
        <sz val="10.0"/>
      </rPr>
      <t xml:space="preserve">batteries.
</t>
    </r>
    <r>
      <rPr>
        <rFont val="Calibri"/>
        <b/>
        <color rgb="FFFF0000"/>
        <sz val="10.0"/>
      </rPr>
      <t>25%:</t>
    </r>
    <r>
      <rPr>
        <rFont val="Calibri"/>
        <color rgb="FFFF0000"/>
        <sz val="10.0"/>
      </rPr>
      <t xml:space="preserve"> the company provides qualitative information about processes (including the establishment and operation of collection points) to increase the % of batteries being collected for reuse, repurposing and/or recycling 
</t>
    </r>
    <r>
      <rPr>
        <rFont val="Calibri"/>
        <b/>
        <color rgb="FFFF0000"/>
        <sz val="10.0"/>
      </rPr>
      <t>50%</t>
    </r>
    <r>
      <rPr>
        <rFont val="Calibri"/>
        <color rgb="FFFF0000"/>
        <sz val="10.0"/>
      </rPr>
      <t>: the company provides quantitative information about the collection of batteries (i.e total numbers and / or percentages of batteries collected)</t>
    </r>
  </si>
  <si>
    <t xml:space="preserve">Ford states that it has begun to utilize collection points for battery collection to “reduce inefficiencies in shipping one-off, end of life batteries across the country” (2024 ISFR, p. 77).
2024 Integrated Sustainability and Financial Report (ISFR)
https://corporate.ford.com/content/dam/corporate/us/en-us/documents/reports/2024-integrated-sustainability-and-financial-report.pdf
</t>
  </si>
  <si>
    <t xml:space="preserve">GAC “has developed a battery recycling system to facilitate the recycling and reuse of retired batteries” (2023 ESG Report, p.15). It was disclosed that GAC “is also making efforts to explore the application of batteries unsuitable for automotive use in low-load energy storage scenarios such as home energy storage and backup power supply for base stations”. However, there is no indication about systems to increase the % of batteries being collected or quantitative information about the collection of batteries. 
2023 ESG report, GAC Environmental, Social and Governance Report 2023
https://www1.hkexnews.hk/listedco/listconews/sehk/2024/0426/2024042604129.pdf
</t>
  </si>
  <si>
    <t xml:space="preserve">Geely has established a collection network that is currently limited to battery recycling, and not extended to repurposing (2023 ESG Report, p. 59).
The company plans to establish an “industry alliance recycling model” that aims to “aims to reduce the environmental impact of batteries and minimize the damage of chemical elements in batteries to the surrounding ecosystem.” This alliance will monitor and screen the battery health of Geely’s batteries to apply the following “midstream” measures:
“Batteries with 80%-90% remaining capacity undergo battery repair.
“Batteries with 40%-80% remaining capacity undergo battery reuse in different applications.
“Batteries with less than 40% remaining capacity undergo battery recycling.”
With regards to the second scenario of battery reuse, Geely specifies that it will repurpose and reuse batteries in “energy storage stations, electric motorcycles, backup power sources, home energy storage, and other scenarios.”
The company indicates that the collection points for battery recycling have already been established, but that the plans for midstream and downstream application scenarios "have not commenced yet.” Accordingly points have not been awarded for this. 
Geely Environmental, Social and Governance (ESG) Report 2023
http://www.geelyauto.com.hk/wp-content/uploads/2024/04/2024042600275.pdf 
</t>
  </si>
  <si>
    <t xml:space="preserve">GM states in its 2023 Sustainability Report (p. 25) that “We have worked with North American battery recyclers for several years to handle dismantling and recycling of EV batteries and their components throughout our product development and manufacturing operations.” The company disclosed in its 2022 Sustainability Report (p. 44) that there is a process in place for repurposing and remanufacturing batteries. However, no additional details are provided. 
GM also discloses that 3k+ metric tons of lithium batteries are recycled from small consumer size to EV size in the US (2023 Sustainability Report, p. 25). However, it is unclear what number/percentage of batteries have been collected for recycling and/or repurposing.
2023 Sustainability Report 
https://www.gm.com/content/dam/company/docs/us/en/gmcom/company/GM_2023_SR.pdf
2022 Sustainability Report
https://investor.gm.com/static-files/3e80904d-b9f7-43aa-ae08-42175c9763ac
</t>
  </si>
  <si>
    <t xml:space="preserve">Honda discloses that it signed an MoU with Mitsubishi Corporation (MC) to promote a new initiative to maximize battery value by upgrading battery monitoring functions and conducting lifetime management through conversion from on-board use to stationary use (2024 ESG Data Book, p. 25).
Honda also discloses that it has established a joint venture,  ALTNA Co., Ltd., with Mitsubishi Corporation, to start leasing products using Honda’s EV models. It states that they will monitor the battery status during the lease and the leasing prices are set with the premise of long-term utilization of batteries from vehicle to stationary use (2024 Integrated Report, p. 57). It helps to increase the % of batteries being collected through battery monitoring and leasing. 
No additional details on battery repair/reuse/repurposing are disclosed.
Honda ESG Data Book 2024
https://global.honda/en/sustainability/cq_img/report/pdf/2024/honda-SR-2024-en-all.pdf  
Honda Integrated Report 2024
https://global.honda/en/sustainability/integratedreport/pdf/Honda_Report_2024-en-5k.pdf?utm_source=top&amp;utm_medium=link&amp;utm_campaign=integratedreport2024&amp;utm_content=Honda_Report_2024-en-5k
News release of ALTNA joint venture (quoted in 2024 Integrated Report p. 57)
https://global.honda/en/newsroom/news/2023/c231012eng.html
</t>
  </si>
  <si>
    <t xml:space="preserve">Hyundai discloses that it repurposes batteries for energy storage systems, and discloses some details provided on the collection system: “Hyundai is collaborating with Hyundai GLOVIS, a group company, to establish a global network and transportation control system that systematically collects and transports waste batteries from various locations around the world (2024 Sustainability Report, p. 41). But there no quantitative information about the collection of batteries is provided.
2024 Sustainability Report
https://www.hyundai.com/content/dam/hyundai/ww/en/images/company/sustainability/about-sustainability/hmc-2024-sustainability-report-en-v2.pdf
</t>
  </si>
  <si>
    <r>
      <rPr>
        <color rgb="FF000000"/>
        <sz val="10.0"/>
      </rPr>
      <t>Kia is working with with Hyundai GLOVIS to establish battery collection network (2024 Sustainability Report, p. 47) and commits to collaborate with partners to recycle used batteries for battery energy storage systems (BESS). However, no quantitative information is disclosed regarding the collec</t>
    </r>
    <r>
      <rPr>
        <color rgb="FF000000"/>
        <sz val="10.0"/>
      </rPr>
      <t>tion of batteries and targets. It discloses that 104 batteries had been delivered to its partner encore</t>
    </r>
    <r>
      <rPr>
        <color rgb="FF000000"/>
        <sz val="10.0"/>
      </rPr>
      <t xml:space="preserve">|DB for second-life battery energy storage system (BESS), but doesn’t disclose if this figure represents the total number of batteries that have been collected by the company (p. 48).
2024 Sustainability Report
https://worldwide.kia.com/int/company/sustainability/sustainability-report 
</t>
    </r>
  </si>
  <si>
    <t xml:space="preserve">Mercedes discloses it has a process in place for repurposing batteries, such as converting it for use in a stationary energy bank, and also discloses qualitative information about processes for battery collection (2023 Sustainability Report, p. 108). Mercedes states that "72% of the returnable high-voltage lithium-ion batteries are being routed to remanufacturing for reuse in vehicles or for second life in energy storages" (p. 10).
2023 Sustainability Report
https://group.mercedes-benz.com/documents/sustainability/reports/mercedes-benz-sustainability-report-2023.pdf
</t>
  </si>
  <si>
    <t xml:space="preserve">Nissan states that it has established a partnership with 4R Energy Corporation through which “used batteries collected from the market are sorted according to their condition and performance and supplied to various secondary users.” It notes that the batteries are reused as a “stationary battery for distributed power supply.” No additional details are provided. (Sustainability Data Book 2024, p. 38 and 43).
Sustainability Data Book 2024
https://www.nissan-global.com/EN/SUSTAINABILITY/LIBRARY/SR/2024/ASSETS/PDF/DB24_E_All.pdf
</t>
  </si>
  <si>
    <t xml:space="preserve">Renault indicates that there is a process in place for repurposing batteries for non-automative energy storage applications (Universal Registration Document, p. 131). 
While Renault discloses that it partners with INDRA and enhances its management/distribution of end-of-life vehicles for carmakers, insurers, governments and individuals through its 350 end-of-life vehicles (ELV) centres, there is no quantitative information about the number or % of batteries being collected.
Renault Group – Universal Registration Document 2023
https://www.renaultgroup.com/wp-content/uploads/2024/03/renault_urd_2023__en__202403201552.pdf
</t>
  </si>
  <si>
    <t>SAC discloses that its subsidiary, SAIC MOTOR R&amp;D INNOVATION HEADQUARTERS (SRIH), “in collaboration with partners, recycled more than 500 batteries and modules designed and developed by SAIC Motor” and utilized the components “in the construction and operation of 11 battery energy storage application sites in four cities” (2023 Sustainability Report, p. 47). However, there is no disclosure of future collection target or any process to increase the % of batteries being collected.
2023 ESG &amp; Sustainability Report
https://www.saicmotor.com/english/download/esg/2023.pdf</t>
  </si>
  <si>
    <t xml:space="preserve">Stellantis is exploring the reuse of these batteries by designing, building and testing electric stationary storage demonstrators, focused on residential, commercial and industrial use in particular with its joint venture with NHOA Free2move e-solutions (2023 CSR Report, p. 216). 
It discloses that: “In 2023, 3,318 of the batteries used in Stellantis’ vehicles had a life cycle management solution (versus 2,261 in 2022): 262 (versus 149 in 2022) were repaired, 1,265 (versus 1,032) were remanufactured, 350 (versus 426) were used in second-life projects, and 1,441 (versus 654) were recycled” (p. 216).
In 2023, Stellantis has made efforts to recycle higher battery volumes and make sure that all the dealers, plants, R&amp;D centers and dismantlers have access to local recyclers selected by Stellantis (p. 216).
2023 CSR Report
https://www.stellantis.com/content/dam/stellantis-corporate/sustainability/csr-disclosure/stellantis/2023/Stellantis-2023-CSR-Report.pdf
</t>
  </si>
  <si>
    <t xml:space="preserve">Tesla states that “to enhance our collection of end-of-life products for recycling, we  expanded the Tesla Operating System to include recovery of end-of-life vehicles and battery packs”, indicating a process to increase the % of batteries being collected (2023 Impact Report, p. 110). 
Tesla indicates (p. 112) that “650MWh of battery materials processed at our battery shredding facility, which is enough for 9,000+ Model Y RWD vehicles”. However, it is unclear how many batteries were collected.
There is no disclosure about battery reuse or repurposing - just on the recover of raw materials. 
2023 Impact Report
https://www.tesla.com/ns_videos/2023-tesla-impact-report.pdf  
2022 Impact Report
https://www.tesla.com/ns_videos/2022-tesla-impact-report.pdf
</t>
  </si>
  <si>
    <t xml:space="preserve">Toyota states that it “is working together with JERA Co., Inc. to build the world’s first large capacity Sweep Energy Storage System utilizing batteries reclaimed from electric vehicles (HEV, PHEV, BEV, FCEV)” (Sustainability Data Book, p. 32). Toyota also “inspects and reassembles (rebuilds) used nickel-metal hydride batteries removed from HEVs in the Japanese market”, which have been reused as stationary batteries since 2013 and for vehicles since 2014 (2023 Integrated Report, p. 82). 
Toyota also collaborates with Redwood Materials Inc. and Cirba Solutions in North America to collect and recycle batteries all throughout the United States. It discloses that “collaboration with Cirba Solutions is expected to reduce costs associated with the transportation and logistics of used batteries for Toyota and Lexus vehicles by 70%” (2023 Integrated Report, p. 82).
Sustainability Data Book
https://global.toyota/pages/global_toyota/sustainability/report/sdb/sdb24_en.pdf
Toyota’s Integrated Report 2023
https://global.toyota/pages/global_toyota/ir/library/annual/2023_001_integrated_en.pdf  
</t>
  </si>
  <si>
    <t xml:space="preserve">VW states that “Batteries are only recycled in the pilot facility if they can no longer be used in other ways – for example, in reconditioned form in mobile energy storage systems such as flexible fast-charging stations or charging robots.” (2023 Sustainability Report, p. 86).  This indicates that there is a process for repurposing batteries, e.g., for energy storage systems. It discloses that the Salzgitter facility “has been initially designed to recycle up to 3,600 battery systems per year in pilot operation” (p. 86), but doesn’t disclose information on processes to increase the % of batteries being collected or the number of batteries currently being collected.
2023 Sustainability Report
https://www.volkswagen-group.com/en/publications/more/group-sustainability-report-2023-2674
</t>
  </si>
  <si>
    <t xml:space="preserve">Volvo has established regional battery centres to support repairing, refurbishing, and remanufacturing of batteries (2023 AR, p. 160). 
Volvo Cars provides collection service of End-of-life High-Voltage Batteries through its global battery disposal website. It discloses the number of batteries collected for repair, reuse, repurpose and recycling in 2023 (2023 AR, p. 160). 
Volvo 2023 Annual Report
https://vp272.alertir.com/afw/files/press/volvocar/202403050374-1.pdf
</t>
  </si>
  <si>
    <t>4.3.10. ​​The company has established closed-loop processes in order to maximize the recycling of end-of-life EV batteries</t>
  </si>
  <si>
    <r>
      <rPr>
        <rFont val="Calibri"/>
        <b/>
        <color theme="1"/>
        <sz val="10.0"/>
      </rPr>
      <t xml:space="preserve">25%: </t>
    </r>
    <r>
      <rPr>
        <rFont val="Calibri"/>
        <color theme="1"/>
        <sz val="10.0"/>
      </rPr>
      <t xml:space="preserve">the company indicates that there is a closed-loop process in place for </t>
    </r>
    <r>
      <rPr>
        <rFont val="Calibri"/>
        <b/>
        <color theme="1"/>
        <sz val="10.0"/>
      </rPr>
      <t xml:space="preserve">recycling </t>
    </r>
    <r>
      <rPr>
        <rFont val="Calibri"/>
        <color theme="1"/>
        <sz val="10.0"/>
      </rPr>
      <t xml:space="preserve">batteries (that involves recovering raw materials).
</t>
    </r>
    <r>
      <rPr>
        <rFont val="Calibri"/>
        <b/>
        <color rgb="FFFF0000"/>
        <sz val="10.0"/>
      </rPr>
      <t xml:space="preserve">25%: </t>
    </r>
    <r>
      <rPr>
        <rFont val="Calibri"/>
        <color rgb="FFFF0000"/>
        <sz val="10.0"/>
      </rPr>
      <t xml:space="preserve">the company provides detail on the battery recycling process / method(s) used and discloses that they do not use incineration / high-temperature combustion processes. 
</t>
    </r>
    <r>
      <rPr>
        <rFont val="Calibri"/>
        <b/>
        <color rgb="FFFF0000"/>
        <sz val="10.0"/>
      </rPr>
      <t xml:space="preserve">50%: </t>
    </r>
    <r>
      <rPr>
        <rFont val="Calibri"/>
        <color rgb="FFFF0000"/>
        <sz val="10.0"/>
      </rPr>
      <t xml:space="preserve">the company provides quantitative information about the % of batteries currently being recycled (at commercial scale). 
</t>
    </r>
  </si>
  <si>
    <t xml:space="preserve">The company is working with a local recycling company to recycle batteries. There is also reference that some vehicles use secondary cobalt, lithium and nickel in batteries. There is no quantiative information on rates of recycling or targets. They do not disclose whether incineration is used in the process.
"For the first time, the BMW Group is currently setting up a closed cycle in China with the aim of reusing the raw materials nickel, lithium and cobalt from end-of-life high-voltage batteries. The batteries originate primarily from fully and partially electrified development vehicles, test facilities, production scrap and are reused in forklifts. In the long term, the BMW Group also plans to reuse batteries from end-of-life vehicles. In this context, the BMW Group is working together with a local recycling company that dismantles the batteries and recovers a high percentage of the raw materials from the battery cells using an innovative technology. These secondary raw materials are intended to be used to produce new battery cells for the BMW Group." (2022 Group Report, p. 106)
2022 Annual Report
https://www.press.bmwgroup.com/global/article/detail/T0410919EN/bmw-group-report-2022
</t>
  </si>
  <si>
    <t xml:space="preserve">BYD states that it “has built a complete end-to-end industrial chain within its own ecosystem, which includes ‘battery production - vehicle manufacturing - battery recycling - screening and evaluation – recycling’” (p. 84, 2023 CSR Report). BYD has set up recycling factories in Shanghai and Guangdong with a total annual production capacity of 1.3GWh (2023 CSR Report, p. 84). However, there is no quantitative information about the % of batteries recycled.
2023 BYD Corporate Social Responsibility Report (2023 CSR Report)
https://www1.hkexnews.hk/listedco/listconews/sehk/2024/0326/2024032602459.pdf
</t>
  </si>
  <si>
    <t xml:space="preserve">Ford discloses that “end of life batteries are sent to recyclers who are dedicated to recovering the underlying raw materials with the intent of reintroducing these materials into the broader battery supply chain” (2024 ISFR, 77). Ford also disclosed information about a collaboration with Redwood Materials for a closed loop process in previous reporting (2022 TCFD Report, p. 19), but it is not clear if this collaboration has reached commercial production. No additional details have been provided on Ford’s battery recycling processes.
2024 Integrated Sustainability and Financial Report (ISFR)
https://corporate.ford.com/content/dam/corporate/us/en-us/documents/reports/2024-integrated-sustainability-and-financial-report.pdf
TCFD Report 2022
https://corporate.ford.com/content/dam/corporate/us/en-us/documents/reports/tcfd-report.pdf 
</t>
  </si>
  <si>
    <t xml:space="preserve">GAC indicates that it has “has developed a battery recycling system to facilitate the recycling and reuse of retired batteries” (2023 ESG report, p. 15). However, GAC doesn’t disclose the % of batteries being recycled.
In November 2023, GAC Group signed a framework agreement with GEM Co., Ltd, a leading company in battery recycling and reuse, to enable full lifecycle management of scrapped NEVs, retired power batteries, and their waste materials (2023 ESG report, p. 15). There is no additional quantitative or qualitative information regarding these two initiatives.
2023 ESG report, GAC Environmental, Social and Governance Report 2023
https://www1.hkexnews.hk/listedco/listconews/sehk/2024/0426/2024042604129.pdf
</t>
  </si>
  <si>
    <t xml:space="preserve">Geely disclosed that it has built collection networks to recycle for used power batteries in Zhejiang Province and more broadly (p. 32, 2022 ESG Report; p. 59, 2023 ESG Report). However, no additional information is disclosed. 
Geely Environmental, Social and Governance (ESG) Report 2023
http://www.geelyauto.com.hk/wp-content/uploads/2024/04/2024042600275.pdf </t>
  </si>
  <si>
    <t xml:space="preserve">GM states in its 2023 Sustainability Report (p. 25) that “We have worked with North American battery recyclers for several years to handle dismantling and recycling of EV batteries and their components throughout our product development and manufacturing operations.” However, no additional details are provided. 
The company had disclosed in 2023 that it has an agreement for battery recycling with Quebec-based battery recycler Lithion, which has recycling rates of over 95% and that “having commissioned an industrial-scale demonstration plant in January 2020, Lithion will start commercial recycling operations in 2023” (2022 Sustainability Report, p45). However, its latest sustainability report makes no reference to commercial production having begun.
2023 Sustainability Report 
https://www.gm.com/content/dam/company/docs/us/en/gmcom/company/GM_2023_SR.pdf
2022 Sustainability Report
https://investor.gm.com/static-files/3e80904d-b9f7-43aa-ae08-42175c9763ac
</t>
  </si>
  <si>
    <t xml:space="preserve">Hyundai discloses that “second-life batteries that cannot be remanufactured or recycled via Hyundai’s battery circulation system are broken into pieces and sent to a recycling business that extracts from them valuable metals such as lithium, cobalt, and nickel.” Hyundai states that it is building its “virtuous circulation system” for batteries, but does not disclose if this system has been operationalized (2024 Sustainability Report, p. 41). No additional details on battery recycling are disclosed.
2024 Sustainability Report
https://www.hyundai.com/content/dam/hyundai/ww/en/images/company/sustainability/about-sustainability/hmc-2024-sustainability-report-en-v2.pdf
</t>
  </si>
  <si>
    <t xml:space="preserve">Kia commits to collaborate with partners to recycle used batteries and that in its “battery circulation system, used batteries that are not suitable for remanufacturing or reuse are crushed and processed to extract valuable metals such as lithium, cobalt, and nickel.”. It states that “the raw materials recovered from this process are used in the production of new batteries”, but no further detail is provided (2024 Sustainability Report, p. 47). 
2024 Sustainability Report
https://worldwide.kia.com/int/company/sustainability/sustainability-report 
</t>
  </si>
  <si>
    <t xml:space="preserve">Mercedes discloses a process for battery recycling and that it is constructing its own pilot plant for recyling lithium-ion battery systems at Kuppenheim, with the first stage plant for mechanical dismantling under construction and the second step pending public sector approval, which will operate facilities that use a process of hydrometallurgy that “completely avoids energy-and material-intensive combustion processes”. Mercedes also discloses that it is " working with partners in China and the USA to create a closed material cycle for battery recycling" (2023 Sustainability Report, p. 109; 2022 Sustainability Report, p. 84). The company does not  provide quantitative information about currently implemented recycling rates. 
2023 Sustainability Report
https://group.mercedes-benz.com/documents/sustainability/reports/mercedes-benz-sustainability-report-2023.pdf
</t>
  </si>
  <si>
    <t xml:space="preserve">Nissan states that “Japan Automobile Manufacturers Association, Inc. (JAMA) established a common scheme for recovering used lithium-ion batteries along with a system for processing these batteries appropriately, and put both into operation in fiscal 2018” (Sustainability Databook 2024, p. 54). However, it is unclear to what extent Nissan is implementing a closed-loop process for recycling batteries.
Sustainability Data Book 2024
https://www.nissan-global.com/EN/SUSTAINABILITY/LIBRARY/SR/2024/ASSETS/PDF/DB24_E_All.pdf
</t>
  </si>
  <si>
    <t xml:space="preserve">The company indicates that it has a closed-loop process for recycling batteries (2023 Universal Registration Document, p. 130-132). No information is disclosed on the percentage of batteries currently being recycled, or on the battery recycling methods employed. 
Renault Group – Universal Registration Document 2023
https://www.renaultgroup.com/wp-content/uploads/2024/03/renault_urd_2023__en__202403201552.pdf
</t>
  </si>
  <si>
    <t xml:space="preserve">SAIC states that it explores the circular economy model “by enhancing material recycling rates, promoting the cascading utilization and recycling of power batteries” (2023 Sustainability Report, p. 46). However, there is no indication of closed-loop process or % of batteries being recycled.
2023 ESG &amp; Sustainability Report
https://www.saicmotor.com/english/download/esg/2023.pdf
</t>
  </si>
  <si>
    <t xml:space="preserve">Stellantis discloses recycling of batteries to extract raw materials, including the recycling rates (73.1% for Lithium-Ion batteries and 83.7% for Nickel Metal Hybride batteries) (2023 CSR Report, p. 216). They do not disclose additional details.
2023 CSR Report
https://www.stellantis.com/content/dam/stellantis-corporate/sustainability/csr-disclosure/stellantis/2023/Stellantis-2023-CSR-Report.pdf
</t>
  </si>
  <si>
    <t xml:space="preserve">Tesla has an in-house recycling process for retrieving battery minerals. Tesla also discloses the quantitative of information about the tonnage of materials recovered (nickel, cobalt, copper and lithium) and that none of its batteries goes to landfill. It also discloses the amount of materials recovered from returned or end-of-life products and manufacturing scrap (which is more than 90%) (2023 Impact Report, p. 112; 2022 Impact Report, p. 162). However, specific data on the % of batteries currently being recycled is not disclosed. 
2023 Impact Report
https://www.tesla.com/ns_videos/2023-tesla-impact-report.pdf </t>
  </si>
  <si>
    <t xml:space="preserve">The company indicates that there is a closed-loop process in place for recycling batteries at least for some models and geographies. It states that Lexus BEV batteries can be collected for new vehicles (rebuild), used as storage batteries for electricity storage, etc. (reuse), or recycled to create new batteries (recycle) (Sustainability Data Book, p. 32). Toyota also collaborates with Redwood Materials Inc. and Cirba Solutions in North America to collect and recycle batteries all throughout the United States, with Cirba Solutions aiming to extract up to 95% of critical minerals from used batteries (2023 Integrated Report, p. 82). However, this process does not yet appear to be operational. No additional details are disclosed.
Sustainability Data Book
https://global.toyota/pages/global_toyota/sustainability/report/sdb/sdb24_en.pdf
Toyota’s Integrated Report 2023
https://global.toyota/pages/global_toyota/ir/library/annual/2023_001_integrated_en.pdf  
</t>
  </si>
  <si>
    <t xml:space="preserve">Volkswagen opened its first pilot facility for recycling high-voltage vehicle batteries at the Salzgitter site in 2021, which includes recovery of valuable raw materials. It has been initially designed to recycle up to 3,600 battery systems per year in pilot operationIt states that: “The separation and processing of the individual substances by hydrometallurgical processes – using water and chemical agents – is subsequently carried out by specialized partners.” This process, Volkswagen states, “does not require energy-intensive melting in a blast furnace.” (2023 Sustainability Report, p. 86). Volkswagen only discloses the number of batteries its facility can recycle (3,600), and on the projected future recovery rate (90%) but does not disclose quantitative information about current recycling rates. 
2023 Sustainability Report
https://www.volkswagen-group.com/en/publications/more/group-sustainability-report-2023-2674
</t>
  </si>
  <si>
    <t xml:space="preserve">There is a closed-loop battery recycling process in China (2023 AR, p. 40). However, no further quantitative or qualitative information is provided.
Volvo 2023 Annual Report
https://vp272.alertir.com/afw/files/press/volvocar/202403050374-1.pdf
</t>
  </si>
  <si>
    <t xml:space="preserve">5. Climate Lobbying </t>
  </si>
  <si>
    <t>Performance Band (A+ to F) is a full measures of a company's climate policy engagement, accounting for both its own engagement and that of its industry associations.</t>
  </si>
  <si>
    <t>Multiplier of total category score</t>
  </si>
  <si>
    <t>A=1.3  B=1.2 C=1.1 N/D = 1 D=0.9 E= 0.8 F=0.7</t>
  </si>
  <si>
    <r>
      <rPr>
        <color rgb="FF000000"/>
        <sz val="10.0"/>
      </rPr>
      <t xml:space="preserve">D+ Performance Band rating (accessed at LobbyMap website)
</t>
    </r>
    <r>
      <rPr>
        <color rgb="FF000000"/>
        <sz val="10.0"/>
        <u/>
      </rPr>
      <t>https://lobbymap.org/company/BMW-Group</t>
    </r>
  </si>
  <si>
    <t xml:space="preserve">BYD is rated C by Influencmap
https://lobbymap.org/company/BYD-ad57b73e7a45d012e624586f568d9c1e
</t>
  </si>
  <si>
    <t xml:space="preserve">C
https://lobbymap.org/company/Ford-Motor
</t>
  </si>
  <si>
    <t>N/D</t>
  </si>
  <si>
    <t xml:space="preserve">C- rating
https://lobbymap.org/company/General-Motors
</t>
  </si>
  <si>
    <t xml:space="preserve">D+ rating
https://lobbymap.org/company/Honda-Motor </t>
  </si>
  <si>
    <r>
      <rPr>
        <color rgb="FF000000"/>
        <sz val="10.0"/>
      </rPr>
      <t xml:space="preserve">C-
</t>
    </r>
    <r>
      <rPr>
        <color rgb="FF000000"/>
        <sz val="10.0"/>
        <u/>
      </rPr>
      <t>https://lobbymap.org/company/Hyundai-Motor</t>
    </r>
    <r>
      <rPr>
        <color rgb="FF000000"/>
        <sz val="10.0"/>
      </rPr>
      <t xml:space="preserve">
</t>
    </r>
  </si>
  <si>
    <r>
      <rPr>
        <rFont val="Calibri"/>
        <color theme="1"/>
      </rPr>
      <t xml:space="preserve">C-
</t>
    </r>
    <r>
      <rPr>
        <rFont val="Calibri"/>
        <color theme="1"/>
        <sz val="10.0"/>
      </rPr>
      <t>https://lobbymap.org/company/Hyundai-Motor</t>
    </r>
  </si>
  <si>
    <t xml:space="preserve">C-
https://lobbymap.org/company/Mercedes-Benz-7c1efd951fa2a6dfc2b58e9f311f6d7b
</t>
  </si>
  <si>
    <t xml:space="preserve">D+
https://lobbymap.org/company/Renault-da6a2597b9d24c063ad54d8be696efdf
</t>
  </si>
  <si>
    <t xml:space="preserve">C rating
https://lobbymap.org/company/Saic-Motor-a1b706228303c63e68b65553f640d44f 
</t>
  </si>
  <si>
    <t xml:space="preserve">D+ rating
https://lobbymap.org/company/Stellantis-NV-019d8501313bd6e981bf5591457e9d00
</t>
  </si>
  <si>
    <t xml:space="preserve">B
https://lobbymap.org/company/Telsa-Motors 
</t>
  </si>
  <si>
    <t xml:space="preserve">D rating
https://lobbymap.org/company/Toyota-Motor
</t>
  </si>
  <si>
    <t xml:space="preserve">C- rating
https://lobbymap.org/company/Volkswagen-9e7f6038049cce3caa35490440a6a54b
</t>
  </si>
  <si>
    <r>
      <rPr>
        <color rgb="FF000000"/>
        <sz val="10.0"/>
      </rPr>
      <t xml:space="preserve">B-.
</t>
    </r>
    <r>
      <rPr>
        <color rgb="FF000000"/>
        <sz val="10.0"/>
        <u/>
      </rPr>
      <t>https://lobbymap.org/company/Volvo-Cars-43475f3e016121a4dfad3d167997c45c</t>
    </r>
  </si>
  <si>
    <t>Alignment with existing benchmarks, standards, references</t>
  </si>
  <si>
    <t>Points Modifier (if appliable)</t>
  </si>
  <si>
    <t>Score Attribution
Note: scores are cumulative unless otherwise specified.</t>
  </si>
  <si>
    <t>Stellantis points</t>
  </si>
  <si>
    <t>VW Analysis</t>
  </si>
  <si>
    <t>Volvo Analysis</t>
  </si>
  <si>
    <t>1. Responsible Sourcing and Human Rights Due Diligence: General Indicators</t>
  </si>
  <si>
    <t>1.1. Commit</t>
  </si>
  <si>
    <t>1.1.1. The company has a public commitment to human rights.</t>
  </si>
  <si>
    <t>CHRB A1.1</t>
  </si>
  <si>
    <r>
      <rPr>
        <rFont val="Calibri"/>
        <b/>
        <color theme="1"/>
        <sz val="10.0"/>
      </rPr>
      <t xml:space="preserve">100%: </t>
    </r>
    <r>
      <rPr>
        <rFont val="Calibri"/>
        <color theme="1"/>
        <sz val="10.0"/>
      </rPr>
      <t>the company has a standalone human rights policy or other formal commitment that it will respect the  Universal Declaration of Human Rights and the International Bill of Rights, or commit to the UN Guiding Principles on Business and Human Rights (UNGPs).</t>
    </r>
  </si>
  <si>
    <t xml:space="preserve">BMW has a Policy Statement on Respect for Human Rights and Corresponding Environmental Standards. This includes a commitment to comply with the International Bill of Human Rights, consisting of the United Nations Universal Declaration of Human Rights, as well as the International Covenant on Civil and Political Rights and the International Covenant on Economic, Social, and Cultural Rights, and to the UN Guiding Principles on Business and Human Rights (p. 7). 
Policy Statement on Respect for Human Rights and Corresponding Environmental Standards
https://www.bmwgroup.com/content/dam/grpw/websites/bmwgroup_com/responsibility/Menschenrechte/BMW_Group_Policy_Statement_Human_Rights_EN.pdf
</t>
  </si>
  <si>
    <t xml:space="preserve">BYD has issued a Human Rights Policy Statement where it expressly recognizes the Universal Declaration of Human Rights and the UNGPs, among other instruments (p. 2). 
BYD Group – Human Rights Policy Statement
https://bydglobal.com/sitesresources/common/tools/generic/web/viewer.html?file=%2Fsites%2FSatellite%2FBYD%20PDF%20Viewer%3Fblobcol%3Durldata%26blobheader%3Dapplication%252Fpdf%26blobkey%3Did%26blobtable%3DMungoBlobs%26blobwhere%3D1638928475299%26ssbinary%3Dtrue
</t>
  </si>
  <si>
    <t xml:space="preserve">Ford’s Human Rights Policy entitled “We Are Committed to Protecting Human Rights and the Environment” includes a commitment to respecting the UNGPs as well as the International Bill of Human Rights. 
Human Rights Policy
https://corporate.ford.com/content/dam/corporate/us/en-us/documents/reports/we-are-committed-to-protecting-human-rights-and-the-environment-policy.pdf 
</t>
  </si>
  <si>
    <t xml:space="preserve">GAC does not have a standalone human rights policy or other formal commitment to respect human rights. In their Environmental, Social and Governance Report (ESG Report), the company states that “The Group adheres to the provisions of the International Labor Organization (ILO) and the United Nations Global Compact regarding human rights” (p. 88). However, this statement is not reflected in any public, standalone policy or commitment regarding human rights (and the list of instruments is limited in any case).   
GAC Environmental, Social and Governance Report 2023
https://www1.hkexnews.hk/listedco/listconews/sehk/2024/0426/2024042604129.pdf
</t>
  </si>
  <si>
    <t xml:space="preserve">Geely includes a commitment to respect “international human rights standards”, including the Universal Declaration of Human Rights and UNGPs, in a section of its Code of Conduct dedicated to employee rights (“Respecting the Rights of Employees”, p. 5). Given the title, location, and wording of the commitment, it is clear that this is limited to workers’ rights, and does not represent a commitment to human rights across the board.  
Note: the company states in its ESG Report that “any and all individuals and groups affected by the business activities of the enterprise or through its business relationships” are comprised within the scope of the company’s human rights commitments in its Code of Conduct (p.70). However, as expressed above, this is not reflected in the Code of Conduct’s actual language.  
Geely Code of Conduct
http://www.geelyauto.com.hk/wp-content/uploads/2024/04/20240425-0175-Code-of-Conduct-EN.pdf  
Environmental, Social and Governance (ESG) Report 2023
http://www.geelyauto.com.hk/wp-content/uploads/2024/04/2024042600275.pdf 
</t>
  </si>
  <si>
    <t xml:space="preserve">GM has a standalone Human Rights Policy in which the company commits to “respecting all internationally recognized human rights, including those described in the Universal Declaration of Human Rights…” (p. 1)
Human Rights Policy
https://investor.gm.com/static-files/e02b37e8-1b5f-4d45-a75b-b61b9f2512ca
</t>
  </si>
  <si>
    <t>Honda has a standalone Human Rights Policy in which the company commits to respecting human rights as set out in the International Bill of Rights and the ILO Core Conventions. In addition, the company endorses the UNGPs (point 1). 
Human Rights Policy
https://global.honda/en/human_rights_policy/</t>
  </si>
  <si>
    <t>Hyundai has a human rights policy in which the company commits to respecting and supporting
the Universal Declaration of Human Rights and the UNGPs, among other instruments (p. 1). 
Human Rights Charter
https://www.hyundai.com/content/dam/hyundai/ww/en/images/company/sustainability/about-sustainability/policy/hyundai-human-rights-policy-eng-2023.pdf</t>
  </si>
  <si>
    <t xml:space="preserve">Kia has a standalone Human Rights Charter in which the company states that it “respects and supports a wide range of recognized human rights/labor-related international standards”, including the Universal Declaration of Human Rights, the UNGPs, the ILO Constitution, and the OECD Guidelines for Multinational Enterprises (Section 1.A). 
Kia Human Rights Charter
https://worldwide.kia.com/int/files/company/sr/about/how-it-works/kia_human_rights_charter_eng.pdf
</t>
  </si>
  <si>
    <t xml:space="preserve">The company’s “Principles of Social Responsibility and Human Rights” include an express commitment to the Universal Declaration of Human Rights, the International Pact on Civil and Political Rights, the International Pact on Economic, Social and Cultural Rights, the International Labor Organization’s (ILO) Declaration on Fundamental Principles and Rights at Work, and the UN Guiding Principles on Business and Human Rights, among others (p. 5)
Principles of Social Responsibility and Human Rights
mercedes-benz-grundsatzerklaerung-fuer-soziale-verantwortung-und-menschenrechte-de.pdf 
</t>
  </si>
  <si>
    <t xml:space="preserve">Nissan has a standalone Human Rights Policy in which the company commits to respecting all human rights as set out in the Universal Declaration of Human Rights, the International Covenant on Economic, Social and Cultural Rights, the International Covenant on Civil and Political Rights, the ILO Declaration on Fundamental Principles and Rights at Work, and the UNGPs (section 2). 
Nissan Human Rights Policy Statement
https://www.nissan-global.com/EN/SUSTAINABILITY/LIBRARY/HUMAN_RIGHTS/ASSETS/PDF/Nissan_Human_Rights_Policy_Statement_e.pdf
</t>
  </si>
  <si>
    <t xml:space="preserve">Renault has a standalone human rights policy,  but this does not express a commitment towards the Universal Declaration of Human Rights (UDHR),  the International Bill of Rights,  or the UNGPs. While the UDHR is mentioned at page 5,  this is in the context of expressing a clear and outright commitment towards another international instrument,  and does not amount to an express commitment to respect the UDHR.  
Renault Group Human Rights Policy 
https://assets.renaultgroup.com/uploads/2024/08/human-rights-policy-renault-group.pdf#page=5 
</t>
  </si>
  <si>
    <t xml:space="preserve">SAIC does not publish a standalone human rights policy or other human rights commitment. Their ESG &amp; Sustainability Report does not reference the UN Declaration on Human Rights, UNGPs or the International Bill of Rights.
2023 ESG &amp; Sustainability Report
https://www.saicmotor.com/english/download/esg/2023.pdf 
</t>
  </si>
  <si>
    <t xml:space="preserve">Stellantis has a standalone human rights policy that endorses the Universal Declaration of Human Rights, the International Bill of Rights, the UNGPs, and the ILO Declaration on Fundamental Principles and Rights at Work (p. 1, 3). 
Human Rights Policy
https://www.stellantis.com/content/dam/stellantis-corporate/sustainability/human-rights/Stellantis-Human-Rights-Policy-EN.pdf
</t>
  </si>
  <si>
    <t xml:space="preserve">Tesla has a Global Human Rights Policy (GHRP) in which the company commits to upholding and respecting human rights, recognises the Universal Declaration of Human Rights, and commits to implementing the UNGPs. 
Global Human Rights Policy (GHRP)
https://www.tesla.com/legal/additional-resources#global-human-rights-policy
</t>
  </si>
  <si>
    <t xml:space="preserve">Toyota has a standalone human rights policy in which the company commits to respecting both the UNGPs and the Universal Declaration of Human Rights (p. 1). 
Toyota’s Human Rights Policy
https://global.toyota/pages/global_toyota/sustainability/esg/social/human_rights_policy_en.pdf
</t>
  </si>
  <si>
    <t xml:space="preserve">The company commits to respect human rights in the Code of Conduct of the Volkswagen Group (CoC): “We confirm our commitment to major international agreements and declarations, in particular the International Bill of Human Rights and the core labor standards of the International Labour Organization (ILO). Our entrepreneurial activities follow the UN Guiding Principles on Business and Human Rights…” (p. 9). 
Volkswagen also has a “Declaration by the Volkswagen Group on social rights, industrial relations and business and human rights” (Declaration on Social Rights) in which the company also commits to the Universal Declaration of Human Rights, the International Covenant on Civil and Political, the International Covenant on Economic, Social and Cultural Rights, The ILO core labor standards, and the UN Guiding Principles on Business and Human Rights, among others (p. 4). 
Code of Conduct of the Volkswagen Group
https://www.volkswagen-group.com/en/publications/more/the-code-of-conduct-of-the-volkswagen-group-1882
Declaration on Social Rights
https://www.volkswagen-group.com/en/publications/more/declaration-on-social-rights-1869
</t>
  </si>
  <si>
    <t xml:space="preserve">Volvo Cars has issued a standalone Human Rights Statement in which the company commits to adhere to the International Bill of Rights, the UNGPs, and other international human rights instruments (p. 2). The company also includes a commitment towards human rights in their Code of Conduct: “We are particularly vigilant in respecting international human rights standards, based on the Universal Declaration of Human Rights, the United Nations Guiding Principles on Business and Human Rights, and the Fundamental Conventions of the International Labour Organization.” (p. 9). 
Volvo Cars Human Rights Statement 2023
https://www.volvocars.com/images/v/-/media/Project/ContentPlatform/data/media/sustainability/human-rights-due-diligence-and-modern-slavery-statement.pdf
Code of Conduct
https://investors.volvocars.com/~/media/Files/V/Volvo-Cars-IR-V2/CnE/volvo_cars_code_of_conduct_english.pdf
</t>
  </si>
  <si>
    <t>1.1.2. The company extends their human rights commitments to their Tier 1 suppliers and beyond.</t>
  </si>
  <si>
    <t>KtC 1.a; UNGP A1</t>
  </si>
  <si>
    <r>
      <rPr>
        <rFont val="Calibri"/>
        <b/>
        <color theme="1"/>
        <sz val="10.0"/>
      </rPr>
      <t xml:space="preserve">50%: </t>
    </r>
    <r>
      <rPr>
        <rFont val="Calibri"/>
        <color theme="1"/>
        <sz val="10.0"/>
      </rPr>
      <t xml:space="preserve">the company has a Supplier Code of Conduct (SCoC) or equivalent that is easily accessible from their website. The SCoC explicitly references the company's human rights policy or states that suppliers are required to respect and/or uphold all human rights.
</t>
    </r>
    <r>
      <rPr>
        <rFont val="Calibri"/>
        <b/>
        <color rgb="FFFF0000"/>
        <sz val="10.0"/>
      </rPr>
      <t>OR</t>
    </r>
    <r>
      <rPr>
        <rFont val="Calibri"/>
        <color rgb="FFFF0000"/>
        <sz val="10.0"/>
      </rPr>
      <t xml:space="preserve">
</t>
    </r>
    <r>
      <rPr>
        <rFont val="Calibri"/>
        <b/>
        <color rgb="FFFF0000"/>
        <sz val="10.0"/>
      </rPr>
      <t>25%:</t>
    </r>
    <r>
      <rPr>
        <rFont val="Calibri"/>
        <color rgb="FFFF0000"/>
        <sz val="10.0"/>
      </rPr>
      <t xml:space="preserve"> the company has a Supplier Code of Conduct (SCoC) or equivalent that is easily accessible from their website. The SCoC explicitly references human rights but only requires suppliers to respect a limited selection of human rights listed by the company.
</t>
    </r>
    <r>
      <rPr>
        <rFont val="Calibri"/>
        <color theme="1"/>
        <sz val="10.0"/>
      </rPr>
      <t xml:space="preserve">
</t>
    </r>
    <r>
      <rPr>
        <rFont val="Calibri"/>
        <b/>
        <color theme="1"/>
        <sz val="10.0"/>
      </rPr>
      <t xml:space="preserve">PLUS
</t>
    </r>
    <r>
      <rPr>
        <rFont val="Calibri"/>
        <color theme="1"/>
        <sz val="10.0"/>
      </rPr>
      <t xml:space="preserve">
</t>
    </r>
    <r>
      <rPr>
        <rFont val="Calibri"/>
        <b/>
        <color theme="1"/>
        <sz val="10.0"/>
      </rPr>
      <t>50%:</t>
    </r>
    <r>
      <rPr>
        <rFont val="Calibri"/>
        <color theme="1"/>
        <sz val="10.0"/>
      </rPr>
      <t xml:space="preserve"> the company "requires" or otherwise mandates their suppliers to apply the requirements of the SCoC to their own suppliers.
</t>
    </r>
    <r>
      <rPr>
        <rFont val="Calibri"/>
        <b/>
        <color theme="1"/>
        <sz val="10.0"/>
      </rPr>
      <t>OR</t>
    </r>
    <r>
      <rPr>
        <rFont val="Calibri"/>
        <color theme="1"/>
        <sz val="10.0"/>
      </rPr>
      <t xml:space="preserve">
</t>
    </r>
    <r>
      <rPr>
        <rFont val="Calibri"/>
        <b/>
        <color theme="1"/>
        <sz val="10.0"/>
      </rPr>
      <t xml:space="preserve">25%: </t>
    </r>
    <r>
      <rPr>
        <rFont val="Calibri"/>
        <color theme="1"/>
        <sz val="10.0"/>
      </rPr>
      <t>the company "expects" or "encourages" their suppliers to apply these standards to their own suppliers.</t>
    </r>
  </si>
  <si>
    <t xml:space="preserve">The company has a Group Supplier Code of Conduct (GSCoC) which explicitly references the company’s “Policy Statement on Respect for Human Rights and corresponding Environmental Standards” (p. 3). Suppliers are required to comply with these standards: “Compliance with the minimum requirements outlined in these standards is a binding part of the BMW Group terms and conditions of purchase” (p. 3). The company “expect that the supplier has established or is implementing a due diligence process with appropriate measures to ensure that its suppliers and subcontractors, in turn, also comply with the standards and rules set out in this document.” “The supplier shall pass on sustainability requirements in accordance with this Supplier Code of Conduct to its suppliers” (p. 14). The obligatory nature of suppliers passing on requirements to their own suppliers is outlined in the company’s 2023 Annual Report: “we oblige our Tier 1 suppliers to pass on our requirements to their upstream sub-suppliers” (p. 112). 
Group Supplier Code of Conduct (GSCoC)
https://www.bmwgroup.com/content/dam/grpw/websites/bmwgroup_com/responsibility/downloads/en/2022/BMW-Group-Supplier-Code-of-Conduct-V.3.0_englisch_20221206.pdf
2023 Annual Report
https://www.bmwgroup.com/content/dam/grpw/websites/bmwgroup_com/ir/downloads/en/2024/bericht/BMW-Group-Report-2023-en.pdf 
</t>
  </si>
  <si>
    <t xml:space="preserve">BYD mentions having formulated a “BYD supplier requirements”, but does not publish these as a standalone document (CSR Report, p. 37). As a result, there is no available information concerning these indicators.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</si>
  <si>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Ford’s Supplier Code of Conduct (SCoC) explicitly references the company’s “We Are Committed to Protecting Human Rights and the Environment policy”, and states that they “explicitly require suppliers to follow all applicable Ford policies” (p. 2). 
Under the SCoC, “Suppliers are obligated to extend these requirements to their own suppliers and supply chains” (p. 3) 
Supplier Code of Conduct (SCoC) https://corporate.ford.com/content/dam/corporate/us/en-us/documents/operations/governance-and-policies/Ford_SupplierCodeOfConduct_2024.pdf
</t>
  </si>
  <si>
    <t xml:space="preserve">GAC does not have, or has not published, a SCoC. The company mentions a “procurement policy” in their ESG Report (p. 86), but this policy does not appear to be publicly available.  The company also mentions many other potentially relevant documents, such as the “Supplier Selection Process for Localized Parts” (p. 44, p. 109), but none of these documents appear to be publicly available either. 
GAC Environmental, Social and Governance Report 2023
https://www1.hkexnews.hk/listedco/listconews/sehk/2024/0426/2024042604129.pdf
</t>
  </si>
  <si>
    <t xml:space="preserve">Geely has a Supplier Code of Conduct (SCoC), but this does not explicitly reference any company commitment to human rights or require suppliers to respect and/or uphold human rights across the board. The only express requirement to respect human rights is limited to a list of labour rights (p. 1-3). 
Note: the company states in its ESG Report that “any and all individuals and groups affected by the business activities of the enterprise or through its business relationships” are comprised within the scope of the company’s human rights commitments in its SCoC (p.70). However, as noted above, this is not reflected in the SCoC’s actual language.  
The SCoC is mandatory on suppliers, who in turn are required to pass on the SCoC’s requirements to their own suppliers: “When choosing their own suppliers, suppliers shall conduct appropriate due diligence and require such sub-suppliers to also comply with the principles set out in the Code” (p. 1). 
Geely Supplier Code of Conduct
http://www.geelyauto.com.hk/wp-content/uploads/2024/04/20240425-Geely-Supplier-Code-of-Conduct-EN.pdf
</t>
  </si>
  <si>
    <t xml:space="preserve">GM’s Supplier Code of Conduct (SCoC) explicitly references the company’s Human Rights Policy. It requires suppliers to adhere to this Policy and cascade it throughout the supply chain. 
Supplier Code of Conduct (SCoC)
https://investor.gm.com/static-files/b7d3c605-a597-486c-86e2-dbbeb6a25a42
</t>
  </si>
  <si>
    <t>Honda has put in place a Supplier Sustainability Guideline that does not explicitly reference the company’s Human Rights Policy, and does not require suppliers to respect and/or uphold human rights across the board. It only includes expectations of suppliers to respect, and this is only in relation to a selected list of human rights (workplace harrassment and conflict minerals).  
Similarly regarding subsequent tiers, Honda expects, but does not require, suppliers to cascade the standards: “We expect all suppliers to comply with these standards and cascade these standards to their supplier chain” (p. 1). 
Honda Supplier Sustainability Guideline
https://global.honda/jp/procurement/pdf/sustinability_guideline_En_230131.pdf</t>
  </si>
  <si>
    <t>Hyundai’s SCoC does not reference the company’s Human Rights Policy, and does not require suppliers to respect and/or uphold human rights as such. It only requires respect for specific human rights the Code explicitly lists. Regarding human rights in general, it requests suppliers to “adopt the best practices” (p. 1). 
As far as suppliers’ own supply chain, the SCoC does not adopt mandatory language, but only one of advice or encouragement: “All suppliers should recommend other business entities in the supply chain, including upstream suppliers and subcontractors, to comply with the provisions contained within this Code of Conduct.” (p. 3). Similarly, “Suppliers should recommend that their business partners (subcontractors) and other participants in the supply chain engage in management of ethical, environmental, labor/human rights, and safety/health factors in planning, designing, selling and manufacturing goods and services.” (p. 17). 
Supplier Code of Conduct
https://www.hyundai.com/content/dam/hyundai/ww/en/images/company/sustainability/about-sustainability/policy/2024/hyundai-supplier-code-of-conduct-eng-2024.pdf</t>
  </si>
  <si>
    <t xml:space="preserve">Kia has a Supplier Code of Conduct (SCoC) that does not explicitly reference the company’s Human Rights Charter (except in relation to workplace discrimination), and does not appear to require suppliers to respect and/or uphold human rights across the board. While the SCoC appears to be mandatory for suppliers (“all suppliers that provide goods and services to Kia, or enter into a contract for any other transactions, shall comply with the Supplier Code of Conduct.”), it only requires respect for the human rights it explicitly lists. Regarding human rights in general, it only expect suppliers to “adopt the best practices” (Section 1.A). 
The SCoC does not require suppliers to cascade requirements to their own suppliers, stating instead that “all suppliers should recommend other business entities in the supply chain, including upstream suppliers and subcontractors, to comply with the provisions contained within this Code of Conduct” (Section 1.B). 
Kia Supplier Code of Conduct
https://worldwide.kia.com/int/files/company/sr/about/how-it-works/kia_supplier_code_of_conduct_eng.pdf
</t>
  </si>
  <si>
    <t xml:space="preserve">Mercedes Benz’ “Responsible Sourcing Standards” explicitly reference its Principles of Social Responsibility and Human Rights and require suppliers to put in place processes to address human rights risks (such as human rights due diligence processes) in line with the UN Guiding Principles. (p. 5).  "The Partner will forward the content of these human rights standards … to its subcontractors, placing them under the corresponding obligations, and will monitor and check compliance with human rights standards in the supply chain" (p. 6). 
Responsible Sourcing Standards
https://supplier.mercedes-benz.com/docs/DOC-2672  
 </t>
  </si>
  <si>
    <t xml:space="preserve">Nissan has issued the Nissan Corporate Social Responsibility Guidelines for Suppliers (CSR Guidelines for Suppliers) which do not reference the company’s Human Rights Policy and do not require suppliers to respect and uphold human rights across the board. It only requires respect for a limited list of specific human rights the Guideline explicitly lists. The company encourages, but does not require, suppliers to uphold the Guidelines’ standards. Similarly, the Guidelines do not require, but only encourage, suppliers to cascade standards down their own supply chain: “We also encourage you to disseminate and promote the areas covered in this booklet through your own supply chain” (p. 3). 
Corporate Social Responsibility Guidelines for Suppliers (CSR Guidelines for Suppliers)
https://www.nissan-global.com/EN/SUSTAINABILITY/LIBRARY/SUPPLIERS/ASSETS/PDF/CSR_Guidelines_Suppliers_e.pdf 
</t>
  </si>
  <si>
    <t xml:space="preserve">Renault has “Corporate Social Responsibility Guidelines for Suppliers” (Guidelines for Suppliers). The Guidelines for Suppliers do not make reference to any external human rights policy and they do not require suppliers to respect and/or uphold human rights as such. They require respect for a selected number of human rights. 
Renault encourages, but does not seem to require, suppliers to apply the Guidelines’ requirements to their own suppliers: “We also encourage you to cascade and promote the areas covered in these guidelines through your own supply chain to improve the CSR management and performance throughout the entire supply chain.” (p. 1). …  “The supplier recognizes that Renault encourages dissemination of the principles included in the present guidelines throughout his own supply chain” (section 4). 
Renault Group Corporate Social Responsibility Guidelines for Suppliers
https://www.renaultgroup.com/wp-content/uploads/2023/11/renault-group-csr-guidelines-2023-vdef.pdf
</t>
  </si>
  <si>
    <t xml:space="preserve">SAIC describes a Supply Chain Management system, but does not disclose a Supplier Code of Conduct. 
2023 ESG &amp; Sustainability Report
https://www.saicmotor.com/english/download/esg/2023.pdf
</t>
  </si>
  <si>
    <t xml:space="preserve">Stellantis’ Global Responsible Purchasing Guidelines (GRPG) requires suppliers to “respects human rights in all countries in which it operates, including in geographical areas where human rights may not yet be sufficiently protected.” “… to work towards preventing situations of complicity or acts of collusion concerning fundamental human rights violations.” The company requires suppliers to apply the requirements of the GRPG to its own suppliers: “Supplier pledges its commitment to fulfil its responsibility towards respecting human rights in its operations and throughout its entire supply chain.”  (p. 1)
Global Responsible Purchasing Guidelines (GRPG)
https://www.stellantis.com/content/dam/stellantis-corporate/group/governance/corporate-regulations/global-responsible-purchasing-guidelines.pdf
</t>
  </si>
  <si>
    <t xml:space="preserve">Tesla’s SCoC entitled “Mission: to accelerate the world’s transition to sustainable energy” explicitly references the company’s GHRP and Responsible Sourcing Policy (first page). 
The company’s GHRP also outlines requirements for suppliers: “The [Global Human Rights] Policy outlines the core standards and expectations we have established for our…  suppliers … in the area of human rights.” “It is also embedded in our Supplier Code of Conduct, and we expect our suppliers and business partners to implement effective systems to adhere to this Policy.”  
It is not clear weather suppliers are required or just expected to apply the same requirements to their own suppliers. The SCoC states: “We expect our suppliers to not just conduct business consistent with this Code,  but also to set similar expectations with their own supply chain.” “Supplier Responsibility: A process to communicate Code requirements to suppliers and to monitor supplier compliance to the Code.” (last page). The language used does not denote a mandatory character. In addition,  "communicate Code requirements" could mean ensuring suppliers' own suppliers are made aware of the requirements direct suppliers are under. There do not appear to be other aspects which would denote a mandatory character such as clear steps or consequences for infringements. 
Supplier Code of Conduct
https://www.tesla.com/sites/default/files/about/legal/tesla-supplier-code-of-conduct.pdf
Global Human Rights Policy (GHRP)
https://www.tesla.com/legal/additional-resources#global-human-rights-policy
</t>
  </si>
  <si>
    <t xml:space="preserve">Toyota’s Supplier Sustainability Guidelines explicitly reference the company’s Human Rights Policy (p. 4). However, agreement with this policy and/or respect for human rights does not seem to be required, but only expected: “Toyota's Expectations of Suppliers in the Process of Developing "Products and Services". “We expect suppliers to comply with the following items to undertake sustainability activities.” (p. 3). Other references are similarly ambiguous: “It is our policy to ask all of our suppliers to carefully read and understand these guidelines and take the initiatives necessary to ensure that they penetrate down through your supply chain. We ask that you share in this intent by having the legal representative sign and submit this form as evidence of your agreement.” (p.6)
Whether Toyota requires or only expects/asks suppliers to apply these standards to their own suppliers is similarly ambiguous: “We also expect suppliers to deepen and expand sustainability initiatives with business partners by developing and deploying individual sustainability policies and guidelines…” (p. 3). 
Supplier Sustainability Guidelines
https://global.toyota/pages/global_toyota/sustainability/esg/supplier_csr_en.pdf
</t>
  </si>
  <si>
    <t xml:space="preserve">The company’s Code of Conduct for Business Partners (CoC BP) does not explicitly reference the company’s Declaration on Social Rights. Its “sustainability requirements” include a long list of selected human rights, but does not include a clear and express requirement for suppliers to respect and/or uphold all human rights.
The company only requires some suppliers to pass on their requirements to their own suppliers: “The business partners are required to contractually pass on all sustainability requirements to those business partners (especially suppliers) that affect the contractual relationship with the Volkswagen Group” (CoC BP, p. 6). Suppliers are otherwise expected “to ensure, to the extent possible and reasonable, that the sustainability requirements are passed on to their business partners in the supply chain” (p. 6). 
Code of Conduct for Business Partners (CoC BP) 
https://www.volkswagen-group.com/en/publications/more/code-of-conduct-for-business-partner-1885
</t>
  </si>
  <si>
    <t xml:space="preserve">The company has a “Code of Conduct for Business Partners”(CoC BP) that “includes requirements that are based on … internationally-proclaimed human rights conventions, in particular the International Bill of Human Rights, the eight core conventions of the International Labour Organization … the United Nations Guiding Principles on Business and Human Rights…” (p. 7). 
Volvo Car’s CoC BP states that “Business Partners are required to conduct their business in compliance with … the principles stated in this Code; and ensure that their …  subcontractors …  comply with … the principles set forth in this Code” (p. 7). These principles include “working conditions that are in line with international labour standards, in particular with the eight core conventions of the International Labour Organization”, and “internationally proclaimed principles for human rights, including children’s rights.” (p. 11). 
Code of Conduct for Business Partners (CoC BP)
https://investors.volvocars.com/~/media/Files/V/Volvo-Cars-IR-V2/codeofconduct_for_business_partners_en_2022_Digital_A4.pdf%EF%BC%89%E5%92%8C
</t>
  </si>
  <si>
    <t>1.2. Identify</t>
  </si>
  <si>
    <t>1.2.1. The company has a process in place to assess salient human rights risks in their supply chain.</t>
  </si>
  <si>
    <t>KTC 2.2, WBA B.2.1</t>
  </si>
  <si>
    <r>
      <rPr>
        <rFont val="Calibri"/>
        <b/>
        <color theme="1"/>
        <sz val="10.0"/>
      </rPr>
      <t xml:space="preserve">25%: </t>
    </r>
    <r>
      <rPr>
        <rFont val="Calibri"/>
        <color theme="1"/>
        <sz val="10.0"/>
      </rPr>
      <t xml:space="preserve">the company states that there is a process in place for identifying salient human rights risks.
</t>
    </r>
    <r>
      <rPr>
        <rFont val="Calibri"/>
        <b/>
        <color theme="1"/>
        <sz val="10.0"/>
      </rPr>
      <t>25%:</t>
    </r>
    <r>
      <rPr>
        <rFont val="Calibri"/>
        <color theme="1"/>
        <sz val="10.0"/>
      </rPr>
      <t xml:space="preserve"> the company explains its methodology for identifying risks (e.g. desktop review) and prioritising them. 
</t>
    </r>
    <r>
      <rPr>
        <rFont val="Calibri"/>
        <b/>
        <color theme="1"/>
        <sz val="10.0"/>
      </rPr>
      <t>25%:</t>
    </r>
    <r>
      <rPr>
        <rFont val="Calibri"/>
        <color theme="1"/>
        <sz val="10.0"/>
      </rPr>
      <t xml:space="preserve"> the company specifies how often they repeat this risk assessment.
</t>
    </r>
    <r>
      <rPr>
        <rFont val="Calibri"/>
        <b/>
        <color theme="1"/>
        <sz val="10.0"/>
      </rPr>
      <t>25%:</t>
    </r>
    <r>
      <rPr>
        <rFont val="Calibri"/>
        <color theme="1"/>
        <sz val="10.0"/>
      </rPr>
      <t xml:space="preserve"> the company specifies if and how they engage with external human rights experts. Note: this engagement must be specific to the company and its supply chains to be scored here. Simply participating in a multistakeholder initiative that includes human rights experts is not sufficient, unless the company has articulated how it applies the information gained via these initiatives to their own supply chain. 
Finally, effective risk identification involves consultation with potentially impacted stakeholders. We have included additional indicators under each section below to reflect this. </t>
    </r>
  </si>
  <si>
    <t xml:space="preserve">BMW describes its human rights risk assessment process, including its salient risk prioritisation process, in its Human Rights Policy (p. 20-21). This is done annually or on an ad hoc basis: “a change in business activities or substantiated knowledge from relevant reports may require an immediate update to the risk assessment” (p. 20). In addition: “We conduct risk analyses regularly for our direct suppliers and on an ad hoc basis for our indirect suppliers” (GSCoC, p. 5). 
The company describes the methodology for identifying risks, which includes systematic data collection and analysis, reaching out to external stakeholders, gathering data from complaints mechanisms, questionnaires, audits, etc. (Human Rights Policy, p. 20-21). More detail is provided in the company’s Annual Report (p. 113), which in turn refers to the company’s website: “External data from internationally recognised indices is systematically recorded and processed to identify country-specific and commodity-group risks for the purchasing and supplier network…” “Subsequently is for the data to be evaluated and weighted. The relevance of the identified risks and the probability of their occurrence are important criteria in this respect. This results in an overall assessment of the risk situation in our own business area and at our suppliers and business partners that is referred to as abstract risk exposure. We then define risk-based control measures, such as questionnaires and audits, on this basis. The information obtained in this way about the actual situation on-site helps us clarify the risk assessment and identify any (imminent) human rights violations or non-compliance with environmental standards.” “Prioritising risk enables us to take targeted action, either in areas where we see particularly relevant risks (risk exposure) and/or where forecasts suggest we cannot preclude increased impact by our business activities (ability to exert influence and causal contribution)”. 
The Human Rights Policy states that the company relies on “systematic consultation and cooperation with rights holders and human rights experts” (p. 24). However, it does not specify if, and how, these experts are involved in the risk identification and assessment processes. 
Policy Statement on Respect for Human Rights and Corresponding Environmental Standards
https://www.bmwgroup.com/content/dam/grpw/websites/bmwgroup_com/responsibility/Menschenrechte/BMW_Group_Policy_Statement_Human_Rights_EN.pdf
Group Supplier Code of Conduct (GSCoC)
https://www.bmwgroup.com/content/dam/grpw/websites/bmwgroup_com/responsibility/downloads/en/2022/BMW-Group-Supplier-Code-of-Conduct-V.3.0_englisch_20221206.pdf
2023 Annual Report
https://www.bmwgroup.com/content/dam/grpw/websites/bmwgroup_com/ir/downloads/en/2024/bericht/BMW-Group-Report-2023-en.pdf
Respect for People and the Environment (website)
https://www.bmwgroup.com/en/verantwortung/menschenrechte.html
</t>
  </si>
  <si>
    <t xml:space="preserve">BYD refers to a sustainability work plan, which includes identification, evaluation and management of topics related to corporate governance, society and the environment, and is overseen by a BYD Corporate Social Responsibility Committee. (CSR Report, p. 28). Although this includes risks to employees’ rights, it does not appear to include or seek to identify and address human rights risks more broadly (at the same time, the reference to “employees” is narrower than workers, and the employees covered are only those of the company – not extending to supply chain employees). 
The company also discloses a supply chain risk management process, and mentions a “BYD Company Procurement Risk Management Procedure” (CSR Report, p. 37), but this is not disclosed. Since this document is unavailable, and the company does not disclose or describe any procedure for assessing human rights risks specifically, it is not possible to assess and score these indicators.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</si>
  <si>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Ford’s 2024 Integrated Sustainability and Financial Report (ISFR) describes the company’s human rights risk identification and prioritisation process. The company uses a “saliency assessment to identify and prioritize the company’s key risks associated with human rights.” The company’s “saliency assessment includes four phases: identification, prioritization, validation, and reporting.” The first step entails identifying “the full range of human rights that could potentially be negatively impacted by Ford's activities or through business relationships”. Risk identification methodology includes desktop research and engagement with “key stakeholders to gain perspectives of those individuals who may be negatively impacted.” Prioritisation is based on potential severity (how grave and widespread the impact would be - how hard it would be to remedy); likelihood; and Ford's degree of control over them. This assessment is done annually (p. 22). 
Ford states that the risk assessment results are discussed with non-governmental organizations as well as internal and external “subject matter experts” (p. 12, 22). 
Integrated Sustainability and Financial Report (ISFR)
https://corporate.ford.com/content/dam/corporate/us/en-us/documents/reports/2024-integrated-sustainability-and-financial-report.pdf</t>
  </si>
  <si>
    <t xml:space="preserve">GAC does not appear to have a human rights risk assessment process in place. The company only discusses business risk management (i.e. material risks to the company) and environmental risk management (ESG Report, p. 22-23, and 79, respectively). 
GAC also states that it has “integrated environmental and social risks into its entire supply chain management processes” (p. 86). However, GAC expressly states that the company’s four major social responsibilities are to their customers, their employees, the shareholders and partners, and the environment (ESG Report, p. 27). The company makes no reference to the rights and interests, or risks to, suppliers’ employees, supply chain workers, or other rightsholders potentially affected by the company’s own, or supply chain activities.  
GAC Environmental, Social and Governance Report 2023
https://www1.hkexnews.hk/listedco/listconews/sehk/2024/0426/2024042604129.pdf
</t>
  </si>
  <si>
    <t xml:space="preserve">Geely has developed a “human rights assessment method” with reference to the UNGPs and the OECD Guidance to identify salient human rights issues. The company broadly describes the risk assessment and prioritisation methodology in their ESG Report (p. 72). The company used a temporary list of potential salient human rights issues covering both their own operations and supply chain, and explains the basis and sources for this. The company then describes the methodology used to assess the relative importance of the identified risks, based on, among other sources, employee surveys, detailed human rights questionnaires from affected or vulnerable employee groups, labour union representatives, suppliers, etc. “Based on the above assessment methods, the Group identified potential salient human rights issues for itself and the supply chain” (p. 72).
The company does not state how often they repeat or plan to repeat this exercise. They state that “the human rights assessment system was newly established and applied by the Group, and we will continue to improve the assessment methods to more accurately identify the salient human rights issues in the future” (p. 72). 
The company states that for the preliminary list of salient risks, they sought the “Opinions from external ESG consultants” (p. 72). However, this is insufficient to understand if and how the company engages with external human rights experts, particularly in relation to the final list of salient risks. 
Environmental Social and Governance (ESG) Report 2023
http://www.geelyauto.com.hk/wp-content/uploads/2024/04/2024042600275.pdf
</t>
  </si>
  <si>
    <t>GM’ discloses in its Sustainability Report (SR) that the most recent “saliency assessment process” was conducted in 2021. This was based on desktop research, industry analyses reviews, external stakeholders engagement, and internal exploratory workshops.  Prioritisation of risks was based on “workshops with a cross-functional working group”, where the company “looked at our value chain, and considered potential impacts to people throughout it and the severity and likelihood of each potential impact.” Through this process, the company “derived an initial set of prioritized potential impacts.” The company indicates that the saliency assessment process is an ongoing exercise (p. 70), although this statement is confusing in light of their prior indication that the last saliency assessment was conducted in 2021. The company does not clarify whether they will repeat this exercise and if so when, or how often going forward.   
The company does not disclose if and how they engage with external human rights experts in their risk identification process.
2023 Sustainability Report https://www.gm.com/content/dam/company/docs/us/en/gmcom/company/GM_2023_SR.pdf</t>
  </si>
  <si>
    <t xml:space="preserve">Honda’s Human Rights Policy states that the company “will establish and continuously implement a system of human rights due diligence, which will identify adverse impacts on human rights and prevent or mitigate such impacts.” (point 4). 
In its 2024 ESG Data Book, the company sketches its due diligence process (p. 66, 70) but this appears to be focused on the Group’s own activities (not the supply chain). As far as the supply chain is concerned, the company explains that they identify risks in the supply chain by means of “ESG surveys for suppliers with high business volume and other influential factors.” However, the company does not explain whether or how they prioritise the risks they identify through these surveys. The company does not specify how often these surveys are conducted, beyond stating that they are performed “periodically” (p. 70), which stands in contrast to the specific frequency disclosed in last year's Sustainability Report (once per year).
The company states that they “grasp and understand the demands and expectations of diverse stakeholders toward the Company including Human Rights Initiatives” (p. 70), but does not specify if and how they engage with external human rights experts in their risk identification process specifically. 
Human Rights Policy
https://global.honda/en/human_rights_policy/
Honda ESG Data Book 2024
https://global.honda/en/sustainability/cq_img/report/pdf/2024/honda-SR-2024-en-all.pdf
</t>
  </si>
  <si>
    <t>Hyundai’s Human Rights Policy states that the company “evaluates and manages ESG risks arising from the supply chain” (p. 5). The policy briefly describes the company’s Human Rights Due Diligence process, including methodology for identifying risks. This includes a self-assessment, a written assessments, and on-site audits where needed: “Based on the results of the written assessment, Hyundai Motor Company may conduct an on-site due diligence to confirm whether there is any risk by checking internal regulations and systems related to human rights, conducting interviews and conducting on-site inspections.” A separate third-party audit may be conducted (p. 9). 
Hyundai’s Sustainability Report describes the company’s risk identification process in greater detail, including information regarding preliminary assessment of human rights risks, the elaboration of tailored indicators, desk-based human rights risk assessments, selection of business sites to audit, audit methodology, etc. (p. 52, 67). This also includes prioritisation criteria (p. 67). 
Human rights risk assessments are performed annually (p. 9). The company does not state whether/how they consult with human rights experts as part of the risk identification process. 
Human Rights Charter
https://www.hyundai.com/content/dam/hyundai/ww/en/images/company/sustainability/about-sustainability/policy/hyundai-human-rights-policy-eng-2023.pdf
2024 Sustainability Report
https://www.hyundai.com/content/dam/hyundai/ww/en/images/company/sustainability/about-sustainability/hmc-2024-sustainability-report-en-v2.pdf</t>
  </si>
  <si>
    <t xml:space="preserve">Kia’s Human Rights Charter includes a section on the company’s Human Rights Due Diligence process. This briefly explains the risk identification process (Section 4.A), which consists of an initial self-assessment, followed where needed by further due diligence “to confirm whether there is any risk by checking internal regulations and systems related to human rights, conducting interviews and conducting on-site inspections”. In addition, “to ensure the objectivity of the written assessment and on-site due diligence, a separate 3rd party audit may be conducted through an independent third party agency, and any "high-risk" and "non-conformity" items found and evaluated through the written assessment, on-site due diligence and 3rd party audit shall be required to be immediately improved or shall be required to establish improvement plans.” (Section 4.A2). 
The company’s Sustainability Report also describes their risk identification process briefly, under the title “Risk Diagnosis – Due Diligence Process”. This also mentions a supplier self-assessment and an on-site visit (p. 68). 
Neither the Human Rights Charter nor the Sustainability Report explain the criteria or methodology for prioritising identified risks. 
Kia’s risk assessment is conducted annually: “… we began to conduct an annual supply chain ESG assessment of our domestic and overseas suppliers to identify the ESG level of each supplier and implement countermeasures.” (Sustainability Report, p. 69). The company does not disclose whether human rights experts are consulted as part of this process. 
Kia Human Rights Charter
https://worldwide.kia.com/int/files/company/sr/about/how-it-works/kia_human_rights_charter_eng.pdf
2024 Sustainability Report
https://worldwide.kia.com/int/company/sustainability/sustainability-report 
</t>
  </si>
  <si>
    <t xml:space="preserve">The company refers to a “risk assessment within the framework of the Mercedes-Benz Human Rights Respect System” in its Principles of Social Responsibility and Human Rights document (p. 20). The company’s Human Rights Respect System (HRRS) is the company’s human rights due diligence approach. Under the HRRS, the company “perform a risk-based, systematic assessment to verify that our controlled Group companies and supply chains comply with human rights…” “We develop our HRRS continuously, for example, when a risk assessment is performed due to a new activity or relationship and before strategic decisions or changes in business operations”  (p. 14). The company also discloses on its website that an in-depth analysis using a human rights survey is conducted annually, on the basis of which the company defines risk-specific sets of measures, which they then offer to the respective Group companies.  
Identification of labour risks within the group companies is carried out through the company’s “Social Compliance Management System” (Sustainability Report, p. 152). This is also performed annually. 
The methodology to identify and prioritise risks is described in the company’s Sustainability Report (p. 152-53, 156). The company’s prioritisation criteria for “risk raw materials and services” is based, among other things, on the “severity approach” of the UN Guiding Principles (p. 153). This is described in the company’s website, under “Handling Risk Raw Materials”. The company also consults experts “to review our classification of the salient risk areas” (Raw Materials Report, p. 5). The results of risk raw materials assessments are reported in the annual Raw Materials Report. This outlines the process for risk identification and assessment under “Raw Material Supply Chain &amp; Risk Analysis” (p. 5). 
The company states that they involve external stakeholders and experts, including human rights organisations, trade unions, universities, etc. in their risk identification process, that they consult international non-governmental organisations on human rights issues, and that they have formed a “core group of external stakeholders” to support the Mercedes-Benz Group in the further development of the HRRS. It includes some detail about the ways in which these experts are involved (Sustainability Report, p. 152, 154) (Raw Materials Report, p. 5).  
Principles of Social Responsibility and Human Rights
mercedes-benz-grundsatzerklaerung-fuer-soziale-verantwortung-und-menschenrechte-de.pdf
Human Rights Respect System (HRRS) 
https://group.mercedes-benz.com/responsibility/society/human-rights/human-rights-respect-system.html
2023 Sustainability Report
https://group.mercedes-benz.com/documents/sustainability/reports/mercedes-benz-sustainability-report-2023.pdf
Handling Risk Raw Materials 
https://group.mercedes-benz.com/responsibility/sustainability/supply-chains/risk-raw-materials.html
Raw Materials Report
https://group.mercedes-benz.com/responsibility/sustainability/supply-chains/raw-materials-report.html
</t>
  </si>
  <si>
    <r>
      <rPr>
        <rFont val="Calibri"/>
        <color rgb="FF000000"/>
        <sz val="10.0"/>
      </rPr>
      <t xml:space="preserve">Nissan’s Human Rights Policy refers to the company’s “human rights due diligence system and processes designed to monitor, assess, take action and communicate with stakeholders about risks of adverse impacts on human rights” (section 5). Nissan’s 2024 Integrated Report equally mentions a ‘human rights due diligence system in supply chain to aim for “No human rights violation”’ (p. 32). 
In their 2024 Sustainability Databook (Databook), the company clarifies that their due diligence process to “identify, prevent, and mitigate human rights risks” also applies to their supply chain (p. 68).  Nissan provides some detail about their prioritisation methodology (based on saliency and relevance) (Databook, p. 69) and minimally about their methodology, which appears to consist in gathering information about suppliers’ sustainability activities through third-party assessments (Databook, p. 68, 85).  
Beyond stating that the human rights risk assessments are conducted regularly (Databook, p. 68), Nissan does not specify how often they are conducted. The company refers to a 2018, and then a 2023 corporate level human rights assessment conducted with the help of Business for Social Responsibility (BSR), but these assessments do not appear to form part of the company’s regular “human rights due diligence system” (and, in any case, the company does not clarify whether it intends to carry out these assessments every 5 years or other periods).  
Nissan does not disclose whether they engage with external human rights experts as part of their “human rights due diligence system”. However, the company does disclose that they have engaged with BSR on two occasions in 2018 and 2023 (Databook, p. 68). 
Nissan Human Rights Policy Statement
https://www.nissan-global.com/EN/SUSTAINABILITY/LIBRARY/HUMAN_RIGHTS/ASSETS/PDF/Nissan_Human_Rights_Policy_Statement_e.pdf
Integrated Report 2024
https://www.nissan-global.com/EN/IR/INTEGRATED_REPORT/ASSETS/PDF/IR24_E_All.pdf
Sustainability Data Book 2024
</t>
    </r>
    <r>
      <rPr>
        <rFont val="Calibri"/>
        <color rgb="FF1155CC"/>
        <sz val="10.0"/>
        <u/>
      </rPr>
      <t>https://www.nissan-global.com/EN/SUSTAINABILITY/LIBRARY/SR/2024/ASSETS/PDF/DB24_E_All.pdf</t>
    </r>
    <r>
      <rPr>
        <rFont val="Calibri"/>
        <color rgb="FF000000"/>
        <sz val="10.0"/>
      </rPr>
      <t xml:space="preserve">
</t>
    </r>
  </si>
  <si>
    <t xml:space="preserve">Renault discloses and describes a human rights risk identification process “as part of its duty of vigilance” that is limited to “its own activity” (Universal Registration Document, p. 190). The company also describes a “risk mapping: identification, analysis and prioritisation” for suppliers: “To map risks at its suppliers, Renault Group relies on an external database, specific monitoring and the experience of internal specialists.” 
The company gives an indication of prioritisation criteria: “Among the countries in which the Group has a significant number of supplier sites, four priority countries in terms of risk have been selected: China, India, Morocco, Russia and Turkey. Supplier site audit campaigns focus in particular on these countries. The audit results of recent years have made it possible to supplement the risk analysis with a more quantitative approach to each type of risk: environment, health and safety, human rights, and governance.” “This mapping, based on the analysis of occurrences of non-conformities detected during audits, is improved year on year by capitalising on successive campaigns and continuing to integrate external studies and benchmarks. Lastly, this mapping is used to build future site audit campaigns.”(Universal Registration Document, p. 209). 
Renault also describes their risk identification and prioritisation processes in relation to critical raw materials. These rely on “An internal methodology combining price, volume and ESG risks…  Collective initiatives measuring ESG risks… for example, within ERMA or alongside other companies in the RECORD association, through which Renault Group co-sponsored a study in 2022-2023 entitled “Environmental, social and societal risks related to transition minerals” (Universal Registration Document, p. 209). 
The company does not disclose whether external human rights experts are involved in the company’s risk identification process. 
Renault Group – Universal Registration Document 2023
https://www.renaultgroup.com/wp-content/uploads/2024/03/renault_urd_2023__en__202403201552.pdf
</t>
  </si>
  <si>
    <t xml:space="preserve">SAIC describes an  internal risk management system, but this does not include human rights risks, or risks of adverse impacts on rightsholders (the company's description of risks identified in 2023 include business-related issues such as chip shortages, operational risks, financial asset management risks, foreign exchange risks, cyber and data security risks, etc.) (ESG and Sustainability Report, p. 34).  
2023 ESG &amp; Sustainability Report
https://www.saicmotor.com/english/download/esg/2023.pdf 
</t>
  </si>
  <si>
    <t xml:space="preserve">The company’s Human Rights Policy mentions, and broadly describes, the company’s due diligence process to identify and mitigate human rights risks (p. 6-7)
Stellantis describes its “CSR risk assessment”, which include identification of human rights risks, in its 2023 Corporate Social Responsibility (CSR) report. This includes its methodology for identifying “Corporate Social Responsibility (CSR) macro risks”, and for prioritising risks: “Stellantis Protection, Audit and Risk Management Department is in charge of assessing the magnitude of the risk as well as the degree of maturity of the risk management measures adopted. The assessment and prioritization process of risks/opportunities, including those posed by climate change, starts with classification of likelihood of the risk occurrence, potential impact on profitability, business continuity and reputation, and mitigation actions in place. These elements determine the residual risk rating defining the risk significance and prioritization for the Company. Risks that are identified as having high- or medium high-ratings are considered significant. The top significant risks, those that might have a substantive financial or strategic impact on the business, are deemed ”Top Risks”. Each Top Risk is then classified by risk categories (Strategic, Operational, Financial and Compliance) and control measures and mitigating actions are subsequently defined.” (p. 21). More detail, including tools for identifying risks, is included later in the report (p. 260, 262).
“The Audit and Compliance Department performs an annual audit of compliance with this Policy and actions taken to prevent any deviations, as well as investigating any allegations or violations.” (Human Rights Policy, p. 7). The company also specifies that “The principal risks in each function, those which are most critical, are analysed each half year.” (CSR Report, p. 21). 
The company states that it consulted broadly for its impact materiality assessment, including with “partners, clients, employees, civil society, financial community and environment groups” (CSR Report, p. 21). However, this does not specify whether human rights experts were included. 
Human Rights Policy
https://www.stellantis.com/content/dam/stellantis-corporate/sustainability/human-rights/Stellantis-Human-Rights-Policy-EN.pdf
2023 CSR Report
https://www.stellantis.com/content/dam/stellantis-corporate/sustainability/csr-disclosure/stellantis/2023/Stellantis-2023-CSR-Report.pdf
</t>
  </si>
  <si>
    <t>Tesla describes its human rights risk identification process in its Impact Report. The company states that in 2023 they conducted a broad sustainability assessment which included salient human rights risks. The process is described broadly, with a suggestion that this is an ongoing effort: “we will continue to evaluate the saliency of these risks and opportunities periodically to inform our overall strategy” (p. 8). 
The company also describes its human rights-specific risk assessment process, which it considers “a foundational pillar of Tesla's Responsible Sourcing framework to understand human rights and environment-related risks and violations in its supply chain.” The report contains some details about methodology and prioritisation criteria both in generic terms (p. 132-3), and in relation to specific risks or materials (p. 113-130). The company also describes this as “an ongoing effort” (p. 12). 
The company indicates that its broad sustainability assessment included “surveying global stakeholders”, and its human rights risk assessment “involves engaging with and incorporating input from external stakeholders” (p. 8, 12). Tesla's Global Human Rights Policy also points out that “assessing and addressing human rights risks … involves engaging with and incorporating input from external stakeholders of potential impact, including stakeholders impacted by our operations and our supply chain…”. 
In its Impact Report, the company provides examples of instances in which they considered feedback on human rights from NGOs (e.g. in the context of forced labour risk assessments, p. 113, in relation to cobalt human rights issues, p. 119, and nickel human rights issues, p. 120, 122) and solicited feedback from NGOs on specific human rights concerns (e.g. DRC NGOs on IPs’ rights, p. 130).
2023 Impact Report
https://www.tesla.com/ns_videos/2023-tesla-impact-report.pdf
Global Human Rights Policy (GHRP)
https://www.tesla.com/legal/additional-resources#global-human-rights-policy
"</t>
  </si>
  <si>
    <t xml:space="preserve">Toyota’s Human Rights Policy states that “to fulfil the responsibility to respect human rights”, they “will establish and continuously implement a Human Rights Due Diligence system” … “for the identification, prevention, and mitigation of negative human rights impacts” (p. 2). The company’s Integrated Report also indicates that they work “with suppliers on risk monitoring, tracking, and mitigation” (p. 89). Despite these statements, the company does not provide any information about their risk identification and prioritisation processes or how often they repeat these exercises. 
While the company states that they consult “human rights experts and other relevant stakeholders to classify and analyse the risks”  (Sustainability Data Book, p. 62), they provide no details about how these consultations are carried out. 
Toyota’s Human Rights Policy
https://global.toyota/pages/global_toyota/sustainability/esg/social/human_rights_policy_en.pdf
Toyota’s Integrated Report 2023
https://global.toyota/pages/global_toyota/ir/library/annual/2023_001_integrated_en.pdf  
Sustainability Data Book
https://global.toyota/pages/global_toyota/sustainability/report/sdb/sdb24_en.pdf
</t>
  </si>
  <si>
    <t xml:space="preserve">The company has put in place a “Responsible Supply Chain System (ReSC System)” to avoid and minimise human rights risks. The company provides some level of detail about the process. A  “regular risk analysis”, is “made on the basis of the suppliers’ business models and takes account of internal and external data on human rights and environmental risks (Sustainability Report, p. 121). The company also uses “continuous and risk-based media screening” of suppliers (p. 123). “The risk analysis is updated once a year and/or on an ad hoc basis by Group Procurement Sustainability in consultation with relevant parent companies of the Volkswagen Group.” (p. 121). 
The methodology for identifying risks related to the company’s raw materials supply chains is explained in detail in the company’s 2023 Raw Materials Report. This includes prioritisation criteria:  “we followed the OECD- compliant risk-based approach and developed a methodology to select priority raw materials based on the severity of potential human rights and environmental impacts. For the first risk assessment, we used databases such as Maplecroft’s global risk data, raw material-specific risk analyses and other reports that outline ESG risks in supply chains. In addition, we reviewed cases from our grievance mechanism and gathered relevant data through outreach to stakeholders such as NGOs and n-tier suppliers. We also considered our leverage in raw materials supply chains, and at times prioritized raw materials where we considered the risk less severe but where we had high leverage. In these cases, we saw a clear opportunity to make a positive impact. In the reporting period, we reassessed our raw material prioritization. We extended the scope of the RMDDMS and included two additional raw materials with particularly high levels of sustainability risks – cotton and magnesium – resulting in a total of 18 priority raw materials” (p. 12). 
The company does not specify if and how they engage with external human rights experts specifically as part of their risk identification process. 
2023 Sustainability Report
https://www.volkswagen-group.com/en/publications/more/group-sustainability-report-2023-2674 
2023 Raw Materials Report (RMR) 
https://www.volkswagen-group.com/en/publications/more/responsible-raw-materials-report-2023-2716
</t>
  </si>
  <si>
    <t xml:space="preserve">Volvo Cars’ Human Rights Statement describes the company’s risk-based human rights due diligence process, and a saliency assessment to define the company’s “most salient human rights risks” (p. 2-5). The risk assessment consists of an initial supplier Sustainability Assessment Questionnaires (SAQ) and risk screening, followed by an enhanced due diligence for identified high-risk suppliers (p. 3-4). This is performed annually, though existing suppliers are only required to perform SAQs every two years. The company explains the process for identifying and prioritising high-risk suppliers who are subjected to enhanced due diligence (p. 4). 
The company’s Annual Report also describes their “Salient Human Rights Issues” (SHRIs) risk assessment process, which is used to identify where in Volvo Cars’ value chain people are at highest risk (p. 42). The company explains that “Using global risk indices, previous due diligence results and consultation with human rights experts and rightsholders, we identified high-risk countries and activities, and corresponding locations where people may be at higher risk.”(Annual Report, p. 166). While the company states that they used “consultation with human rights experts”, it does not explain how.
Volvo Cars Human Rights Statement 2023
https://www.volvocars.com/images/v/-/media/Project/ContentPlatform/data/media/sustainability/human-rights-due-diligence-and-modern-slavery-statement.pdf 
2023 Annual Report
https://vp272.alertir.com/afw/files/press/volvocar/202403050374-1.pdf
</t>
  </si>
  <si>
    <t>1.2.2. The company discloses the salient human rights risks in their supply chain and where they are located.</t>
  </si>
  <si>
    <r>
      <rPr>
        <rFont val="Calibri"/>
        <color theme="1"/>
        <sz val="10.0"/>
      </rPr>
      <t xml:space="preserve">The following scores are absolute not cumulative: 
</t>
    </r>
    <r>
      <rPr>
        <rFont val="Calibri"/>
        <b/>
        <color theme="1"/>
        <sz val="10.0"/>
      </rPr>
      <t xml:space="preserve">25%: </t>
    </r>
    <r>
      <rPr>
        <rFont val="Calibri"/>
        <color theme="1"/>
        <sz val="10.0"/>
      </rPr>
      <t xml:space="preserve">the company names the generic, salient risks in their supply chain (e.g. conflict minerals, forced labour, water security, etc.).
</t>
    </r>
    <r>
      <rPr>
        <rFont val="Calibri"/>
        <b/>
        <color rgb="FFFF0000"/>
        <sz val="10.0"/>
      </rPr>
      <t>50%:</t>
    </r>
    <r>
      <rPr>
        <rFont val="Calibri"/>
        <color rgb="FFFF0000"/>
        <sz val="10.0"/>
      </rPr>
      <t xml:space="preserve"> </t>
    </r>
    <r>
      <rPr>
        <rFont val="Calibri"/>
        <color theme="1"/>
        <sz val="10.0"/>
      </rPr>
      <t xml:space="preserve">the company discloses where in their supply chain these risks occur, by reference to geographical location, material type, and/or tier. </t>
    </r>
    <r>
      <rPr>
        <rFont val="Calibri"/>
        <color rgb="FFFF0000"/>
        <sz val="10.0"/>
      </rPr>
      <t>Note: greater level of specificity on all these elements is expected under indicator 2.2.2 on transition minerals risks.</t>
    </r>
    <r>
      <rPr>
        <rFont val="Calibri"/>
        <color theme="1"/>
        <sz val="10.0"/>
      </rPr>
      <t xml:space="preserve">
</t>
    </r>
    <r>
      <rPr>
        <rFont val="Calibri"/>
        <b/>
        <color rgb="FFFF0000"/>
        <sz val="10.0"/>
      </rPr>
      <t>100%:</t>
    </r>
    <r>
      <rPr>
        <rFont val="Calibri"/>
        <color rgb="FFFF0000"/>
        <sz val="10.0"/>
      </rPr>
      <t xml:space="preserve"> </t>
    </r>
    <r>
      <rPr>
        <rFont val="Calibri"/>
        <color theme="1"/>
        <sz val="10.0"/>
      </rPr>
      <t xml:space="preserve">the company provides additional description of these risks. </t>
    </r>
    <r>
      <rPr>
        <rFont val="Calibri"/>
        <color rgb="FFFF0000"/>
        <sz val="10.0"/>
      </rPr>
      <t>Note: to score here, the description must be based on findings from the company’s due diligence measures, and not constitute a generic description.</t>
    </r>
  </si>
  <si>
    <t xml:space="preserve">BMW’s Human Rights Policy Statement contains a list of human rights the company commits to (p. 8-13), but it is not clear how this list was drawn or arrived at, and, more importantly, if these are considered by the company its “salient” supply chain risks. 
The policy document refers to a webpage with “information on the human rights and environment-related risks we have considered,  identified,  and prioritized” (p. 8). This page  contains three risks the company has identified as "abstract risks".  On the same page,  the company explains how they identify these abstract risks: "We rely on various data sources to identify potential risks for human beings and the environment arising from our business activities. External data from internationally recognised indices is systematically recorded and processed to identify country-specific and commodity-group risks for the purchasing and supplier network,  as well as country- and business-purpose-specific risks in our own business area and at other business partners.... Subsequently is for the data to be evaluated and weighted. The relevance of the identified risks and the probability of their occurrence are important criteria in this respect. This results in an overall assessment of the risk situation in our own business area and at our suppliers and business partners that is referred to as abstract risk exposure. We then define risk-based control measures,  such as questionnaires and audits,  on this basis."  
The company only discloses information on where in the supply chain these risks occur for one of the three abstract risks identified ("Raw-material-specific risks" - see indicator 2.2.2).  
Policy Statement on Respect for Human Rights and Corresponding Environmental Standards https://www.bmwgroup.com/content/dam/grpw/websites/bmwgroup_com/responsibility/Menschenrechte/BMW_Group_Policy_Statement_Human_Rights_EN.pdf 
Respect for People and the Environment (webpage)
https://www.bmwgroup.com/en/verantwortung/menschenrechte.html
</t>
  </si>
  <si>
    <t xml:space="preserve">The company’s risk identification process does not extend to human rights risks in the supply chain (CSR Report, p. 28).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</si>
  <si>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 names the generic, salient human rights risks in relation to both its own operations and the supply chain. “In 2023, we conducted our third formal salient human rights assessment, which identified and prioritized the following potential high-risk human rights areas within our operations and along our supply chain: • Clean, healthy, and sustainable environment • Fair and decent work • Forced labor, child labor, and human trafficking • Harassment and discrimination • Health and safety • Impacts of EV transition • Rights of Indigenous Peoples.” (ISFR, p. 88). 
However, the company neither describes these risks in any level of detail, nor discloses where in the supply chain they occur. It is a significant departure from previous years, in which the company described identified risks in much more detail, including location in the supply chain. 
Integrated Sustainability and Financial Report (ISFR) https://corporate.ford.com/content/dam/corporate/us/en-us/documents/reports/2024-integrated-sustainability-and-financial-report.pdf
</t>
  </si>
  <si>
    <t xml:space="preserve">Geely discloses a list of identified salient human rights issues, but clarifies that these relate to the group’s own operations and not the supply chain: “the above identified human rights issues do not represent the human rights issues arisen in the supply chain of the Group.” (ESG Report, p. 108). 
Environmental, Social and Governance (ESG) Report 2023
http://www.geelyauto.com.hk/wp-content/uploads/2024/04/2024042600275.pdf 
</t>
  </si>
  <si>
    <t xml:space="preserve">GM discloses the salient human rights risk in the supply chain, which include working conditions, child labour, forced labour, discrimination, environmental impacts, etc. (SR, p. 70). The company does not describe these risks in any detail. 
2023 Sustainability Report https://www.gm.com/content/dam/company/docs/us/en/gmcom/company/GM_2023_SR.pdf
</t>
  </si>
  <si>
    <t>Honda states that is has identified the prohibition of forced labor and child labor, elimination of discrimination and harassment, respect and acceptance of diversity, creation of a free, open-minded dialogue environment, and maintenance of a safe working environment, as the human rights issues that the Company must actively address (ESG Data Book, p. 66, 68). However, these relate to the Group’s own activities, and not its supply chain.  
Honda ESG Data Book 2024
https://global.honda/en/sustainability/cq_img/report/pdf/2024/honda-SR-2024-en-all.pdf</t>
  </si>
  <si>
    <t xml:space="preserve">Hyundai names the generic, salient risks in both its own operations and supply chain, based on preliminary predictions and actual desk-based and on-site assessments. Preliminary predictions include risks connected to suppliers’ working conditions, collective bargaining right, freedom of association, etc, and risks overseas in terms of forced labor, child labor, and discrimination against migrant/contract workers and women/children”. The company then lists, based on the results of actual “on-desk and on-site” assessments, “low” and “high” risks (Sustainability Report, p. 52). 
Beyond listing them, the company does not describe these risks in any level of detail. 
2024 Sustainability Report https://www.hyundai.com/content/dam/hyundai/ww/en/images/company/sustainability/about-sustainability/hmc-2024-sustainability-report-en-v2.pdf
</t>
  </si>
  <si>
    <t xml:space="preserve">Kia’ does not name the generic, salient risks in their supply chain. The company does list a number human rights issues in its Human Rights Charter, such as the prohibition of child labor, forced labor, and workplace discrimination, guarantee of industrial safety, and protection of the human rights of local residents (Section 2). However, it is not clear whether the company considers these its “salient” human rights issues, and, in any case, they relate to Kia’s own officers and employees, and not to issues in the supply chain. 
As far as the supply chain is concerned, the company’s Sustainability Report names a few human rights issues, such as forced labour (p. 69), and child labour (p. 70), but does not include a dedicated space to naming and describing salient supply chain risks.   
Kia Human Rights Charter
https://worldwide.kia.com/int/files/company/sr/about/how-it-works/kia_human_rights_charter_eng.pdf
2024 Sustainability Report
https://worldwide.kia.com/int/company/sustainability/sustainability-report 
</t>
  </si>
  <si>
    <r>
      <rPr>
        <rFont val="Calibri"/>
        <color rgb="FF000000"/>
        <sz val="10.0"/>
      </rPr>
      <t xml:space="preserve">Mercedes described how it had identified salient risks in its supply chain in its previous Sustainability Report (p. 214-215). This year's sustainability report links to a webpage,  which lists the same salient risks the company has identified,  adding that "In 2024,  the existing risk areas were expanded to include five additional environmental risk fields. These are in line with the OECD Handbook for Environmental Due Diligence and the EU Battery Regulation."  
The company's Raw Materials Report provides much greater detail about these salient risks,  providing descriptions of these risks across different raw material supply chains from the company's own due diligence. However,  it is noted that these disclosures are specific to minerals supply chains,  rather than the company's saliency assessment across the board.  
2022 Sustainability Report -  
https://sustainabilityreport.mercedes-benz.com/2022/_assets/downloads/entire-mercedes-benz-sr22.pdf 
How we handle raw materials -  
https://group.mercedes-benz.com/sustainability/human-rights/supply-chains/risk-raw-materials.html 
Raw Materials Report
</t>
    </r>
    <r>
      <rPr>
        <rFont val="Calibri"/>
        <color rgb="FF000000"/>
        <sz val="10.0"/>
        <u/>
      </rPr>
      <t>https://group.mercedes-benz.com/responsibility/sustainability/supply-chains/raw-materials-report.html</t>
    </r>
    <r>
      <rPr>
        <rFont val="Calibri"/>
        <color rgb="FF000000"/>
        <sz val="10.0"/>
      </rPr>
      <t xml:space="preserve">
</t>
    </r>
  </si>
  <si>
    <t xml:space="preserve">Nissan lists employee labor conditions, supplier labor conditions, business partner labor conditions, and community and environmental impacts, as four of six identified salient risks (Databook, p. 69). However, these are too generic and abstract and cannot be considered sufficient disclosure regarding salient supply chain risks. In addition, the company does not provide any additional detail about these broad risks. For these reasons, there is not sufficient information to be able to assess and score these indicators.  
Sustainability Data Book 2024
https://www.nissan-global.com/EN/SUSTAINABILITY/LIBRARY/SR/2024/ASSETS/PDF/DB24_E_All.pdf
</t>
  </si>
  <si>
    <t xml:space="preserve">Renault names the generic, salient risks in their supply chain in both its Universal Registration Document (p. 211) and 2024 Vigilance Plan (p. 16). However, the company does not describe these risks or disclose where in the supply chain they are located. 
Renault Group – Universal Registration Document 2023
https://www.renaultgroup.com/wp-content/uploads/2024/03/renault_urd_2023__en__202403201552.pdf
Renault Group 2024 Vigilance Plan
https://www.renaultgroup.com/en/renault-group-vigilance-plan/ 
</t>
  </si>
  <si>
    <t xml:space="preserve">The company names the generic, salient human rights risks in its supply chains (e.g. child labour, forced labour, etc.), and describes these risks (CSR Report, p. 267-9), but it does so only in an abstract manner (i.e. not in relation to the specific risks identified in the supply chain through the company’s due diligence measures). 
The company specifies where some of these risks occur in the supply chain, by reference to material type (e.g. child and forced labour in the cobalt supply chain, child labour in the mica supply chain, etc.) (CSR Report, p. 273, 278)
2023 CSR Report 
https://www.stellantis.com/content/dam/stellantis-corporate/sustainability/csr-disclosure/stellantis/2023/Stellantis-2023-CSR-Report.pdf
</t>
  </si>
  <si>
    <t xml:space="preserve">Tesla’s GHRP names the generic,  salient risks they have identified in their operations and supply chain. These include health and safety,  forced labour,  child labour,  the right of workers to form and join trade unions and collective bargaining,  non-discrimination and equal opportunities,  etc. Tesla’s Responsible Sourcing Policy also names salient responsible sourcing issues,  including health and safety in the trade,  handling and transport of materials,  “serious human rights abuses associated with the production/extraction,  transport,  or trade of materials,  particularly,  but not limited to,  materials from CAHRAs”,  child labour,  disrespecting indigenous rights,  war crimes,  etc.  
Tesla’s Impact Report discloses where in the supply chain some of these risks occur,  including by reference to material type,  tier,  or location. The company does not provide additional description of these risks based on findings from their due diligence measures. 
Global Human Rights Policy (GHRP)
https://www.tesla.com/legal/additional-resources#global-human-rights-policy
Responsible Sourcing Policy
https://www.tesla.com/legal/additional-resources#responsible-sourcing-policies
2023 Impact Report
https://www.tesla.com/ns_videos/2023-tesla-impact-report.pdf 
</t>
  </si>
  <si>
    <t xml:space="preserve">Toyota includes a list of “salient” human rights issues in an Appendix to their Human Rights Policy. These include forced labour, child labour, discrimination, and harassment. These are repeated in the company’s Sustainability Data Book (p. 62). The company describes the potential for, and actions to address, forced labour, in some level of detail (Sustainability Data Book, p. 63), but does not do this for all salient risks. 
Toyota does specify later in the report where in the supply chain a number of human rights risks occur, by reference to material type (Sustainability Data Book, p. 77). 
Toyota’s Human Rights Policy
https://global.toyota/pages/global_toyota/sustainability/esg/social/human_rights_policy_en.pdf
Sustainability Data Book
https://global.toyota/pages/global_toyota/sustainability/report/sdb/sdb24_en.pdf
</t>
  </si>
  <si>
    <t xml:space="preserve">The company names the generic,  “salient business and human rights issues” in its Sustainability Report (p. 117),  but does not provide additional description of the risks in this document. However,  in its 2023 Raw Materials Report,  the company does disclose where in the supply chain these risks manifest,  specifying material type,  tier,  and/or geographical location,  and also provides additional description of these risks across different raw material supply chains from the company's due diligence measures.  (Raw Materials Report,  p. 25 to 58). 
2023 Sustainability Report
https://www.volkswagen-group.com/en/publications/more/group-sustainability-report-2023-2674 
2023 Raw Materials Report
https://www.volkswagen-group.com/en/publications/more/responsible-raw-materials-report-2023-2716
</t>
  </si>
  <si>
    <t xml:space="preserve">Volvo names five generic, salient risks in the value chain: impacts on people’s right to clean, healthy and sustainable environments, impacts on people’s right to health and safety, slavery (including forced labour), child labour, and threat or occurrence of abuse or violence (Human Rights Statement, p. 2; Annual Report, p. 166). However, the company does not describe these risks in any level of detail, and does not provide any information regarding where in the supply chain they occur.   
Volvo Cars Human Rights Statement 2023
https://www.volvocars.com/images/v/-/media/Project/ContentPlatform/data/media/sustainability/human-rights-due-diligence-and-modern-slavery-statement.pdf
2023 Annual Report
https://vp272.alertir.com/afw/files/press/volvocar/202403050374-1.pdf
</t>
  </si>
  <si>
    <t>1.2.3. The company has a process for identifying high risk supplier categories in their supply chain.</t>
  </si>
  <si>
    <r>
      <rPr>
        <rFont val="Calibri"/>
        <b/>
        <color theme="1"/>
        <sz val="10.0"/>
      </rPr>
      <t>50%:</t>
    </r>
    <r>
      <rPr>
        <rFont val="Calibri"/>
        <color theme="1"/>
        <sz val="10.0"/>
      </rPr>
      <t xml:space="preserve"> the company outlines the process for how they identify high risk supplier categories in Tier 1 in order to prioritise differential assurance actions. This may include taking into account the leverage that the automotive company has to affect change (e.g. their annual spend, whether they are a primary or majority buyer, etc.), the geography of suppliers, and the severity of the risks that have been identified.
</t>
    </r>
    <r>
      <rPr>
        <rFont val="Calibri"/>
        <b/>
        <color theme="1"/>
        <sz val="10.0"/>
      </rPr>
      <t>25%:</t>
    </r>
    <r>
      <rPr>
        <rFont val="Calibri"/>
        <color theme="1"/>
        <sz val="10.0"/>
      </rPr>
      <t xml:space="preserve"> the company outlines how this process extends beyond tier 1. Note: this does not necessarily have to involve a process that extends to the point of extraction, as this is covered below in the transition minerals section. 
</t>
    </r>
    <r>
      <rPr>
        <rFont val="Calibri"/>
        <b/>
        <color theme="1"/>
        <sz val="10.0"/>
      </rPr>
      <t>25%:</t>
    </r>
    <r>
      <rPr>
        <rFont val="Calibri"/>
        <color theme="1"/>
        <sz val="10.0"/>
      </rPr>
      <t xml:space="preserve"> the company outlines the types of differential assurance actions it uses to manage those risks. Note: to score here, it must do more than indicate that there are differential assurance actions, it must specify what those are. </t>
    </r>
  </si>
  <si>
    <t>The company outlines the process for how they identify “supplier locations and product groups at particularly high risk of being linked to possible human rights violations” in its Group Code on Human Rights and Working Conditions (p. 16). These include “a risk filter, a media screening, a sustainability self-assessment questionnaire for the automotive industry, and on-site assessments carried out either by the BMW Group or external third parties.” Further detail is provided in the Human Rights Policy, including the additional measure to confirm risks, such as human rights impact assessments. In relation to indirect suppliers, the company notes: “Above a defined risk threshold, we use questionnaires… for our direct suppliers and, on an ad-hoc basis, for our indirect suppliers (p. 22). The company also outlines the different preventive and remedial measures it might adopt based on these assessment (such as training, ad-hoc risk assessments, etc), including beyond Tier 1 (p. 22-24). 
BMW’s Annual Report also details the company's risk assessment process for Tier 1 and beyond (p. 113). It states that additional control mechanisms are put in place for “suppliers in high-risk regions or high-risk product groups”. For these situations, the company uses audits of environmental and social standards at supplier locations using cross-industry assessment programmes provided by the Responsible Business Alliance (RBA) and the Responsible Supply Chain Initiative (RSCI) of the VDA (p. 113). 
Group Code on Human Rights and Working Conditions https://www.bmwgroup.com/content/dam/grpw/websites/bmwgroup_com/company/downloads/de/2023/BMW_Group_Code_Human_Rights_Working_Condition_EN.pdf
Policy Statement on Respect for Human Rights and Corresponding Environmental Standards
https://www.bmwgroup.com/content/dam/grpw/websites/bmwgroup_com/responsibility/Menschenrechte/BMW_Group_Policy_Statement_Human_Rights_EN.pdf
2023 Annual Report
https://www.bmwgroup.com/content/dam/grpw/websites/bmwgroup_com/ir/downloads/en/2024/bericht/BMW-Group-Report-2023-en.pdf</t>
  </si>
  <si>
    <t xml:space="preserve">Ford outlines its current process for identifying and drive action on highest risk suppliers: “We first perform an abstract analysis based on country risk, industry risk, and dollars spent with each supplier site. We also evaluate suppliers’ alignment with Ford’s Supplier Code of Conduct utilizing the Drive Sustainability Self-Assessment Questionnaire (SAQ). Once the SAQs are received, we conduct a concrete risk analysis to determine which suppliers will require an audit based on severity and likelihood. Third-party audits are then conducted on high-risk Tier 1 suppliers and EV battery material sub-tier suppliers. We identify material impacts on supply chain workers through third-party audits, grievance mechanisms, or via escalation to the buyers for the supplier.” (ISFR, p. 92). 
Ford describes the types of assurance actions it uses to manage those risks throughout its ISFR report. These include on-site audits, corrective action plans (p. 92), tailored training (p. 93), follow-up audits (p. 18), and mitigation measures in contracts (p. 97).  
Integrated Sustainability and Financial Report (ISFR)
https://corporate.ford.com/content/dam/corporate/us/en-us/documents/reports/2024-integrated-sustainability-and-financial-report.pdf
</t>
  </si>
  <si>
    <t xml:space="preserve">Not disclosed. GAC describes a supplier risk assessment process, and a “red and yellow card assessment” and blacklisting procedure, both of which are designed to identify high-risk suppliers. However, the risks these procedures appear to focus on concern “quality deficits” or risks which “cause major losses to the company” (ESG Report, p. 86). They do not appear to consider risks to workers or other rightsholders. 
GAC Environmental, Social and Governance Report 2023 https://www1.hkexnews.hk/listedco/listconews/sehk/2024/0426/2024042604129.pdf
</t>
  </si>
  <si>
    <t xml:space="preserve">Geely identifies high-risk suppliers based on the results of supplier ESG assessments and audits. Based on these, suppliers are allocated grades from A to E, and preventive/rectification measures are put in place if they do not reach the necessary grade (ESG Report, p. 103-104). “If more than three non-conformances are identified or overall performance is below standard, a meeting will be scheduled with the management of suppliers to set a deadline for rectification and provide support.” (ESG Report, p. 104). 
Geely states that in the future, suppliers will be classified as high, medium or low risk, which will be accompanied by “corresponding improvement/rectification action plans for suppliers with different risk levels and adjust supplier risk levels during the annual review process” (ESG Report, p. 104). 
Regarding risk assessment beyond Tier-1, Geely states that it has “formulated the Sub-supplier Quality Control Regulations, which require tier-1 suppliers to submit a list of tier-2 and tier-3 sub-suppliers at the project development phase in order to identify and review key and risky sub-suppliers in a timely manner” (ESG Report, p. 110). However, the company does not explain what these assessments consist of (e.g. how Tier-2 and Tier-3 suppliers are selected for assessment, assessment methodology or tools used, etc.). The company also states that 57 Tier-2 suppliers of two of their three major joint ventures, Geely Brand and Lynk &amp; Co, and 27 Tier-2 suppliers of the other major joint venture, ZEEKR, were reviewed during the reporting year, but again the company provides no details as to the risk assessment processes used (ESG Report, p. 110). 
Geely broadly discusses the approach and measures it will take to address identified risks. The company “provides recommendations” to assist the supplier in rectifying identified risks and shortfalls (ESG Report, p. 105). Geely states that the company “actively communicate with the supplier when there is a significant problem with the supplier to understand the circumstances of the problem and the adverse impact it may cause or has caused, in order to further discuss the relevant rectification and remedial measures” (ESG Report, p. 105).
Geely adds that “based on the identified and monitored supplier risks, preventive or rectification requirements are proposed, and appropriate support and assistance are provided to suppliers” (ESG Report, p. 106).
Environmental, Social and Governance (ESG) Report 2023
http://www.geelyauto.com.hk/wp-content/uploads/2024/04/2024042600275.pdf 
</t>
  </si>
  <si>
    <t xml:space="preserve">GM provides insufficient information with regards to how they identify high risk supplier categories. It states that they “use the RBA’s risk assessment and auditing tools to further [their] human rights monitoring efforts, including by identifying high risk suppliers for whom [they] create corrective action plans to remediate risk.” However, the company does not describe or outline the process, and it does not specify whether/how this extends beyond Tier 1. GM describes some of their differential assurance actions: they “rely on training as a tool to prevent human rights-related issues from arising, as well as robust reporting and internal review mechanisms to rapidly identify and respond to issues.” (SR, p. 71). 
2023 Sustainability Report https://www.gm.com/content/dam/company/docs/us/en/gmcom/company/GM_2023_SR.pdf
 </t>
  </si>
  <si>
    <t>Honda identifies risks in the supply chain by means of “ESG surveys for suppliers with high business volume and other influential factors.” The company explains that, “if risks are identified based on the results of this survey, interviews or on-site inspections are conducted with suppliers according to the degree of risk.” (ESG Data Book, p. 70, 106). However, later in the ESG Data Book, the company explains that ESG surveys "identify high-risk suppliers based on the likelihood of a problem occurring and the degree of impact on the company if a problem were to occur, in order to take action toward improvement.” (p. 106). This means that the company focuses on risks to the company, and not the risks that the company's activities and supply chain pose to human rights.  
Regarding differential assurance actions, some of these do appear to address risks to human rights. Honda explains that identified issues are addressed by requesting suppliers to make improvements (p. 70, 106), and gives a few examples of improvement actions (e.g. management of working hours, prohibition of retention of ID documents, sustainability training programs, etc.) over the past year (p. 106). 
Honda ESG Data Book 2024
https://global.honda/en/sustainability/cq_img/report/pdf/2024/honda-SR-2024-en-all.pdf</t>
  </si>
  <si>
    <t xml:space="preserve">Hyundai states that their supply chain sustainability risk evaluation consists of on-desk assessments and on-site audit and identification of high-risk suppliers (Sustainability Report, p. 67). The company selects business sites for on-site audits, based on the results of written assessments, “taking into consideration various factors such as the location of the site and its operational characteristics, worker composition, and its impact on the local community.” “Particular attention is paid to business sites where potential human rights risks are identified or where negative impacts are anticipated, prioritizing them for on-site inspections.” (Sustainability Report, p. 52). The company adds “supplier written assessment results serve as basic data for checking suppliers’ sustainability risks, choosing suppliers subject to on-site due diligence, and categorizing high-risk suppliers” (p. 67). 
The company does not outline whether/how this process extends beyond Tier 1. 
Hyundai describes the types of differential assurance actions it uses to manage risks in the supply chain in its Sustainability Report. These include “risk improvement recommendations”, requirements for suppliers to establish risk mitigation plans and implement measures based on mutual discussion, “request for immediate improvement or recommend making an improvement plan for high-risk factors identified in the written assessment or on-site due diligence process”, and “providing such financial and non-financial support as training, consulting, and guidance, to suppliers to help them implement improvement measures” (p. 66, 67). 
2024 Sustainability Report
https://www.hyundai.com/content/dam/hyundai/ww/en/images/company/sustainability/about-sustainability/hmc-2024-sustainability-report-en-v2.pdf
</t>
  </si>
  <si>
    <t xml:space="preserve">Kia appears to prioritise for “management” suppliers that “supply core parts (hydrogen fuel cell parts, battery parts, control parts, electrification parts), suppliers with low substitutability to other suppliers, and suppliers with large transaction volumes” (called “core” suppliers) (Sustainability Report, p. 68). The company also indicates that they identify high-risk suppliers through screenings that take into account “ESG risks across the board and by business relevance, the country where suppliers are located, industry, and product delivered, utilizing government and research organization publications and media research”. Based on the results of these screenings, the company designates “a group of suppliers that require intensive management, including priority management suppliers and high-risk suppliers” (Sustainability Report, p. 69). 
Kia does not outline whether or how this process extends beyond tier 1. 
As far as differential assurance actions, the Human Rights Charter mentions a requirement for improvement plans when risks are identified (Section 4.A2). The Charter further clarifies that, “the organization that has undergone a human rights risk evaluation will consult with the department in charge of human rights management to come up with specific implementation tasks to implement the improvement plans.” (Section 4.B). 
Kia Human Rights Charter
https://worldwide.kia.com/int/files/company/sr/about/how-it-works/kia_human_rights_charter_eng.pdf
2024 Sustainability Report
https://worldwide.kia.com/int/company/sustainability/sustainability-report 
</t>
  </si>
  <si>
    <t xml:space="preserve">The company’s HRRS includes the Supplier Compliance Risk Management (SCRM) for direct suppliers and, based on “substantiated knowledge”, indirect suppliers (beyond Tier 1). As part of the SCRM, the Mercedes-Benz Group subjects all the Tier 1 suppliers to a risk assessment at least once a year. Following an initial overarching risk assessment, the specific risks are determined using specific questionnaires. The procurement departments for all Tier 1 suppliers continuously check for human rights and environmental risks using artificial intelligence (Sustainability Report, p. 151-53). 
The Mercedes-Benz Group follows up internal and external reports of potential human rights violations from Tier 1 suppliers and substantiated knowledge from Tier N suppliers as part of the SCRM. It examines the nature and severity of the potential human rights violation. Depending on the results of the risk assessment or the analysis of suspected cases, the procurement departments for production materials, non-production materials and services agree and review suitable preventive or corrective measures with the supplier (Sustainability Report, p. 153). The procurement units systematically analyse whether and to what extent their suppliers uphold human rights. Tier 1 suppliers identified as having an increased risk of human rights and environmental violations are questioned about these issues in writing (p. 156). 
The company also discusses a process for identifying “risk raw materials” that includes identifying “risk hotspots in the raw material supply chains – for example on the basis of country risks in the individual mining countries.” (p. 153). 
The company’s Raw Materials Report also direct suppliers “are subject to an in-depth assessment”, focusing on “the state of their due diligence management system, using the Mercedes-Benz Due Diligence Questionnaire (DDQ) as an instrument.” (p. 5). While the process for identifying high risk suppliers is described in some level of detail, the company does not describe the differential assurance actions it takes based on differently scored suppliers, beyond stating “suitable preventive and corrective measures” and “measures for the risk hotspots”  and “suitable measures to minimise the main human rights risks”.
2023 Sustainability Report - https://group.mercedes-benz.com/documents/sustainability/reports/mercedes-benz-sustainability-report-2023.pdf
Raw Materials Report - https://group.mercedes-benz.com/responsibility/sustainability/supply-chains/raw-materials-report.html
</t>
  </si>
  <si>
    <t xml:space="preserve">The company identifies high risk suppliers based on geographical location. It has identified China, India, Morocco, Russia and Turkey as high risk locations, and prioritises “supplier site audit campaigns” on these countries (Universal Registration Document, p. 209). In 2022, the company provided additional detail, explaining that they assessed risks per families of products and country risks. Based on these two factors, supplier and subcontractor sites are ordered according to four levels of criticality: “low”, “medium”, “high” and “very high”. For those parts production facilities representing the highest potential risks, on-the-ground audits are carried out. 
The process does not appear to extend beyond Tier 1, and the company does not describe the types of differential assurance actions they put in place to manage high risk suppliers and subcontractors.  
Renault Group – Universal Registration Document 2023
https://www.renaultgroup.com/wp-content/uploads/2024/03/renault_urd_2023__en__202403201552.pdf
</t>
  </si>
  <si>
    <t xml:space="preserve">The company’s Human Rights Policy explains that the company performs a global risk mapping to identify the entities that represent the highest risk to the Company from a compliance and reputational perspective, including from the perspective of human rights compliance, and has a structured due diligence program to obtain information regarding those entities that are deemed to constitute the highest risk (p. 7). The company’s CSR report describes the process for identifying high-risk suppliers in greater detail. This includes a Risk Mapping, based on third-party assessment ratings, such as EcoVadis Rating Framework (p. 260), transparency tools (p. 261), and audits (p. 262). 
The company explains how this process extends beyond Tier 1: “Stellantis defined and has begun to implement a global process to continuously identify and monitor risks from certain non-Tier 1 critical suppliers when relevant.” (p. 260). The company lists the basis for categorising high risk Tier 1 and N-Tier suppliers (p. 260-61). 
The company outlines differential assurance actions. Its Human Rights Policy indicates that any adverse information is followed up by mitigation steps (p. 7). The CSR Report specifies that “A corrective action plan is automatically required for suppliers that do not receive a score that meets the standards set by Stellantis.” (p. 261). On-site audits “are conducted for suppliers identified as risky according to three CSR criteria: countries (non-signatory country or country with questionable governance), products (inherently risky, such as promotional items) or processes (manufacturing processes involving hazardous substances).” Monthly supplier briefings and training are also conducted (p. 262). 
Human Rights Policy
https://www.stellantis.com/content/dam/stellantis-corporate/sustainability/human-rights/Stellantis-Human-Rights-Policy-EN.pdf
2023 CSR Report
https://www.stellantis.com/content/dam/stellantis-corporate/sustainability/csr-disclosure/stellantis/2023/Stellantis-2023-CSR-Report.pdf
</t>
  </si>
  <si>
    <t xml:space="preserve">Tesla outlines the process for identifying high risk suppliers in its Impact Report. The company uses a Supplier Self-Assessment Questionnaire (SAQ) for “each unique location providing production parts, materials or services to Tesla”. The company also uses audits and the Integrity Line to identify risks. In relation to high-risk suppliers, the company explains that “When the likelihood and severity of an adverse impact is high, then due diligence is more extensive.” Responses to the SAQ “enables Tesla teams to proactively prioritize more extensive due diligence for high-risk suppliers based on the extent of potential impact on workers' health, safety or fundamental human rights and number of workers/ employees impacted at the supplier site.” (Impact Report, p. 132-3). 
In addition, Tesla’s Responsible Sourcing Policy indicates that, “where a reasonable risk exists” the company will identify “priority engagement areas and immediately devise, adopt, and implement a risk management/mitigation plan with reasonable timescales in the view of continuous improvement”. 
Tesla provides further detail about its supplier risk assessment process in relation to certain risks (e.g. forced labour), and certain critical minerals (cobalt, nickel, 3TG, etc.) in its Impact Report. This includes how and when the process extends beyond Tier 1, and extensive detail about mitigation actions (p. 113-130). 
Responsible Sourcing Policy
https://www.tesla.com/legal/additional-resources#responsible-sourcing-policies
2023 Impact Report
https://www.tesla.com/ns_videos/2023-tesla-impact-report.pdf 
</t>
  </si>
  <si>
    <t xml:space="preserve">Toyota does not outline the process for identifying high risk suppliers and whether/how this extends beyond tier 2. The company does not describe the actions it takes to manage higher risk suppliers (assurance actions are discussed regarding risks in general at p. 62-64 of the company's Sustainability Data Book).  
Sustainability Data Book
https://global.toyota/pages/global_toyota/sustainability/report/sdb/sdb24_en.pdf 
</t>
  </si>
  <si>
    <t xml:space="preserve">The company outlines the process for identifying high risk supplier categories in Tier 1: “Based on the assessment of the risks, each supplier is allocated a low, medium or high sustainability risk. For suppliers with a low sustainability risk, a country risk score is additionally applied. If the supplier has an increased country risk, it is upgraded to the medium risk category (Sustainability Report, p. 121). The company uses a sustainability rating (S rating) for all suppliers with a high sustainability risk. “In an initial step, the risk exposure is identified from a combination of country risk and the supplier’s corporate processes and policies. In addition, the companies’ sustainability performance is checked in risk-based audits. We use data from a specialist service provider for the identification of the country risk. We check whether suppliers’ corporate processes and guidelines meet our requirements by means of a standardized self-assessment questionnaire” (SAQ, based on the DRIVE Sustainability Working Group organized by CSR Europe). (p. 123). 
The company outlines how this process extends beyond tier 1, particularly in relation to its raw materials supply chains: “We want to address human rights risks in the upstream supply chain and beyond our contractual relationships. To this end, we get involved in various initiatives and local projects – both on a cross-industry and a raw-material-specific basis. We present details on this in our Responsible Raw Materials Report.” (p. 126). Further detail is included in the Raw Materials Report.  
The company states that “based on the risks identified, a package of measures for preventing and mitigating risks is assigned to the suppliers in the respective business models and countries.” The company describes the range of assurance measures, including “standard measures” and “deep dive measures” (Sustainability Report, p. 121). The company’s 2023 Raw Materials Report outlines the risk mitigation measures they use for each one of the assessed raw materials.  
2023 Sustainability Report
https://www.volkswagen-group.com/en/publications/more/group-sustainability-report-2023-2674 
2023 Raw Materials Report
https://www.volkswagen-group.com/en/publications/more/responsible-raw-materials-report-2023-2716
</t>
  </si>
  <si>
    <t xml:space="preserve">Volvo Cars’ Human Rights Statement describes the process for identifying high-risk suppliers, who are then subjected to enhanced human rights due diligence (p. 4). The company’s Annual Report also describes the process, explaining that this is developed in two stages: “Basic due diligence for directly contracted suppliers”, and “Enhanced due diligence for directly contracted suppliers operating in high-risk countries and suppliers of parts containing prioritised Raw Materials of Concern.” (p. 168). 
“We use a risk-screening tool, provided by the Responsible Business Alliance (RBA), to evaluate supplier risk, based on geographical location, our expenditure and the product type they supply.” This assessment is performed annually, and determines which suppliers will be subject to enhanced due diligence (p. 169). The process extends beyond tier 1 in relation to “prioritised raw materials of concern”. 
The company outlines the types of differential assurance actions it uses, including corrective action plans, training, enhanced due diligence, etc. (p. 169-71). Volvo Cars’ Human Rights Statement describes in detail the company’s audit programme based on type of supplier (existing directly contracted, new directly contracted, and battery supply chain suppliers) (p. 4)
Volvo Cars Human Rights Statement 2023
https://www.volvocars.com/images/v/-/media/Project/ContentPlatform/data/media/sustainability/human-rights-due-diligence-and-modern-slavery-statement.pdf
2023 Annual Report
https://vp272.alertir.com/afw/files/press/volvocar/202403050374-1.pdf
</t>
  </si>
  <si>
    <t xml:space="preserve">1.3. Prevent, Mitigate and Account </t>
  </si>
  <si>
    <t>1.3.1. The company assesses the risk of adverse human rights impacts with suppliers prior to entering into any contracts.</t>
  </si>
  <si>
    <r>
      <rPr>
        <rFont val="Calibri"/>
        <b/>
        <color theme="1"/>
        <sz val="10.0"/>
      </rPr>
      <t xml:space="preserve">25%: </t>
    </r>
    <r>
      <rPr>
        <rFont val="Calibri"/>
        <color theme="1"/>
        <sz val="10.0"/>
      </rPr>
      <t xml:space="preserve">the company outlines the process to assess risks at individual suppliers. This may include supplier questionnaires, audits, etc. Note: it is not enough for companies to state that they assess suppliers prior to entering into any contracts, they must outline how this assessment occurs. Secondly, a requirement that suppliers sign a statement confirming their compliance is not sufficient risk assessment. Similarly, companies must outline how they verify information provided in supplier self-assessment questionnaires.
</t>
    </r>
    <r>
      <rPr>
        <rFont val="Calibri"/>
        <b/>
        <color theme="1"/>
        <sz val="10.0"/>
      </rPr>
      <t>25%:</t>
    </r>
    <r>
      <rPr>
        <rFont val="Calibri"/>
        <color theme="1"/>
        <sz val="10.0"/>
      </rPr>
      <t xml:space="preserve"> the company provides quantitative information of the number of </t>
    </r>
    <r>
      <rPr>
        <rFont val="Calibri"/>
        <color rgb="FFFF0000"/>
        <sz val="10.0"/>
      </rPr>
      <t xml:space="preserve">potential new </t>
    </r>
    <r>
      <rPr>
        <rFont val="Calibri"/>
        <color theme="1"/>
        <sz val="10.0"/>
      </rPr>
      <t xml:space="preserve">suppliers assessed, and the tier that they belong to. 
</t>
    </r>
    <r>
      <rPr>
        <rFont val="Calibri"/>
        <b/>
        <color theme="1"/>
        <sz val="10.0"/>
      </rPr>
      <t xml:space="preserve">25%: </t>
    </r>
    <r>
      <rPr>
        <rFont val="Calibri"/>
        <color theme="1"/>
        <sz val="10.0"/>
      </rPr>
      <t xml:space="preserve">the company provides quantitative information on the number of </t>
    </r>
    <r>
      <rPr>
        <rFont val="Calibri"/>
        <color rgb="FFFF0000"/>
        <sz val="10.0"/>
      </rPr>
      <t xml:space="preserve">potential new </t>
    </r>
    <r>
      <rPr>
        <rFont val="Calibri"/>
        <color theme="1"/>
        <sz val="10.0"/>
      </rPr>
      <t xml:space="preserve">suppliers where non-conformances were found. Note: the action taken to respond to these findings is addressed by indicators below. 
</t>
    </r>
    <r>
      <rPr>
        <rFont val="Calibri"/>
        <b/>
        <color theme="1"/>
        <sz val="10.0"/>
      </rPr>
      <t xml:space="preserve">25%: </t>
    </r>
    <r>
      <rPr>
        <rFont val="Calibri"/>
        <color theme="1"/>
        <sz val="10.0"/>
      </rPr>
      <t xml:space="preserve">this process extends beyond tier 1 to tier 2 at a minimum. </t>
    </r>
  </si>
  <si>
    <t>BMW outlines the process to assess risks at individual suppliers at “both potential and actual supplier locations”. Abstract risks are assessed through internal and external data sources relating to country and product-group-specific indicators and media analysis. Standardised surveys and external on-site audits are used for in-depth analysis of Tier 1 suppliers. Supply chain mapping forms the basis for risk analysis at n-Tier suppliers (Annual Report, p. 113). 
Further detail is provided in both the Human Rights Policy (p. 22-24) and the Group Code on Human Rights and Working Conditions (p. 16). Information provided in supplier self-assessment questionnaires is “checked for accuracy and completeness by an independent organization; in other cases, the information is reviewed by the BMW Group’s internal departments.” (Human Rights Policy, p. 22). The company’s GSCoC also specifies that the company “may request further suitable certificates as supplier verification” (p. 16).
The company states that it reviewed a total of 95 actual and prospective supplier locations during the reporting year (Annual Report, p. 113-114), but does not specify which of these were prospective suppliers, nor the tier they belong to. The company does not provide information about the number of non-conformances found. Information about instances of non-conformity is provided,  but this relates to older,  closed,  or ongoing cases. There also is information about the percentage of new suppliers with corrective action plans at the time of awarding (Annual Report,  p. 313),  which suggest that at least 31% of all assessed potential new suppliers were found to have some degree of non-conformity. However,  it is not clear whether this is complete information,  as it only relates to potential new suppliers whose contracts went ahead. It does not include information about potential new suppliers whose contract did not go ahead because of the non-conformities found. This is in contrast to last year's report which disclosed the number of supplier locations not awarded contracts because they fail to meet the BMW Group's sustainability requirements. 
2023 Annual Report
https://www.bmwgroup.com/content/dam/grpw/websites/bmwgroup_com/ir/downloads/en/2024/bericht/BMW-Group-Report-2023-en.pdf
Policy Statement on Respect for Human Rights and Corresponding Environmental Standards
https://www.bmwgroup.com/content/dam/grpw/websites/bmwgroup_com/responsibility/Menschenrechte/BMW_Group_Policy_Statement_Human_Rights_EN.pdf
Group Code on Human Rights and Working Conditions https://www.bmwgroup.com/content/dam/grpw/websites/bmwgroup_com/company/downloads/de/2023/BMW_Group_Code_Human_Rights_Working_Condition_EN.pdf
Group Supplier Code of Conduct (GSCoC)
https://www.bmwgroup.com/content/dam/grpw/websites/bmwgroup_com/responsibility/downloads/en/2022/BMW-Group-Supplier-Code-of-Conduct-V.3.0_englisch_20221206.pdf</t>
  </si>
  <si>
    <t xml:space="preserve">BYD describes the process to assess risks at individual suppliers prior to entering into business. This consists of “an investigation for their necessary credentials”. Prospective suppliers are made to fill in a “BYD Supplier Investigation Form”, and will not be selected if they don’t meet the required standards. BYD rates potential suppliers’ social responsibility management in terms of, among others, labour and human rights, and verifies this information on-site (CSR Report, p. 37). 
The company discloses that they have 1,700 new suppliers, but does not clarify whether they were each assessed against the company’s CSR indicators, and the tiers they belong to (p. 37). No information is given about Tier 2 assessments.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</si>
  <si>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 uses the Sustainability Self-Assessment Questionnaire (SAQ) Rating. It states that “If a supplier has an unacceptable sustainability finding, the decision to source must be reviewed at the Global Commodity Director level and a corrective action plan must be in place.” Ford also states that “In 2023, we piloted conducting supply chain audits prior to initial sourcing.” Corrective action plans required to demonstrate or rectify non-conformance to the Supplier Code of Conduct are drawn “according to a mutually agreed timeline” (ISFR, p. 91). In relation to its raw materials suppliers, the company also states that “when risk issues are identified, we are adding mitigating actions into our supply contracts” (ISFR, p. 97). 
Ford does not provide information on the number of potential new suppliers assessed, or the number of non-conformances found among assessed new suppliers. In the past, the company had disclosed a percentage of potential new suppliers that had filled in the SAQ, which had got the company points.   
The company’s risk identification process extends beyond Tier 1 in certain circumstances: “Once the SAQs are received, we conduct a concrete risk analysis to determine which suppliers will require an audit based on severity and likelihood. Third-party audits are then conducted on high-risk Tier 1 suppliers and EV battery material sub-tier suppliers.” (ISFR, p. 92). 
Integrated Sustainability and Financial Report (ISFR)
https://corporate.ford.com/content/dam/corporate/us/en-us/documents/reports/2024-integrated-sustainability-and-financial-report.pdf
</t>
  </si>
  <si>
    <t xml:space="preserve">Not disclosed. GAC discloses that it has “integrated environmental and social risks into its entire supply chain management processes” (ESG Report, p. 86). However, GAC expressly states that the company’s four major social responsibilities are to their customers, their employees, the shareholders and partners, and the environment (see Indicator 1.2.1 above). The company’s supplier risk assessment process does not appear to include the rights and interests of, or risks to, suppliers’ employees, supply chain workers, or other rightsholders potentially affected by the company’s own, or supply chain activities. 
GAC Environmental, Social and Governance Report 2023 https://www1.hkexnews.hk/listedco/listconews/sehk/2024/0426/2024042604129.pdf
</t>
  </si>
  <si>
    <t xml:space="preserve">Geely states that it includes an “ESG (including human rights related) performance evaluation” as a consideration for beginning a partnership (ESG Report, p. 71). Potential suppliers go through an “accreditation phase”, which includes responding to the Supplier 5A Audit and Evaluation System (“5A Audit”), and an on-site audit which includes ESG indicators. Potential suppliers’ capabilities are assessed in five aspects, including on sustainability. The company describes what this assessment entails, including “occupational health and safety, labor rights, environmental and carbon emissions, and responsible procurement (key raw materials management).” Based on the sustainability assessment results, the company rates suppliers from grade A to E. Suppliers in key categories (such as battery manufacturers) must reach B grade, before they can be accredited. Other suppliers need to reach C grade (ESG Report, p. 103). “After supplier accreditation and before selection/project development, suppliers are externally evaluated by the Drive Sustainability Self-Assessment Questionnaire (SAQ) based on the project requirements.” (ESG Report, p. 104). Geely explains additional screening requirements for export projects. 
Geely discloses that 36 new Tier-1 suppliers were accredited during 2023 (ESG Report, p. 103). Of this, 77% were assessed according to the newly introduced 5A Audit (which was introduced in August 2023). The company also discloses that “a total of 2 suppliers were denied access, and 5 suppliers involved in rectification.” 
Geely does not specify whether this process applies to Tier-2 suppliers. While the company discusses measures and plans for assessing risks beyond Tier-1 suppliers later in the ESG Report (p. 108 &amp; 110), it is not clear whether these refer to processes prior to Tier-2 suppliers becoming part of the supply chain. 
Environmental, Social and Governance (ESG) Report 2023
http://www.geelyauto.com.hk/wp-content/uploads/2024/04/2024042600275.pdf 
</t>
  </si>
  <si>
    <t xml:space="preserve">GM explains that they “review criteria including meeting conflict mineral reporting requirements, CDP participation and EcoVadis scores, when available” prior to sourcing decisions. “We ask that suppliers participate in the EcoVadis platform in connection with their request for quotes.” (SR, p. 33). 
GM does not provides quantitative information on the number of potential new suppliers assessed or non-conformances found, and does not specify if the risk assessment extends to Tier 2. 
2023 Sustainability Report https://www.gm.com/content/dam/company/docs/us/en/gmcom/company/GM_2023_SR.pdf
</t>
  </si>
  <si>
    <t>Honda’s Supplier Sustainability Guideline states that Honda selects the optimum suppliers based on, among other things, their initiatives in the area of human rights (p. 1). In its ESG Data Book, the company explains that they screen new suppliers from the perspective of quality, cost, delivery, development, and environment (QCDDE) (p. 106) as well as “human rights, labor, safety, compliance, risk, protection of information and other aspects to determine the best and most sustainable supplier.” (p. 101). The company then explains that after this screening, policy briefings and ESG surveys are periodically held for certain suppliers (p. 106), but it is not clear whether this is done prior to entering into business, or once contracts have been signed. 
The company states that the ESG surveys cover approximately 7,000 companies, and that in Japan, Honda has conducted ESG surveys for its suppliers who account for more than 80% of the total purchase price (ESG Data Book, p. 106). However, this does not specify how many assessments of potential new suppliers were conducted during the reporting year.  The company does not specify if their assessment extends to Tier 2. 
Honda Supplier Sustainability Guideline
https://global.honda/jp/procurement/pdf/sustinability_guideline_En_230131.pdf 
Honda ESG Data Book 2024
https://global.honda/en/sustainability/cq_img/report/pdf/2024/honda-SR-2024-en-all.pdf</t>
  </si>
  <si>
    <t xml:space="preserve">Hyundai explains that when selecting new suppliers, the company evaluates “their sustainability, safety, and security practices. The results of these evaluations are incorporated into the transaction conditions…” … “If we determine that a supplier is qualified for trade as a result of a supplier evaluation, we receive from the supplier its evaluation report, survey on actual conditions, financial statements, as well as pledges on improving sustainability, including a written ethics pledge, a written agreement on supplying eco-friendly parts, a written quality pledge, and a written information protection pledge” (Sustainability Report, p. 66). 
The company further specifies that, “for new transactions targets, if a company receives an ESG evaluation score below the threshold score (70 points), it must submit an improvement plan and agree to be re-evaluated within six months. Further transactions will not proceed if the score remains below the threshold” (Sustainability Report, p. 68). 
Hyundai discloses that in 2023, they registered and assessed 1,454 Tier 1 suppliers (Sustainability Report, p. 66). However, the company does not specify how many of these were new suppliers, and whether they were all assessed in line with the process outlined above. 
Hyundai describes the criteria for selecting “key” suppliers, including Tier 2 suppliers “that have a significant impact on business operations”, and discloses that these currently stand at 24 (Sustainability Report, p. 66).  
2024 Sustainability Report
https://www.hyundai.com/content/dam/hyundai/ww/en/images/company/sustainability/about-sustainability/hmc-2024-sustainability-report-en-v2.pdf
</t>
  </si>
  <si>
    <t xml:space="preserve">Kia explains that, when assessing risks for selecting new suppliers, the company “assesses sustainability, safety and security…” “For companies starting a new transaction with us, if a company scores below the threshold after ESG assessment, it is required to submit an improvement plan and will be re-evaluated within six months. If the re-evaluation results in a below threshold score, the trade cannot be initiated.” If the assessment determines that “the supplier is eligible for trade”, Kia “include and manage documents related to sustainability management and improvement plans” … “in the supplier's required documentation” (Sustainability Report, p. 68). 
Kia discloses that in 2023, “we registered and managed 1,454 Tier 1 suppliers (100% of purchases), 372 domestic and 1,082 overseas” (Sustainability Report, p. 68). However, it is not clear which, of these, were new suppliers, and whether they were assessed in line with the process outlined above. The company does not give any statistical information about the result of assessments of potential new suppliers. 
Kia states that there is a process for identifying “Tier 2 suppliers that have a significant impact on our operations”, disclosing that 24 suppliers in Tier 2 or higher were under priority management (Sustainability Report, p. 68). 
2024 Sustainability Report
https://worldwide.kia.com/int/company/sustainability/sustainability-report 
</t>
  </si>
  <si>
    <t xml:space="preserve">The company indicates that “Suppliers must comply with the Responsible Sourcing Standards (RSS) in order to participate in new contracts awarded by the Group.” (Sustainability Report, p. 86).  
The company explains that “central procurement departments conduct systematic reviews of compliance with the supplier standards. New suppliers are evaluated with regard to sustainability topics, including human rights and labor standards—possibly also by way of on-site assessments.” (Principles of Social Responsibility and Human Rights, p. 16). 
Mercedes-Benz Group indicates that a total of 744 inspections of new direct suppliers were carried out in 2023 (Sustainability Report, p. 156). However, the company does not provide quantitative information about the number of non-conformities found. 
The company extend its supplier assessment to Tier 2 suppliers in certain circumstances. Risk assessment of tier 2 suppliers or beyond is performed on a “risk basis” or based on “substantiated knowledge” (Sustainability Report, p. 151-53). 
2023 Sustainability Report
https://group.mercedes-benz.com/documents/sustainability/reports/mercedes-benz-sustainability-report-2023.pdf
Principles of Social Responsibility and Human Rights
mercedes-benz-grundsatzerklaerung-fuer-soziale-verantwortung-und-menschenrechte-de.pdf
</t>
  </si>
  <si>
    <t xml:space="preserve">Nissan states that “suppliers are selected after the relevant Nissan divisions meet to examine submitted proposals from a range of perspectives” (Databook, p. 83). The company further explains that they confirm suppliers’ commitment to the CSR Guidelines at the time of supplier selection (Databook, p. 85). However, the company does not outline how this examination or confirmation occurs, and as indicated above simply stating that they confirm suppliers’ commitments is not enough. Note: In the past, the company did provide detail about their risk assessment process under the Renault-Nissan CSR Guidelines. However, this cannot be assumed to still be in place under the new, Nissan-only, CSR Guidelines.  
Nissan does not disclose the number of potential new suppliers assessed during the year, although the company does state that they did not find any instances of non-conformance among all newly selected suppliers: “among newly selected suppliers in fiscal 2023, 100% of them met both Nissan’s social standards and basic environmental principles.” (Databook, p. 85). 
Nissan does not state whether/how the process extends to Tier 2 suppliers. 
Sustainability Data Book 2024
https://www.nissan-global.com/EN/SUSTAINABILITY/LIBRARY/SR/2024/ASSETS/PDF/DB24_E_All.pdf
</t>
  </si>
  <si>
    <t xml:space="preserve">Renault assesses new suppliers’ risks by requesting them to “perform an ESG compliance assessment conducted by the third party Ecovadis” (Guidelines for Suppliers, section 3.2.1). The process does not appear to extend to Tier 2 suppliers. Renault provides quantitative information about the total number of “top 500 parts” suppliers assessed, but does not differentiate between existing or potential new suppliers (Universal Registration Document, p. 212).
Renault Group Corporate Social Responsibility Guidelines for Suppliers
https://www.renaultgroup.com/wp-content/uploads/2023/11/renault-group-csr-guidelines-2023-vdef.pdf
Renault Group – Universal Registration Document 2023
https://www.renaultgroup.com/wp-content/uploads/2024/03/renault_urd_2023__en__202403201552.pdf
</t>
  </si>
  <si>
    <t xml:space="preserve">The company does not explain how human rights risks are assessed prior to entering into business with suppliers. Some information regarding integrity and environmental considerations is disclosed, but this does not cover human rights: “manufacturing suppliers for mass production are required to hold an IATF 16949 certification and pass the Purchasing Department's pre-qualification audit to continuously build a green supply chain system. In addition, we require suppliers to sign a integrity agreement at the access stage, continuously enhancing the level of supply chain business ethics protection.” (2023 ESG &amp; Sustainability Report, p. 69). 
2023 ESG &amp; Sustainability Report
https://www.saicmotor.com/english/download/esg/2023.pdf 
</t>
  </si>
  <si>
    <r>
      <rPr>
        <rFont val="Calibri"/>
        <color rgb="FF000000"/>
        <sz val="10.0"/>
      </rPr>
      <t xml:space="preserve">Stellantis outlines the process to assess risks at individual suppliers prior to awarding a contract: “Business contracts are awarded based on, among others, CSR Performance. Stellantis’ policy for all sourcing activity to award business to new and existing suppliers requires that CSR performance is systematically taken into consideration and globally reviewed. The goal is to confirm responsible purchasing practices are in place with our selected suppliers and at an acceptable performance level. We seek to only award business to suppliers that share our values and can maintain required compliance and performance.” (CSR Report, p. 259). 
The company has outsourced its Tier 1 supplier assessment process an independent external company, EcoVadis. “Stellantis informed its suppliers that this evaluation was a prerequisite for the placement of future business, and to remain on the supplier panel” (CSR Report, p. 261). The company reports that more than 3,461 supplier groups were risk assessed in 2023, and that this corresponded to more than 89% of the annual purchased value (CSR Report, p. 18). However, this does not specify how many, or what percentage of this, were potential new suppliers. The company does not state whether there is any such process for new Tier 2 suppliers.  
2023 CSR Report
</t>
    </r>
    <r>
      <rPr>
        <rFont val="Calibri"/>
        <color rgb="FF000000"/>
        <sz val="10.0"/>
        <u/>
      </rPr>
      <t>https://www.stellantis.com/content/dam/stellantis-corporate/sustainability/csr-disclosure/stellantis/2023/Stellantis-2023-CSR-Report.pdf</t>
    </r>
    <r>
      <rPr>
        <rFont val="Calibri"/>
        <color rgb="FF000000"/>
        <sz val="10.0"/>
      </rPr>
      <t xml:space="preserve">
</t>
    </r>
  </si>
  <si>
    <t xml:space="preserve">Tesla’s SCoC states that the company “will take steps to ensure that our suppliers’ business practices are consistent with the Code. This applies both in our selection of new suppliers and in our on-going relationships with our existing suppliers” (first page).
The company explains that in 2023, they added responsible sourcing due diligence to Tesla's internal Global Procurement Policy supplier selection guidelines to include social and environmental criteria in sourcing decisions before awarding business to any supplier, including CSR audit scores, SAQ results, and complaints submitted via Tesla's Integrity Line (Impact Report, p. 132).
Tesla discloses that in 2023, 13,018 suppliers were screened using industry leading third-party tools. It also discloses that 984 supplier facilities were surveyed through Tesla's SAQ (Impact Report, p. 114, 134). However, the company does not specify which of these were potential new suppliers. 
The company does not disclose whether their risk identification process prior to awarding contracts extends beyond tier 1.  
Supplier Code of Conduct
https://www.tesla.com/sites/default/files/about/legal/tesla-supplier-code-of-conduct.pdf
2023 Impact Report
https://www.tesla.com/ns_videos/2023-tesla-impact-report.pdf 
</t>
  </si>
  <si>
    <t xml:space="preserve">Toyota’s Code of Conduct states that the company conducts appropriate due diligence and selects suppliers who are “Committed to respecting human rights and responsible sourcing practices”, among other criteria (p. 22). However, the company does not explain how it assesses risk before entering into business. The company does not provide information about the number of potential new suppliers assessed and non-conformances found either. 
Code of Conduct
https://global.toyota/pages/global_toyota/company/vision-and-philosophy/code_of_conduct_001_en_2.pdf 
</t>
  </si>
  <si>
    <t xml:space="preserve">Volkswagen states that “Before submitting a quote, our suppliers must confirm that they accept our sustainability requirements in the Code of Conduct for Business Partners.” (Sustainability Report, p. 122). Prospective suppliers must respond to the Drive Sustainability’ standardized self-assessment questionnaire (SAQ). The company specifies that “the information and documents in the SAQ are checked and validated by a service provider via a central platform. If a supplier states that it has appropriate processes and policies, it must prove this with documents”. (p. 123). 
The company’s S rating “is directly relevant to awarding contracts. The result of the S rating is divided into three rating categories: Suppliers with an A or B rating meet our requirements to a sufficient degree and are thus eligible for the award of contracts. If a supplier does not meet our requirements for compliance with sustainability standards (C rating), it is fundamentally not eligible for the award of contracts.” (p. 123).
The company discloses that, “By the end of the reporting period, a total of more than 14,953 direct suppliers had completed a SAQ in connection with the S rating.” (p. 123-24). Of these, 26% were new direct suppliers assessed for the first time in the reporting year (p. 130).  However, the company does not disclose the number of potential new suppliers where non-conformances were found (the company does disclose that 38 suppliers were rated C, but it is not clear whether any of these were potential new suppliers).
This process may extend to Tier 2 suppliers: “The business partners take appropriate and adequate measures that give the Volkswagen Group the right to carry out similar assessments of their business partners if this is necessary for the fulfilment of legal obligations.” (CoC BP, p. 40).
2023 Sustainability Report
https://www.volkswagen-group.com/en/publications/more/group-sustainability-report-2023-2674 
Code of Conduct for Business Partners (CoC BP)
https://www.volkswagen-group.com/en/publications/more/code-of-conduct-for-business-partner-1885
</t>
  </si>
  <si>
    <t xml:space="preserve">The company states that supplier assessments are performed both before contracting suppliers and periodically thereafter. It specifies that “meeting our sustainability requirements is a prerequisite to be part of our supplier choice process in which sustainability is being put on a par with cost and quality.” “Compliance with our Code of Conduct for Business Partners and ESG requirements is evaluated by self-assessment questionnaires, on-site visits and other assessments.” (Annual Report, p. 168). 
“all new suppliers of components in high risk countries (based on the RBA risk map) are required to undergo an audit before starting production.” (p. 169). 
The company provides quantitative information on the total number of suppliers that submitted SAQs, and the percentage of non-conformances found. It also provides quantitative information about the total number of suppliers included in the RBA risk assessment, and the total number of audited suppliers. However, it does not specify who of these were potential new suppliers or how many potential new suppliers were found to be non-conformant. 
The process extends to tier 2 suppliers in relation to “prioritised raw materials of concern” (Annual Report, p. 168). 
2023 Annual Report
https://vp272.alertir.com/afw/files/press/volvocar/202403050374-1.pdf
</t>
  </si>
  <si>
    <t>1.3.2. The company discloses how it monitors suppliers for compliance with the SCoC  during the contract period.</t>
  </si>
  <si>
    <r>
      <rPr>
        <rFont val="Calibri"/>
        <b/>
        <color rgb="FFFF0000"/>
        <sz val="10.0"/>
      </rPr>
      <t xml:space="preserve">20%: </t>
    </r>
    <r>
      <rPr>
        <rFont val="Calibri"/>
        <color theme="1"/>
        <sz val="10.0"/>
      </rPr>
      <t xml:space="preserve">the company indicate that there is a process in place to monitor compliance. 
</t>
    </r>
    <r>
      <rPr>
        <rFont val="Calibri"/>
        <b/>
        <color rgb="FFFF0000"/>
        <sz val="10.0"/>
      </rPr>
      <t>20%:</t>
    </r>
    <r>
      <rPr>
        <rFont val="Calibri"/>
        <color theme="1"/>
        <sz val="10.0"/>
      </rPr>
      <t xml:space="preserve"> the company provides details on the process (e.g. tools, technologies and sources of information they use, auditing practices, how they select suppliers to audit, how often these audits take place, etc).  
</t>
    </r>
    <r>
      <rPr>
        <rFont val="Calibri"/>
        <b/>
        <color rgb="FFFF0000"/>
        <sz val="10.0"/>
      </rPr>
      <t xml:space="preserve">20%: </t>
    </r>
    <r>
      <rPr>
        <rFont val="Calibri"/>
        <color rgb="FFFF0000"/>
        <sz val="10.0"/>
      </rPr>
      <t>the company provides quantitative information on the number of suppliers assessed for compliance and the tiers that are assessed. Note: this indicator refers to quantitative assessment tools (e.g. surveys).</t>
    </r>
    <r>
      <rPr>
        <rFont val="Calibri"/>
        <color theme="1"/>
        <sz val="10.0"/>
      </rPr>
      <t xml:space="preserve">
</t>
    </r>
    <r>
      <rPr>
        <rFont val="Calibri"/>
        <b/>
        <color theme="1"/>
        <sz val="10.0"/>
      </rPr>
      <t xml:space="preserve">20%: </t>
    </r>
    <r>
      <rPr>
        <rFont val="Calibri"/>
        <color theme="1"/>
        <sz val="10.0"/>
      </rPr>
      <t xml:space="preserve">the company provides quantitative information of the number of suppliers audited and the tiers that are audited. </t>
    </r>
    <r>
      <rPr>
        <rFont val="Calibri"/>
        <color rgb="FFFF0000"/>
        <sz val="10.0"/>
      </rPr>
      <t xml:space="preserve">Note: this indicator refers to </t>
    </r>
    <r>
      <rPr>
        <rFont val="Calibri"/>
        <color rgb="FFFF0000"/>
        <sz val="10.0"/>
        <u/>
      </rPr>
      <t>on-site</t>
    </r>
    <r>
      <rPr>
        <rFont val="Calibri"/>
        <color rgb="FFFF0000"/>
        <sz val="10.0"/>
      </rPr>
      <t xml:space="preserve"> audits. </t>
    </r>
    <r>
      <rPr>
        <rFont val="Calibri"/>
        <color theme="1"/>
        <sz val="10.0"/>
      </rPr>
      <t xml:space="preserve">
</t>
    </r>
    <r>
      <rPr>
        <rFont val="Calibri"/>
        <b/>
        <color theme="1"/>
        <sz val="10.0"/>
      </rPr>
      <t>20%:</t>
    </r>
    <r>
      <rPr>
        <rFont val="Calibri"/>
        <color theme="1"/>
        <sz val="10.0"/>
      </rPr>
      <t xml:space="preserve"> the company provides quantitative information on non-conformances found. Note: the action taken to respond to these findings is addressed by indicators below. 
Notes: Quantitative information on assessments and audits can be provided as a percentage of suppliers assessed / audited or as a number. If the company provides a number of suppliers assessed / audited, they must also provide the total number of suppliers. 
For due diligence to be effective, it must involve potentially impacted stakeholders and/or their representatives. This is scored under each of the sections listed below. </t>
    </r>
  </si>
  <si>
    <t xml:space="preserve">BMW states that they “monitor implementation of our due diligence on an ongoing basis” (Human Rights Policy, p. 14) and that it “has established a multi-stage due diligence process to monitor its supply chain.” (Group Code on Human Rights and Working Conditions, p. 14). The company’s GSCoC explains: “Upon request, the supplier shall fully and truthfully answer questions from the BMW Group about compliance with its obligations under this Standard, including its actions, any violations, and grievances. … In order to review suppliers’ compliance with the standards set out in this document, we use, for example, standardized self-assessment questionnaires with requirements relating to nomination, as well as third-party audits in accordance with the audit program of the Responsible Business Alliance (RBA) and the Responsible Supply Chain Initiative (RSCI), and on-site inspections by sustainability experts of the BMW Group. To detect violations, the company also has permanent “Reporting Channels” (p. 16) 
The company reports that 7,650 supplier sites were evaluated during the reporting year, using an industry-specific sustainability survey (GRI Content Index 2023). However, the company does not indicate what percentage of total suppliers this represents, and does not disclose the total number of suppliers. The company does not indicate the number of suppliers audited, in contrast with last year in which the company disclosed the percentage of total suppliers which underwent an audit. Also contrary to last year, the company does not provide quantitative information about instances of non-conformity.  The information that it does provide appears to relate to old cases - either closed or ongoing cases. (Annual Report, p. 113-14). 
Policy Statement on Respect for Human Rights and Corresponding Environmental Standards https://www.bmwgroup.com/content/dam/grpw/websites/bmwgroup_com/responsibility/Menschenrechte/BMW_Group_Policy_Statement_Human_Rights_EN.pdf 
Group Code on Human Rights and Working Conditions https://www.bmwgroup.com/content/dam/grpw/websites/bmwgroup_com/company/downloads/de/2023/BMW_Group_Code_Human_Rights_Working_Condition_EN.pdf 
Group Supplier Code of Conduct (GSCoC) https://www.bmwgroup.com/content/dam/grpw/websites/bmwgroup_com/responsibility/downloads/en/2022/BMW-Group-Supplier-Code-of-Conduct-V.3.0_englisch_20221206.pdf 
GRI Content Index 2023 https://www.bmwgroup.com/en/report/2023/downloads/BMW-Group-GRI-Index-2023-en.pdf 
2023 Annual Report https://www.bmwgroup.com/content/dam/grpw/websites/bmwgroup_com/ir/downloads/en/2024/bericht/BMW-Group-Report-2023-en.pdf
</t>
  </si>
  <si>
    <t xml:space="preserve">BYD states that they “regularly evaluate and investigate [their] suppliers’ corporate social responsibility performance”, including by “conducting on-site review of suppliers' compliance with social responsibility policies and requirements.” (CSR Report, p. 38). BYD does not provide quantitative information about the number and tier of suppliers assessed or audited.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</si>
  <si>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 monitors compliance through sustainability audits and the grievance mechanism: “We regularly conduct sustainability responsibility audits of at-risk Tier 1 supplier sites. We use the Responsible Business Alliance (RBA) Validated Assessment Program (VAP) as well as the Responsible Supply Chain Initiative (RSCI) Assessment. These audits evaluate supplier compliance with both local law and Ford’s human rights expectations as communicated in our Supplier Code of Conduct” (ISFR, p. 92). The company provides a detailed account of type of audit used per type of supplier and its purpose (ISFR, p. 92)
“We also leverage the RBA’s Worker Voice grievance mechanism to identify and work together with other RBA members to ensure suppliers meet our requirements for human rights and environment issues” (ISFR, p. 91). 
Ford also work with their Tier 1 suppliers “to cascade our requirements and confirm compliance with our Supplier Code of Conduct.” The company states that they “are currently developing internal systems to conduct these investigations proactively with suppliers in our highest risk categories.” The company requires suppliers to share sub-tier supply chain information upon request. This information is then used to conduct supply chain audits. “A new online tool allows suppliers to input their value stream mapping data and post documentation for evidence” (ISFR, p. 96). 
Ford provides a detailed breakdown of policy gaps found among suppliers, identified through sustainability self-assessment questionnaires (SAQ). However, unlike last year, the company does not disclose quantitative information on the percentage, or total number of suppliers assessed. The company does disclose information on audits, stating that it conducted 46 on-site audits of Tier 1 suppliers during the reporting year, as well as 47 site audits. This constitutes 1.47% of the total supply base (ISFR, p. 150). 
Ford provides detailed information about the percentage of non-conformances found, as well as their type and severity (ISFR, p. 151-155). 
Integrated Sustainability and Financial Report (ISFR)
https://corporate.ford.com/content/dam/corporate/us/en-us/documents/reports/2024-integrated-sustainability-and-financial-report.pdf
</t>
  </si>
  <si>
    <t xml:space="preserve">GAC discloses that its “whole product lifecycle supply chain management system” includes audits and supervision visits. The company conducts “Quarterly assessments”  based on a standardized scoring system contained in the “Supplier Assessment and Evaluation Form”. The company further specifies monitoring measures according to tier. For Tier 1 suppliers,  the company's employees or third-party organizations carry out monthly performance assessments. For “key” Tier 2 suppliers, the company's employees or third party organizations jointly with tier 1 suppliers carry out random quality and safety inspections. For “key” raw material suppliers, the company employees or third-party organizations “monitor their process management systems to ensure that raw material quality and safety meet standards.” (ESG Report, p. 86). 
The company discloses that in 2023, “100% of the partner suppliers completed sustainable risk audits”. This appears to refer to Tier 1 suppliers, although the information is not completely clear (ESG Report, p. 86). However, the company also expressly indicates later in the report that information relating to the number of suppliers reviewed, the suppliers whose contracts were terminated because of non-compliance, and the suppliers found to be non-compliant, is “undisclosed” information (p. 131). For this reason, and the potential contradiction with the information provided in p. 86, points are not given for the last three indicators. 
GAC Environmental, Social and Governance Report 2023 https://www1.hkexnews.hk/listedco/listconews/sehk/2024/0426/2024042604129.pdf
</t>
  </si>
  <si>
    <t xml:space="preserve">Suppliers are monitored through performance reviews, including an ESG performance evaluation, which is integrated with the company’s key raw materials’ traceability system, and auditing (ESG Report, p. 103-104). 
Geely’s SCoC also indicates to suppliers that the company “may inspect and evaluate the supplier’s compliance with this Code with prior notice. Suppliers shall actively cooperate and provide materials necessary for such inspection and evaluation” (p. 6). 
The company discloses that all suppliers were assessed against the Drive Sustainability SAQ, and that 120 suppliers were assessed by an external third-party. The comany also discloses that, during the reporting period, 5A Audits on 103 existing tier-1 suppliers (of a total of 1020 Tier-1 suppliers) were completed (ESG Report, p. 103-4). While Geely discloses the types of non-conformances most commonly found across suppliers (ESG Report, p. 104), the company does not provide quantitative information on non-conformances found.
Environmental, Social and Governance (ESG) Report 2023
http://www.geelyauto.com.hk/wp-content/uploads/2024/04/2024042600275.pdf 
Geely Supplier Code of Conduct
http://www.geelyauto.com.hk/wp-content/uploads/2024/04/20240425-Geely-Supplier-Code-of-Conduct-EN.pdf
</t>
  </si>
  <si>
    <t xml:space="preserve">GM explains that they rely on “annual supplier self-verification surveys” to assess adherence to the SCoC and contractual obligations. Supplier responses to the survey are reviewed and, if required, escalated to remediate risk and noncompliance.” The company discloses that 4,693 suppliers participated in the self-verification compliance survey during the year  (SR, p. 33) (the company discloses elsewhere that they have a total of 5,700 Tier 1 suppliers). The company does not provide quantitative information on the number of suppliers audited, or the number/percentage of non-conformances found. 
2023 Sustainability Report https://www.gm.com/content/dam/company/docs/us/en/gmcom/company/GM_2023_SR.pdf
</t>
  </si>
  <si>
    <t xml:space="preserve">Honda’s Supplier Sustainability Guideline states that, “in order to confirm compliance status for this guideline, Honda may request suppliers to submit related documents and data or to conduct on-site (factory) investigation (p. 7). The company’s ESG Data Book also mentions periodic “ESG surveys for suppliers”, and “interviews or on-site inspections” depending on the results of the surveys (p. 70). 
Honda also states that they “conduct an ESG inspection for key suppliers to confirm the status of their initiatives to prevent compliance violations and risks related to human rights…in accordance with the Honda Supplier Sustainability Guidelines.” (ESG Data Book, p. 8). The company discloses that they have conducted ESG surveys for suppliers that account for 80% of the total purchase price (ESG Data Book, p. 106). However, the company does not disclose data for on-site audits or non-conformances. 
Honda Supplier Sustainability Guideline
https://global.honda/jp/procurement/pdf/sustinability_guideline_En_230131.pdf 
Honda ESG Data Book 2024
https://global.honda/en/sustainability/cq_img/report/pdf/2024/honda-SR-2024-en-all.pdf
</t>
  </si>
  <si>
    <t xml:space="preserve">Hyundai’s SCoC outlines the company’s monitoring approach: “third party entities commissioned by Hyundai Motor Company, may verify and inspect, within the scope permitted by the law, whether suppliers are complying with the provisions of the Supplier Code of Conduct.” (p. 4). It states further that “suppliers should provide evidence of compliance with this Supplier Code of Conduct during regular written assessments or on-site visits carried out by Hyundai Motor Company or designated third parties” (p. 18) and that “suppliers should prepare and manage appropriate documents to prove their compliance with this Supplier Code of Conduct.” (p. 18). In its Sustainability Report, the company adds that they monitors the status of sustainability compliance by “assessing sustainability risks, and conducting due diligence.” (p. 66). 
Hyundai discloses that, in 2023, 1,454 suppliers (equivalent to 100% purchase volume), underwent an on-desk ESG risk assessment. The company also discloses that 282 Tier 1 suppliers underwent an on-site audit of ESG risks. Of these, the company states that 17 suppliers where found to have “negative impact” (Sustainability Report, p. 69). However, it is not clear what “negative impact” amounts to (in particular, whether this refers to sustainability non-conformances), and whether the impact identified is on human rights or on the company. 
Human Rights Charter
https://www.hyundai.com/content/dam/hyundai/ww/en/images/company/sustainability/about-sustainability/policy/hyundai-human-rights-policy-eng-2023.pdf 
Supplier Code of Conduct
https://www.hyundai.com/content/dam/hyundai/ww/en/images/company/sustainability/about-sustainability/policy/2024/hyundai-supplier-code-of-conduct-eng-2024.pdf
2024 Sustainability Report
https://www.hyundai.com/content/dam/hyundai/ww/en/images/company/sustainability/about-sustainability/hmc-2024-sustainability-report-en-v2.pdf
</t>
  </si>
  <si>
    <t xml:space="preserve">Kia monitors compliance (the “ESG level of each supplier”) through annual supply chain ESG assessments consisting of on-site due diligence and assessments “by ESG consulting, diagnostics, and due diligence experts in close collaboration with our procurement sector.” (Sustainability Report, p. 69). Kia’s SCoC also specifies that compliance monitoring will be done through “regular written assessments” or “on-site visits” (Section 6.I). 
Kia discloses that, in 2023, the company registered a total number of 1454 Tier 1 suppliers. The company discloses that all of them underwent an on-desk ESG risk assessment, and that 282 underwent an ESG risk on-site inspection (Sustainability Report, p. 72). Kia also discloses 17 suppliers with “negative impact” (p. 72). However, it is not clear what “negative impact” amounts to (in particular, whether this refers to sustainability non-conformances), and whether the impact identified is on human rights or on the company. 
2024 Sustainability Report
https://worldwide.kia.com/int/company/sustainability/sustainability-report 
Kia Supplier Code of Conduct
https://worldwide.kia.com/int/files/company/sr/about/how-it-works/kia_supplier_code_of_conduct_eng.pdf
</t>
  </si>
  <si>
    <t xml:space="preserve">The company describes the compliance monitoring process in various documents. “Our central procurement departments conduct systematic reviews of compliance with the supplier standards” (Principles of Social Responsibility and Human Rights, p. 16). “The procurement departments for production materials as well as non-production materials and services for all Tier 1 suppliers continuously check for human rights and environmental risks using artificial intelligence.” (Sustainability Report, p. 152). The company follows up internal and external reports of potential human rights violations, and examines the nature and severity of the potential human rights violation. “Depending on the results of the risk assessment or the analysis of suspected cases, the procurement departments for production materials, non-production materials and services agree and review suitable preventive or corrective measures with the supplier.” (Sustainability Repot, p. 153). 
The company’s Annual Report adds: “Tier 1 suppliers were continuously screened for human rights violations and breaches of environ mental standards in the reporting year. Should there be any indication revealed, the responsible procurement department initiates an extensive examination of the situation.” This can include on-site inspections. (p. 112). 
The company’s BPO whistleblower system also allows employees and external whistleblowers worldwide to report violations of the Responsible Sourcing Standards (Sustainability Report, p. 154). 
The company does not disclosed the total number, or percentage, of suppliers assessed. While the company discloses that a total of 744 inspections of direct suppliers were carried out in 2023 (p. 156), this is stated to be for new suppliers only (and so is scored above). In addition, the company does not clarify what percentage of the total number of suppliers this represented. There is no information about the number of non-conformances found.
Principles of Social Responsibility and Human Rights
mercedes-benz-grundsatzerklaerung-fuer-soziale-verantwortung-und-menschenrechte-de.pdf
2023 Sustainability Report
https://group.mercedes-benz.com/documents/sustainability/reports/mercedes-benz-sustainability-report-2023.pdf
2023 Annual Report
https://group.mercedes-benz.com/documents/investors/reports/annual-report/mercedes-benz/mercedes-benz-annual-report-2023-incl-combined-management-report-mbg-ag.pdf#page=140
</t>
  </si>
  <si>
    <t xml:space="preserve">Nissan states that they monitor suppliers’ respect for human rights through third-party assessments (Databook, p. 67, 83). However, very little additional information is provided to be able to understand the company's monitoring process. The company also states that in fiscal year 2023, they “launched Third-Party Compliance risk monitoring in accordance with the Global Third Party Compliance Risk Management Policy”, but no further detail is provided, and the global policy this refers to is in any case not relevant, as it focuses on impacts on the company (‘Our Global Risk Management Policy defines risk as “events or situations that could prevent Nissan Group from achieving its corporate purpose, strategies, business objectives”’ – Databook, p. 132). 
Nissan does not provide quantitative information on the number of suppliers assessed or audited. The company does disclose that they found “no suppliers whose compliance was problematic, and no supplier contract was terminated for such a reason” during the year (Databook, p. 85). However, it is not clear what these findings are based on, and the information is nevertheless insufficient to be able to understand the number of non-conformances found.  
Sustainability Data Book 2024
https://www.nissan-global.com/EN/SUSTAINABILITY/LIBRARY/SR/2024/ASSETS/PDF/DB24_E_All.pdf
</t>
  </si>
  <si>
    <t xml:space="preserve">To monitor compliance, Renault requests suppliers to perform an ESG compliance assessment conducted by the third party Ecovadis every year. Suppliers are expected to achieve a minimum score of 45. Renault may also perform an “on-site ESG semi-announced audit” by a third party (Guidelines for Suppliers, section 3.2.1).
The company discloses that 97% of direct purchase volume was covered by an ESG assessment by 2023, but this does not clarify how many of these assessments were performed during the reporting year. The company also states that, from 2018 to 2023, they “commissioned 152 social, safety, health, environmental and ethics audits of supplier sites, performed by outside companies mainly in five countries: China, India, Morocco, Russia and Turkey.” (Universal Registration Document, p. 210, 212), but here again, the company does not clarify how many of these audits took place during the reporting year. In addition, there is no indication about the tier the audited companies belong to, and no disclosue on non-conformances found. 
Renault Group Corporate Social Responsibility Guidelines for Suppliers
https://www.renaultgroup.com/wp-content/uploads/2023/11/renault-group-csr-guidelines-2023-vdef.pdf
Renault Group – Universal Registration Document 2023
https://www.renaultgroup.com/wp-content/uploads/2024/03/renault_urd_2023__en__202403201552.pdf
</t>
  </si>
  <si>
    <t xml:space="preserve">SAIC discloses a supplier management system, which includes “strict supplier evaluation standards”, and describes some of the internal standards that underpin this system (ESG &amp; Sustainability Report, p. 67). However, none of these standards appear to include or refer to human rights. The company also states that they engage in regular performance evaluations on suppliers (p. 69), though these cover aspects such as quality and environmental performance, and do not relate to human rights. 
2023 ESG &amp; Sustainability Report
https://www.saicmotor.com/english/download/esg/2023.pdf 
</t>
  </si>
  <si>
    <t xml:space="preserve">Stellantis’ GRPG outlines the process to monitor suppliers’ compliance: “Supplier’s social and environmental performance is regularly assessed by a third party… The assessment is used for defining (i) the risk of a Supplier’s non-compliance with the principles set forth in these Guidelines and (ii) the sites to be audited.” (p. 1).
On-site audits “are conducted for suppliers identified as risky”. These social and environmental audits are also managed by an independent external service provider, SGS (CSR Report, p. 277). “The specifications stipulate that local auditors who speak the language of the audited site and who have a thorough knowledge of the applicable local laws, regulations and practices applicable to the site must carry out the audit. The external auditor creates an audit report for each audit. The report describes non compliances and grades them according to four classifications; critical, core, minor and observations only, each requiring corrective action plans.” “If a reaudit is needed it would be scheduled for approximately 6 months from the original audit to allow for progress to be evaluated” (CSR Report, p. 262). 
The company discloses that "more than 3,461 supplier groups were assessed by EcoVadis", and that this "accounts for more than 89% of the value of direct purchases" (CSR Report, p. 263), indicating this refers to Tier 1 suppliers. The company also indicates that 81 external social and environmental on-site audits were conducted in 2023, and gives details as to tiers: “31 audits were conducted by RCS Global for the battery supply chain from Tier 1 to mine sites” (CSR Report, p. 263). These audits covered “every Tier of Stellantis’ cobalt and lithium supply chains (battery manufacturer, cathode manufacturer, refiner, treatment unit, and mine site).” (p. 280). 50 SGS social and environmental audits were performed for Tier 1 suppliers (p. 263). However, the company does not indicate the percentage of total suppliers these numbers amount to, or the total number of suppliers. 
The company provides quantitative information on non-conformances found, including their type (i.e. child labour, forced labour, freedom of association, etc.) and severity (observation or minor, core, or critical non-compliance) (p. 265).
Global Responsible Purchasing Guidelines (GRPG)
https://www.stellantis.com/content/dam/stellantis-corporate/group/governance/corporate-regulations/global-responsible-purchasing-guidelines.pdf
2023 CSR Report
https://www.stellantis.com/content/dam/stellantis-corporate/sustainability/csr-disclosure/stellantis/2023/Stellantis-2023-CSR-Report.pdf
</t>
  </si>
  <si>
    <t xml:space="preserve">Tesla explains that they use the Supplier Self-Assessment Questionnaire (SAQ), Corporate Social Responsibility (CSR) audits and the Tesla Integrity Line to monitor alignment with the SCoC as well as the company’s GHRP and Responsible Sourcing Policy (Impact Report, p. 132). Decisions on what Tier 1 suppliers to audit are based on country risk, SAQ results, spend, product and supplier impact (p. 140). The company provides additional detail in relation to certain risks, such as forced and child labour (p. 113, 117). 
The company discloses that all direct suppliers were sent Tesla's Supplier Self-Assessment Questionaire, and that they achieved a 68% response rate (Impact Report, p. 134). The company also discloses that, in 2023, 156 suppliers completed initial audits (Impact Report, p. 114) and 73 completed closure audits (p. 139). The company also provides information about the number of suppliers audited, and tiers they belong to, in relation to its cobalt, nickel, and lithium supply chains. However, the company does not disclose what percentage of total suppliers these numbers amounts to, or the total number of suppliers.
The company does not provide clear or complete information about the number of non-conformances found.
2023 Impact Report
https://www.tesla.com/ns_videos/2023-tesla-impact-report.pdf
</t>
  </si>
  <si>
    <t xml:space="preserve">Toyota’s Supplier Sustainability Guidelines indicate that supplier compliance might be checked through onsite visits and third-party audits (p. 6). The company’s Integrated Report provides further detail regarding domestic suppliers: “To ensure understanding and implementation of the Guidelines, all domestic Toyota suppliers are requested to periodically check the status of their implementation using a self-inspection sheet.” (p. 90). 
Toyota does not disclose up-to-date information on suppliers assessed. The company states that “in October 2020, around 350 tier 1 suppliers, which account for over 90 percent of the purchase volume in Japan, submitted the results of their self-inspections” (Integrated Report, p. 90). This information is too old to be able to achieve points on this indicator. The company does not provide updated information on number of suppliers audited either, and does not disclose numbers for non-conformances found.
Supplier Sustainability Guidelines
https://global.toyota/pages/global_toyota/sustainability/esg/supplier_csr_en.pdf
Toyota’s Integrated Report 2023
https://global.toyota/pages/global_toyota/ir/library/annual/2023_001_integrated_en.pdf  
</t>
  </si>
  <si>
    <t xml:space="preserve">Volkswagen specifies that it might verify compliance by suppliers “by means of a risk assessment of the relevant business partner’s area of responsibility, a self-assessment by the business partner and/or by deploying experts locally (on-site assessment).” (CoC BP, p. 40) The company also uses media screening: “Group Procurement Sustainability carries out continuous and risk-based media screening of relevant suppliers using an IT tool. If the tool identifies indications of possible breaches of our Code of Conduct for Business Partners, these are reviewed and, if necessary, processed in the supply chain grievance mechanism.” (Sustainability Report, p. 123). 
In relation to raw materials, the company state that they use “service providers who, for example, enable suppliers to be comprehensively audited using artificial intelligence and media screenings” , “permanent monitoring of freely available internet sources, including social media” is also used for “indications of possible breaches by suppliers.” (Sustainability Report, p. 126). The company’s Raw Materials Report provides more detail about monitoring tools (p. 14)
The company discloses that, in 2023, more than 33,000 suppliers were part of the continuous media screenings, amounting to 89% of the total procurement volume in the reporting year. In addition, 14,953 direct suppliers completed the company's SAQ (Sustainability Report, p. 123-4). The company also discloses that a total of 112 audits were conducted in 2023, “in connection with the S rating, the human rights focus system and the supply chain grievance mechanism”. (Sustainability Report, p. 129). As the company discloses elsewhere that it has a total of 63,000 suppliers, it is possible to calculate the percentage of suppliers both assessed through the SAQ and audited. However, in relation to audited suppliers, the company does not specify the tier.   
The company indicates that 64 of the audits identified “substantial negative environmental and/or social impact” (Sustainability Report, p. 129). Elsewhere in its Sustainability Report the company discloses that, of 89 audits carried out in relation to its S rating, “On average, seven breaches of our sustainability requirements were identified per audit” and “More than two-thirds of all breaches were identified in the categories of “working hours and overtime,” “fire safety and emergency evacuation” and “occupational health and safety.” This allows for an estimate of the total number of non-conformances found (i.e. 623).
Code of Conduct for Business Partners (CoC BP)
https://www.volkswagen-group.com/en/publications/more/code-of-conduct-for-business-partner-1885
2023 Sustainability Report
https://www.volkswagen-group.com/en/publications/more/group-sustainability-report-2023-2674 
2023 Raw Materials Report (RMR) 
https://www.volkswagen-group.com/en/publications/more/responsible-raw-materials-report-2023-2716
</t>
  </si>
  <si>
    <t xml:space="preserve">The company monitors compliance by existing suppliers through self-assessment questionnaires, risk assessments, and audits. Existing suppliers are required to complete the Sustainability Assessment Questionnaire (SAQ)  every two years. All responses are validated by an external assessor and recommendations are made for improvement work (Annual Report, p. 169). 
“We run two different audit programmes – 1) for existing directly contracted suppliers that are highlighted by the RBA risk-screening tool, new directly contracted suppliers in high-risk countries and 2) for our battery supply chain. We also carry out audits based on information received from buyers and stakeholders or if other risks have been identified (p. 169). 
The company provides quantitative information on both assessments and audits carried out: “In 2023, 4,902 of our directly contracted suppliers were included in the risk assessment which corresponds to 100 per cent of the suppliers that deliver parts and components as well as selected number of service suppliers.” “Of these, 123 (three per cent) were rated as high-risk”. “Of the 123 high-risk suppliers… 29 were selected for auditing, based on factors including expenditure and audit history. By the end of 2023, 25 of these audits were carried out. Additionally, seven audits performed on suppliers highlighted in the risk assessment conducted in 2022 were completed in 2023. Hence, in total 32 audits were performed.” 
“Moreover, all new suppliers of components in high risk countries (based on the RBA risk map) are required to undergo an audit before starting production. Since this requirement was introduced in May 2021, 217 suppliers (101 during 2023) have been in scope for this audit. In 2023, 36 of these were conducted (out of the 101) (p. 169). 
In 2023, we conducted 20 audits in our battery materials supply chain, including one directly contracted suppliers, five anode/cathode producers, eight refiners and five combined audits at treatments units and mine sites. (p. 170). "
The company discloses that 93% of their directly contracted suppliers were conformant with their requirements in 2023. 
2023 Annual Report
https://vp272.alertir.com/afw/files/press/volvocar/202403050374-1.pdf
</t>
  </si>
  <si>
    <t xml:space="preserve">1.3.3. The company reports on how it is prepared to respond if it finds non-conformances with the SCoC </t>
  </si>
  <si>
    <t>MS "Remediation (addressing risks) – action taken to address risks, GRI 2021 SPP-4, WSR</t>
  </si>
  <si>
    <r>
      <rPr>
        <rFont val="Calibri"/>
        <color theme="1"/>
        <sz val="10.0"/>
      </rPr>
      <t xml:space="preserve">This indicator relates to the contractual relationship between suppliers and the auto-manufacturer. It applies to all tiers to the point of extraction where there is, or there might be, a direct relationship between the auto manufacturer and the supplier. 
</t>
    </r>
    <r>
      <rPr>
        <rFont val="Calibri"/>
        <color rgb="FFFF0000"/>
        <sz val="10.0"/>
      </rPr>
      <t xml:space="preserve">
</t>
    </r>
    <r>
      <rPr>
        <rFont val="Calibri"/>
        <b/>
        <color theme="1"/>
        <sz val="10.0"/>
      </rPr>
      <t>33%:</t>
    </r>
    <r>
      <rPr>
        <rFont val="Calibri"/>
        <color theme="1"/>
        <sz val="10.0"/>
      </rPr>
      <t xml:space="preserve"> the company discloses that suppliers will be subject to corrective action plans if non-conformances are identified.</t>
    </r>
    <r>
      <rPr>
        <rFont val="Calibri"/>
        <color rgb="FFFF0000"/>
        <sz val="10.0"/>
      </rPr>
      <t xml:space="preserve">
</t>
    </r>
    <r>
      <rPr>
        <rFont val="Calibri"/>
        <color theme="1"/>
        <sz val="10.0"/>
      </rPr>
      <t xml:space="preserve">
</t>
    </r>
    <r>
      <rPr>
        <rFont val="Calibri"/>
        <b/>
        <color theme="1"/>
        <sz val="10.0"/>
      </rPr>
      <t>33%:</t>
    </r>
    <r>
      <rPr>
        <rFont val="Calibri"/>
        <color theme="1"/>
        <sz val="10.0"/>
      </rPr>
      <t xml:space="preserve"> the company discloses specific actions it will take in response to adverse human rights impacts and/or other human rights related contractual breaches by suppliers (for example, stop-work notices, warning letters, supplementary training, policy revision and termination of the contract).
</t>
    </r>
    <r>
      <rPr>
        <rFont val="Calibri"/>
        <b/>
        <color theme="1"/>
        <sz val="10.0"/>
      </rPr>
      <t>33%:</t>
    </r>
    <r>
      <rPr>
        <rFont val="Calibri"/>
        <color theme="1"/>
        <sz val="10.0"/>
      </rPr>
      <t xml:space="preserve"> the company </t>
    </r>
    <r>
      <rPr>
        <rFont val="Calibri"/>
        <color rgb="FFFF0000"/>
        <sz val="10.0"/>
      </rPr>
      <t xml:space="preserve">discloses the number of corrective action plans or equivalent issued during the reporting year. 
   </t>
    </r>
    <r>
      <rPr>
        <rFont val="Calibri"/>
        <color theme="1"/>
        <sz val="10.0"/>
      </rPr>
      <t xml:space="preserve">
Note: this is distinct from providing remedy to impacted stakeholders. </t>
    </r>
  </si>
  <si>
    <t xml:space="preserve">If any risks are identified prior to signing a contract, the company requires prospective suppliers to “implement or expand the necessary preventive or remediation and control measures by an agreed target date”. Suppliers are also required to request these from their own suppliers based on their respective risks. The measures are evaluated and validated  using the industry-wide questionnaire from Drive Sustainability. Implementation must be successfully completed prior to the start of production (Annual Report, p. 113). 
The company also discloses that, when violations are found, “an escalation process is initiated, and corrective action plans are developed in conjunction with the supplier. Where a supplier fails to take effective corrective action, the BMW Group may potentially terminate the supply contract.” (Group Code, p. 16). Further response measures are described in the company’s Human Rights Policy: e.g. “on-site Human Rights Impact Assessments”, and “ad-hoc risk assessment” (p. 23, 25). “Depending on the extent of the violation, we reserve the right to require our business partners to rectify the situation immediately, take legal action, temporarily suspend the business relationship, or, as a last resort, terminate it.” (p. 25). 
The company’s GSCoC also specifies: “An escalation may be started if a certain threshold is exceeded, or on an event driven basis for incidents with legitimate criticality. The highest escalation level of our process is equivalent to ‘New Business Hold’ i.e. the supplier location will be suspended from new nominations. In the event of noncompliance with the mandatory requirements described in this Supplier Code of Conduct, the BMW Group reserves the right to terminate business relationships, provided that we have no other effective means available, and we cannot further increase our influence.” (p. 17). 
The company does not disclose the number of corrective action plans or equivalent measures issued during the reporting year. Note: last year, the company disclosed the proportion of supplier locations with corrective measures agreed upon, which referred to all of their suppliers, hence they were awarded full points. However, this year the company only discloses the proportion of suppliers with agreed preventive measures at the time of awarding (i.e. new suppliers). This is more limited and therefore points are not awarded. 
2023 Annual Report
https://www.bmwgroup.com/content/dam/grpw/websites/bmwgroup_com/ir/downloads/en/2024/bericht/BMW-Group-Report-2023-en.pdf
Respect for People and the Environment (website)
https://www.bmwgroup.com/en/verantwortung/menschenrechte.html#ace-1370153289
Group Code on Human Rights and Working Conditions https://www.bmwgroup.com/content/dam/grpw/websites/bmwgroup_com/company/downloads/de/2023/BMW_Group_Code_Human_Rights_Working_Condition_EN.pdf
Policy Statement on Respect for Human Rights and Corresponding Environmental Standards
https://www.bmwgroup.com/content/dam/grpw/websites/bmwgroup_com/responsibility/Menschenrechte/BMW_Group_Policy_Statement_Human_Rights_EN.pdf
Group Supplier Code of Conduct (GSCoC)
https://www.bmwgroup.com/content/dam/grpw/websites/bmwgroup_com/responsibility/downloads/en/2022/BMW-Group-Supplier-Code-of-Conduct-V.3.0_englisch_20221206.pdf
</t>
  </si>
  <si>
    <t xml:space="preserve">BYD states that findings of non-conformance by potential new suppliers will result in those companies not being selected for contracts (CSR Report, p. 37). The company provides greater information regarding existing suppliers. It states that suppliers that fail reviews will undertake rectification and be subject to closure reviews. Suppliers that fail to rectify non-conformities within a given timeframe “may be severed from BYD’s supplier network, depending on the actual situation” (CSR Report, p. 38). 
BYD does not disclose the number of corrective action plans or rectifications issued during the reporting year.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</si>
  <si>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Regarding its EV battery material supply chains, Ford indicates that “Prior to any contracts, we are conducting due diligence with SAQs, risk assessments based on location and materials, and reviewing company-specific ESG performance. When risk issues are identified, we are adding mitigating actions into our supply contracts.” (ISFR, p. 97) The company also states that “In 2023, we piloted conducting supply chain audits prior to initial sourcing.” (ISFR, p. 91). 
The company further explains: “Each supplier who has a negative finding through the audit is expected to develop a Corrective Action Plan detailing causes and provide planned remediation actions to address identified areas of concern and take measures to correct non-conformances.” (ISFR, p. 93).
Regarding existing suppliers specifically, the company details: “For more serious priority non-conformances, we review and monitor immediate containment plans and longer-term Corrective Action Plans.” The company also uses targeted training and sourcing holds while remedial actions are taken by suppliers (ISFR, p. 93). Closure audits take place after the corrective audits are developed (ISFR, p. 92. 
Ford discloses that 47 sites where audited during the reporting year, and that 61% of the audited sites submitted a corrective action plan approved by a third party (ISFR, p. 150). 
Integrated Sustainability and Financial Report (ISFR)
https://corporate.ford.com/content/dam/corporate/us/en-us/documents/reports/2024-integrated-sustainability-and-financial-report.pdf
</t>
  </si>
  <si>
    <t xml:space="preserve">The company does not describe the actions it will take in response to findings of non-conformance with the SCoC. Since the company’s supplier risk assessment process does not include the rights and interests of, or risks to, suppliers’ employees, supply chain workers, or other rightsholders (see Indicator 1.2.4), it is not possible to assess the actions the company will take in response to adverse human rights impacts and/or other human rights related contractual breaches by existing suppliers. 
The company does not disclose the number of corrective action plans or equivalent issued during the reporting year.
</t>
  </si>
  <si>
    <t xml:space="preserve">Potential new suppliers that cannot be accredited (they do not reach the necessary grade), or are “accredited with risk” (i.e. non-significant risks identified), are provided with “ESG-related rectification recommendations” to help them meet sustainability requirements within a limited period of time (ESG Report, p. 103). As far as existing suppliers are concerned, “if more than three non-conformances are identified or overall performance is below standard, a meeting will be scheduled with the management of suppliers to set a deadline for rectification and provide support. If the rectifications are ineffective, the suppliers will be included in the optimization pool and subject to restricted management or elimination” (ESG Report, p. 104). 
Geely’s SCoC adds that the company “may claim appropriate remedies, including requiring the Supplier to pay damages and implement appropriate corrective actions within a reasonable time” for any Code violations. “If the violation is grave, Geely may terminate its cooperation with the Supplier, including termination of the contract, cancellation of orders, etc.” (p. 7). 
Geely does not disclose the number of corrective or improvement action plans issued during the year. 
Environmental, Social and Governance (ESG) Report 2023
http://www.geelyauto.com.hk/wp-content/uploads/2024/04/2024042600275.pdf 
Geely Supplier Code of Conduct
http://www.geelyauto.com.hk/wp-content/uploads/2024/04/20240425-Geely-Supplier-Code-of-Conduct-EN.pdf
</t>
  </si>
  <si>
    <t xml:space="preserve">GM explains that when potential new suppliers achieve below the company’s minimum EcoVadis scores for Ethics and Labor and Human Rights categories, the GPSC Ethical Sourcing Team engages with them to implement corrective measures (SR, p. 33). Regarding existing suppliers, the company states that they “aim to remedy supplier nonconformance to our policies and Supplier Code of Conduct. If we cannot mitigate the risk, we re-evaluate the business relationship.” (SR, p. 33)
Regarding “conflict minerals”, the company’s Conflict Minerals Policy states “If we determine that a supplier in our supply chain violates one of these responsible sourcing requirements, we will endeavor to obtain an acceptable remediation of the violation, including taking actions to help resolve supplier violations that are not limited to direct communications and compliance education and training. We may also reassess our business relationship with a supplier if consistent improvement to identified violations is not achieved” (p. 2). 
GM does not disclose the number of corrective action plans or similar measures issued during the reporting year. 
2023 Sustainability Report https://www.gm.com/content/dam/company/docs/us/en/gmcom/company/GM_2023_SR.pdf
Conflict Minerals Policy
https://investor.gm.com/static-files/4fadc101-b8bf-4c9b-adb7-be7159fd4598
</t>
  </si>
  <si>
    <t xml:space="preserve">The company’s Supplier Sustainability Guideline states that in case of guideline violations, suppliers should notify Honda immediately. Suppliers are requested to conduct “root cause investigation, report investigation results, and also submit recurrence prevention countermeasures.” “If no appropriate measures are taken, there is a possibility that Honda may hold off on issuing a new RFQ temporarily or take other actions.” (p. 8). 
In its ESG Data Book, the company adds that if corrective action plan received from suppliers are determined to be inappropriate, “Honda considers its future business relations with them, including suspension of transactions, while taking into account the social impact of the problem.” (p. 101). The company does not disclose the number of corrective action plans issued during the year. 
Honda Supplier Sustainability Guideline
https://global.honda/jp/procurement/pdf/sustinability_guideline_En_230131.pdf 
Honda ESG Data Book 2024
https://global.honda/en/sustainability/cq_img/report/pdf/2024/honda-SR-2024-en-all.pdf 
</t>
  </si>
  <si>
    <t xml:space="preserve">Potential new suppliers that do not meet an initial ESG evaluation threshold “must submit an improvement plan and agree to be re-evaluated within six months.” The company specifies that “further transactions will not proceed if the score remains below the threshold” (Sustainability Report, p. 68). 
Regarding existing suppliers, the company’s Human Rights Policy indicates that “it is recommended that the evaluation subject establish a self-improvement plan for insufficient matters derived from the self-diagnosis” ... “any "high-risk" and "non-conformity" items found and evaluated through the written assessment, on-site due diligence and 3rd party audit shall be required to be immediately improved or shall be required to establish improvement plans” (p. 9). 
The company also state that they “impose penalties on those who are responsible for accidents”, and “existing suppliers may also face penalties such as bidding sanctions based on the outcome of their evaluation” (Sustainability Report, p. 66). Immediate corrective measures are taken for matters that can be improved right away during an on-site audit. For other confirmed risks, we hold discussions with the respective supplier on the time and method of implementation and expected issues, and establish improvement tasks (p. 68).
Hyundai’s SCoC also indicate that suppliers will be required to respond to identified risks by establishing plans and implementing countermeasures to mitigate these risks. The SCoC adds that “the lack of meaningful improvement efforts by a supplier in violation of the Supplier Code of Conduct may result in difficulty to continue a working business relation with Hyundai Motor Company.” (p. 4). 
Hyundai discloses that 17 improvement plans were agreed upon with suppliers found to have “negative impacts” during the reporting year (Sustainability Report, p. 69).    
Human Rights Charter https://www.hyundai.com/content/dam/hyundai/ww/en/images/company/sustainability/about-sustainability/policy/hyundai-human-rights-policy-eng-2023.pdf 
Supplier Code of Conduct
https://www.hyundai.com/content/dam/hyundai/ww/en/images/company/sustainability/about-sustainability/policy/2024/hyundai-supplier-code-of-conduct-eng-2024.pdf 
2024 Sustainability Report
https://www.hyundai.com/content/dam/hyundai/ww/en/images/company/sustainability/about-sustainability/hmc-2024-sustainability-report-en-v2.pdf
</t>
  </si>
  <si>
    <t xml:space="preserve">Kia explains that potential new suppliers scoring below the required ESG assessment threshold are required to submit an improvement plan and will be re-evaluated within six months. If the re-evaluation results in a below threshold score, the trade cannot be initiated.” If the assessment determines that “the supplier is eligible for trade”, Kia “include and manage documents related to sustainability management and improvement plans” … “in the supplier's required documentation” (Sustainability Report, p. 68). 
As far as existing suppliers are concerned, Kia demands “improvement to companies that are [unsatisfactorily] following assessment/diagnosis, giving penalties for those that do not meet the minimum ESG standards” (Sustainability Report, p. 69). The company further indicates that “for other identified risks, Kia immediately corrects those that can be improved through on-site inspections and distributes an assessment report that includes anticipated problems and improvement needs. We encourage suppliers to improve vulnerable areas by discussing improvement plans, timing, and implementation methods with them. We also actively support our suppliers when they do not have the capacity to improve on their own.” (Sustainability Report, p. 69).
Kia discloses that 17 improvement plans were issued during the reporting year for suppliers found to have “negative impacts” (Sustainability Report, p. 72). 
2024 Sustainability Report https://worldwide.kia.com/int/company/sustainability/sustainability-report
</t>
  </si>
  <si>
    <t xml:space="preserve">The company discloses that suppliers will be subject to corrective action plans if non-conformances are identified. It does discuss the actions it will take in relation to non-conformances by existing suppliers: “In the event of knowledge of a violation of the requirements of the Responsible Sourcing Standards, the Mercedes-Benz Group will take steps to prevent or mitigate the violation, for example, by agreeing on a corrective action plan. The Partner is obliged to provide the best possible support in these efforts. In the event that the violation persists, the Mercedes-Benz Group reserves the right to suspend or terminate the contractual relationship.” (Responsible Sourcing Standards, p.  4). 
“In the event a violation of human rights standards as defined in this section cannot be brought to an end in the foreseeable future, the Mercedes-Benz Group will, together with the Partner and/or relevant third parties, draw up and implement a corrective action plan to end the violation within a certain period of time or to minimize its extent. The Partner shall use its best effort to support the Mercedes-Benz Group.” “If the Partner does not meet the requirements of these Responsible Sourcing Standards, the Mercedes-Benz Group reserves the right to take appropriate measures which may ultimately lead to the suspension or termination of a supply relationship.” (p. 6). 
The company adopts a “empowerment before withdrawal” approach (Sustainability Report, p. 153). The company adds that depending on the circumstances of the case, a specific sustainability assessment can also be commissioned from e.g. the Responsible Supply Chain Initiative (RSCI) for suppliers of production materials (p. 157). 
The company does not disclose the number of corrective action plans or measures issued during the year. 
Responsible Sourcing Standards - https://supplier.mercedes-benz.com/docs/DOC-2672  
2023 Sustainability Report - https://group.mercedes-benz.com/documents/sustainability/reports/mercedes-benz-sustainability-report-2023.pdf
</t>
  </si>
  <si>
    <t xml:space="preserve">Nissan states that non-conformant suppliers will be subject to corrective countermeasures (CSR Guidelines for Suppliers, p10). Nissan explains that suppliers that are found “in a state of non-compliance” are prescribed with required responses, “such as filing a report immediately, investigating, and formulating corrective measures.” “In the case of a noncompliance incident, we will take firm action based on our regulations and do everything necessary to prevent a recurrence” (Databook, p. 83-84). 
Nissan’s CSR Guidelines for Suppliers further clarify, “In case [the] action plan proves inadequate and no clear improvement is observed, Nissan may suspend new RFQs to the supplier or exclude them from the purchasing panel until effective corrective countermeasures are implemented.” (p. 10). 
Nissan does not disclose the number of corrective action plans or equivalent issued during the reporting year. 
Sustainability Data Book 2024
https://www.nissan-global.com/EN/SUSTAINABILITY/LIBRARY/SR/2024/ASSETS/PDF/DB24_E_All.pdf
Corporate Social Responsibility Guidelines for Suppliers (CSR Guidelines for Suppliers)
https://www.nissan-global.com/EN/SUSTAINABILITY/LIBRARY/SUPPLIERS/ASSETS/PDF/CSR_Guidelines_Suppliers_e.pdf
</t>
  </si>
  <si>
    <t xml:space="preserve">Renault’s Guidelines for Suppliers state that suppliers’ Ecovadis evaluation is expected to achieve a minimum level of 45. “In case a rating is below 45, relevant action plans are requested to be presented to Renault Group to reach this minimum level of 45.” (section 3.2.1). The Guidelines add: “In case of low performance or Major Non-Conformity, a Corrective Action Plan (CAP) must be put in place by the supplier. A follow-up audit must be organized to confirm the closure of CAP – at the cost of the supplier. In case of “Zero Tolerance Non-Conformity”, the supplier has to put in place an immediate countermeasure action plan and send to Renault Group Sustainable Procurement team … and daily business Procurement contacts a report with full details of the non-compliant incident investigation outcome and corrective countermeasures deployed to prevent reoccurrence.” (section 3.2.1). “Until corrective countermeasures are implemented, Renault Group may temporarily suspend new RFQs to the supplier within Renault Group procurement activities or take other action, as appropriate.” (section 3.2.2). 
Renault does not disclose the number of corrective action plans or equivalent issued during the reporting year. 
Renault Group Corporate Social Responsibility Guidelines for Suppliers https://www.renaultgroup.com/wp-content/uploads/2023/11/renault-group-csr-guidelines-2023-vdef.pdf 
Renault Group – Universal Registration Document 2023 
https://www.renaultgroup.com/wp-content/uploads/2024/03/renault_urd_2023__en__202403201552.pdf </t>
  </si>
  <si>
    <t xml:space="preserve">SAIC does not disclose a Supplier Code of Conduct, and therefore there is no information about how non-conformance is dealt with.
</t>
  </si>
  <si>
    <t xml:space="preserve">Stellantis states: “A corrective action plan is automatically required for suppliers that do not receive a score that meets the standards set by Stellantis (CSR Report, p. 261). For high risk suppliers, the company verifies information by way of on-site audits (p. 262).
Non-compliance is graded according to four classifications; critical, core, minor and observations only. Each requires a corrective action plan. “If no satisfactory solution can be found to a critical or core noncompliance, a disengagement plan may be put in place after consultation with internal individuals affected by the decision. If necessary, an audit may be conducted to verify that action plans were implemented.” During this period of time the corrective action plans are expected to be implemented and generating results. If it is found that there is no positive outcome, the corrective action plans would be updated, the evaluation period reconsidered, and internal discussions could occur regarding potential business discontinuation.”  (CSR Report, p. 262). 
“... At the close of the audit a formal debrief is conducted to share the findings with the supplier. Depending on the findings, after the debrief individual follow up is made to validate that corrective action plans are implemented, if required a follow-up audit is performed to have the necessary evidences of implementation.” (CSR Report, p. 275). 
The company discloses that 574 suppliers had corrective action plans in 2023, and that 50 corrective action plans were launched in 2023 (CSR Report, p. 263). During 2023, 426 assessed or audited suppliers worked on a corrective action plan specifically on human rights issues, which is 12.3% of the total assessed or audited suppliers (p. 280).
2023 CSR Report
https://www.stellantis.com/content/dam/stellantis-corporate/sustainability/csr-disclosure/stellantis/2023/Stellantis-2023-CSR-Report.pdf
</t>
  </si>
  <si>
    <t xml:space="preserve">Tesla discloses that suppliers will be subject to corrective action plans if non-conformances are identified. The company follows up with suppliers who have responded to a SAQ by communicating “risks identified and best practices along with development of supplier specific improvement plans, such as guidance on how to close policy gaps and building supply chain mapping capabilities.” (Impact Report, p. 133). 
Tesla’s Responsible Sourcing Policy indicates that, to manage non-compliance, the company will “first engage our suppliers, business partners, central or local government authorities, international organizations, civil society, affected stakeholders, and third parties to drive corrective actions that help address the underlying issues and build capacity”. “Where direct engagement does not lead to meaningful progress and/or where there is insufficient evidence or lack of viability for the immediate and appropriate mitigation of serious abuses, consider all appropriate forms of leverage, including the reduction and/or termination of supply agreement and/or suspension or discontinued engagement with suppliers.” The company will also collaborate “with other companies and industry initiatives where collective approaches to risk identification and/or mitigation are appropriate”. 
Tesla’s GHRP provides additional detail about the company’s actions in response to findings of forced and child labour, including reviewing root causes, approving improvement/remediation plans, and disengagement in certain cases. 
Tesla does not disclose the number of corrective or improvement plans issued in the year. 
2023 Impact Report
https://www.tesla.com/ns_videos/2023-tesla-impact-report.pdf 
Responsible Sourcing Policy
https://www.tesla.com/legal/additional-resources#responsible-sourcing-policies
Global Human Rights Policy (GHRP)
https://www.tesla.com/legal/additional-resources#global-human-rights-policy
</t>
  </si>
  <si>
    <t xml:space="preserve">Toyota’s Supplier Sustainability Guidelines do outline responses in case of non-conformance by existing suppliers: “If a problem that violates these guidelines should occur, we ask that you report it immediately and take steps to make the necessary improvements. In the unlikely event that appropriate countermeasures are not taken, this may result in the cancellation of business orders.” (p. 6). 
The company explains further in its Integrated Report: “When a problem is identified, we communicate with the supplier concerned and ask them to make improvements. Our stance has always been that the business relationship may be reconsidered if no improvements are made. In addition, to prevent reoccurrences at other suppliers, we send notices explaining the issue to suppliers and ask them to implement thorough preventive measures.” (p. 90). 
Supplier Sustainability Guidelines
https://global.toyota/pages/global_toyota/sustainability/esg/supplier_csr_en.pdf
Toyota’s Integrated Report 2023
https://global.toyota/pages/global_toyota/ir/library/annual/2023_001_integrated_en.pdf
</t>
  </si>
  <si>
    <t xml:space="preserve">Findings of non-compliance during pre-contractual assessments may be followed by “a risk assessment of the relevant business partner’s area of responsibility, a self-assessment by the business partner and/or by deploying experts locally (on-site assessment).” Resulting measures, if any, become binding as part of the contract, and the supplier is required to remedy any violations or risk of violations within its own business or in its supply chain within a reasonable period of time (CoC BP, p. 40).  In relation to potential new suppliers, the company also states “If there are serious breaches, it is possible to temporarily block suppliers from eligibility for the award of new contracts …” (Sustainability Report, p. 123). 
The company also outlines its response to breaches by existing suppliers. This might lead to Volkswagen taking “prompt and appropriate measures to prevent, stop or minimise the extent of such violation.” “The business partner is obligated in this case to take all appropriate measures to prevent, stop or minimise the extent of such violation.” Supplier training is also envisaged. “If the nature of the violation is such that it cannot be terminated in the foreseeable future, the business partner prepares and implements a plan (including a specific schedule) to stop or minimise the violation without undue delay. If required by law, the Volkswagen Group shall be appropriately involved in the preparation of the plan.” (CoC BP, p. 42). Volkswagen might also consider “Requesting implementation of improvement measures; verifying highlighted improvements/measures; excluding the business partner from new orders and; terminating the contract”. (CoC BP, p. 44). 
The company also outlines its response to on-site audit results of less than 100%, 80%, and 60%, including the elaboration of action plans, re-audits, lowering of the S ratings, etc. (Sustainability Report, p. 124). In relation to raw materials supply chains, the company states in its Raw Materials Report that “All audits of direct suppliers carried out on behalf of the Volkswagen Group are accompanied by a Corrective Action Plan (CAP)” (p. 14). 
The company does not disclose the number of corrective action plans or equivalent issued during the reporting year. 
Code of Conduct for Business Partners (CoC BP)
https://www.volkswagen-group.com/en/publications/more/code-of-conduct-for-business-partner-1885
2023 Sustainability Report
https://www.volkswagen-group.com/en/publications/more/group-sustainability-report-2023-2674 
2023 Raw Materials Report (RMR) 
https://www.volkswagen-group.com/en/publications/more/responsible-raw-materials-report-2023-2716
</t>
  </si>
  <si>
    <r>
      <rPr>
        <rFont val="Calibri"/>
        <color rgb="FF000000"/>
        <sz val="10.0"/>
      </rPr>
      <t xml:space="preserve">Volvo discloses that suppliers will be subject to corrective action plans if non-conformances are identified. It discloses actions in response to non-conformance by existing suppliers. The CoC BP specifies that a breach of contract may result in “the Business Partner having to take necessary remedies, including to pay damages and implementing appropriate corrective actions within a reasonable time, so as to remedy the violation and to prevent similar occurrences in the future”, and “Volvo Cars taking actions against the violating Business Partner, up to immediate termination of the business relationship”. (p. 19). 
The Annual Report further specifies: “Audit findings are summarised in a report, which includes non-conformities and a list of agreed corrective actions for the supplier to take with due dates.” “If a supplier does not take the agreed actions, discussions are initiated to understand the root cause and identify ways we can support the supplier in meeting the audit requirements and CoC BP.” Volvo Cars also offers training for auditees in the battery supply chain. “The training is carried out after the audit is conducted to increase the awareness and knowledge of the audit standard and what actions are needed to take to close the findings.” (Annual Report, p. 170).
The company does not disclose the number of corrective action plans or equivalent measures issued during the reporting year. 
Code of Conduct for Business Partners (CoC BP)
https://investors.volvocars.com/~/media/Files/V/Volvo-Cars-IR-V2/codeofconduct_for_business_partners_en_2022_Digital_A4.pdf%EF%BC%89%E5%92%8C
2023 Annual Report
</t>
    </r>
    <r>
      <rPr>
        <rFont val="Calibri"/>
        <color rgb="FF000000"/>
        <sz val="10.0"/>
        <u/>
      </rPr>
      <t>https://vp272.alertir.com/afw/files/press/volvocar/202403050374-1.pdf</t>
    </r>
  </si>
  <si>
    <t>1.3.4. The company discloses how they verify the implementation of corrective actions.</t>
  </si>
  <si>
    <t>Adapted from WSR, see also CHRB</t>
  </si>
  <si>
    <r>
      <rPr>
        <rFont val="Calibri"/>
        <color theme="1"/>
        <sz val="10.0"/>
      </rPr>
      <t xml:space="preserve">The following scores are absolute, not cumulative:
</t>
    </r>
    <r>
      <rPr>
        <rFont val="Calibri"/>
        <b/>
        <color theme="1"/>
        <sz val="10.0"/>
      </rPr>
      <t>100%:</t>
    </r>
    <r>
      <rPr>
        <rFont val="Calibri"/>
        <color theme="1"/>
        <sz val="10.0"/>
      </rPr>
      <t xml:space="preserve"> the company discloses the types of actions that it undertakes across its whole supply chain to verify whether corrective  actions have occurred. 
</t>
    </r>
    <r>
      <rPr>
        <rFont val="Calibri"/>
        <b/>
        <color theme="1"/>
        <sz val="10.0"/>
      </rPr>
      <t>25%:</t>
    </r>
    <r>
      <rPr>
        <rFont val="Calibri"/>
        <color theme="1"/>
        <sz val="10.0"/>
      </rPr>
      <t xml:space="preserve"> the company only a subset of the types of actions that it undertakes to verify whether correction actions have occured (e.g. audits) and/or only discloses the types of actions that it undertakes for certain supply chains and/or materials to verify whether corrective actions have occurred.   
Note: successful corrective measures involve impacted stakeholders and/or their representatives. Their involvement is scored under each section below.</t>
    </r>
  </si>
  <si>
    <t xml:space="preserve">BMW explains that supplier compliance with agreed corrective or remedial measures is “checked by independent third-party inspections and internal assessors” (Complying with Due Diligence in Supplier Selection, p. 2).  
The company provide statistical information about compliance with corrective action plans, stating that 17 of 19 closure assessments carried out in 2023 confirmed that instances of non-compliance had been rectified. In 2 cases, the closure assessment was unable to confirm that the agreed measures had been implemented, so new assessments are scheduled for 2024. The company also states that no existing supplier relationship needed to be terminated due to serious sustainability violations during the period under report (Annual Report, p. 113-14). 
Complying with Due Diligence in Supplier Selection
https://www.bmwgroup.com/content/dam/grpw/websites/bmwgroup_com/responsibility/downloads/en/2019/BMW%20Group%20Sorgfaltspflicht%20bei%20der%20Lieferantenauswahl_EN.pdf
2023 Annual Report https://www.bmwgroup.com/content/dam/grpw/websites/bmwgroup_com/ir/downloads/en/2024/bericht/BMW-Group-Report-2023-en.pdf
</t>
  </si>
  <si>
    <t xml:space="preserve">BYD states that they undertake closure reviews to verify whether rectifications have been implemented (CSR Report, p. 38).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</si>
  <si>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 discloses that “Closure audits are scheduled to assess the results of Corrective Action Plans, following a timeline based on the priority of non-conformances reported.” (ISFR, p. 93). 
The company reports that 15% of follow-up audits completed final closure audits and that no supplier relationship was ended or sourcing put on hold as a result of audit findings (ISFR, p. 150). However, this does not disclose a percentage of all CAPs issued, only of those subject to a follow up audit during the reporting year.  
Integrated Sustainability and Financial Report (ISFR)
https://corporate.ford.com/content/dam/corporate/us/en-us/documents/reports/2024-integrated-sustainability-and-financial-report.pdf
</t>
  </si>
  <si>
    <t xml:space="preserve">Not disclosed. Regarding the last sub-indicator, GAC expressly indicates that information relating to the number of suppliers whose contracts were terminated because of non-compliance is "undisclosed" (p. 131).  
GAC Environmental, Social and Governance Report 2023 https://www1.hkexnews.hk/listedco/listconews/sehk/2024/0426/2024042604129.pdf
</t>
  </si>
  <si>
    <t xml:space="preserve">Geely states that “The implementation of rectification measures is continuously tracked and monitored until the identified supplier risks are mitigated” (ESG Report, p. 106). However, the company does not explain what this tracking or monitoring consists of (e.g. methodology and tools used, frequency, etc.). Geely does not disclose any information regarding status/progress in compliance with rectification plans. 
Environmental, Social and Governance (ESG) Report 2023
http://www.geelyauto.com.hk/wp-content/uploads/2024/04/2024042600275.pdf 
</t>
  </si>
  <si>
    <t>The company specifies that improvement plans are verified by checking relevant records, actual production processes and related facilities, verifying the progress through a report on the improvement plan and result, and conducting follow-up investigation (including an on-site check as necessary) (ESG Data Book, p. 106). 
Honda ESG Data Book 2024
https://global.honda/en/sustainability/cq_img/report/pdf/2024/honda-SR-2024-en-all.pdf</t>
  </si>
  <si>
    <t xml:space="preserve">Hyundai’s Human Rights Policy states that the company will continuously monitor whether suppliers are “diligently and effectively implementing the mutually agreed improvement plans”. In its Sustainability Report, the company explains that “Immediate corrective measures are taken for matters that can be improved right away during an on-site audit”. For other confirmed risks, the company establishes “improvement tasks”. The company states that they “monitor whether suppliers implement improvement measures”, and “actively provide support in case suppliers do not have enough ability to make improvements themselves”. In 2023, this included providing capacity building support and consulting services (p. 69). For potential new suppliers, agreed improvements on risks detected are evaluated within six months of the initial assessment (p. 68). 
Human Rights Charter
https://www.hyundai.com/content/dam/hyundai/ww/en/images/company/sustainability/about-sustainability/policy/hyundai-human-rights-policy-eng-2023.pdf
2024 Sustainability Report
https://www.hyundai.com/content/dam/hyundai/ww/en/images/company/sustainability/about-sustainability/hmc-2024-sustainability-report-en-v2.pdf
</t>
  </si>
  <si>
    <r>
      <rPr>
        <rFont val="Calibri"/>
        <color rgb="FF000000"/>
        <sz val="10.0"/>
      </rPr>
      <t xml:space="preserve">Kia’s Human Rights Charter states that the company will continuously monitor whether improvement plans are being “diligently and effectively” implemented (Section 4.B2). In its Sustainability Report,  Kia states that it is continuously tracking the progress of improvements plans imposed on workplaces that required action to address “substantial deficiencies” (p. 95). Elsewhere, it explains that they “immediately corrects [identified risks] that can be improved through on-site inspections”. The company explains that they actively support suppliers when they do not have the capacity to implement improvement plans on their own. This includes “online and offline ESG training and briefings, as well as ESG consulting programs.” (p. 69). For potential new suppliers, agreed improvements on risks detected are evaluated within six months of the initial assessment (p. 68). 
Kia Human Rights Charter 
https://worldwide.kia.com/int/files/company/sr/about/how-it-works/kia_human_rights_charter_eng.pdf 
2024 Sustainability Report 
</t>
    </r>
    <r>
      <rPr>
        <rFont val="Calibri"/>
        <color rgb="FF1155CC"/>
        <sz val="10.0"/>
      </rPr>
      <t>https://worldwide.kia.com/int/company/sustainability/sustainability-report</t>
    </r>
    <r>
      <rPr>
        <rFont val="Calibri"/>
        <color rgb="FF000000"/>
        <sz val="10.0"/>
      </rPr>
      <t xml:space="preserve"> 
</t>
    </r>
  </si>
  <si>
    <t xml:space="preserve">The company verifies compliance with corrective action plans through inspections or audits. The company alerts suppliers that it might “inspect or audit the human rights due diligence processes established by the Partner, including the due diligence measures taken by the Partner in the context of human rights, as well as the timely implementation of any corrective action plan, or to have them inspected or audited by a third party commissioned by the Mercedes-Benz Group.” “The Partner shall provide the Mercedes-Benz Group, or a third party commissioned by it, with all requested information and documents for inspection and shall give them the opportunity to interview managing directors, managers, and employees, insofar as this is reasonably necessary for these purposes.” (Responsible Sourcing Standards, p. 6).
Responsible Sourcing Standards
https://supplier.mercedes-benz.com/docs/DOC-2672  
</t>
  </si>
  <si>
    <t xml:space="preserve">Nissan states that once suppliers draw up plans for improvement, the company then monitors their implementation (Databook, p. 85). However, the company does not disclose the actual actions it undertakes to monitor implementation. Nissan does not disclose the statues of compliance with existing action plans either. 
Sustainability Data Book 2024
https://www.nissan-global.com/EN/SUSTAINABILITY/LIBRARY/SR/2024/ASSETS/PDF/DB24_E_All.pdf
</t>
  </si>
  <si>
    <t xml:space="preserve">Renault explains “The Responsible Purchasing Department monitors the implementation of these plans with the suppliers with the lowest scores, with mandatory re-auditing for these suppliers. Once identified, any failure not corrected leads to various measures, including Renault Group terminating relations with the company concerned.” (Universal Registration Document, p. 211). 
Renault Group – Universal Registration Document 2023
https://www.renaultgroup.com/wp-content/uploads/2024/03/renault_urd_2023__en__202403201552.pdf
</t>
  </si>
  <si>
    <t xml:space="preserve">The company states that, for high risk suppliers, the company verifies implementation of corrective action plans by way of on-site audits. For other suppliers, this is done if necessary. “During this period of time the corrective action plans are expected to be implemented and generating results. If it is found that there is no positive outcome, the corrective action plans would be updated, the evaluation period reconsidered, and internal discussions could occur regarding potential business discontinuation.”  (CSR Report, p. 262). “… after [an on-site audit] debrief individual follow up is made to validate that corrective action plans are implemented, if required a follow-up audit is performed to have the necessary evidences of implementation.” (p. 275). 
2023 CSR Report
https://www.stellantis.com/content/dam/stellantis-corporate/sustainability/csr-disclosure/stellantis/2023/Stellantis-2023-CSR-Report.pdf
2023 Vigilance Plan
https://www.stellantis.com/content/dam/stellantis-corporate/sustainability/csr-disclosure/stellantis/2023/Stellantis-2023-Vigilance-Plan-EN.pdf
</t>
  </si>
  <si>
    <t xml:space="preserve">Tesla states that when suppliers do not achieve an initial audit score of 60% or above, improvement plans are verified through a “complete re-audit of their facility within one year.” (Impact Report, p. 139). In previous years, Tesla has explained this verification process in a bit more detail. 
2023 Impact Report
https://www.tesla.com/ns_videos/2023-tesla-impact-report.pdf 
</t>
  </si>
  <si>
    <t xml:space="preserve">Volkswagen only discloses information relating to its raw materials supply chains: “All audits of direct suppliers carried out on behalf of the Volkswagen Group are accompanied by a Corrective Action Plan (CAP) and the effectiveness of the implemented measures is verified by the auditor in re-audits (as part of a desktop review or a further on-site audit).” (Raw Materials Report, p. 14). 
2023 Raw Materials Report (RMR) 
https://www.volkswagen-group.com/en/publications/more/responsible-raw-materials-report-2023-2716
</t>
  </si>
  <si>
    <r>
      <rPr>
        <rFont val="Calibri"/>
        <color rgb="FF000000"/>
        <sz val="10.0"/>
      </rPr>
      <t xml:space="preserve">While the company states that they “monitor the corrective action plan (CAP) implementation progress to ensure that the needed measures are taken” (Annual Report, p. 170), it does not provide information about the actual actions they take to verify compliance.  
However, the company provides more detail in relation to the verification of CAPs in the battery supply chain “We are working closely with RCS Global Group and the suppliers to ensure that corrective actions to address these non-conformances are implemented within the agreed timeframe.” Last year, the company explained that this included collecting and reviewing information by a team of experts, the involvement of local stakeholders, and quarterly updates. 
2023 Annual Report 
</t>
    </r>
    <r>
      <rPr>
        <rFont val="Calibri"/>
        <color rgb="FF000000"/>
        <sz val="10.0"/>
        <u/>
      </rPr>
      <t>https://vp272.alertir.com/afw/files/press/volvocar/202403050374-1.pdf</t>
    </r>
  </si>
  <si>
    <t>1.4. Remedy</t>
  </si>
  <si>
    <t>1.4.1. The company has put in place a formal mechanism whereby workers, suppliers, suppliers' workers (in any tier) and other external stakeholders can raise grievances regarding adverse human rights impacts in their supply chain to an impartial entity.</t>
  </si>
  <si>
    <t>KtC 5.3.4
 UNGPs 6.2, 6.3, 6.4
 WBA c.1.</t>
  </si>
  <si>
    <r>
      <rPr>
        <rFont val="Calibri"/>
        <b/>
        <color theme="1"/>
        <sz val="10.0"/>
      </rPr>
      <t>10%:</t>
    </r>
    <r>
      <rPr>
        <rFont val="Calibri"/>
        <color theme="1"/>
        <sz val="10.0"/>
      </rPr>
      <t xml:space="preserve"> if the company only has an in-house mechanism
</t>
    </r>
    <r>
      <rPr>
        <rFont val="Calibri"/>
        <b/>
        <color theme="1"/>
        <sz val="10.0"/>
      </rPr>
      <t xml:space="preserve">20%: </t>
    </r>
    <r>
      <rPr>
        <rFont val="Calibri"/>
        <color theme="1"/>
        <sz val="10.0"/>
      </rPr>
      <t xml:space="preserve">the company has put in place an independent, formal mechanism to report a grievance to an impartial entity regarding human rights in the company's supply chains.
</t>
    </r>
    <r>
      <rPr>
        <rFont val="Calibri"/>
        <b/>
        <color theme="1"/>
        <sz val="10.0"/>
      </rPr>
      <t xml:space="preserve">20%: </t>
    </r>
    <r>
      <rPr>
        <rFont val="Calibri"/>
        <color theme="1"/>
        <sz val="10.0"/>
      </rPr>
      <t xml:space="preserve">The mechanism is available to its workers, suppliers, suppliers' workers (in any tier) and other external stakeholders (e.g. whistleblower hotline).
</t>
    </r>
    <r>
      <rPr>
        <rFont val="Calibri"/>
        <b/>
        <color theme="1"/>
        <sz val="10.0"/>
      </rPr>
      <t xml:space="preserve">50%: </t>
    </r>
    <r>
      <rPr>
        <rFont val="Calibri"/>
        <color theme="1"/>
        <sz val="10.0"/>
      </rPr>
      <t xml:space="preserve">the company communicates how the existence of the mechanism is communicated to its suppliers' workers and other impacted stakeholders. </t>
    </r>
    <r>
      <rPr>
        <rFont val="Calibri"/>
        <color rgb="FFFF0000"/>
        <sz val="10.0"/>
      </rPr>
      <t>Note: simply posting it on the website is not enough.</t>
    </r>
    <r>
      <rPr>
        <rFont val="Calibri"/>
        <color theme="1"/>
        <sz val="10.0"/>
      </rPr>
      <t xml:space="preserve"> 
The involvement of impacted stakeholders and their legitimate representatives (e.g. workers, indigenous communities, etc.) in the design, review, operation and ongoing improvement of grievance mechanisms is central to their efficacy. As such, additional indicators have been included under each focus area regarding the specific integration of feedback from different stakeholder groups.</t>
    </r>
  </si>
  <si>
    <t xml:space="preserve">The company has put in place the BMW Group Compliance Contact, the BMW Group SpeakUP Line, and the Human Rights Contact Supply Chain. The company has also appointed an ombudsperson (Human Rights Policy, p. 27). The ombudsperson is a “neutral external person bound by attorney-client privilege” (Rules for Procedure for Informants, p. 2). 
The GSCoC also provides information about their “Reporting Channels” for breaches of standards by suppliers. These consist of  a grievance mechanism available by phone or by e-mail, RBA Voices (an application of the Responsible Business Alliance), and an ombudsperson for the supplier network (p. 16-17). These are available to employees and “external informants”. The company does not explain how it communicates the existence of these mechanisms to its suppliers’ workers and other impacted stakeholders. 
Policy Statement on Respect for Human Rights and Corresponding Environmental Standards
https://www.bmwgroup.com/content/dam/grpw/websites/bmwgroup_com/responsibility/Menschenrechte/BMW_Group_Policy_Statement_Human_Rights_EN.pdf
Rules for Procedure for Informants https://www.bmwgroup.com/content/dam/grpw/websites/bmwgroup_com/responsibility/Menschenrechte/BMW_Group_Rules%20of%20procedure_LkSG_EN.pdf
Group Supplier Code of Conduct (GSCoC)
https://www.bmwgroup.com/content/dam/grpw/websites/bmwgroup_com/responsibility/downloads/en/2022/BMW-Group-Supplier-Code-of-Conduct-V.3.0_englisch_20221206.pdf
</t>
  </si>
  <si>
    <t xml:space="preserve">BYD does not appear to have formal mechanisms to submit complaints regarding human rights issues in the supply chain. The company has put in place reporting channels for corruption and other integrity complaints (CSR Report, p. 25). The company’s Human Rights Policy statement provides an email and telephone number as “Complaint Channels”, but provides no additional information that would allow for an assessment of the company’s human rights grievance mechanisms.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BYD Group – Human Rights Policy Statement
https://bydglobal.com/sitesresources/common/tools/generic/web/viewer.html?file=%2Fsites%2FSatellite%2FBYD%20PDF%20Viewer%3Fblobcol%3Durldata%26blobheader%3Dapplication%252Fpdf%26blobkey%3Did%26blobtable%3DMungoBlobs%26blobwhere%3D1638928475299%26ssbinary%3Dtrue
</t>
  </si>
  <si>
    <t xml:space="preserve">Ford provides an External Grievance mechanism for “external reporting of any violation of human rights or environment-related risks”, which is not an independent mechanism. The document “Procedure of the Grievance Mechanism” describes the mechanism and procedural steps. 
The company does provide an additional independent mechanism. The company uses the RBA Worker Voice platform which is available to supply chain workers and other stakeholders to submit grievances. This mechanism incorporates an escalation option to the RBA, which acts as a third-party oversight body (ISFR, p. 91). 
Ford does not explain how it communicates the existence of these reporting channels to suppliers' workers and other impacted rightsholders. While the company mentions the mechanisms in some of its public documents, and informs that information about them has been “posted on our corporate website” (p. 91), the company does not explain how it communicates the existence of the mechanisms to suppliers' workers and other impacted stakeholders specifically, beyond posting on the website (as noted in the indicator, simply posting on the company’s website is not enough). 
Procedure of the Grievance Mechanism 
https://corporate.ford.com/content/dam/corporate/us/en-us/documents/operations/governance-and-policies/external-grievances/Ford_Grievance%20doc_EN.pdf 
Integrated Sustainability and Financial Report (ISFR) https://corporate.ford.com/content/dam/corporate/us/en-us/documents/reports/2024-integrated-sustainability-and-financial-report.pdf
</t>
  </si>
  <si>
    <t xml:space="preserve">GAC’s only apparent grievance mechanism is a whistleblower system focused on integrity concerns, violation of laws and rules, and other disciplinary issues (ESG Report, p. 26). 
GAC Environmental, Social and Governance Report 2023
https://www1.hkexnews.hk/listedco/listconews/sehk/2024/0426/2024042604129.pdf
</t>
  </si>
  <si>
    <t xml:space="preserve">Geely provides an in-house email address for “employees of all suppliers, subcontractors and sub-suppliers, as well as other stakeholders”, to “consult, report and file a grievance through appropriate channels” (SCoC, p. 8). 
While the company refers to “appropriate channels”, the only available mechanism to raise supply chain issues that the company provides and/or discloses is an email address. Geely’s Code of Conduct adds a telephone number, and clarifies that these belong to the Compliance Department (p. 18). 
Geely expects suppliers to communicate the existence of the mechanism to their own employees and suppliers, but does not explain how the existence of the mechanism is communicated to other impacted stakeholders. 
Geely Supplier Code of Conduct
http://www.geelyauto.com.hk/wp-content/uploads/2024/04/20240425-Geely-Supplier-Code-of-Conduct-EN.pdf
Geely Code of Conduct
http://www.geelyauto.com.hk/wp-content/uploads/2024/04/20240425-0175-Code-of-Conduct-EN.pdf
</t>
  </si>
  <si>
    <t xml:space="preserve">GM has put in place a grievance mechanism called “Awareline”. This is accessible to employees, suppliers, contractors, and others to report incidents or concerns. The company states that this is operated by an independent third party (SR, p. 79). 
GM does not explain how the existence of its grievance mechanism is communicated to suppliers’ workers and other stakeholders. The company states that “Through our Supplier Code of Conduct, we expect suppliers to share information about the Awareline with their workers” (SR, p. 71), however, the SCoC does not actually contain any such requirement or expectation. 
2023 Sustainability Report https://www.gm.com/content/dam/company/docs/us/en/gmcom/company/GM_2023_SR.pdf                                                                            
                                                                                                           Supplier Code of Conduct (SCoC)
https://investor.gm.com/static-files/b7d3c605-a597-486c-86e2-dbbeb6a25a42 
</t>
  </si>
  <si>
    <t>Honda’s Human Rights Policy, established in 2022, includes a commitment to “establish a practical grievance mechanism to enable appropriate remedies.” (point 5). 
However, the company makes no further reference to this or any other human rights grievance mechanism in its reports or policies. In its ESG Data Book, Honda mentions a “Business Ethics Kaizen Proposal Line” (p. 71), but this focuses on integrity concerns within the Group, and “Counselling Hotlines”, but these are only available to the company’ own workforce (p. 88).  
Human Rights Policy
https://global.honda/en/human_rights_policy/
Honda ESG Data Book 2024
https://global.honda/en/sustainability/cq_img/report/pdf/2024/honda-SR-2024-en-all.pdf</t>
  </si>
  <si>
    <t xml:space="preserve">Hyundai’s Human Rights Policy refers to an in-house Grievance Procedure to receive reports of “human rights violations or human rights risks in the local language from officers, employees and other persons or organizations (reporters) who are victims of such violations or are aware of such violations” (p. 6-7). However, this mechanism is focused on human rights issues arising within the company’s own operations, and not the supply chain. (Sustainability Report, p. 54). 
As far as supply chain grievances, Hyundai’s SCoC recommends suppliers to establish their own grievance mechanisms to address issues (p. 17). The company therefore provides no evidence that it has established a grievance mechanism to address supply chain human rights grievances itself and, for this reason, these indicators cannot be assessed. 
Human Rights Charter
https://www.hyundai.com/content/dam/hyundai/ww/en/images/company/sustainability/about-sustainability/policy/hyundai-human-rights-policy-eng-2023.pdf 
2024 Sustainability Report
https://www.hyundai.com/content/dam/hyundai/ww/en/images/company/sustainability/about-sustainability/hmc-2024-sustainability-report-en-v2.pdf 
Supplier Code of Conduct
https://www.hyundai.com/content/dam/hyundai/ww/en/images/company/sustainability/about-sustainability/policy/2024/hyundai-supplier-code-of-conduct-eng-2024.pdf 
</t>
  </si>
  <si>
    <t xml:space="preserve">Kia has put in place an in-house grievance mechanism, administered by its Human Rights Strategy Team. The company’s Human Rights Charter describes this as “a channel to receive reports of human rights violations or human rights risks in the local language from officers, employees and other persons or organizations (reporters) who are victims of such violations or are aware of such violations.” (Section 3.B). However, the mechanism focuses on workplace grievances only. Kia’s Sustainability Report describes the mechanism as “online”, with access through a workplace intranet, or offline, “to receive reports of sexual harassment and workplace harassment” (p. 94). Therefore, there is no evidence provided that mechanism in place focuses on supply chain grievances and is available to suppliers’ workers and other stakeholders. 
Kia Human Rights Charter
https://worldwide.kia.com/int/files/company/sr/about/how-it-works/kia_human_rights_charter_eng.pdf
2024 Sustainability Report
https://worldwide.kia.com/int/company/sustainability/sustainability-report 
</t>
  </si>
  <si>
    <t xml:space="preserve">Mercedes has put in place the “Business &amp; People Protection Office” (BPO) whistleblower. This does not appear to be independent of the company (the company does offer an external neutral intermediary who is appointed by the company, but this is only available in Germany). 
“The BPO is open to all employees, business partners and third parties who wish to report violations of rules or regulations that pose a serious risk, including human rights violations, to the company.” (Principles of Social Responsibility and Human Rights, p. 20). 
The company’s Responsible Sourcing Standards require suppliers to “make its supply chains aware of the available channels for reporting complaints” (p. 21). However, this does not explain how Mercedes Benz itself ensures suppliers’ workers and impacted stakeholders are aware of the BPO.  
Business &amp; People Protection Office” (BPO) whistleblower - https://group.mercedes-benz.com/verantwortung/compliance/bpo/
Principles of Social Responsibility and Human Rights - https://mercedes-benz-grundsatzerklaerung-fuer-soziale-verantwortung-und-menschenrechte-de.pdf
Responsible Sourcing Standards - https://supplier.mercedes-benz.com/docs/DOC-2672  
</t>
  </si>
  <si>
    <t xml:space="preserve">Nissan’s Human Rights Policy states that they have various grievance mechanisms in place to receive and remedy complaints of human rights abuses. The policy mentions a whistleblowing mechanism, or, where this is not possible in certain markets, alternative forms of grievance reporting mechanisms (section 6). As no further detail is provided, it is not clear whether these are in-house and/or externally-administered mechanisms. Their scope and who is able to use them is not clear either. 
Nissan also discloses that in fiscal year 2023, they established and began operating a ‘“human rights hotline for suppliers” to receive reports of human rights violations by Nissan employees from suppliers’ (Databook, p. 84). This description suggests that the mechanism focuses on breaches by Nissan’s own employees affecting suppliers, and it is therefore limited in scope. The company has also launched a “SpeakUp” hotline, but this is an “internal reporting system” for Group employees (Database, p. 66, 136), and therefore also limited in scope. 
Given the limited information provided, points can only be given for the first indicator.  
Nissan Human Rights Policy Statement
https://www.nissan-global.com/EN/SUSTAINABILITY/LIBRARY/HUMAN_RIGHTS/ASSETS/PDF/Nissan_Human_Rights_Policy_Statement_e.pdf
Sustainability Data Book 2024
https://www.nissan-global.com/EN/SUSTAINABILITY/LIBRARY/SR/2024/ASSETS/PDF/DB24_E_All.pdf
</t>
  </si>
  <si>
    <t xml:space="preserve">The company has put in place a Whistleblowing System that includes “an internal reporting platform administered by a specialized external service provider” (Whistleblowing Handling Procedure, p. 10). However, the mechanism is available to a closed list of potential whistleblowers that does not appear to include suppliers’ workers or external stakeholders (such as affected rightsholders). (p. 8-9).   
Whistleblowing Handling Procedure
https://www.renaultgroup.com/wp-content/uploads/2024/05/whistleblowing-management-procedure1.pdf
</t>
  </si>
  <si>
    <t xml:space="preserve">SAIC has established channels for complaints and reports in response to business ethics incidents (e.g. fraud) (ESG &amp; Sustainability Report, p. 37). The company does not mention any channel to submit human rights concerns. 
2023 ESG &amp; Sustainability Report
https://www.saicmotor.com/english/download/esg/2023.pdf 
</t>
  </si>
  <si>
    <t xml:space="preserve">Stellantis has put in place a dedicated channel for complaints called the Integrity Helpline. “The Integrity Helpline provides a common, worldwide, and independent intake via telephone at local numbers and web.” (Human Rights Policy, p. 8). “This system continues to be provided by a specialized independent service provider…” (CSR Report, p. 186).
“This system is open to employees, employee representatives, suppliers and other stakeholders (CSR Report, p. 89). The company reports that “Various internal communication campaigns deployed throughout 2023 promoted the use of the Integrity Helpline as a system for the reporting of all types of concerns…” (p. 186). However, this does not indicate how the company communicates the existence of the mechanism to suppliers’ workers and other impacted stakeholders. 
Human Rights Policy
https://www.stellantis.com/content/dam/stellantis-corporate/group/governance/corporate-regulations/Stellantis-Human-Rights-Policy.pdf
2023 CSR Report
https://www.stellantis.com/content/dam/stellantis-corporate/sustainability/csr-disclosure/stellantis/2023/Stellantis-2023-CSR-Report.pdf
</t>
  </si>
  <si>
    <t xml:space="preserve">Tesla has put in place an Integrity Line reporting system that is third-party-managed, and is available to  “employees, contractors, and third parties including suppliers, their employees, community members, and other stakeholders.” 
The company states that the “Tesla Integrity Line was added to the Tesla Supplier Portal in 2023 to make it more accessible to supply chain workers with access to the Portal.” (Impact Report, p. 135). However, the company does not explain how the existence of the Integrity Line is communicated to its suppliers' workers and other impacted stakeholders. 
Tesla’s Integrity Line
https://www.tesla.com/legal/additional-resources#tesla-integrity-line
2023 Impact Report
https://www.tesla.com/ns_videos/2023-tesla-impact-report.pdf 
</t>
  </si>
  <si>
    <t xml:space="preserve">Toyota has put in place a Global Speak Up Line. While the company states that this line is available to “anyone” (Toyota Speak Up Policy, p. 4), the mechanism appears to only address issues that may arise within the Group, and not extend to issues or concerns in the supply chain. For this reason, these indicators cannot be further assessed. 
Toyota Speak Up Policy
https://global.toyota/pages/global_toyota/company/vision-and-philosophy/en_Toyota_Global_Speakup_Policy.pdf
</t>
  </si>
  <si>
    <t xml:space="preserve">The company has put in place the “Volkswagen Group Whistleblower System” for “business partners, customers and other third parties”. “In the event of specific indications of potential misconduct by employees of the Volkswagen Group, or of the business partner or its business partners in turn … the Volkswagen Group offers all stakeholders the possibility to report such misconduct to the Volkswagen Group Whistleblower System.” (CoC BP, p. 48). 
The company specifies that “Business partners should provide their employees with unhindered access to the Whistleblower System implemented” and that they “undertake to contractually pass on the obligations referred to in the preceding sentence to its suppliers” (p. 48). However, the company does not explain how it communicates the existence of the Whistleblower system to suppliers’ workers and other impacted rightsholders. 
The company offers “experienced external lawyers” who “act as neutral mediators (ombudspersons)”. “As legal counsel, they are tasked with receiving reports about possible infringements of laws, internal rules or other conduct damaging to the Volkswagen Group. … the ombudspersons forward all information agreed with the whistleblower – anonymously if the whistleblower so wishes – to our Whistleblower System for further processing” (p. 56). 
Code of Conduct of the Volkswagen Group
https://www.volkswagen-group.com/en/publications/more/the-code-of-conduct-of-the-volkswagen-group-1882
</t>
  </si>
  <si>
    <t xml:space="preserve">Volvo Cars has put in place the whistleblowing channel “Tell us”, which it describes on its website. This is meant for serious matters, and is operated by an external partner (Code of Conduct, p. 43).  A FAQ describes its main elements. It is available to “all Volvo Cars employees and all external stakeholders”. Reports can include “potential or actual human rights violations (for example use of child labour, forced labour, structural discriminatory practices, or other human rights violations) linked to Volvo Cars’ own operations, value chain or other business relationships” 
“Rightsholders (such as factory workers or indigenous people) or organisations representing rightsholders (such as human rights NGOs) can also report potential human rights abuses anonymously, using our public Tell Us reporting channel.” (Annual Report, p. 179). 
Volvo Cars does not explain how it communicates the existence of its reporting line to suppliers’ workers or other stakeholders. 
“Tell us” Reporting Line
https://www.volvocars.com/intl/v/legal/tell-us-reporting-line 
Code of Conduct
https://investors.volvocars.com/~/media/Files/V/Volvo-Cars-IR-V2/CnE/volvo_cars_code_of_conduct_english.pdf
Tell Us reporting line Introduction FAQ and tips for making a report
faq-tips-for-making-tell-us-report.pdf (volvocars.com)
2023 Annual Report
https://vp272.alertir.com/afw/files/press/volvocar/202403050374-1.pdf
</t>
  </si>
  <si>
    <t xml:space="preserve">1.4.2. The company discloses data about the practical operation of their grievance  mechanism, such as the number of grievances filed, addressed, and resolved, their type, severity and outcome. </t>
  </si>
  <si>
    <r>
      <rPr>
        <rFont val="Calibri"/>
        <b/>
        <color theme="1"/>
        <sz val="10.0"/>
      </rPr>
      <t>25%:</t>
    </r>
    <r>
      <rPr>
        <rFont val="Calibri"/>
        <color theme="1"/>
        <sz val="10.0"/>
      </rPr>
      <t xml:space="preserve"> The company provides quantitative information about the total number of grievances raised during the reporting year.
</t>
    </r>
    <r>
      <rPr>
        <rFont val="Calibri"/>
        <b/>
        <color theme="1"/>
        <sz val="10.0"/>
      </rPr>
      <t xml:space="preserve">50%: </t>
    </r>
    <r>
      <rPr>
        <rFont val="Calibri"/>
        <color theme="1"/>
        <sz val="10.0"/>
      </rPr>
      <t xml:space="preserve">The company provides disaggregated information about the total number of </t>
    </r>
    <r>
      <rPr>
        <rFont val="Calibri"/>
        <color rgb="FFFF0000"/>
        <sz val="10.0"/>
      </rPr>
      <t xml:space="preserve">supply chain </t>
    </r>
    <r>
      <rPr>
        <rFont val="Calibri"/>
        <color theme="1"/>
        <sz val="10.0"/>
      </rPr>
      <t>grievances raised, with detail as to their type, severity and tier</t>
    </r>
    <r>
      <rPr>
        <rFont val="Calibri"/>
        <color rgb="FFFF0000"/>
        <sz val="10.0"/>
      </rPr>
      <t xml:space="preserve">
</t>
    </r>
    <r>
      <rPr>
        <rFont val="Calibri"/>
        <color theme="1"/>
        <sz val="10.0"/>
      </rPr>
      <t xml:space="preserve">
</t>
    </r>
    <r>
      <rPr>
        <rFont val="Calibri"/>
        <b/>
        <color theme="1"/>
        <sz val="10.0"/>
      </rPr>
      <t xml:space="preserve">25%: </t>
    </r>
    <r>
      <rPr>
        <rFont val="Calibri"/>
        <color theme="1"/>
        <sz val="10.0"/>
      </rPr>
      <t xml:space="preserve">the company provides information about the number of </t>
    </r>
    <r>
      <rPr>
        <rFont val="Calibri"/>
        <color rgb="FFFF0000"/>
        <sz val="10.0"/>
      </rPr>
      <t>supply chain</t>
    </r>
    <r>
      <rPr>
        <rFont val="Calibri"/>
        <color theme="1"/>
        <sz val="10.0"/>
      </rPr>
      <t xml:space="preserve"> grievances resolved</t>
    </r>
    <r>
      <rPr>
        <rFont val="Calibri"/>
        <color rgb="FFFF0000"/>
        <sz val="10.0"/>
      </rPr>
      <t>. The indicator below seeks greater detail as to the concrete measures of reparation offered.</t>
    </r>
  </si>
  <si>
    <r>
      <rPr>
        <rFont val="Calibri"/>
        <color rgb="FF000000"/>
        <sz val="10.0"/>
      </rPr>
      <t xml:space="preserve">The company reports 11 notifications of potential violations in their supply chain of their sustainability principles received through their reporting channels during the reporting period. However, it does not disclose whether these involved human rights, or any detail as to type, severity or tier. The company explains that of the 11 notifications, 6 were clarified, and 5 were still at the internal processing stage and had not yet been fully resolved (Annual Report, p. 313). 
2023 Annual Report
</t>
    </r>
    <r>
      <rPr>
        <rFont val="Calibri"/>
        <color rgb="FF000000"/>
        <sz val="10.0"/>
        <u/>
      </rPr>
      <t>https://www.bmwgroup.com/content/dam/grpw/websites/bmwgroup_com/ir/downloads/en/2024/bericht/BMW-Group-Report-2023-en.pdf</t>
    </r>
  </si>
  <si>
    <t xml:space="preserve">GM discloses that 6523 reports were submitted to its Awareline mechanism in 2023, and that 4635 of these were allegations (Data Center, p. 53). The company also discloses that 65% of these grievances related to Human Resources, Diversity and Workplace Respect, including discrimination, and 18% related to Environment, Health and Safety, including threats and violence, environmental concerns, and workplace safety (SR, p. 79). However, the company does not provide a breakdown of supply chain grievances specifically according to tier or severity, nor does it give an indication of how grievances were resolved.
Data Center
https://www.gm.com/content/dam/company/docs/us/en/gmcom/company/GM_ESG_Data_2023.pdf
2023 Sustainability Report https://www.gm.com/content/dam/company/docs/us/en/gmcom/company/GM_2023_SR.pdf
</t>
  </si>
  <si>
    <t>Hyundai does not appear to have put in place mechanisms for receiving and resolving supply chain grievances, so these indicators cannot be assessed.</t>
  </si>
  <si>
    <t>Kia does not appear to have put in place mechanisms for receiving and resolving supply chain grievances, so these indicators cannot be assessed.</t>
  </si>
  <si>
    <r>
      <rPr>
        <rFont val="Calibri"/>
        <color rgb="FF000000"/>
        <sz val="10.0"/>
      </rPr>
      <t xml:space="preserve">The company reports that a total of 55 new cases with 75 accused individuals were opened during the reporting year. A total of 54 violations were confirmed with a high risk for the company, its employees or other persons (Sustainability Report, p. 46). 
However, the company does not specify how many of these cases concerned its supply chain, and does not provide information as to type, severity or tier. The company does provide some information about the type of “high risk” grievance, but only in relation to those confirmed (not all raised). 
Unlike in previous reporting, the company does not disclose how cases were resolved. 
2023 Sustainability Report </t>
    </r>
    <r>
      <rPr>
        <rFont val="Calibri"/>
        <color rgb="FF000000"/>
        <sz val="10.0"/>
        <u/>
      </rPr>
      <t>https://group.mercedes-benz.com/documents/sustainability/reports/mercedes-benz-sustainability-report-2023.pdf</t>
    </r>
  </si>
  <si>
    <t xml:space="preserve">Nissan discloses that there was one report through the hotline during 2023 (Databook, p. 84). 
Sustainability Data Book 2024
https://www.nissan-global.com/EN/SUSTAINABILITY/LIBRARY/SR/2024/ASSETS/PDF/DB24_E_All.pdf
</t>
  </si>
  <si>
    <t xml:space="preserve">The company discloses that “in 2023, 568 new reports were received through the whistleblowing tool worldwide.” (Universal Registration Document, p. 213). However, the company does not specify which of these involved its supply chain. 
The company also explains that “A detailed report containing statistics on whistleblowing worldwide is presented annually to the Group Ethics and Compliance Committee (CECG) and to the Audit and Risk Committee (CAR), a specialist committee of Renault Group’s Board of Directors.” (Universal Registration Document, p. 213). However, the company does not disclose this report or the statistical information contained in it, which could allow for a greater understanding of human rights or supply chain specific grievances.  
Renault Group – Universal Registration Document 2023
https://www.renaultgroup.com/wp-content/uploads/2024/03/renault_urd_2023__en__202403201552.pdf
</t>
  </si>
  <si>
    <r>
      <rPr>
        <rFont val="Calibri"/>
        <color rgb="FF000000"/>
        <sz val="10.0"/>
      </rPr>
      <t xml:space="preserve">The company discloses that, in 2023, 2,156 cases were reported via the Stellantis Integrity Helpline (CSR Report, p. 90). However, disaggregated data for supply chain grievances specifically is not provided. The company provides quantitative information about the total number of grievances addressed and resolved, and disaggregates this information by some labour-related grievances within its own workforce (p. 187). Information on the resolution of supply chain grievances is not provided.
2023 CSR Report
</t>
    </r>
    <r>
      <rPr>
        <rFont val="Calibri"/>
        <color rgb="FF000000"/>
        <sz val="10.0"/>
        <u/>
      </rPr>
      <t>https://www.stellantis.com/content/dam/stellantis-corporate/sustainability/csr-disclosure/stellantis/2023/Stellantis-2023-CSR-Report.pdf</t>
    </r>
  </si>
  <si>
    <t xml:space="preserve">Tesla reports that a total of 4 concerns related to responsible sourcing were raised during the year. 
However, the company does not disclose details about these complaints. The company describes two human rights-related concerns as illustrative examples (Impact Report, p. 136). While these provide greater level of detail, they are provided as examples, and are nevertheless insufficient to meet the level of information required under the second and third sub-indicators.  
2023 Impact Report 
https://www.tesla.com/ns_videos/2023-tesla-impact-report.pdf
</t>
  </si>
  <si>
    <t xml:space="preserve">Toyota does not appear to have put in place mechanisms for receiving and resolving supply chain human rights grievances, so these indicators cannot be assessed. 
</t>
  </si>
  <si>
    <r>
      <rPr>
        <rFont val="Calibri"/>
        <color rgb="FF000000"/>
        <sz val="10.0"/>
      </rPr>
      <t xml:space="preserve">Volkswagen discloses that, in 2023, 4,120 pieces of whistleblower information were received. 171 of these cases involved potentially serious breaches of rules (Sustainability Report, p. 114). 
Regarding the supply chain, the company also specifies that “In the reporting period, 219 reports of breaches were dealt with. The company provides a breakdown by type, tier, and geographical location (p. 128) and reports that, “in total, three suppliers were blocked from eligibility for the award of new contracts due to serious breaches.” (p. 123). However, the company does not explain how all the grievances were resolved.
2023 Sustainability Report </t>
    </r>
    <r>
      <rPr>
        <rFont val="Calibri"/>
        <color rgb="FF000000"/>
        <sz val="10.0"/>
        <u/>
      </rPr>
      <t>https://www.volkswagen-group.com/en/publications/more/group-sustainability-report-2023-2674</t>
    </r>
  </si>
  <si>
    <t xml:space="preserve">Volvo discloses that, “In 2023, 166 suspected violations of our Code of Conduct were reported to the Compliance &amp; Ethics Office.” (Annual Report, p. 179). However, the company does not specify how many of these concerned its supply chain, if any. Some statistical information is provided, but this does not disaggregate supply chain grievances specifically by type, severity, tier, or geographical location. The company also provides some information about the way in which the cases recieved were resolved, but it is not clear whether or how many of these cases concerned supply chain grievances.  
2023 Annual Report
https://vp272.alertir.com/afw/files/press/volvocar/202403050374-1.pdf
</t>
  </si>
  <si>
    <t>1.4.3. The company has put in place a remedy process.</t>
  </si>
  <si>
    <t>UNGPs</t>
  </si>
  <si>
    <r>
      <rPr>
        <rFont val="Calibri"/>
        <b/>
        <color theme="1"/>
        <sz val="10.0"/>
      </rPr>
      <t xml:space="preserve">50%: </t>
    </r>
    <r>
      <rPr>
        <rFont val="Calibri"/>
        <color theme="1"/>
        <sz val="10.0"/>
      </rPr>
      <t xml:space="preserve">the company discloses the process for determining remedy. This should indicate in general terms:
</t>
    </r>
    <r>
      <rPr>
        <rFont val="Calibri"/>
        <b/>
        <color theme="1"/>
        <sz val="10.0"/>
      </rPr>
      <t>- 25%:</t>
    </r>
    <r>
      <rPr>
        <rFont val="Calibri"/>
        <color theme="1"/>
        <sz val="10.0"/>
      </rPr>
      <t xml:space="preserve"> how they investigate an issue that is raised and escalate the issue within the company 
</t>
    </r>
    <r>
      <rPr>
        <rFont val="Calibri"/>
        <b/>
        <color theme="1"/>
        <sz val="10.0"/>
      </rPr>
      <t xml:space="preserve">- 25%: </t>
    </r>
    <r>
      <rPr>
        <rFont val="Calibri"/>
        <color theme="1"/>
        <sz val="10.0"/>
      </rPr>
      <t xml:space="preserve">how they determine appropriate remedy
</t>
    </r>
    <r>
      <rPr>
        <rFont val="Calibri"/>
        <b/>
        <color theme="1"/>
        <sz val="10.0"/>
      </rPr>
      <t>50%:</t>
    </r>
    <r>
      <rPr>
        <rFont val="Calibri"/>
        <color theme="1"/>
        <sz val="10.0"/>
      </rPr>
      <t xml:space="preserve"> the company discloses information </t>
    </r>
    <r>
      <rPr>
        <rFont val="Calibri"/>
        <color rgb="FFFF0000"/>
        <sz val="10.0"/>
      </rPr>
      <t>on the the measures of reparation for human rights abuses provided through its remedy process:</t>
    </r>
    <r>
      <rPr>
        <rFont val="Calibri"/>
        <color theme="1"/>
        <sz val="10.0"/>
      </rPr>
      <t xml:space="preserve">
</t>
    </r>
    <r>
      <rPr>
        <rFont val="Calibri"/>
        <b/>
        <color rgb="FFFF0000"/>
        <sz val="10.0"/>
      </rPr>
      <t>- 25%:</t>
    </r>
    <r>
      <rPr>
        <rFont val="Calibri"/>
        <color rgb="FFFF0000"/>
        <sz val="10.0"/>
      </rPr>
      <t xml:space="preserve"> The company discloses information about the number of confirmed human rights grievances in its supply chain that resulted in measures of reparation to those affected, or in a request for suppliers to provide reparation.</t>
    </r>
    <r>
      <rPr>
        <rFont val="Calibri"/>
        <color theme="1"/>
        <sz val="10.0"/>
      </rPr>
      <t xml:space="preserve">
</t>
    </r>
    <r>
      <rPr>
        <rFont val="Calibri"/>
        <b/>
        <color theme="1"/>
        <sz val="10.0"/>
      </rPr>
      <t>- 25%:</t>
    </r>
    <r>
      <rPr>
        <rFont val="Calibri"/>
        <color theme="1"/>
        <sz val="10.0"/>
      </rPr>
      <t xml:space="preserve"> The company provides one or more qualitative case studies to illustrate reparations in action (where there have been no cases resulting in measures of reparation that year, case studies from previous years to illustrate the process will suffice). Note: this information can be anonymised, to protect the identity of those involved.</t>
    </r>
  </si>
  <si>
    <t xml:space="preserve">The company’s Rules of Procedure for Informants explains the process once a complaint has been submitted, including how the issue raised is investigated. This includes how the Complaints Office verifies or gathers additional information and seeks to clarify the facts. If the allegation is confirmed, a “solution” is determined by the relevant department. 
The documents specifies that, wherever possible, the complainant will be involved in finding a solution. 
Information about measures of reparation is not provided.
Rules of Procedure for Informants https://www.bmwgroup.com/content/dam/grpw/websites/bmwgroup_com/responsibility/Menschenrechte/BMW_Group_Rules%20of%20procedure_LkSG_EN.pdf 
</t>
  </si>
  <si>
    <t xml:space="preserve">Ford discloses the investigation process and how they determine remedy (Procedure of the Grievance Mechanism, p. 9-10).
Information about measures of reparation is not provided.
Procedure of the Grievance Mechanism
https://corporate.ford.com/content/dam/corporate/us/en-us/documents/operations/governance-and-policies/external-grievances/Ford_Grievance%20doc_EN.pdf
</t>
  </si>
  <si>
    <t xml:space="preserve">While Geely states that they “are committed to working with suppliers or other organizations to remedy adverse impacts directly related to the company's operations, products or services” (ESG Report, p. 122), no further information is provided about the company’s remediation processes. 
Environmental, Social and Governance (ESG) Report 2023
http://www.geelyauto.com.hk/wp-content/uploads/2024/04/2024042600275.pdf 
</t>
  </si>
  <si>
    <t xml:space="preserve">GM provides some information about their investigation and escalation process. The company states that they track all reports of misconduct submitted through “Awareline or another channel, in a case management system that allows us to preserve a reporter’s anonymity while facilitating efficient investigation, follow-up and compliance trend analysis. Allegations of misconduct are reviewed and prioritized based on a number of factors, including the type of misconduct, the position of the alleged wrongdoer within the company and whether the allegation entails any potential violations of law. We give high priority cases special scrutiny and review, and a cross-functional committee meets monthly to discuss their progress and resolution. Processes are in place to determine which cases require reporting to the Board or Audit Committee.” (SR, p. 79). 
GM does not explain how they determine appropriate remedy. According to the Human Rights Policy, when the company identifies adverse human rights impacts, they investigate, and “where appropriate, we will engage with potentially affected stakeholders and/or their representatives with the aim of identifying mutually agreeable solutions or remedies and providing for or cooperating in their remediation through legitimate processes.” (p. 3). 
2023 Sustainability Report https://www.gm.com/content/dam/company/docs/us/en/gmcom/company/GM_2023_SR.pdf
Human Rights Policy
https://investor.gm.com/static-files/e02b37e8-1b5f-4d45-a75b-b61b9f2512ca
</t>
  </si>
  <si>
    <t>Honda’s Human Rights Policy, established in 2022, includes a commitment to “take appropriate measures to remediate any adverse impact on human rights which Honda clearly caused or contributed to". (point 5). However, beyond this reference, the company does no describe, or mention, a remedy process in any of its other corporate reports or policies.
Human Rights Policy
https://global.honda/en/human_rights_policy/</t>
  </si>
  <si>
    <t>Hyundai does not appear to have put in place mechanisms for receiving and resolving supply chain human rights grievances, so these indicators cannot be assessed.</t>
  </si>
  <si>
    <t>Kia does not appear to have put in place mechanisms for receiving and resolving supply chain human rights grievances, so these indicators cannot be assessed.</t>
  </si>
  <si>
    <t xml:space="preserve">The company provides some information about their investigation and escalation process in the Sustainability Report: “The BPO carries out a risk-based initial assessment based on the four-eyes principle and forwards the case to an internal investigation unit or to the responsible department. If, following a risk-based initial assessment, the BPO categorises a rule violation with a high risk for the Mercedes-Benz Group, its employees or other persons, it hands over the case to an investigation unit. The whistleblower system BPO provides support for the subsequent investigation until the case is closed”.  (p. 45-46). The company’s BPO website also provides some detail about the investigation and escalation following a tip-off.
The BPO site also explains the criteria for how they determine “appropriate remedy”. In order to assess which measures are appropriate in response to a violation, the following criteria, among others, are regularly taken into account in accordance with the principle of proportionality: Type and severity of the violation, Responsibility of the affected person (intent, negligence), Amount, reversibility and probability of occurrence of a damage or injury, Attitude towards the violation of the affected person, Cooperation in investigating the facts of the case and/or compensation of damages occurred and/or a possible self-disclosure by the affected person. 
The procedure is described in detail in a document entitled “The Whistleblower System BPO – Our Business &amp; People Protection Office”, including the process for determining remedy (p. 7).
Information about measures of reparation is not provided. 
2023 Sustainability Report
https://group.mercedes-benz.com/documents/sustainability/reports/mercedes-benz-sustainability-report-2023.pdf
BPO - https://group.mercedes-benz.com/responsibility/compliance/bpo/
The Whistleblower System BPO – Our Business &amp; People Protection Office - https://group.mercedes-benz.com/dokumente/unternehmen/compliance/mercedes-benz-bpo-process-description-english.pdf
</t>
  </si>
  <si>
    <t xml:space="preserve">Renault’s Whistleblowing Handling Procedure describes the investigation and escalation process in detail (p. 14-19). This includes how the company determines remedy (p. 19). 
Information about measures of reparation is not provided.
Whistleblowing Handling Procedure
https://www.renaultgroup.com/wp-content/uploads/2024/05/whistleblowing-management-procedure1.pdf
</t>
  </si>
  <si>
    <t xml:space="preserve">Stellantis describes the process for investigating and escalating an issue, and then determining remedy: “For all reports received, … a preliminary assessment of the allegation is performed by the Integrity Helpline Regional Delegate, who assigns a priority to the case based on specific criteria. Examples of criteria include the involvement of senior management, risk of reputational damage, intentional non respect of law and regulations among others. A personalized response is provided to the reporter and if necessary a request for further information. The case is then assigned to a specific team of trained and specialized investigators. (CSR Report, p. 186).
Upon completion of the investigation an outcome of Confirmed; Not Confirmed; Not Confirmed with Issue is assigned to the case and any potential remediation actions are evaluated in cooperation with the business functions and implemented by management. All actions are evaluated by both the Compliance team and Human Resources to ensure that instances of non-compliance with laws or Company policies are the subject of discipline that is proportional to the seriousness of the non-compliance. For cases where disciplinary action is deemed necessary, including cases of discriminatory behavior or harassment, remediation measures may involve a written or verbal warning or termination (p. 186)
The Stellantis Regional Ethics and Compliance Committees (ECC) are periodically presented with the proposed final case disposition and remediation actions, for approval. Only certain cases are escalated to the ECC, and subsequently to the Audit Committee. Among these, are cases that “could expose Stellantis to significant reputational damage”, and “any intentional and substantial violation of laws and regulations” (p. 186).
Information about measures of reparation is not provided. 
2023 CSR Report
https://www.stellantis.com/content/dam/stellantis-corporate/sustainability/csr-disclosure/stellantis/2023/Stellantis-2023-CSR-Report.pdf
Human Rights Policy
https://www.stellantis.com/content/dam/stellantis-corporate/sustainability/human-rights/Stellantis-Human-Rights-Policy-EN.pdf
</t>
  </si>
  <si>
    <t xml:space="preserve">Tesla provides insufficient information. It gives an indication of steps once a report has been submitted (e.g. that people submitting reports “may be asked to provide additional information after submission”) and informs that “all matters are promptly and appropriately investigated by the appropriate team of professionals” (Tesla’s Integrity Line). However, the company does not explain their approach or key steps or stages of either its investigation or escalation process. Tesla’s Impact Report also provides a sketch of the investigation process (p. 93), but this is also limited.  
The company does not explain how they determine appropriate remedy, or whether rightsholders are involved in this determination, beyond stating that “as applicable, we work with stakeholders to address or improve conditions raised”, and “there is follow-up in the Integrity Line system so the reporter is made aware that their concern was appropriately addressed and closed.” (Tesla’s Integrity Line).
Regarding reparations, Tesla does not disclose quantitative information about the number of confirmed human rights grievances that resulted in measures of reparation, and what these measures were.  The company does provide a description of two cases that illustrate reparations in action. The cases concern the payment of recruitment fees to access employment and other prohibited labour practices (e.g. wage deductions, passport retention, etc.). One of the cases resulted in a termination of contract with the relevant labor broker, “while giving contract workers the option to continue working for the supplier under new management”, a reimbursement of all recruitment-related fees to workers, as well as improved processes to avoid repetition (Impact Report, p. 115). The second resulted in the immediate return of all 10 workers' passports, “a company-wide investigation to understand root causes of fees paid by workers, fee repayment, an end to involuntary wage deduction and management and employee trainings.” (Impact Report, p. 116). 
Tesla’s Integrity Line
https://www.tesla.com/legal/additional-resources#tesla-integrity-line
2023 Impact Report
https://www.tesla.com/ns_videos/2023-tesla-impact-report.pdf 
</t>
  </si>
  <si>
    <t xml:space="preserve">The company describes the investigation process on its dedicated Whistleblower website. The company’s “Rules of Procedure for the Volkswagen Group Complaints Procedure” explain the procedure in further detail  (p. 7-8). This includes the process for determining remedy (p. 7). 
Information about measures of reparation is not provided.
Whistleblower (website)
https://www.volkswagen-group.com/en/our-whistleblower-system-16041
Rules of Procedure 
https://www.volkswagen-group.com/en/publications/more/rules-of-procedure-for-the-volkswagen-group-complaints-procedure-2007
</t>
  </si>
  <si>
    <t xml:space="preserve">The company states that: “All reports of misconduct will be reviewed and investigated.” (Code of Conduct, p. 43). The company provides some detail on the investigation that follows a report in the FAQ document “Tell Us reporting line - Introduction FAQ and tips for making a report”: “The Compliance Investigations Unit will carefully review and assess the information provided in your message. If your initial report does not include enough information/evidence, we will get in touch to ask you to provide more information/evidence. A case file will be opened if your report includes minimum actionable information and evidence. Any investigation as a result of your report will be professionally and confidentially handled– we will only involve people who need to be involved depending on the nature of the matter at hand. Volvo Cars investigators may conduct confidential interviews with employees, contractors or anybody they consider is relevant to the investigation. After reviewing all the findings of our investigation, we will decide if a violation has occurred, and action will be taken as appropriate. You will be informed accordingly. Information on ongoing and closed cases will be reported to the Global Compliance Committee consisting of members from the Executive Management Team, reporting directly to the Audit Committee of the Volvo Cars Board of Directors.”
Volvo Cars provides no information about how remedy is determined and information about measures of reparation is not provided. 
Code of Conduct
https://investors.volvocars.com/~/media/Files/V/Volvo-Cars-IR-V2/CnE/volvo_cars_code_of_conduct_english.pdf
Tell Us reporting line - Introduction FAQ and tips for making a report https://www.volvocars.com/images/v/-/media/market-assets/intl/applications/dotcom/pdf/tell-us/faq-tips-for-making-tell-us-report.pdf
</t>
  </si>
  <si>
    <t>2. Responsible Sourcing of Transition Minerals</t>
  </si>
  <si>
    <t>2.1. Commit</t>
  </si>
  <si>
    <t>2.1.1. The company has a commitment to responsible metals and minerals sourcing.</t>
  </si>
  <si>
    <t>CHRB also Earthworks https://earthworks.org/wp-content/uploads/2021/09/Just-Minerals-FINAL.pdf</t>
  </si>
  <si>
    <r>
      <rPr>
        <rFont val="Calibri"/>
        <color theme="1"/>
        <sz val="10.0"/>
      </rPr>
      <t xml:space="preserve">The following scores are not cumulative, they are absolute:
</t>
    </r>
    <r>
      <rPr>
        <rFont val="Calibri"/>
        <b/>
        <color theme="1"/>
        <sz val="10.0"/>
      </rPr>
      <t>100%:</t>
    </r>
    <r>
      <rPr>
        <rFont val="Calibri"/>
        <color theme="1"/>
        <sz val="10.0"/>
      </rPr>
      <t xml:space="preserve"> the company has a standalone responsible minerals sourcing policy or their human rights policy includes a section on the responsible sourcing of minerals and metals that applies to all minerals and metals.    
</t>
    </r>
    <r>
      <rPr>
        <rFont val="Calibri"/>
        <b/>
        <color theme="1"/>
        <sz val="10.0"/>
      </rPr>
      <t>75%:</t>
    </r>
    <r>
      <rPr>
        <rFont val="Calibri"/>
        <color theme="1"/>
        <sz val="10.0"/>
      </rPr>
      <t xml:space="preserve"> the company has a standalone responsible minerals sourcing policy or their human rights policy includes a section on the responsible sourcing of minerals and metals that goes beyond "conflict minerals" to include some other minerals or metals (e.g. includes cobalt). 
</t>
    </r>
    <r>
      <rPr>
        <rFont val="Calibri"/>
        <b/>
        <color theme="1"/>
        <sz val="10.0"/>
      </rPr>
      <t>50%:</t>
    </r>
    <r>
      <rPr>
        <rFont val="Calibri"/>
        <color theme="1"/>
        <sz val="10.0"/>
      </rPr>
      <t xml:space="preserve"> the company has a standalone responsible minerals sourcing policy or their human rights policy includes a commitment to the responsible sourcing of "conflict minerals" only.
</t>
    </r>
  </si>
  <si>
    <t xml:space="preserve">BMW does not have a standalone responsible minerals sourcing policy, but the company includes specific commitments in its general Human Rights Policy (p. 13): “We adopt a risk-based approach to handling raw materials with the aim of avoiding negative impact on human rights and environment-related standards.  In our risk analysis, we take into account that some of the raw materials used to manufacture our products may be hazardous to people and the environment during procurement and processing and require special measures.” The policy also states: “We take a long-term, holistic view that begins with respect for human rights and sustainable extraction of raw materials throughout our far-reaching supplier network and extends all the way into our sales networks” (p. 3). 
Policy Statement on Respect for Human Rights and Corresponding Environmental Standards
https://www.bmwgroup.com/content/dam/grpw/websites/bmwgroup_com/responsibility/Menschenrechte/BMW_Group_Policy_Statement_Human_Rights_EN.pdf
</t>
  </si>
  <si>
    <t xml:space="preserve">The company does not have a standalone responsible minerals sourcing policy, and its Human Rights Policy does not contain provisions on responsible sourcing.
BYD Group – Human Rights Policy Statement
https://bydglobal.com/sitesresources/common/tools/generic/web/viewer.html?file=%2Fsites%2FSatellite%2FBYD%20PDF%20Viewer%3Fblobcol%3Durldata%26blobheader%3Dapplication%252Fpdf%26blobkey%3Did%26blobtable%3DMungoBlobs%26blobwhere%3D1638928475299%26ssbinary%3Dtrue
 </t>
  </si>
  <si>
    <t xml:space="preserve">Ford has a standalone responsible sourcing policy called “Ford Motor Company Responsible Materials Sourcing Policy including Conflict Minerals”. This applies to all minerals and metals. 
Responsible Sourcing Policy
https://corporate.ford.com/content/dam/corporate/us/en-us/documents/legal/Responsible_Material_Sourcing_Policy-2024.pdf
</t>
  </si>
  <si>
    <t>GAC does not have a commitment to responsible minerals sourcing</t>
  </si>
  <si>
    <t xml:space="preserve">Geely does not have a standalone responsible minerals sourcing policy. However, the company includes a commitment to responsible minerals sourcing in its Code of Conduct, which applies to conflict minerals only (p. 16). 
Geely Code of Conduct
http://www.geelyauto.com.hk/wp-content/uploads/2024/04/20240425-0175-Code-of-Conduct-EN.pdf 
</t>
  </si>
  <si>
    <t xml:space="preserve">GM has a standalone “Conflict Minerals” Policy, focused on 3TGs from CAHRAs, and a Responsible Mineral Sourcing Policy that applies to conflict minerals as well as cobalt and mica.  
Conflict Minerals Policy
https://investor.gm.com/static-files/4fadc101-b8bf-4c9b-adb7-be7159fd4598
Responsible Mineral Sourcing Policy
https://investor.gm.com/static-files/c86d3fbe-47c6-43c2-9064-97379f52b964 
</t>
  </si>
  <si>
    <t>Honda does not have a standalone responsible minerals sourcing policy, but their Supplier Sustainability Guideline includes a commitment to Responsible Sourcing of Conflict Minerals. The company states: “Honda’ s policy is to aim to be free from conflict minerals which contribute to the funding of armed groups in conflict areas, human rights infringement, and environmental destruction.” The policy includes conflict minerals and cobalt (p. 5). 
Honda Supplier Sustainability Guideline
https://global.honda/jp/procurement/pdf/sustinability_guideline_En_230131.pdf</t>
  </si>
  <si>
    <t xml:space="preserve">Hyundai and Kia have established a joint responsible minerals sourcing policy that applies to conflict minerals, cobalt, and, “minerals that pose human rights violations or environmental destruction issues in the mining process.”
Conflict Minerals (Responsible Minerals) Policy https://www.hyundai.com/content/dam/hyundai/ww/en/images/company/sustainability/about-sustainability/policy/hyundai-conflict-minerals-responsible-minerals-policy-eng-2022.pdf
</t>
  </si>
  <si>
    <t xml:space="preserve">Hyundai and Kia have established a joint responsible minerals sourcing policy that applies to conflict minerals, cobalt, and “minerals that pose human rights violations or environmental destruction issues in the mining process” (Section 3). 
Joint Kia-Hyundai Conflict Minerals Policy
https://worldwide.kia.com/int/files/company/sr/about/how-it-works/kia_conflict_minerals_policy_eng.pdf
</t>
  </si>
  <si>
    <t xml:space="preserve">The company has a standalone Responsible Sourcing Standards document, which was developed with a particular focus on raw material supply chain risks (p. 4). While specific requirements on suppliers of “conflict minerals” are contained in Section 12 (“Responsible Sourcing of Raw Materials from Conflict Affected and High-Risk Areas”), the Responsible Sourcing Standards applies across all materials.  
Responsible Sourcing Standards
https://supplier.mercedes-benz.com/docs/DOC-2672  
</t>
  </si>
  <si>
    <t xml:space="preserve">Nissan has a standalone responsible minerals sourcing policy that applies to all minerals and metals from CAHRAs. 
Global Minerals Sourcing Policy Statement
https://www.nissan-global.com/EN/SUSTAINABILITY/LIBRARY/ASSETS/PDF/Minerals_Sourcing_Policy_e.pdf
</t>
  </si>
  <si>
    <t xml:space="preserve">Renault has a standalone responsible minerals sourcing policy called “Procurement of Cobalt and Minerals from Conflict-affected and High-risk Areas” which includes conflict minerals and cobalt. 
Procurement of Cobalt and Minerals from Conflict-affected and High-risk Areas
https://www.renaultgroup.com/wp-content/uploads/2020/06/groupe-renault-policy-eng.pdf
</t>
  </si>
  <si>
    <t>SAIC does not have a standalone conflict minerals sourcing policy or human rights policy. There is no public commitment to responsible metals and minerals sourcing.</t>
  </si>
  <si>
    <t>Stellantis no longer has a standalone responsible minerals sourcing policy (it was combined into its Responsible Purchasing Guidelines, assessed below), and does not include specific responsible sourcing commitments in its human rights policy.</t>
  </si>
  <si>
    <t xml:space="preserve">Tesla has a Responsible Sourcing Policy which is “applicable for all materials and all sourcing regardless of sourcing location…” 
Responsible Sourcing Policy 
https://www.tesla.com/legal/additional-resources#responsible-sourcing-policies
</t>
  </si>
  <si>
    <t xml:space="preserve">Toyota has a standalone responsible sourcing policy called “Policies and Approaches to Responsible Mineral Sourcing” that appears to apply to all minerals and metals. When discussing this policy in its Sustainability Data Book, the company mentions nickel, cobalt, lithium, and graphite alongside conflict minerals (p. 77). 
Policies and Approaches to Responsible Mineral Sourcing
https://global.toyota/pages/global_toyota/sustainability/esg/mineral_sourcing_en.pdf 
Sustainability Data Book
https://global.toyota/pages/global_toyota/sustainability/report/sdb/sdb24_en.pdf
</t>
  </si>
  <si>
    <r>
      <rPr>
        <rFont val="Calibri"/>
        <color rgb="FF000000"/>
        <sz val="10.0"/>
      </rPr>
      <t xml:space="preserve">Volkswagen does not reference responsible mineral sourcing in in its Declaration on Social Rights. However, the company has put in place “an OECD- oriented raw materials due diligence management system” to “identify, assess and avoid actual and potential human rights risks in their upstream raw material supply chains.” (Sustainability Report, p. 126). The company expands on its responsible raw materials sourcing policy and approach in it Raw Materials Reports. It states that its raw materials sourcing policy is currently being reviewed and will be updated in 2024 (p. 8). 
Volkswagen Group’s Raw Materials Due Diligence Management System (RMDDMS) covers “18 raw materials identified as priority raw materials and their respective supply chains (Raw Materials Report, p. 8).  This is not limited to conflict minerals. 
2023 Sustainability Report
</t>
    </r>
    <r>
      <rPr>
        <rFont val="Calibri"/>
        <color rgb="FF000000"/>
        <sz val="10.0"/>
        <u/>
      </rPr>
      <t>https://www.volkswagen-group.com/en/publications/more/group-sustainability-report-2023-2674</t>
    </r>
    <r>
      <rPr>
        <rFont val="Calibri"/>
        <color rgb="FF000000"/>
        <sz val="10.0"/>
      </rPr>
      <t xml:space="preserve">
2023 Raw Materials Report (RMR) 
https://www.volkswagen-group.com/en/publications/more/responsible-raw-materials-report-2023-2716
</t>
    </r>
  </si>
  <si>
    <t xml:space="preserve">Volvo Cars has a standalone responsible minerals sourcing policy called “Volvo Cars Position on Responsible Sourcing” . The company also includes a specific commitment on responsible sourcing of minerals and metals in its Code of Conduct: “We aim to use only minerals and metals that have been extracted and traded in such a way that it does not contribute to human rights abuses, severe environmental damage or funding for conflicts” (p. 8). 
The company’s Responsible Sourcing policy applies to “suppliers of components containing raw materials associated with severe negative environmental, social and governance (ESG) impacts or Raw Materials of Concern. This includes suppliers of batteries and components containing tantalum, tin, tungsten and gold (known as conflict minerals or 3TG) (Annual Report, p. 167), and Aluminium/Bauxite, Cobalt, Copper, Graphite (natural), Gold, Lead, Lithium, Magnesium, Manganese, Mica, Natural Rubber, Nickel, Phosphorous, Rare Earth Elements, Steel/Iron, Tantalum, Tin, and Tungsten. (p. 195). 
Volvo Cars Position on Responsible Sourcing”  
https://www.volvocars.com/images/v/-/media/project/contentplatform/data/media/sustainability/responsible_sourcing_position_paper.pdf
Code of Conduct
https://investors.volvocars.com/~/media/Files/V/Volvo-Cars-IR-V2/CnE/volvo_cars_code_of_conduct_english.pdf
2023 Annual Report
https://vp272.alertir.com/afw/files/press/volvocar/202403050374-1.pdf
</t>
  </si>
  <si>
    <t>2.1.2. The company requires its suppliers to undertake due diligence in accordance with the OECD Due Diligence Guidance for Responsible Supply Chains of Minerals from Conflict-Affected and High Risk Areas (CAHRAs)</t>
  </si>
  <si>
    <r>
      <rPr>
        <rFont val="Calibri"/>
        <b/>
        <color rgb="FFFF0000"/>
        <sz val="10.0"/>
      </rPr>
      <t>50%: Implementation of the OECD Due Diligence Guidance for Responsible Supply Chains of Minerals from CAHRAs:</t>
    </r>
    <r>
      <rPr>
        <rFont val="Calibri"/>
        <color theme="1"/>
        <sz val="10.0"/>
      </rPr>
      <t xml:space="preserve">
 - </t>
    </r>
    <r>
      <rPr>
        <rFont val="Calibri"/>
        <b/>
        <color rgb="FFFF0000"/>
        <sz val="10.0"/>
      </rPr>
      <t xml:space="preserve">50%: </t>
    </r>
    <r>
      <rPr>
        <rFont val="Calibri"/>
        <color theme="1"/>
        <sz val="10.0"/>
      </rPr>
      <t xml:space="preserve">the SCoC requires suppliers to undertake due diligence in accordance with the OECD Due Diligence Guidance for Responsible Supply Chains of Minerals from CAHRAs in relation to all salient metals and minerals from anywhere. 
</t>
    </r>
    <r>
      <rPr>
        <rFont val="Calibri"/>
        <color rgb="FFFF0000"/>
        <sz val="10.0"/>
      </rPr>
      <t xml:space="preserve"> OR</t>
    </r>
    <r>
      <rPr>
        <rFont val="Calibri"/>
        <color theme="1"/>
        <sz val="10.0"/>
      </rPr>
      <t xml:space="preserve">
 -</t>
    </r>
    <r>
      <rPr>
        <rFont val="Calibri"/>
        <b/>
        <color theme="1"/>
        <sz val="10.0"/>
      </rPr>
      <t xml:space="preserve">25%: </t>
    </r>
    <r>
      <rPr>
        <rFont val="Calibri"/>
        <color theme="1"/>
        <sz val="10.0"/>
      </rPr>
      <t xml:space="preserve">the SCoC requires suppliers to undertake due diligence in accordance with the OECD Due Diligence Guidance for Responsible Supply Chains of Minerals from CAHRAs in relation to all metals and minerals from CAHRAs. 
</t>
    </r>
    <r>
      <rPr>
        <rFont val="Calibri"/>
        <color rgb="FFFF0000"/>
        <sz val="10.0"/>
      </rPr>
      <t xml:space="preserve"> OR
 </t>
    </r>
    <r>
      <rPr>
        <rFont val="Calibri"/>
        <b/>
        <color rgb="FFFF0000"/>
        <sz val="10.0"/>
      </rPr>
      <t>- 10%:</t>
    </r>
    <r>
      <rPr>
        <rFont val="Calibri"/>
        <color rgb="FFFF0000"/>
        <sz val="10.0"/>
      </rPr>
      <t xml:space="preserve"> the SCoC requires suppliers to undertake due diligence in accordance with the OECD Due Diligence Guidance for Responsible Supply Chains of Minerals from CAHRAs in relation to tin, tungsten, tantalum, and gold (3TGs) from CAHRAs.</t>
    </r>
    <r>
      <rPr>
        <rFont val="Calibri"/>
        <color theme="1"/>
        <sz val="10.0"/>
      </rPr>
      <t xml:space="preserve">
</t>
    </r>
    <r>
      <rPr>
        <rFont val="Calibri"/>
        <b/>
        <color rgb="FFFF0000"/>
        <sz val="10.0"/>
      </rPr>
      <t>50%: Implementation of Due Diligence:</t>
    </r>
    <r>
      <rPr>
        <rFont val="Calibri"/>
        <color theme="1"/>
        <sz val="10.0"/>
      </rPr>
      <t xml:space="preserve">
</t>
    </r>
    <r>
      <rPr>
        <rFont val="Calibri"/>
        <b/>
        <color theme="1"/>
        <sz val="10.0"/>
      </rPr>
      <t xml:space="preserve">- 25%: </t>
    </r>
    <r>
      <rPr>
        <rFont val="Calibri"/>
        <color theme="1"/>
        <sz val="10.0"/>
      </rPr>
      <t xml:space="preserve">the company requires suppliers to have a due diligence process in place to identify raw materials sources, specifically, conducting due diligence on  Smelter or Refiners (SoRs) in their supply chain (this may include the use of third party certification, etc). 
</t>
    </r>
    <r>
      <rPr>
        <rFont val="Calibri"/>
        <b/>
        <color theme="1"/>
        <sz val="10.0"/>
      </rPr>
      <t xml:space="preserve">- 25%: </t>
    </r>
    <r>
      <rPr>
        <rFont val="Calibri"/>
        <color theme="1"/>
        <sz val="10.0"/>
      </rPr>
      <t xml:space="preserve">the company requires suppliers to disclose smelter/refiner information. </t>
    </r>
  </si>
  <si>
    <t xml:space="preserve">BMW’s GSCoC requires suppliers of raw materials to establish special due diligence processes in accordance with the ‘OECD Due Diligence Guidance for Responsible Supply Chains of Minerals from Conflict Affected and High-Risk Areas’ for tin, tungsten, tantalum, and gold (conflict minerals) from conflict-affected and high-risk areas (p. 12-13). 
Suppliers must extend due diligence processes to a list of additional metals and minerals (aluminium, graphite, cobalt, lithium, mica, etc.), but are not expressly required to do this in line with the OECD Guidance (p. 13)
Note: BMW also quotes a “Group Supplier Sustainability Policy”. This appears to be a historical document on which the GSCoC is based. This document appears to expect suppliers to implement due diligence in line with the OECD Guidance in relation not only to conflict minerals, but also “other raw materials, such as cobalt”. It states, “With regard to the conflict minerals tin, tungsten, tantalum and gold, as well as other raw materials, such as cobalt, the BMW Group establishes processes in accordance with the “OECD Due Diligence Guidance for Responsible Supply Chains of Minerals from Conflict Affected and High-Risk Areas” and expects its suppliers to do the same.” It is not clear whether this policy is till in place, but regardless, this seemingly stronger requirement on suppliers is not reflected in the actual GSCoC, as described above. For this reason, only the lowest point is awarded. 
The GSCoC also indicates that smelters and refiners without an adequate, audited due diligence processes in place must be excluded. Upon request, suppliers must disclose their raw materials supply chain, including information on the origin of the material, e.g. via the ‘Responsible Minerals Assurance Process’ (RMAP) by the RMI. Raw materials should be obtained from audited sources, using independent, third-party assurance, such as the Standard for Responsible Mining from the ‘Initiative for Responsible Mining Assurance’ (IRMA)." (p. 13). 
The company does not state whether it requires suppliers to disclose smelter/refiner information specifically. 
Group Supplier Code of Conduct (GSCoC)  
Group Supplier Sustainability Policy
https://www.bmwgroup.com/content/dam/grpw/websites/bmwgroup_com/responsibility/downloads/en/2017/BMW%20GROUP%20Supplier%20Sustainability%20Policy.pdf 
</t>
  </si>
  <si>
    <t xml:space="preserve">Ford’s Responsible Materials Sourcing Policy establishes sourcing requirements for 3TG and any material originating from Conflict-Affected and High-Risk Areas (CAHRAs). In these contexts,  the company requires that “Regardless of mineral processing location or origin, we require our suppliers to conduct due diligence in alignment with the OECD Guidance to both source responsibly and understand the sources of 3TG, cobalt, mica, lithium, nickel and, at our request, other raw materials used in Ford products.”
Ford requires suppliers to conduct due diligence and increase transparency related to raw materials, including materials sourced from CAHRAs. This includes developing “a management system, including an appropriate responsible point of contact, to assess, identify and mitigate risks in material supply chains”; and “Provide information, upon request, to verify the materials in the products supplied to Ford have been sourced responsibly in accordance with Ford’s Responsible Material &amp; Conflict Mineral Policy.” (SCoC, p. 11). The company does not state whether it requires suppliers to disclose smelter/refiner information across the board, but it does require this information of 3TG suppliers (as part of its US SEC conflict minerals reporting obligations).  
Responsible Materials Sourcing Policy
https://corporate.ford.com/content/dam/corporate/us/en-us/documents/legal/Responsible_Material_Sourcing_Policy-2024.pdf
Supplier Code of Conduct (SCoC)
https://corporate.ford.com/content/dam/corporate/us/en-us/documents/operations/governance-and-policies/Ford_SupplierCodeOfConduct_2024.pdf
</t>
  </si>
  <si>
    <t>Not disclosed. See 1.1.2 above</t>
  </si>
  <si>
    <t xml:space="preserve">Geely’s SCoC requires suppliers to undertake due diligence based on the OECD Due Diligence Guidance “at least” … “on conflict minerals (including: tin, tantalum, tungsten and gold, commonly referred to as "3TG")” (p. 5). This approach is confirmed in the ESG Report: “The Group is also concerned about human rights issues arising from conflict minerals in the supply chain and therefore also requires suppliers to carry out due diligence on conflict minerals at least in accordance with the OECD Minerals Guidance in the Code of Conduct and the Geely Supplier Code of Conduct” (p. 70). 
Regarding due diligence, suppliers are expected to “provide support and cooperation”, by, among others, “provide traceability information on key materials in relevant products, components or raw materials, including but not limited to production processes, logistics and transportation, and upstream supplier information”, as well as “cooperate in the implementation of Geely’s procedures related to responsible sourcing and traceability of key materials, including but not limited to assessment questionnaires and audits.” (SCoC, p. 6). Geely does not state whether suppliers are required to disclose SoR information. 
Geely Supplier Code of Conduct
http://www.geelyauto.com.hk/wp-content/uploads/2024/04/20240425-Geely-Supplier-Code-of-Conduct-EN.pdf
Environmental, Social and Governance (ESG) Report 2023
http://www.geelyauto.com.hk/wp-content/uploads/2024/04/2024042600275.pdf 
</t>
  </si>
  <si>
    <t xml:space="preserve">GM requires suppliers to implement the OECD Guidance only in relation to 3TG from CAHRAs (Conflict Minerals Policy, p. 1), but the company’s Responsible Mineral Sourcing Policy extends this requirement to cobalt and mica from CAHRAs (Appendix A). 
According to the Responsible Mineral Sourcing Policy, suppliers are required to establish due diligence frameworks in line with the OECD Guidance, complete reporting templates for mica and cobalt, and use SoRs that conform to an independent third party responsible mineral sourcing program (p. 2). In addition, GM’s SCoC includes a requirement for suppliers to disclose to GM updated smelter/refiner information for any 3TG mineral used in the production of its parts and products (p. 8). 
Conflict Minerals Policy
https://investor.gm.com/static-files/4fadc101-b8bf-4c9b-adb7-be7159fd4598
Responsible Mineral Sourcing Policy
https://investor.gm.com/static-files/c86d3fbe-47c6-43c2-9064-97379f52b964
</t>
  </si>
  <si>
    <t>Honda’s Supplier Sustainability Guidance does not require suppliers to undertake due diligence in accordance with the OECD Due Diligence Guidance. The Supplier Guidance includes an expectation of suppliers to use smelters and refiners of mineral resources (“conflict minerals, cobalt, etc.”) that are not linked to human rights issues (p. 5). They are also expected to “conduct a survey of the supply chain.” However, the language used is one of expectation, and not requirement. 
The company indicates in its Conflict Minerals Report that they requested information from suppliers about the smelters and refiners in their supply chains using the CMRT form (p. 4). However, it is not clear from this information whether Honda contractually requires suppliers to perform due diligence to identify raw materials sources and to disclose SoR information. 
Honda Supplier Sustainability Guideline
https://global.honda/jp/procurement/pdf/sustinability_guideline_En_230131.pdf
Conflict Minerals Report
https://global.honda/en/investors/library/cmr/main/0/teaserItems3/0/linkList/0/link/CY2023_formSD_e_1.pdf</t>
  </si>
  <si>
    <t xml:space="preserve">Hyundai does not require suppliers to undertake due diligence in accordance with the OECD Guidance. The company’s SCoC does include requirements specifically focused on responsible mineral sourcing. Suppliers should establish “a process to identify the country and region from which raw materials, parts and components used at any point in their supply chain, directly or indirectly, in the manufacture of items supplied to Hyundai Motor Company are sourced” (p. 6-7). They should also confirm “the point of origin and smelters relating to all minerals and raw materials including conflict minerals” (p. 7). Suppliers should “exert their best efforts to inspect whether social/environmental issues such as human rights abuses … are occurring at the point of origin/smelter from which minerals and other raw materials are sourced” and “independently confirm or seek external certification that minerals and raw materials sourced by them are free from social/environmental issues such as human rights abuses…” (p. 7). 
There is no specific requirement or expectation to disclose SoR information. 
Supplier Code of Conduct
https://www.hyundai.com/content/dam/hyundai/ww/en/images/company/sustainability/about-sustainability/policy/2024/hyundai-supplier-code-of-conduct-eng-2024.pdf
</t>
  </si>
  <si>
    <t xml:space="preserve">Kia’s SCoC does not requires suppliers to undertake due diligence in accordance with the OECD Due Diligence Guidance for Responsible Supply Chains of Minerals from CAHRAs. 
Kia’s SCoC does expect implementation of due diligence, including a requirement on suppliers to “establish a process to identify the country and region from which raw materials, parts and components used at any point in their supply chain, directly or indirectly, in the manufacture of items supplied to Kia are sourced”, and to “establish a process to confirm the point of origin and smelters relating to all minerals and raw materials including conflict minerals…” 
It also expects suppliers to exert their best efforts to inspect whether human rights abuses are occurring at the point of origin/smelter from which minerals and other raw materials are sourced, and to independently confirm or seek external certification that minerals and raw materials sourced by them are free from such abuses (Section 2.H). 
There is no specific requirement on suppliers to disclose smelter/refiner information.
Kia Supplier Code of Conduct
https://worldwide.kia.com/int/files/company/sr/about/how-it-works/kia_supplier_code_of_conduct_eng.pdf
</t>
  </si>
  <si>
    <t xml:space="preserve">Mercedes Benz requires suppliers to undertake due diligence in accordance with the OECD Guidance in relation to tin, tungsten, tantalum, and gold. Under the company’s Responsible Sourcing Standards, suppliers of tin, tungsten, tantalum, and gold must “identify and disclose all the smelters and refiners in their supply chains and assess whether they have conducted an OECD-compliant due diligence process” (p. 12). For other raw materials, there is an expectation, but not a requirement, to identify and assess smelters and refiners in line with the OECD Guidance (p. 13). 
Regarding due diligence processes more broadly, all raw materials suppliers are required to provide information on the human rights due diligence processes they have in place, including identified risks and mitigating measures (p. 6). 
Disclosure of smelter/refiner information is required for 3TG suppliers (p. 12). Suppliers of raw materials more broadly are also required to identify and provide information about critical human rights "nodes", such as smelters and refineries (p. 6).  
Responsible Sourcing Standards https://supplier.mercedes-benz.com/docs/DOC-2672
</t>
  </si>
  <si>
    <t xml:space="preserve">Nissan’s Global Minerals Sourcing Policy Statement includes an expectation that suppliers follow a due diligence process to identify, assess, and manage risks in their minerals supply chains in line with the OECD Guidance. However, the language used is one of expectation, and not requirement. Similarly, the company’s CSR Guidelines for Suppliers include an expectation that suppliers implement due diligence in relation to conflict minerals, and more broadly that they indicate whether minerals included in the materials and component parts they supply are linked to human rights abuses. If they are, suppliers are expected to “identify and deploy actions for alternative sourcing or mineral substitution.” (p. 5). But again, the overall language of the Guidelines is one of expectation or encouragement. 
Global Minerals Sourcing Policy Statement
https://www.nissan-global.com/EN/SUSTAINABILITY/LIBRARY/ASSETS/PDF/Minerals_Sourcing_Policy_e.pdf
Corporate Social Responsibility Guidelines for Suppliers (CSR Guidelines for Suppliers)
https://www.nissan-global.com/EN/SUSTAINABILITY/LIBRARY/SUPPLIERS/ASSETS/PDF/CSR_Guidelines_Suppliers_e.pdf 
</t>
  </si>
  <si>
    <t xml:space="preserve">Suppliers are not explicitly required to undertake due diligence in line with the OECD Guidance. 
Under Renault’s “Procurement of Cobalt and Minerals from Conflict-affected and High-risk Areas” policy, suppliers are required to “proceed with due diligence for conflict-affected and high risks mineral, such as Tungsten, Tantalum, Tin, and Gold, verify and inform Groupe Renault whether the minerals included in the materials or component parts are conflict-affected or high-risk minerals; design and implement a strategy to respond to identified risks; refrain from sourcing from illegal channels and commit to promoting a responsible supply process.” The policy includes due diligence  requirements regarding cobalt. 
Suppliers do not appear to be explicitly required to disclose SoR information. 
Procurement of Cobalt and Minerals from Conflict-affected and High-risk Areas
https://www.renaultgroup.com/wp-content/uploads/2020/06/groupe-renault-policy-eng.pdf 
</t>
  </si>
  <si>
    <t xml:space="preserve">Stellantis states that its “policy is to establish transparency with suppliers on the origin of minerals used in particular from conflict affected and high-risk areas (CAHRA) including but not limited to, tungsten, tantalum, tin and gold (known as “3TG”) as defined by the OECD Due Diligence Guidance for Responsible Supply Chains of Minerals from Conflict-Affected and High-Risk Areas. (GRPG, p. 3). 
Suppliers are expected to: “(i) have or implement policies committing to responsible sourcing of minerals and materials; (ii) utilize due diligence frameworks and systems consistent with OECD Due Diligence Guidance to conduct due diligence; (iii) and require their suppliers to adopt management systems and practices that are aligned to these Guidelines and the OECD Due Diligence Guidelines.” (GRPG, p. 3). 
It is not clear whether suppliers are expected to undertake due diligence in accordance with the OECD Due Diligence Guidance in relation to all metals and minerals from anywhere, to all metals and minerals from CAHRAs, or only to 3TGs from CAHRAs.  The company’s 2023 CSR Report appears to confirm the latter: “Stellantis took significant measures in 2023 to update the Responsible Purchasing Guidelines to strive towards ensuring our suppliers are committed to responsibly sourcing minerals mined in conflict affected and high-risk areas as well as committing to follow OECD Due Diligence for 3TG minerals.” (CSR Report, p. 272). 
Suppliers are expected to provide information about “the smelter from which raw materials are supplied either directly or through subcontractors” (GRPG, p. 4)
Global Responsible Purchasing Guidelines (GRPG)
https://www.stellantis.com/content/dam/stellantis-corporate/group/governance/corporate-regulations/global-responsible-purchasing-guidelines.pdf
2023 CSR Report
https://www.stellantis.com/content/dam/stellantis-corporate/sustainability/csr-disclosure/stellantis/2023/Stellantis-2023-CSR-Report.pdf
</t>
  </si>
  <si>
    <t xml:space="preserve">Tesla requires its suppliers to establish policies, due diligence frameworks, and management systems consistent with the OECD’s Due Diligence Guidance for Responsible Business Conduct, and the OECD’s Due Diligence Guidance for Responsible Supply Chains of Minerals from Conflict-Affected and High-Risk Areas. The company indicates that “suppliers are required to use reasonable efforts to ensure that products supplied to Tesla do not contribute to armed conflict, human rights abuses, or environmental degradation, regardless of sourcing location.” (Responsible Sourcing Policy)
Tesla’s SCoC also specifies: “Suppliers shall adopt a policy and exercise due diligence on the source and chain of custody of the cobalt, tantalum, tin, tungsten, and gold in the products they manufacture to reasonably assure that they are sourced in a way consistent with the Organization for Economic Co-operation and Development (OECD) Guidance for Responsible Supply Chains of Minerals from Conflict Affected and High-Risk Areas or an equivalent and recognized due diligence framework.”
Tesla requests 3TG suppliers to fill in information about SoR through a Tesla-specific CMRT request (Conflict Minerals Report, section 4). 
Responsible Sourcing Policy 
https://www.tesla.com/legal/additional-resources#responsible-sourcing-policies
Supplier Code of Conduct
https://www.tesla.com/sites/default/files/about/legal/tesla-supplier-code-of-conduct.pdf
Conflict Minerals Report
https://www.sec.gov/Archives/edgar/data/1318605/000110465924067119/tm2415702d1_ex1-01.htm 
</t>
  </si>
  <si>
    <t xml:space="preserve">Toyota does not requires suppliers to perform due diligence in line with the OECD Guidance. Toyota’s Supplier Sustainability Guidelines include an expectation of suppliers “to avoid the procurement or usage of materials which are unlawful or which are obtained through unethical or otherwise unacceptable means (such as conflicts minerals, cobalt, natural rubber).” Suppliers are expected “to take appropriate steps to discontinue procurement of these materials if usage is detected (p. 6). Toyota’s “Policies and Approaches to Responsible Mineral Sourcing” address suppliers similarly: “…we ask our suppliers to understand our policies and approaches and to promote responsible material procurement.” As with human rights clauses more broadly, it is not clear whether these behaviours are required or only expected/encouraged. 
The company’s Conflict Minerals Report describes a process of data gathering in order to reasonably determine the country of origine of conflict minerals, including requesting suppliers to provide relevant information through the [Reasonable Country of Origin Inquiry] survey (section 3). The company indicates that they use the RMI’s Conflict Minerals Reporting Template (“CMRT”) “to obtain information from these suppliers and to determine whether the products that Toyota manufactures or that it contracts with others for manufacture contained any 3TG necessary to the functionality or production of these products.” The company adds that they received responses from 95% of the in-scope suppliers surveyed.” (section 3). However, it is not clear from this information whether Toyota contractually requires suppliers to perform due diligence to identify raw materials sources and to disclose SoR information. 
Supplier Sustainability Guidelines
https://global.toyota/pages/global_toyota/sustainability/esg/supplier_csr_en.pdf
Policies and Approaches to Responsible Mineral Sourcing
https://global.toyota/pages/global_toyota/sustainability/esg/mineral_sourcing_en.pdf 
Conflict Minerals Report
https://global.toyota/pages/global_toyota/ir/library/sec/form_sd_202405_final.pdf 
</t>
  </si>
  <si>
    <r>
      <rPr>
        <rFont val="Calibri"/>
        <color rgb="FF000000"/>
        <sz val="10.0"/>
      </rPr>
      <t xml:space="preserve">The company’s CoC BP requires suppliers to undertake due diligence in accordance with the OECD Due Diligence Guidance only in relation to the 3TG from CAHRAs.: “comply in particular with their due diligence obligations as described in the “OECD Due Diligence Guidance for Responsible Supply Chains of Minerals from Conflict-Affected and High-Risk Areas” regarding relevant raw materials (CoC BP, p. 38). Specifically, suppliers are required to only use tin, tungsten, tantalum and gold from smelters or refineries that meet the requirements of the “OECD Due Diligence Guidance for Responsible Supply Chains of Minerals from Conflict-Affected and High-Risk Areas” as assessed by the Responsible Mineral Initiative (RMI) or similar organisations (CoC BP, p. 16). 
The CoC BP also requires suppliers to “disclose information on their supply chains to the Volkswagen Group”, to “ impose a corresponding disclosure obligation on their suppliers, which they in turn are required to pass on to their suppliers.” “This may require in particular that business partners disclose their supply chain to the Volkswagen Group up to the material origin (including choke points like smelters and refiners) and provide evidence of management systems or third-party verifications demonstrating processes that prevent or mitigate sustainability risks in the supply chain.” (CoC BP, p. 38). 
Code of Conduct for Business Partners (CoC BP)
</t>
    </r>
    <r>
      <rPr>
        <rFont val="Calibri"/>
        <color rgb="FF000000"/>
        <sz val="10.0"/>
        <u/>
      </rPr>
      <t>https://www.volkswagen-group.com/en/publications/more/code-of-conduct-for-business-partner-1885</t>
    </r>
    <r>
      <rPr>
        <rFont val="Calibri"/>
        <color rgb="FF000000"/>
        <sz val="10.0"/>
      </rPr>
      <t xml:space="preserve">
</t>
    </r>
  </si>
  <si>
    <t xml:space="preserve">Volvo Car’s CoC BP includes a section on “Responsible Sourcing of Minerals and Metals”, but suppliers are not required to undertake due diligence in accordance with the OECD Due Diligence Guidance for Responsible Supply Chains of Minerals from CAHRAs. The CoC BP does expect suppliers to “use only minerals and metals that have been extracted and traded in such a way that does not contribute to human rights abuses, unethical business conduct (e.g. corruption), environmental damage or funding for conflicts.” “Business partners are also required to fully support and co-operate with Volvo Cars’ efforts to secure full transparency and traceability of their 3TG and cobalt supply chain.” (p. 13). The company states in the Annual Report that “Every year we request suppliers of such components to declare their due diligence measures and disclose the smelters used in their supply chain” (p. 170). 
                                                                                                                        Code of Conduct for Business Partners (CoC BP)
https://investors.volvocars.com/~/media/Files/V/Volvo-Cars-IR-V2/codeofconduct_for_business_partners_en_2022_Digital_A4.pdf%EF%BC%89%E5%92%8C
</t>
  </si>
  <si>
    <t>2.2. Identify</t>
  </si>
  <si>
    <t>2.2.1. The company has a process in place to map transition minerals  (e.g. nickel, lithium, cobalt, copper, manganese, zinc) in their supply chains to the point of extraction.</t>
  </si>
  <si>
    <t>CHRB D.5.10.b, OECD</t>
  </si>
  <si>
    <r>
      <rPr>
        <rFont val="Calibri"/>
        <b/>
        <color theme="1"/>
        <sz val="10.0"/>
      </rPr>
      <t>25%</t>
    </r>
    <r>
      <rPr>
        <rFont val="Calibri"/>
        <color theme="1"/>
        <sz val="10.0"/>
      </rPr>
      <t xml:space="preserve">: the company discloses that they have a process in place to map transition minerals supply chains back to the point of extraction.
</t>
    </r>
    <r>
      <rPr>
        <rFont val="Calibri"/>
        <b/>
        <color theme="1"/>
        <sz val="10.0"/>
      </rPr>
      <t>25%:</t>
    </r>
    <r>
      <rPr>
        <rFont val="Calibri"/>
        <color theme="1"/>
        <sz val="10.0"/>
      </rPr>
      <t xml:space="preserve"> the company provides detail on the processes that they have put in place to map their transition minerals supply chains to the point of extraction. 
</t>
    </r>
    <r>
      <rPr>
        <rFont val="Calibri"/>
        <b/>
        <color theme="1"/>
        <sz val="10.0"/>
      </rPr>
      <t>25%:</t>
    </r>
    <r>
      <rPr>
        <rFont val="Calibri"/>
        <color theme="1"/>
        <sz val="10.0"/>
      </rPr>
      <t xml:space="preserve"> the company discloses the portion of the transition minerals supply chain that they have mapped to the point of extraction. Note: this could be by specifying which supply chains they have mapped, a percentage of total suppliers mapped, etc.
</t>
    </r>
    <r>
      <rPr>
        <rFont val="Calibri"/>
        <b/>
        <color theme="1"/>
        <sz val="10.0"/>
      </rPr>
      <t>25%:</t>
    </r>
    <r>
      <rPr>
        <rFont val="Calibri"/>
        <color theme="1"/>
        <sz val="10.0"/>
      </rPr>
      <t xml:space="preserve"> the company discloses concrete information from their mapping (e.g. primary country of origin).  
MODIFIER: In order to achieve full credit the mapping must cover at least the three focus minerals that are of significant industry and stakeholder focus given outsized volume and/or impacts: cobalt, nickel &amp; lithium. Companies that map two of fewer minerals will receive half scores.</t>
    </r>
  </si>
  <si>
    <t xml:space="preserve">BMW states that "Supply chain mapping forms the basis for analysing risks at n-Tier suppliers." The company provides some detail about its mapping processes in general (Annual Report, p. 113), and in relation to 3TG (Annual Report, p. 112). Further detail is provided in the company’s document “Performing Corporate Due Diligence in the Supplier Network” (p. 4). 
The company also  discloses detailed information about specific raw material supply chains it has mapped to the point of extraction on its website, including in relation to nickel, cobalt, lithium, mica, aluminium, copper, etc.. However, this does not consistently include countries of origin. 
2023 Annual Report https://www.bmwgroup.com/content/dam/grpw/websites/bmwgroup_com/ir/downloads/en/2024/bericht/BMW-Group-Report-2023-en.pdf 
Performing Corporate Due Diligence in the Supplier Network
https://www.bmwgroup.com/content/dam/grpw/websites/bmwgroup_com/responsibility/downloads/en/2021/BMW%20Group%20Sorgfaltspflicht%20bei%20der%20Lieferantenauswahl_EN.pdf
Environmental and Social Standards (website) https://www.bmwgroup.com/en/sustainability/environmental-and-social-standards.html
</t>
  </si>
  <si>
    <t xml:space="preserve">BYD states that they carry out “a mineral supply chain survey on suppliers of tantalum, tin, tungsten, gold and cobalt materials that are included in products or used in manufacturing processes.” (CSR Report, p. 39), but does not clarify whether this goes all the way to the point of extraction. The company provides no additional information, except from stating that “The survey results showed that metals used in the supply chain came from conflict free mineral smelters and refineries recognized by CFSI.”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</si>
  <si>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Ford discloses that they “use supply chain mapping to understand where materials in our vehicles come from, and how they’re sourced and produced.” It states that “Since 2021, we have been mapping and auditing our EV battery supply chains with RCS Global Group to understand the sources of the cobalt, nickel, lithium, graphite, and electrolytes used in our EVs.” (ISFR, p. 94). “To date, the project has conducted 43 supplier audits along five select battery supply chains at all tiers through to the mine site. These initial audits have led to the identification and mapping of 151 suppliers and identified mine sites in Australia, Chile, China, the Democratic Republic of the Congo, Finland, Indonesia, Russia, and Turkey.” (ISFR, p. 95). 
Ford discloses some detail from their mapping, including number of identified suppliers, their activities (supplier type), and location (country of operation) (ISFR, p. 95). 
Integrated Sustainability and Financial Report (ISFR)
https://corporate.ford.com/content/dam/corporate/us/en-us/documents/reports/2024-integrated-sustainability-and-financial-report.pdf</t>
  </si>
  <si>
    <t xml:space="preserve">Geely discusses mapping efforts in its ESG Report. While the company has launched a process to map transition minerals supply chains, it does not specify whether this is intended to reach the point of extraction: “We focus on the 14 identified high-risk key raw materials including tungsten, tin, tantalum, gold, cobalt, lithium, nickel, manganese, copper, graphite, mica, natural rubber, wool and leather.” “[Suppliers] were required to complete specialized questionnaires to assess if their supply chains involve high-risk raw materials and identify their upstream suppliers, forming a traceability map to identify risks and evaluate their impact” (ESG Report, p. 107). 
While Geely announces that they have “conducted a blockchain traceability pilot project for cobalt, lithium, nickel, manganese, copper, and graphite, establishing a preliminary traceability management system for our supply chain” (ESG Report, p. 107), the company does not disclose the results of these efforts, including e.g. if/which supply chains they mapped to the point of extraction, percentage of total suppliers mapped, or other relevant details.  
Environmental, Social and Governance (ESG) Report 2023
http://www.geelyauto.com.hk/wp-content/uploads/2024/04/2024042600275.pdf 
</t>
  </si>
  <si>
    <t xml:space="preserve">GM states that they have an “in-house supply chain visibility tool” that “integrates GM plants, Tier I, II and III suppliers, and logistics nodes to map geographic locations and relationships across our global supply chain.” (SR, p. 41). This does not appear to extend to the point of extraction. The company does not disclose any further detail about its mapping processes and results. 
2023 Sustainability Report https://www.gm.com/content/dam/company/docs/us/en/gmcom/company/GM_2023_SR.pdf
 </t>
  </si>
  <si>
    <t>Honda does not describe a system for mapping the minerals in its products to the point of extraction. In its Conflict Minerals Report, Honda states that they have conducted a reasonable country of origin inquiry regarding conflict minerals, and concludes that “conflict minerals contained in our products may have originated in the DRC or in adjoining countries” (p. 1). However, the company is unable to identify the origin of mines, stating that “seeking information about the conflict minerals smelters and refiners in our supply chain represents the most reasonable effort we can make to determine the mines or locations of origin of the necessary conflict minerals contained in our supply chains.” (p. 6). 
Conflict Minerals Report
https://global.honda/en/investors/library/cmr/main/0/teaserItems3/0/linkList/0/link/CY2023_formSD_e_1.pdf</t>
  </si>
  <si>
    <t xml:space="preserve">Hyundai has undertaken partial supply chain mapping, and provides some detail on the process and relevant minerals: “based on the Conflict Minerals Reporting Template (CMRT) and Extended Mineral Reporting Template (EMRT) for supplier information collection that are provided by the Responsible Mineral Initiative (RMI)”, the company is “tracking the supply chain (mine-smelter-tier-1 supplier, etc.) for tin, tantalum, tungsten, gold, and cobalt” (Sustainability Report, p. 70). 
The company also states that in 2023,  they initiated a “supply chain mapping pilot program for selected suppliers in order to pinpoint their locations and their potential connections to alleged violators of the laws against forced labor.” The company states that they “plan to expand this program in the future,  targeting key component groups such as aluminum,  batteries,  steel,  tires,  and polysilicon” (Sustainability Report,  p. 67).  
Hyundai does not specify if they have completed their mapping for any part of their supply chain,  and does not disclose any concrete information about the results of their mapping. 
2024 Sustainability Report https://www.hyundai.com/content/dam/hyundai/ww/en/images/company/sustainability/about-sustainability/hmc-2024-sustainability-report-en-v2.pdf
</t>
  </si>
  <si>
    <t xml:space="preserve">The company discloses that they have a process in place to map the  supply chains of 24 identified critical raw materials (Sustainability Report, p. 153). The Group plans to gradually examine the 24 critical raw materials identified in greater depth by 2028. The company provides details on the process to map their supply chains to the point of extraction in the Sustainability Report (p. 157) and Raw Materials Report.  
Up to the end of 2023, the Mercedes-Benz Group was able to complete 57% of the process of reviewing all 24 critical raw materials. In the reporting period, full mapping to the point of extraction was completed for cobalt, lithium, nickel, copper and platinum group metals (Sustainability Report, p. 57). The company discloses some detail about this mapping in its Raw Materials Report, including primary countries of origin.
2023 Sustainability Report
https://group.mercedes-benz.com/documents/sustainability/reports/mercedes-benz-sustainability-report-2023.pdf
Raw Materials Report
https://group.mercedes-benz.com/responsibility/sustainability/supply-chains/raw-materials-report.html
</t>
  </si>
  <si>
    <t xml:space="preserve">In a document called “Actions for Minerals Sourcing”, Nissan describes its efforts to map conflict mineral (3TG) supply chains, but only to the level of smelters or refiners. The company does not mention efforts to map supply chains back to the point of extraction. 
Actions for Minerals Sourcing
https://www.nissan-global.com/EN/SUSTAINABILITY/LIBRARY/ASSETS/PDF/Minerals_e.pdf
</t>
  </si>
  <si>
    <t xml:space="preserve">Renault states that, at the end of 2023, they launched a “Material/Country Risk Mapping” study to improve the assessment and ranking of Environment, Health &amp; Safety, Human Rights and Governance risks for 18 critical materials, depending on the country. This study, launched with a sustainable development strategy consulting firm, will produce its results in 2024 and will feed into the vigilance plan for materials, particularly battery materials.”(Universal Registration Document, p. 209). 
Renault also states that it has selected a specialist audit firm to fully map its cobalt supply chain (Universal Registration Document, p. 184). However, it is not clear whether this mapping has now been concluded. The company does not disclose concrete information from their mapping exercises. 
Renault Group – Universal Registration Document 2023
https://www.renaultgroup.com/wp-content/uploads/2024/03/renault_urd_2023__en__202403201552.pdf
</t>
  </si>
  <si>
    <t xml:space="preserve">Stellantis requires suppliers to identify the goods it supplies and provide documentation, “that traces the goods or its components throughout the Supplier’s supply chain to the original source.” “Supplier shall cooperate with Stellantis programs to map the Supplier’s supply chain …” (GRPG, p. 2). In addition, the company “conducts an annual mapping for the source of essential materials for electric vehicle battery manufacturing and in 2023, added an additional step in supply chain mapping, in which the risks are highest for human rights abuses. This mapping relates to the RCS audit program, extending our battery supply chain by two suppliers, conducting tier mapping throughout. In 2023, we continued the partnership with RCS Global to apply due diligence to our critical suppliers regarding cobalt and lithium supply chains by conducting 31 (101 from start of program) external on-site audits.” (CSR Report, 275).  “31 (30 in 2022) audits were conducted by RCS Global for the battery supply chain from Tier 1 to mine sites” (CSR Report, 263).  
Stellantis discloses some information from it lithium and cobalt mapping (CSR Report, p. 280), including countries of origin. Stellantis has also published a list of refiners, including refiner location, for cobalt, nickel, lithium, and graphite used for the company’s high voltage batteries in a document called “Refiners in our Direct Material Supply Chain for High-Voltage Batteries”. However, this list dates back to April 2022. The company has not published a more recent list, or indicated whether the 2022 list remains up-to-date. 
Global Responsible Purchasing Guidelines (GRPG)
https://www.stellantis.com/content/dam/stellantis-corporate/group/governance/corporate-regulations/global-responsible-purchasing-guidelines.pdf
2023 CSR Report
https://www.stellantis.com/content/dam/stellantis-corporate/sustainability/csr-disclosure/stellantis/2023/Stellantis-2023-CSR-Report.pdf
Refiners in our Direct Material Supply Chain for High-Voltage Batteries https://www.stellantis.com/content/dam/stellantis-corporate/sustainability/responsible-purchasing-practices/CO_LI_REFINERS_Sept_2022.pdf
</t>
  </si>
  <si>
    <t xml:space="preserve">Tesla’s Responsible Sourcing Policy describes a commitment to conducting “supply chain mapping, tracing, and due diligence on parties in Tesla’s upstream supply chain for evidence of complicity in human rights abuses.”  The company describes their mapping of transition minerals supply chains to the point of extraction in the context of efforts to address potential forced labour (Impact Report, p. 113), and in relation to some of their critical raw materials, such as aluminium, cobalt, nickel, lithium (Impact Report, p. 116-117, 120, 123). The company discloses detailed information about the results of their cobalt, nickel, and lithium supply chain mapping, including a good level of detail about major suppliers and their activities (e.g. mining, refining, etc.), location, tier, raw material country of origin and mine site/s (Impact Report, p. 117-126). 
Responsible Sourcing Policy
https://www.tesla.com/legal/additional-resources#responsible-sourcing-policies
2023 Impact Report
https://www.tesla.com/ns_videos/2023-tesla-impact-report.pdf 
</t>
  </si>
  <si>
    <t xml:space="preserve">Toyota states that they “have been advancing activities to clarify the supply chain for batteries, in which cobalt is the primary component, using the CRT, provided by the Responsible Minerals Initiative (RMI). We have identified several smelters in our supply chain.” (Integrated Report, p. 89). 
The company also describes mapping efforts and results for conflict minerals: “Toyota was able to determine the origin of a portion of the conflict minerals contained in our supply chain and whether some of them come from recycled or scrap sources. Since the supply chain of the automotive industry is broad and complex, we are unable to determine all of the facilities used to process them, the country of origin, or the mine or location of origin.” (section 5). The Conflict Minerals Report describes the processes deployed to obtain country of origin and SoR information. 
Beyond this information, the company does not disclose details about the portion of transition minerals supply chains they were able to map to the point of extraction, or concrete information resulting from their mapping. 
Toyota’s Integrated Report 2023
https://global.toyota/pages/global_toyota/ir/library/annual/2023_001_integrated_en.pdf  
Conflict Minerals Report
https://global.toyota/pages/global_toyota/ir/library/sec/form_sd_202405_final.pdf
</t>
  </si>
  <si>
    <r>
      <rPr>
        <rFont val="Calibri"/>
        <color rgb="FF000000"/>
        <sz val="10.0"/>
      </rPr>
      <t xml:space="preserve">Volkswagen states that they have a “battery materials mapping and auditing program” (Raw Materials Report, p. 18). The company offers some detail about their mapping efforts in relation to specific raw materials, including the use of “battery raw materials specification sheets”, e.g. for lithium, cobalt, and nickel (Raw Materials Report, p. 26, 29, and 32, respectively). These efforts go all the way to the point of extraction. The company states that “Initially, the Volkswagen Group’s battery audit program focused on cobalt due to the severity of the human rights risks associated with this mineral. From there, we covered other battery raw materials and have worked our way up the supply chain, moving from our battery suppliers to precursors, refiners, treatment units and mine sites.” (p. 15). While Volkswagen discloses some detail from its mapping, this is not always complete, or consistent across raw materials. 
2023 Raw Materials Report
</t>
    </r>
    <r>
      <rPr>
        <rFont val="Calibri"/>
        <color rgb="FF000000"/>
        <sz val="10.0"/>
        <u/>
      </rPr>
      <t>https://www.volkswagen-group.com/en/publications/more/responsible-raw-materials-report-2023-2716</t>
    </r>
  </si>
  <si>
    <t xml:space="preserve">Volvo Cars has a program in place to map battery supply chains back to the point of extraction. The company uses blockchain technology to increase the traceability of battery raw materials. “We also expanded our battery supply chain audit programme to include graphite (in addition to cobalt, lithium, nickel, mica and the tracking of carbon emissions). The programme assesses all tiers of our supply chain, from mining to our manufacturing facilities.” (Annual Report, p. 42).  
“After introducing the use of blockchain technology in 2019, in collaboration with Circulor, to trace cobalt, we have added lithium, nickel (used for battery manufacturing), and mica (for isolation sheets) and, in 2023, graphite (used for battery manufacturing) to the traceability programme. Blockchain enables the tracing of raw materials from the mine to the car and thus the identification of the actors in our supply chain tier by tier. (Annual Report, p. 170). 
The company does not disclose any detail from their mapping regarding e.g. countries of origin.
2023 Annual Report
https://vp272.alertir.com/afw/files/press/volvocar/202403050374-1.pdf
</t>
  </si>
  <si>
    <t>2.2.2. The company discloses transition minerals risks in their supply chain and where they are located.</t>
  </si>
  <si>
    <r>
      <rPr>
        <rFont val="Calibri"/>
        <b/>
        <color theme="1"/>
        <sz val="10.0"/>
      </rPr>
      <t xml:space="preserve">50%: </t>
    </r>
    <r>
      <rPr>
        <rFont val="Calibri"/>
        <color theme="1"/>
        <sz val="10.0"/>
      </rPr>
      <t xml:space="preserve">the company describes the risks of sourcing from CAHRAs in their supply chains, specifying the minerals and countries of origin (potentially) involved.
</t>
    </r>
    <r>
      <rPr>
        <rFont val="Calibri"/>
        <b/>
        <color theme="1"/>
        <sz val="10.0"/>
      </rPr>
      <t xml:space="preserve">50%: </t>
    </r>
    <r>
      <rPr>
        <rFont val="Calibri"/>
        <color theme="1"/>
        <sz val="10.0"/>
      </rPr>
      <t xml:space="preserve">the company discloses broader risks from transition minerals in their supply chains </t>
    </r>
    <r>
      <rPr>
        <rFont val="Calibri"/>
        <color rgb="FFFF0000"/>
        <sz val="10.0"/>
      </rPr>
      <t xml:space="preserve">and where these are located, by reference to material type, tier, and geographical location. </t>
    </r>
    <r>
      <rPr>
        <rFont val="Calibri"/>
        <color theme="1"/>
        <sz val="10.0"/>
      </rPr>
      <t xml:space="preserve">
</t>
    </r>
  </si>
  <si>
    <r>
      <rPr>
        <rFont val="Calibri"/>
        <color rgb="FF000000"/>
        <sz val="10.0"/>
      </rPr>
      <t xml:space="preserve">BMW discusses the risks of sourcing 3TG from CAHRAs and measures to address them, and confirms that they source 3TG at least from the DRC. 
BMW discusses the human rights risks associated with sourcing from the DRC, as well as broader risks from its transition minerals supply chains. The company specifies the raw material supply chain where these risks manifest (Annual Report, p. 112, referring in turn to the company’s “raw materials profiles” on its website), with some references to tier/s and geographic location, although it is noted that this is not disclosed consistently across each mineral.
2023 Annual Report https://www.bmwgroup.com/content/dam/grpw/websites/bmwgroup_com/ir/downloads/en/2024/bericht/BMW-Group-Report-2023-en.pdf 
Environmental and Social Standards (website) </t>
    </r>
    <r>
      <rPr>
        <rFont val="Calibri"/>
        <color rgb="FF000000"/>
        <sz val="10.0"/>
        <u/>
      </rPr>
      <t>https://www.bmwgroup.com/en/sustainability/environmental-and-social-standards.html</t>
    </r>
    <r>
      <rPr>
        <rFont val="Calibri"/>
        <color rgb="FF000000"/>
        <sz val="10.0"/>
      </rPr>
      <t xml:space="preserve">
</t>
    </r>
  </si>
  <si>
    <t xml:space="preserve">Ford does not confirm that they source transition minerals from CAHRAs, stating instead that they have "reason to believe some 3TG contained in our products may come from" the DRC or adjoining countries (the "Covered Countries” under the US SEC Conflict Minerals Disclosure Rule) (Conflict Minerals Report, p. 3).  In its Conflict Minerals Report, the company includes a table detailing the Covered Countries each individual conflict mineral may come from (p. 11). The company also provides a general description of the risks entailed by conflict minerals,  or minerals from CAHRAs (p. 13). 
The company does not disclose broader risks from transition minerals in their supply chains and where these are located. The company had previously disclosed the broader risks from cobalt, nickel and lithium that it had identified in its last human rights salient risk assessment; however these risks have not been disclosed from its most recent assessment.
Conflict Minerals Report
https://corporate.ford.com/content/dam/corporate/us/en-us/documents/legal/Form-SD-and-CMR-for-Year-Ended-December-31-2023.pdf </t>
  </si>
  <si>
    <t xml:space="preserve">GM discusses the risks of sourcing from CAHRAs in its Conflict Minerals Report. The company states that they have reason to believe that certain of the 3TG in their products may have originated from the DRC and adjoining countries (the "Covered Countries" under the US SEC Conflict Minerals Disclosure Rule) (Conflict Minerals Report, section II).
The company does not discuss other transition minerals from CAHRAs, and does not disclose broader risks from transition minerals in their supply chains and where these are located.
Conflict Minerals Report
https://investor.gm.com/static-files/26234429-898d-4f0c-b78c-e8f54bf927ed 
</t>
  </si>
  <si>
    <t>Honda states in its Conflict Minerals Report that they “have reason to believe that necessary conflict minerals contained in our products may have originated in the DRC or in adjoining countries” (i.e. CAHRAs designated as “Covered Countries” by the US SEC Conflict Minerals Disclosure Rule). The company also discloses that some of the smelters and refiners disclosed by their suppliers processed minerals sourced in the DRC or its adjoining countries, though they were unable to determine whether any of these minerals actually were in Honda’s products, or whether they benefited or financed any armed groups (p. 6). 
The company does not disclose broader risks from transition minerals in their supply chains and where these are located.
Conflict Minerals Report
https://global.honda/en/investors/library/cmr/main/0/teaserItems3/0/linkList/0/link/CY2023_formSD_e_1.pdf</t>
  </si>
  <si>
    <t xml:space="preserve">Hyundai acknowledges the risks of sourcing minerals from CAHRAs (Sustainability Report, p. 70), and has put in place a Responsible Minerals Policy, and publishes an annual Responsible Minerals Report. However, the company doesn’t actually disclose whether they source transition minerals from CAHRAs (Sustainability Report, p. 70). The only general reference in this regard is to acknowledge that they have established “a process for cases in which we inevitably source minerals from conflicted areas”, but the company provides no further detail (Sustainability Report, p. 70). 
The company does not disclose broader risks from transition minerals in their supply chains and where these are located.
2024 Sustainability Report
https://www.hyundai.com/content/dam/hyundai/ww/en/images/company/sustainability/about-sustainability/hmc-2024-sustainability-report-en-v2.pdf 
Conflict Minerals (Responsible Minerals) Policy
https://www.hyundai.com/content/dam/hyundai/ww/en/images/company/sustainability/about-sustainability/policy/hyundai-conflict-minerals-responsible-minerals-policy-eng-2022.pdf 
Hyundai · Kia Conflict Minerals Report (Responsible Minerals Report)
https://www.hyundai.com/content/dam/hyundai/ww/en/images/company/sustainability/about-sustainability/policy/hyundai-conflict-minerals-responsible-minerals-report-eng-2024.pdf
</t>
  </si>
  <si>
    <t xml:space="preserve">Kia acknowledges the risks of sourcing minerals from CAHRAs (Sustainability Report, p. 70, Conflict Minerals Report, p. 4), and has put in place a Conflict Minerals Policy to address them. However, the company doesn’t actually disclose whether they source transition minerals from CAHRAs. 
The company does not disclose broader risks from transition minerals in their supply chains and where these are located.
2024 Sustainability Report
https://worldwide.kia.com/int/company/sustainability/sustainability-report 
Hyundai · Kia Conflict Minerals Report (Responsible Minerals Report)
https://www.hyundai.com/content/dam/hyundai/ww/en/images/company/sustainability/about-sustainability/policy/hyundai-conflict-minerals-responsible-minerals-report-eng-2024.pdf
Joint Kia-Hyundai Conflict Minerals Policy
https://worldwide.kia.com/int/files/company/sr/about/how-it-works/kia_conflict_minerals_policy_eng.pdf
</t>
  </si>
  <si>
    <t xml:space="preserve">Mercedes discloses that they source cobalt and 3TG from CAHRAs, and describes the risks to human rights identified (Raw Materials Report, p. 9-11, 33).  
The company’s Raw Materials Report also discloses broader risks associated with a large number of transition minerals, providing details as to material type, tier, and geographical location (p. 6-34). 
Raw Materials Report
https://group.mercedes-benz.com/dokumente/nachhaltigkeit/produktion/mercedes-benz-raw-materials-report.pdf
</t>
  </si>
  <si>
    <r>
      <rPr>
        <rFont val="Calibri"/>
        <color rgb="FF000000"/>
        <sz val="10.0"/>
      </rPr>
      <t xml:space="preserve">Nissan states that they carry out “due diligence on high risk minerals sourced from conflict and high-risk areas, including 3TGs (tin, tungsten, tantalum, and gold) and cobalt” however they do not provide sufficient detail on the minerals and countries of origin.  
Beyond mentioning that cobalt poses “human rights issues during mining” (Databook, p. 87), Nissan does not discuss broader risks from transition minerals in the supply chain. 
Sustainability Data Book 2024
</t>
    </r>
    <r>
      <rPr>
        <rFont val="Calibri"/>
        <color rgb="FF000000"/>
        <sz val="10.0"/>
        <u/>
      </rPr>
      <t>https://www.nissan-global.com/EN/SUSTAINABILITY/LIBRARY/SR/2024/ASSETS/PDF/DB24_E_All.pdf</t>
    </r>
    <r>
      <rPr>
        <rFont val="Calibri"/>
        <color rgb="FF000000"/>
        <sz val="10.0"/>
      </rPr>
      <t xml:space="preserve">
</t>
    </r>
  </si>
  <si>
    <t xml:space="preserve">In its Conflict Minerals Report to the SEC, Stellantis acknowledges that 3TG in the company’s products may have originated in the DRC and adjoining countries (the “Covered Countries” under the US SEC Conflict Minerals Disclosure Rule) (p. 1). The company includes a list of countries where 3TG included in its products may have come from, and this includes many CAHRAs (Appendix to the Conflict Minerals Report). However, the company states that it is not in a position to confirm whether 3TG from Covered Countries are indeed found in its products.
With the exception of a few broad references in its CSR Report (e.g. child and forced labour in the cobalt supply chain, child labour in the mica supply chain), the company does not disclose broader risks from transition minerals in their supply chain and where these are located.    
Conflict Minerals Report
https://www.sec.gov/Archives/edgar/data/1605484/000160548424000079/exhibit10105312024_stla.htm
2023 CSR Report
https://www.stellantis.com/content/dam/stellantis-corporate/sustainability/csr-disclosure/stellantis/2023/Stellantis-2023-CSR-Report.pdf
</t>
  </si>
  <si>
    <t xml:space="preserve">Tesla discusses the risks of sourcing from CAHRAs in it Conflict Minerals Report, but does not disclose whether they source transition minerals from CAHRAs. The company goes as far as stating that 3TG contained in their products may come from the DRC and adjoining countries (the “Covered Countries” or “DRC region” under US SEC Conflict Minerals Disclosure Rule) (Conflict Minerals Report, section 5), but is not is a position to confirm this. The company mentions some risks associated with 3TG from CAHRAs, but does so in a generic manner and not as they relate to its own supply chain due diligence findings.   
Tesla's 2023 impact report identifies broader risks related to transition mineral sourcing (p106) and a detailed description of child labor-related risks of sourcing cobalt from the DRC (p117-118). Risks for other minerals are identified, but with minimal detail. However, information on countries of origin and tiers is provided.
Conflict Minerals Report
https://www.sec.gov/Archives/edgar/data/1318605/000110465924067119/tm2415702d1_ex1-01.htm 
2023 Impact Report
https://www.tesla.com/ns_videos/2023-tesla-impact-report.pdf </t>
  </si>
  <si>
    <r>
      <rPr>
        <rFont val="Calibri"/>
        <color rgb="FF000000"/>
        <sz val="10.0"/>
      </rPr>
      <t xml:space="preserve">Toyota discloses that they source 3TGs from CAHRAs. They state in their Conflict Minerals Report: “… we were unable to determine with reasonable certainty the mines or locations of origin of all the conflict minerals contained in our supply chain” (section 1); but the company “was able to determine the origin of a portion of the conflict minerals contained in our supply chain” (section 5). The Report names some of the human rights risks entailed by conflict minerals (e.g. financing armed conflict in section 5), but does not describe them in any level of detail. 
Toyota discloses broader risks from transition minerals in their supply chains and where these are located in its Sustainability Data Book (p. 77). However, while the company specifies risk per material type, it does not disclose the relevant tier and geographical location.    
Conflict Minerals Report
https://global.toyota/pages/global_toyota/ir/library/sec/form_sd_202405_final.pdf
Sustainability Data Book
</t>
    </r>
    <r>
      <rPr>
        <rFont val="Calibri"/>
        <color rgb="FF000000"/>
        <sz val="10.0"/>
        <u/>
      </rPr>
      <t>https://global.toyota/pages/global_toyota/sustainability/report/sdb/sdb24_en.pdf</t>
    </r>
  </si>
  <si>
    <r>
      <rPr>
        <rFont val="Calibri"/>
        <color rgb="FF000000"/>
        <sz val="10.0"/>
      </rPr>
      <t xml:space="preserve">The company discloses that it sources transition minerals from CAHRAs, including 3TG and cobalt, and describes the risks associated with them in its Raw Materials Report (p. 28, 36). The company discloses broader risks from transition minerals under the categories “Human Rights”, “Working Conditions” and “Communities’ Rights” (p. 11). The company discloses the specific materials supply chains where these risks are present, and there are references to countries of origin and tiers, although it is noted that this is not consistently disclosed across all minerals
2023 Raw Materials Report
</t>
    </r>
    <r>
      <rPr>
        <rFont val="Calibri"/>
        <color rgb="FF000000"/>
        <sz val="10.0"/>
        <u/>
      </rPr>
      <t>https://www.volkswagen-group.com/en/publications/more/responsible-raw-materials-report-2023-2716</t>
    </r>
  </si>
  <si>
    <t xml:space="preserve">The company discusses the risk of sourcing 3TG from CAHRAs, (Annual Report, p. 167, 170-171). The company does not disclose broader human rights risks associated with other transition minerals.  
2023 Annual Report
https://vp272.alertir.com/afw/files/press/volvocar/202403050374-1.pdf
  </t>
  </si>
  <si>
    <t>2.2.3. The company publishes a list of smelters or refiners (SoR) in its supply chain</t>
  </si>
  <si>
    <r>
      <rPr>
        <rFont val="Calibri"/>
        <b/>
        <color theme="1"/>
        <sz val="10.0"/>
      </rPr>
      <t>100%:</t>
    </r>
    <r>
      <rPr>
        <rFont val="Calibri"/>
        <color theme="1"/>
        <sz val="10.0"/>
      </rPr>
      <t xml:space="preserve"> the company publishes a complete list of smelters/refiners in their supply chain for at least 3TG minerals.
</t>
    </r>
    <r>
      <rPr>
        <rFont val="Calibri"/>
        <b/>
        <color theme="1"/>
        <sz val="10.0"/>
      </rPr>
      <t>50%:</t>
    </r>
    <r>
      <rPr>
        <rFont val="Calibri"/>
        <color theme="1"/>
        <sz val="10.0"/>
      </rPr>
      <t xml:space="preserve"> the company publishes a partial list of smelters/refiners in their supply chain. </t>
    </r>
    <r>
      <rPr>
        <rFont val="Calibri"/>
        <color rgb="FFFF0000"/>
        <sz val="10.0"/>
      </rPr>
      <t>Note: to score here, the company must disclose a significant number of SoRs.</t>
    </r>
  </si>
  <si>
    <t xml:space="preserve">Annex 1 to Ford’s Conflict Minerals Report includes a list of “confirmed smelters and refiners included in the reports submitted by our suppliers”, which amount to 100% of the in-scope suppliers surveyed (p. 3)
Conflict Minerals Report https://corporate.ford.com/content/dam/corporate/us/en-us/documents/legal/Form-SD-and-CMR-for-Year-Ended-December-31-2023.pdf
</t>
  </si>
  <si>
    <t xml:space="preserve">GM no longer discloses a list of SoRs. To justify this, the company explains that “Since a direct link between our products and particular SORs cannot be established, we were unable to determine the particular SORs that may have provided 3TG to our direct suppliers and whether or not such SORs are actually in our supply chain. Accordingly, a delineated list of particular SORs has not been provided” (Conflict Minerals Report, section VII). 
Conflict Minerals Report
https://investor.gm.com/static-files/26234429-898d-4f0c-b78c-e8f54bf927ed 
</t>
  </si>
  <si>
    <t xml:space="preserve">Honda publishes a list of SoR “reported as certified conformant by our suppliers, which we have matched with RMAP conformant smelters and refiners listed on the RMI website”. This is contained in Annex 1 of Honda’s Conflict Minerals Report. Since only RMI conformant SoR are published, this is a partial list of 3TG SoR. 
Conflict Minerals Report
https://global.honda/en/investors/library/cmr/main/0/teaserItems3/0/linkList/0/link/CY2023_formSD_e_1.pdf
</t>
  </si>
  <si>
    <t xml:space="preserve">Not disclosed
</t>
  </si>
  <si>
    <t>Mercedes previously disclosed a specific document with a full list of their SoRs. However, this no longer appears to be disclosed.</t>
  </si>
  <si>
    <t xml:space="preserve">Nissan has published four SoR in its cobalt supply chain (Actions for Minerals Sourcing, p. 3), but this level of disclosure is too limited to give the company points. 
Actions for Minerals Sourcing
https://www.nissan-global.com/EN/SUSTAINABILITY/LIBRARY/ASSETS/PDF/Minerals_e.pdf
</t>
  </si>
  <si>
    <t>Renault does not publish an up to date list of SoR. The last list published by the company is from 2020.</t>
  </si>
  <si>
    <t>The company’s Conflict Minerals Report does not include a list of 3TG SoR. The company explains that this is because “a direct link between Stellantis products and particular smelters or refiners cannot be established” (p. 7). However, the company has mapped and disclosed the refiners in the supply chain for its high-voltage battery suppliers.  
Refiners in our Direct Material Supply Chain for High-Voltage Batteries https://www.stellantis.com/content/dam/stellantis-corporate/sustainability/responsible-purchasing-practices/CO_LI_REFINERS_Sept_2022.pdf
Conflict Minerals Report
https://www.sec.gov/Archives/edgar/data/1605484/000160548424000079/exhibit10105312024_stla.htm</t>
  </si>
  <si>
    <r>
      <rPr>
        <rFont val="Calibri"/>
        <color rgb="FF000000"/>
        <sz val="10.0"/>
      </rPr>
      <t xml:space="preserve">Annex II of Tesla’s Conflict Minerals Report provides a list of smelters and refiners that may be in Tesla’s supply chains based on 2023 supplier CMRT responses received. Tesla also discloses a number of SoR in their cobalt, nickel, and lithium supply chains (Impact Report, p. 119, 122, and 126 respectively). 
Conflict Minerals Report
</t>
    </r>
    <r>
      <rPr>
        <rFont val="Calibri"/>
        <color rgb="FF1155CC"/>
        <sz val="10.0"/>
        <u/>
      </rPr>
      <t>https://www.sec.gov/Archives/edgar/data/1318605/000110465924067119/tm2415702d1_ex1-01.htm</t>
    </r>
    <r>
      <rPr>
        <rFont val="Calibri"/>
        <color rgb="FF000000"/>
        <sz val="10.0"/>
      </rPr>
      <t xml:space="preserve">
2023 Impact Report
https://www.tesla.com/ns_videos/2023-tesla-impact-report.pdf
</t>
    </r>
  </si>
  <si>
    <t xml:space="preserve">Annex A of Toyota’s Conflict Minerals Report includes a partial list of smelters or refiners “reported to be certified conformant” by the company’s suppliers (i.e. matched against RMI’s list of RMAP-conformant smelters and refiners as of April 2, 2024). 
Conflict Minerals Report
https://global.toyota/pages/global_toyota/ir/library/sec/form_sd_202405_final.pdf 
</t>
  </si>
  <si>
    <t xml:space="preserve">Volkswagen publishes a list of 3TG smelters in the company's 2023 Raw Materials Report (Annex III). 
2023 Raw Materials Report
https://www.volkswagen-group.com/en/publications/more/responsible-raw-materials-report-2023-2716
</t>
  </si>
  <si>
    <t>Volvo does not disclose a list of SoRs.</t>
  </si>
  <si>
    <t>2.2.4. The company discloses which of the SoRs in its supply chain are conformant with the Responsible Minerals Initiative (RMI).</t>
  </si>
  <si>
    <r>
      <rPr>
        <rFont val="Calibri"/>
        <b/>
        <color theme="1"/>
        <sz val="10.0"/>
      </rPr>
      <t xml:space="preserve">100%: </t>
    </r>
    <r>
      <rPr>
        <rFont val="Calibri"/>
        <color theme="1"/>
        <sz val="10.0"/>
      </rPr>
      <t xml:space="preserve">the company discloses information on RMI conformance for all of the SoRs identified in their supply chain.
</t>
    </r>
    <r>
      <rPr>
        <rFont val="Calibri"/>
        <b/>
        <color theme="1"/>
        <sz val="10.0"/>
      </rPr>
      <t xml:space="preserve">50%: </t>
    </r>
    <r>
      <rPr>
        <rFont val="Calibri"/>
        <color theme="1"/>
        <sz val="10.0"/>
      </rPr>
      <t>the company only discloses information on RMI conformance for some of the SoRs in its supply chain or only discloses information on RMI conformance on an aggregate / percentage basis</t>
    </r>
  </si>
  <si>
    <t>The company does not disclose information about RMI conformance for all or some of its SoRs.</t>
  </si>
  <si>
    <t>Ford discloses information on RMI conformance in relation to 3TG. The company states that it has “identified 38 3TG smelters and refiners reported by our suppliers that are conformant to RMAP and indicate sourcing directly from DRC and/or Covered Countries. An additional 64 smelters or refiners that are cross-recognized as conformant to LBMA, RJC, or are members of the Tungsten Industry-Conflict Minerals Council (TI-CMC) and conformant to RMAP, may be sourcing directly from DRC and/or Covered Countries based on aggregated data.” (Conflict Minerals Report, p. 3)
Later in the report the company reports that 65% of the 350 smelters and refiners identified by suppliers are considered “responsible sources of 3TG.” (p. 10). While Ford discloses relevant information, we note the discrepancy between the percentage indicated here and the numbers reported above.  
Conflict Minerals Report
https://corporate.ford.com/content/dam/corporate/us/en-us/documents/legal/Form-SD-and-CMR-for-Year-Ended-December-31-2023.pdf</t>
  </si>
  <si>
    <t xml:space="preserve">Geely states that RMI’s Conflict Minerals Reporting Template (CMRT) is used to collect information from certain suppliers, and that 50 suppliers have completed the template so far (ESG Report, p. 107). However, the company does not disclose any information on RMI conformance.
Environmental, Social and Governance (ESG) Report 2023
http://www.geelyauto.com.hk/wp-content/uploads/2024/04/2024042600275.pdf
</t>
  </si>
  <si>
    <t xml:space="preserve">GM discloses that suppliers’ Conflict Minerals Reporting Template (CMRT) responses “identified 5 SORs that have sourced or are sourcing from a Covered Country, although we were unable to determine whether any of these 5 SORs provided 3TG for parts and components supplied to us.” Of the 5 SoRs disclosed by suppliers, “3 were conformant to the Responsible Minerals Assurance Process (RMAP) as of March 1, 2023. Of the remaining 2 SORs, one is in process of RMAP assessment for conformance and GM is conducting enhanced due diligence and evaluation remediation regarding the other identified SOR.” (Conflict Minerals Report, section II). 
Conflict Minerals Report
https://investor.gm.com/static-files/26234429-898d-4f0c-b78c-e8f54bf927ed 
</t>
  </si>
  <si>
    <t>Honda publishes a list of over 200 SoR that have been found to be RMAP-conformant based on the RMI’s SoR database. This is contained in Annex 1 of Honda’s Conflict Minerals Report. 
Conflict Minerals Report
https://global.honda/en/investors/library/cmr/main/0/teaserItems3/0/linkList/0/link/CY2023_formSD_e_1.pdf</t>
  </si>
  <si>
    <t xml:space="preserve">While Hyundai states that they assess suppliers’ data regarding smelters’ conformance with RMI standards (Sustainability Report, p. 70), the company does not disclose the findings of these inquiries. 
2024 Sustainability Report
https://www.hyundai.com/content/dam/hyundai/ww/en/images/company/sustainability/about-sustainability/hmc-2024-sustainability-report-en-v2.pdf
</t>
  </si>
  <si>
    <t xml:space="preserve">The company requires suppliers to source only from RMAP-conformant SoRs (Responsible Sourcing Standard, p. 12). However, it does not disclose information about RMI conformance for all or some of its SoRs, even on an aggregate basis. 
Responsible Sourcing Standards
https://supplier.mercedes-benz.com/docs/DOC-2672  
</t>
  </si>
  <si>
    <t xml:space="preserve">Nissan states that they use RMI’s Conflict Mineral Reporting Template (CMRT) “to identify smelting and refining companies that are not procuring minerals that are a source of funds for armed groups in their regions.” The company further discloses that during the fiscal year 2023, they conducted surveys in Japan, the U.S., Mexico, Europe, China, Thailand, India, South Africa, Brazil, and Argentina, and that “No suppliers were found to be using minerals from smelters / refineries believed to be connected to armed groups” (Databook, p. 87). Nissan’s “Actions for Minerals Sourcing” report also indicates that “In the 2023 survey we did not find any suppliers using minerals from smelters/refineries assumed to be connected to armed groups.” (p. 2). However, it is not clear what these findings amount to in terms of RMI conformance, i.e. whether they mean that all SoR assessed through the supplier surveys were found to be RMI-conformant. For this reason, these indicators cannot be assessed. 
Sustainability Data Book 2024
https://www.nissan-global.com/EN/SUSTAINABILITY/LIBRARY/SR/2024/ASSETS/PDF/DB24_E_All.pdf
Actions for Minerals Sourcing
https://www.nissan-global.com/EN/SUSTAINABILITY/LIBRARY/ASSETS/PDF/Minerals_e.pdf
</t>
  </si>
  <si>
    <t xml:space="preserve">Stellantis discloses that 94% of the in-scope suppliers (suppliers subject to conflict minerals disclosure) for parts containing tin, tantalum, tungsten and gold have submitted the required Conflict Minerals Reporting Template (CMRT) of which over 84% of smelters have been reported as certified conflict free (CSR Report, p. 280). However, the company does not disclose whether this is based on RMI-conformance or conformance with other third party assessment, and therefore this indicator cannot be scored. 
2023 CSR Report
https://www.stellantis.com/content/dam/stellantis-corporate/sustainability/csr-disclosure/stellantis/2023/Stellantis-2023-CSR-Report.pdf
</t>
  </si>
  <si>
    <t xml:space="preserve">Tesla discloses that 234 of 506 3TG SoR identified through suppliers responses were engaged with the RMI or conformant (Conflict Minerals Report, Annex II). However, the company does not provide an exact number for how many were conformant. 
Tesla discloses a partial list of SoR in their cobalt, nickel, and lithium supply chains that have undergone RMI’s RMAP assessment (Impact Report, p. 119, 122, and 126 respectively), but does not disclose the results of the audits. 
Conflict Minerals Report
https://www.sec.gov/Archives/edgar/data/1318605/000110465924067119/tm2415702d1_ex1-01.htm 
2023 Impact Report
https://www.tesla.com/ns_videos/2023-tesla-impact-report.pdf 
</t>
  </si>
  <si>
    <t xml:space="preserve">Toyota discloses a list of smelters or refiners “reported to be certified conformant” by the company’s suppliers (i.e. matched against RMI’s list of RMAP-conformant smelters and refiners as of April 2, 2024) in Annex A to the company’s Conflict Minerals Report. 
Conflict Minerals Report
https://global.toyota/pages/global_toyota/ir/library/sec/form_sd_202405_final.pdf 
</t>
  </si>
  <si>
    <t xml:space="preserve">The company discloses that “ Of the smelters identified in our supply chain, nearly 63% were RMAP-conformant as of the end of 2023.” (Raw Materials Report, p. 37).  
2023 Raw Materials Report
https://www.volkswagen-group.com/en/publications/more/responsible-raw-materials-report-2023-2716
</t>
  </si>
  <si>
    <t xml:space="preserve">Volvo Cars discloses information on RMI conformance for its conflict minerals supply chain: “After evaluating the data, we conclude that the level of RMAP-compliant smelters in our conflict minerals supply chain was 65 per cent.” (Annual Report, p. 170-71). 
2023 Annual Report
https://vp272.alertir.com/afw/files/press/volvocar/202403050374-1.pdf
</t>
  </si>
  <si>
    <t>2.3. Prevent, Mitigate and Account</t>
  </si>
  <si>
    <t>2.3.1. The company discloses how it monitors suppliers for compliance with the transition minerals due diligence requirements.</t>
  </si>
  <si>
    <t>See general HR indicators</t>
  </si>
  <si>
    <t>2.3.2. The company formally engages SoRs to build their capacity to conduct due diligence of their own supply chains.</t>
  </si>
  <si>
    <t>CHRB D.5.10.a</t>
  </si>
  <si>
    <r>
      <rPr>
        <rFont val="Calibri"/>
        <b/>
        <color theme="1"/>
        <sz val="10.0"/>
      </rPr>
      <t xml:space="preserve">25%: </t>
    </r>
    <r>
      <rPr>
        <rFont val="Calibri"/>
        <color theme="1"/>
        <sz val="10.0"/>
      </rPr>
      <t xml:space="preserve">the company discloses that it participates in industry wide schemes that engage with smelters/refiners on their compliance with the OECD Due Diligence Guidance for Responsible Supply Chains of Minerals from CAHRAs.
</t>
    </r>
    <r>
      <rPr>
        <rFont val="Calibri"/>
        <b/>
        <color theme="1"/>
        <sz val="10.0"/>
      </rPr>
      <t>25%:</t>
    </r>
    <r>
      <rPr>
        <rFont val="Calibri"/>
        <color theme="1"/>
        <sz val="10.0"/>
      </rPr>
      <t xml:space="preserve"> the company specifies that it engages directly with SoRs to build their capacity to conduct due diligence.
</t>
    </r>
    <r>
      <rPr>
        <rFont val="Calibri"/>
        <b/>
        <color theme="1"/>
        <sz val="10.0"/>
      </rPr>
      <t>50%:</t>
    </r>
    <r>
      <rPr>
        <rFont val="Calibri"/>
        <color theme="1"/>
        <sz val="10.0"/>
      </rPr>
      <t xml:space="preserve"> the company provides detail on how it engages with SoRs to build their capacity
</t>
    </r>
  </si>
  <si>
    <t xml:space="preserve">BMW is a member of the Responsible Minerals Initiative (RMI), which provides third party assessments of SoRs in line with the OECD Guidelines. “On an ad hoc basis, we require our suppliers to provide us with information about their supply chain for these materials, as well as other critical raw materials where applicable, including information about the origin of the material, for instance via the Responsible Minerals Assurance Process (RMAP) of the Responsible Minerals Initiative (RMI) (GSCoC, p. 13). BMW does not specify whether they engage with SoRs directly. 
Group Supplier Code of Conduct (GSCoC)
https://www.bmwgroup.com/content/dam/grpw/websites/bmwgroup_com/responsibility/downloads/en/2022/BMW-Group-Supplier-Code-of-Conduct-V.3.0_englisch_20221206.pdf
</t>
  </si>
  <si>
    <t xml:space="preserve">Ford discloses that they “use data collected through Responsible Minerals Initiative (RMI) reporting templates to engage processors to undergo RMI’s Responsible Material Assurance Process (RMAP) and their new ESG assessment.” (ISFR, p. 93). 
Ford also engages SoRs through other initiatives: “Ford also engages in the RBA and the Automotive Industry Action Group Smelter Engagement Team to encourage smelters/refiners to become compliant via conflict-free standard third-party audits.” (ISFR, p. 90). In its Conflict Minerals Report, the company specifies that, through the Smelter Engagement Team, the company “lead and complete outreach directly to smelters and refiners.” They build capacity through outreach and by funding pre-audit visits (p. 9). The company adds that they “have visited smelters and refiners”, and conducted “direct outreach to smelters/refiners to aid in collective uptake of responsible sourcing practices at 3TG smelters and refiners.” (p. 10). Further capacity building plans for SoR are described later in the Report (p. 15). 
Integrated Sustainability and Financial Report (ISFR)
https://corporate.ford.com/content/dam/corporate/us/en-us/documents/reports/2024-integrated-sustainability-and-financial-report.pdf
Conflict Minerals Report
https://corporate.ford.com/content/dam/corporate/us/en-us/documents/legal/Form-SD-and-CMR-for-Year-Ended-December-31-2023.pdf
</t>
  </si>
  <si>
    <t xml:space="preserve">GM participates in RMI, and engages with SoR through RMI’s RMAP program. The company states that they “are active in the RMI and subgroups, such as the Smelter Engagement Team, which enable direct engagement. In 2023, we sent communications to 42 3TG and 14 cobalt smelters, refiners or processors.” (SR, p. 35). GM also participates in the AIAG Smelter Engagement Team and the RMI SET to prioritize and conduct outreach and visits to SoRs (Conflict Minerals Report, section V). 
The company also engages with SoR directly. However, unlike last year, the company does not disclose what specific actions or activities it has undertaken to engage and build capacity of SoR this year. While the company mentions that 42 letters were sent to eligible SoRs to encourage them to join the RMAP (Conflict Minerals Report, section IV-Step 3), they do not indicate whether they engaged with them in any capacity building. 
2023 Sustainability Report https://www.gm.com/content/dam/company/docs/us/en/gmcom/company/GM_2023_SR.pdf
Conflict Minerals Report 
https://investor.gm.com/static-files/26234429-898d-4f0c-b78c-e8f54bf927ed
</t>
  </si>
  <si>
    <t xml:space="preserve">Honda participates in industry groups that engage with SoR on their compliance with the OECD Guidance: “Honda supports an industry initiative that audits smelters’ and refiners’ due diligence activities. That industry initiative is RMI. The data on which we relied for certain statements in this conflict minerals report was obtained through our membership in RMI…”. The company also states that they support “third party audits of conflict minerals smelters and refiners through its membership in JAMA as well as in AIAG, and actively supports the Conflict Free Sourcing Working Group in JAPIA.” “Honda Development &amp; Manufacturing of America, LLC is one of 11 participants in the AIAG Smelter Engagement Team (“SET”) Work Group reaching out to identified smelters and refiners with the stated goal of improving participation in the RMAP auditing process and educating smelters and refiners about the conflict minerals due diligence requirements of the Automotive sector.” (Conflict Minerals Report, p. 5). 
Despite their participation in these groups, the company does not confirm whether it does any direct engagement with SoR to build their capacity. 
Conflict Minerals Report https://global.honda/en/investors/library/cmr/main/0/teaserItems3/0/linkList/0/link/CY2023_formSD_e_1.pdf
</t>
  </si>
  <si>
    <r>
      <rPr>
        <rFont val="Calibri"/>
        <color rgb="FF000000"/>
        <sz val="10.0"/>
      </rPr>
      <t xml:space="preserve">Mercedes Benz is a member of the Responsible Minerals Initiative (RMI) which has a Responsible Minerals Assurance Process (RMAP) for SoRs. The company requires suppliers to only source from RMAP-conformant SoRs, and states that its Mercedes-Benz Cars and Mercedes-Benz Vans business units engage directly with refiners in its supply chain (2023 Sustainability Report, p.88). The company's raw material report (p10) also states that it has engaged with a cobalt refiner on standards. However,  the company does not explain how it engages with SoRs to build their capacity. 
Due Diligence for Conflict Minerals (website)
https://group.mercedes-benz.com/responsibility/sustainability/supply-chains/conflict-minerals.html 
2023 Sustainability Report - 
https://group.mercedes-benz.com/documents/sustainability/reports/mercedes-benz-sustainability-report-2023.pdf
Raw Materials Report - 
</t>
    </r>
    <r>
      <rPr>
        <rFont val="Calibri"/>
        <color rgb="FF000000"/>
        <sz val="10.0"/>
        <u/>
      </rPr>
      <t>https://group.mercedes-benz.com/dokumente/nachhaltigkeit/produktion/mercedes-benz-raw-materials-report.pdf</t>
    </r>
    <r>
      <rPr>
        <rFont val="Calibri"/>
        <color rgb="FF000000"/>
        <sz val="10.0"/>
      </rPr>
      <t xml:space="preserve">
</t>
    </r>
  </si>
  <si>
    <t xml:space="preserve">Nissan does not disclose whether it engages with SoR directly. However, the company has joined RMI, “to assess risks together with suppliers and further strengthen activities to correct problems when they are identified.” (Databook, p. 87).  
Sustainability Data Book 2024
https://www.nissan-global.com/EN/SUSTAINABILITY/LIBRARY/SR/2024/ASSETS/PDF/DB24_E_All.pdf
</t>
  </si>
  <si>
    <t xml:space="preserve">Stellantis engages SoRs via its participation in RMI (CSR Report, p. 278-9). The company does not engage SoRs directly. In fact, in its Conflict Minerals Report, the company explicitly states that it “does not have a direct relationship with 3TG smelters or refiners and does not perform or direct audits of these entities within our supply chain.” (p. 6). 
2023 CSR Report
https://www.stellantis.com/content/dam/stellantis-corporate/sustainability/csr-disclosure/stellantis/2023/Stellantis-2023-CSR-Report.pdf
Conflict Minerals Report
https://www.sec.gov/Archives/edgar/data/1605484/000160548424000079/exhibit10105312024_stla.htm
</t>
  </si>
  <si>
    <t xml:space="preserve">Tesla is a member of RMI and engages with SoR through the initiative’s RMAP assessment process. (Conflict Minerals Report, section 5). The company states that in 2023,  a member of Tesla’s Responsible Sourcing team served as Co-Chair of the RMI’s Gold Team Working Group. Tesla also participated in the Smelter Engagement Team and the Due Diligence Practices Team . 
Tesla’s Responsible Sourcing Policy indicates that the company expects suppliers of 3TG-containing products to “source from smelters or refiners that have engaged in the Responsible Minerals Assurance Program (RMAP) and set similar expectations with their suppliers”. The company describes some of its activities with,  or as member of RMI,  but does not specify if/how it engages with SoR directly to build their capacity. 
Conflict Minerals Report
https://www.sec.gov/Archives/edgar/data/1318605/000110465924067119/tm2415702d1_ex1-01.htm 
Responsible Sourcing Policy
https://www.tesla.com/legal/additional-resources#responsible-sourcing-policies
</t>
  </si>
  <si>
    <t xml:space="preserve">Toyota is a member of RMI (Conflict Minerals Report, section 4), and states that it encourages smelters/refiners to participate in the Responsible Minerals Assurance Process (RMAP) (Sustainability Data Book, p. 78). In the Conflict Minerals Report, the company explains: “We have been using the CMRT published by the RMI and compared the results of the survey on smelter information with the list of Responsible Minerals Assurance Process (“RMAP”)” (section 4). 
The company does not appear to engage with SoR directly. While the company informs that “Toyota Motor North America, … contacted 84 smelters/refiners during 2023 as a participant of the Global Smelter Engagement Teams Working Group and the AIAG’s Smelter Engagement Teams Working Group”, this was to “encourage smelters/refiners to participate in RMAP (section 4). It does not appear that this was intended to, or part of broader activities to build SoR capacity. 
Conflict Minerals Report https://global.toyota/pages/global_toyota/ir/library/sec/form_sd_202405_final.pdf 
Sustainability Data Book https://global.toyota/pages/global_toyota/sustainability/report/sdb/sdb24_en.pdf
</t>
  </si>
  <si>
    <t xml:space="preserve">Volkswagen participates in RMI (Raw Materials Report, p. 21): “we are focusing on increasing the number of RMAP-compliant smelters through our participation in the RMI.” “the Volkswagen Group continued to participate in the smelter engagement team and the gold team of the Responsible Minerals Initiative (RMI). Together with other RMI members, we worked with a number of our smelters to encourage them to undergo the RMI’s Responsible Minerals Assurance Process” (p. 37). 
The company does not appear to engage with SoR directly. 
2023 Raw Materials Report 
https://www.volkswagen-group.com/en/publications/more/responsible-raw-materials-report-2023-2716
</t>
  </si>
  <si>
    <t xml:space="preserve">Volvo does not disclose whether it engages SoRs to build their capacity. The company does participate in the RMI, which engages SoR as part of their program (Annual Report, p. 171). 
2023 Annual Report
https://vp272.alertir.com/afw/files/press/volvocar/202403050374-1.pdf
</t>
  </si>
  <si>
    <t>2.3.3. The company formally engages extractives companies and includes human rights clauses in any contractual arrangements.</t>
  </si>
  <si>
    <t>see above</t>
  </si>
  <si>
    <r>
      <rPr>
        <rFont val="Calibri"/>
        <b/>
        <color theme="1"/>
        <sz val="10.0"/>
      </rPr>
      <t xml:space="preserve">100%: </t>
    </r>
    <r>
      <rPr>
        <rFont val="Calibri"/>
        <color theme="1"/>
        <sz val="10.0"/>
      </rPr>
      <t>the company discloses that it has entered into direct agreements with extractives companies for the sourcing of transition minerals and that these contracts include human rights clauses.</t>
    </r>
  </si>
  <si>
    <t xml:space="preserve">BMW sources lithium and cobalt directly from mining companies (Annual Report, p. 113). In previous disclosures, BMW has explained how they incorporate social and environmental standards into these sourcing agreements. 
On its website (linked to from its Annual Report), the company discloses that it sources cobalt directly from raw material producers in Morocco and Australia and makes it available to battery cell suppliers. Similarly, it states that it sources lithium directly from raw material producers in Australia and Argentina and makes it available to battery cell suppliers. 
2023 Annual Report
https://www.bmwgroup.com/content/dam/grpw/websites/bmwgroup_com/ir/downloads/en/2024/bericht/BMW-Group-Report-2023-en.pdf
Environmental and Social Standards (website)
https://www.bmwgroup.com/en/sustainability/environmental-and-social-standards.html
</t>
  </si>
  <si>
    <t xml:space="preserve">Ford states that it has secured lithium agreements with global suppliers Albemarle, SQM, and Nemaska. The company is also directly sourcing from US-based development projects, including an agreement with Ioneer. These agreements include human rights requirements. Ford explains that they “are working towards including specific ESG terms in the agreements that align with Ford’s Supplier Code of Conduct” (ISFR, p. 97). In its Conflict Minerals Report, the company also states “As we secure battery raw materials directly from mining companies, we require alignment with and performance to meet the expectations of our Supplier Code.” (p. 13). 
Integrated Sustainability and Financial Report (ISFR) https://corporate.ford.com/content/dam/corporate/us/en-us/documents/reports/2024-integrated-sustainability-and-financial-report.pdf 
Conflict Minerals Report https://corporate.ford.com/content/dam/corporate/us/en-us/documents/legal/Form-SD-and-CMR-for-Year-Ended-December-31-2023.pdf 
</t>
  </si>
  <si>
    <t xml:space="preserve">GAC actively pursues vertically integrated energy supply chains, from mine to power stations. In its ESG Report, the company announces that it “has forged long-term and stable strategic partnerships with the People's Government of Bayingolin Mongolian Autonomous Prefecture and Xinjiang Nonferrous Metals Industry (Group) Co., Ltd.”, to cooperate in the exploitation of lithium mineral resources (ESG Report, p. 14). The company does not provide any further detail on these or other direct sourcing agreements. 
GAC Environmental, Social and Governance Report 2023
https://www1.hkexnews.hk/listedco/listconews/sehk/2024/0426/2024042604129.pdf
</t>
  </si>
  <si>
    <t xml:space="preserve">GM states that in January 2023, it invested in Lithium Americas to produce battery raw materials from Lithium Americas’ Thacker Pass lithium project in Humboldt County, Nevada. GM has also entered into an agreement with Controlled Thermal Resources (CTR) for access to its lithium from CTR’s Hell’s Kitchen Lithium and Power development in the Salton Sea Geothermal Field, located in Imperial, California (SR, p. 34). GM does not disclose whether these agreements contain human rights clauses. 
While the company discloses a good level of detail about these agreements, two is an insufficient number. 
2023 Sustainability Report https://www.gm.com/content/dam/company/docs/us/en/gmcom/company/GM_2023_SR.pdf
 </t>
  </si>
  <si>
    <t xml:space="preserve">Honda discloses that it has entered into partnerships for the procurement of essential minerals with Hanwa Co. Ltd. and POSCO Holdings Inc. (Integrated Report, p. 18), but provides no further details. 
Honda Integrated Report 2023
https://global.honda/en/sustainability/integratedreport/pdf/Honda_Report_2023-en-all.pdf?utm_source=top&amp;utm_medium=link&amp;utm_campaign=integratedreport2023&amp;utm_content=Honda_Report_2023-en-all 
</t>
  </si>
  <si>
    <t xml:space="preserve">Hyundai states in its Sustainability Report that to address “material and component procurement risks”, they are taking measures such as “expanding its direct purchasing of strategic materials.” (p. 92). However, the company does not disclose details about these direct sourcing agreements.  
2024 Sustainability Report
https://www.hyundai.com/content/dam/hyundai/ww/en/images/company/sustainability/about-sustainability/hmc-2024-sustainability-report-en-v2.pdf
</t>
  </si>
  <si>
    <t>Mercedes informs in its Sustainability Report that it has entered into a strategic partnership with Rock Tech Inc for the sourcing of lithium. However,  the company does not specify if this agreement includes human rights clauses (p. 79). 
2023 Sustainability Report -  
https://group.mercedes-benz.com/documents/sustainability/reports/mercedes-benz-sustainability-report-2023.pdf</t>
  </si>
  <si>
    <t xml:space="preserve">Renault discloses that it has “initiated direct partnerships with key raw material suppliers for its battery supply chain in 2021”, and provides a good level of detail about these agreements. They include a deal with Vulcan Energy in 2021 to source lithium from its Zero Carbon Lithium Project in Germany, with Terrafame in 2021 for nickel sulphate from its industrial site in Finland, with Managem Group in 2022 for cobalt from Morocco, and with Arverne in 2023 for lithium from France (Integrated Report, p. 45) (Universal Registration Document, p. 184). However, Renault does not disclose whether these agreements contains human rights clauses. 
Renault Group – Integrated Report 2023-2024 https://www.renaultgroup.com/wp-content/uploads/2024/05/2023-2024-renault-group-integrated-report-en-2.pdf Renault Group – 
Universal Registration Document 2023 https://www.renaultgroup.com/wp-content/uploads/2024/03/renault_urd_2023__en__202403201552.pdf
</t>
  </si>
  <si>
    <t xml:space="preserve">Stellantis discloses that it has entered into direct sourcing agreement with some companies. The company states that “In February 2023, Stellantis announced a €144 million ($155 million) investment in Los Azules project, located in Argentina. McEwen Copper plans to produce 100,000 tons per year of cathode copper at 99.9% purity starting in 2027.” (CSR Report, p. 54). Other direct raw material sourcing contracts include Terrafame Ltd for nickel sulfate, Element 25 for manganese sulfate (CSR Report, p. 53). 
While Stellantis provides a sufficient level of detail for the Los Azules project, it does not disclose complete information for the other direct sourcing agreements. 
The company does not disclose whether these contracts include human rights clauses. 
2023 CSR Report 
https://www.stellantis.com/content/dam/stellantis-corporate/sustainability/csr-disclosure/stellantis/2023/Stellantis-2023-CSR-Report.pdf
</t>
  </si>
  <si>
    <t xml:space="preserve">Tesla states that they “source the critical minerals needed for our products directly from mines, refiners and smelters.” (Impact Report, p. 105). The company noted in its 2022 Impact Report (Page 153) that notes that all contracts include binding environmental and human rights requirements
Tesla discloses the name of a number of cobalt, nickel, and lithium extractive companies it has entered into direct agreement with, as well as the name and location of the mines (Impact Report, p. 119, 122, 126).  
2023 Impact Report
https://www.tesla.com/ns_videos/2023-tesla-impact-report.pdf 
2022 Impact Report
https://www.tesla.com/ns_videos/2022-tesla-impact-report.pdf
</t>
  </si>
  <si>
    <t xml:space="preserve">Volkswagen states that “In 2023, the Volkswagen Group did not directly source any battery raw materials”. However, it also informs that “In the reporting period, PowerCo entered into purchasing agreements with suppliers of battery raw materials that will begin supplying PowerCo in 2025 (Raw Materials Report, p. 25). The company does not specify whether these agreements contain human rights clauses, and it does not provide details as to extractive companies and name/location of the relevant mine/s. 
2023 Raw Materials Report
https://www.volkswagen-group.com/en/publications/more/responsible-raw-materials-report-2023-2716
</t>
  </si>
  <si>
    <t>2.3.4. The company is a member of IRMA and actively engages their suppliers with regards to IRMA mining audits. 
Note: IRMA does not excuse companies from doing their own supply chain due diligence</t>
  </si>
  <si>
    <r>
      <rPr>
        <rFont val="Calibri"/>
        <b/>
        <color theme="1"/>
        <sz val="10.0"/>
      </rPr>
      <t>25%:</t>
    </r>
    <r>
      <rPr>
        <rFont val="Calibri"/>
        <color theme="1"/>
        <sz val="10.0"/>
      </rPr>
      <t xml:space="preserve"> The company is a member of IRMA.
</t>
    </r>
    <r>
      <rPr>
        <rFont val="Calibri"/>
        <b/>
        <color theme="1"/>
        <sz val="10.0"/>
      </rPr>
      <t xml:space="preserve">50%: </t>
    </r>
    <r>
      <rPr>
        <rFont val="Calibri"/>
        <color theme="1"/>
        <sz val="10.0"/>
      </rPr>
      <t xml:space="preserve">The company actively engages their suppliers regarding suppliers' certification by IRMA.
</t>
    </r>
    <r>
      <rPr>
        <rFont val="Calibri"/>
        <b/>
        <color theme="1"/>
        <sz val="10.0"/>
      </rPr>
      <t>25%:</t>
    </r>
    <r>
      <rPr>
        <rFont val="Calibri"/>
        <color theme="1"/>
        <sz val="10.0"/>
      </rPr>
      <t xml:space="preserve"> the company discloses a commitment to source a percentage of metals from IRMA certified mines by a certain date.
 </t>
    </r>
  </si>
  <si>
    <t xml:space="preserve">The company is a member of IRMA, and it actively engages suppliers regarding certification by IRMA. “The supplier should obtain raw materials from audited sources. We expect the supplier to obtain certification by an independent third party, such as the Standard for Responsible Mining from the Initiative for Responsible Mining Assurance (IRMA). The BMW Group is involved in multi-stakeholder initiatives that aim to establish the standards set out in this document in raw material supply chains. We recommend that suppliers also involve themselves actively in this where relevant.” (GSCoC, p. 13)
The company states on its website that it encourages lithium, cobalt, and nickel producers to obtain certification by IRMA. However, the company does not commit to sourcing a percentage of metals from IRMA-certified mines. 
Group Supplier Code of Conduct (GSCoC)
https://www.bmwgroup.com/content/dam/grpw/websites/bmwgroup_com/responsibility/downloads/en/2022/BMW-Group-Supplier-Code-of-Conduct-V.3.0_englisch_20221206.pdf
Environmental and Social Standards (website)
https://www.bmwgroup.com/en/sustainability/environmental-and-social-standards.html
</t>
  </si>
  <si>
    <t>BYD is not a member of IRMA.</t>
  </si>
  <si>
    <t xml:space="preserve">Ford is a member of IRMA, and actively engages its suppliers regarding certification by IRMA (ISFR, p. 95). Ford’s SCoC includes a requirement for “mining suppliers” to “seek certification by an independent third-party responsible mining assurance standard, such as the Standard for Responsible Mining from the Initiative for Responsible Mining Assurance (IRMA) or an agreed upon third-party certified equivalent.” (p. 11). 
Ford does not disclose a commitment to source a percentage of metals from IRMA certified mines by a certain date.
Integrated Sustainability and Financial Report (ISFR)
https://corporate.ford.com/content/dam/corporate/us/en-us/documents/reports/2024-integrated-sustainability-and-financial-report.pdf
Supplier Code of Conduct (SCoC)
https://corporate.ford.com/content/dam/corporate/us/en-us/documents/operations/governance-and-policies/Ford_SupplierCodeOfConduct_2024.pdf
</t>
  </si>
  <si>
    <t>GAC is not a member of IRMA</t>
  </si>
  <si>
    <t>Geely is not a member of IRMA</t>
  </si>
  <si>
    <t xml:space="preserve">GM is a member of IRMA (SR, p. 71). The company states that they “partner with the Initiative for Responsible Mining Assurance (IRMA) to promote comprehensive third-party assessments and certifications”. However, the company does not explain if or how they engage with suppliers regarding IRMA certification. 
2023 Sustainability Report https://www.gm.com/content/dam/company/docs/us/en/gmcom/company/GM_2023_SR.pdf
</t>
  </si>
  <si>
    <t>Honda is not a member of IRMA</t>
  </si>
  <si>
    <t>Hyundai is not a member of IRMA, and does not disclose whether it engages with suppliers regarding IRMA certification.</t>
  </si>
  <si>
    <t>Kia is not a member of IRMA</t>
  </si>
  <si>
    <t xml:space="preserve">The company is a member of IRMA (Sustainability Report, p. 252). The company states that since 2021, they have been using IRMA as a precondition in all battery-related contracts and require suppliers to exclusively use cobalt, lithium, nickel, natural graphite, manganese and copper from IRMA-audited mines in newly commissioned supplies (Raw Materials Report, p. 20). While the company explains that they expect at least proof of “IRMA transparency” at the start of production,  and three years later achievement of “IRMA 50” or higher,  this information is not sufficient to understand whether the company has set itself a target date by which a certain percentage of all suppliers (new and existing),  or the totality of their battery-related metals must come from IRMA-certified mines.  
2023 Sustainability Report
https://group.mercedes-benz.com/documents/sustainability/reports/mercedes-benz-sustainability-report-2023.pdf
Raw Materials Report
https://group.mercedes-benz.com/dokumente/nachhaltigkeit/produktion/mercedes-benz-raw-materials-report.pdf
</t>
  </si>
  <si>
    <t>Nissan is not a member of IRMA</t>
  </si>
  <si>
    <t>SAIC is not a member of IRMA.</t>
  </si>
  <si>
    <t>The company does not disclose that it is a member of IRMA</t>
  </si>
  <si>
    <t xml:space="preserve">Tesla has been an IRMA member since 2021 (Impact Report, p. 124). It states that their “goal is to encourage the uptake of IRMA across [their] supply chain.” The company actively engages with suppliers regarding IRMA certification: “Two of our direct lithium suppliers also completed or are in the process of completing an independent third party audit against the Initiative for Responsible Mining Assurance (IRMA) Standard, Tesla's preferred mining standard.” “5 mines completed or committed to date to an IRMA audit across our lithium, nickel and graphite supply chains” (p. 124). The company does not disclose a commitment to source a percentage of metals from IRMA certified mines by a certain date.
2023 Impact Report
https://www.tesla.com/ns_videos/2023-tesla-impact-report.pdf
</t>
  </si>
  <si>
    <t>Toyota is not a member of IRMA</t>
  </si>
  <si>
    <t xml:space="preserve">Volkswagen is a member of IRMA. The company states, “The Volkswagen Group has committed to gradually applying the IRMA Standard for Responsible Mining in its battery supply chains, ensuring that, in high-risk regions, sourcing battery raw materials is restricted to material originating from mines that are audited against the IRMA Standard.” (Raw Materials Report, p. 21). 
The company actively engages suppliers regarding IRMA certification: “IRMA standard is a prerequisite for direct lithium procurement. In the reporting period, we continued to promote the IRMA standard among tier-n suppliers and conducted meetings with two lithium mining companies and two midstream companies to follow up regarding their progress with IRMA assessment.” (p. 25). This also apply to other raw materials e.g. cobalt (p. 29), nickel (p. 32), etc. 
However, the company does not disclose a commitment to source a percentage of metals from IRMA certified mines by a certain date.
2023 Raw Materials Report
https://www.volkswagen-group.com/en/publications/more/responsible-raw-materials-report-2023-2716
</t>
  </si>
  <si>
    <t>The company is not a member of IRMA, although mine site audits are conducted against IRMA Standard for Responsible Mining Critical Requirements (Annual Report, p. 168). In its 2022 Annual Report the company disclosed that it is engaging suppliers regarding certification by"conducting audits of mine sites against the IRMA Standard for Responsible Mining Critical Requirements or equivalent schemes". However, the company does not disclose a commitment to source a percentage of metals from IRMA certified mines. 
2023 Annual Report
https://vp272.alertir.com/afw/files/press/volvocar/202403050374-1.pdf
2022 Annual and Sustainability Report - https://vp272.alertir.com/afw/files/press/volvocar/202303076447-1.pdf</t>
  </si>
  <si>
    <t>2.3.5. The company reports on how it is prepared to respond if it finds non-conformances associated with its responsible minerals sourcing policy occurring in its operations or supply chains.</t>
  </si>
  <si>
    <t>See geneal HR indicators</t>
  </si>
  <si>
    <t>2.3.6. The company discloses how they verify the implementation of corrective actions.</t>
  </si>
  <si>
    <t>2.4. Remedy</t>
  </si>
  <si>
    <t>2.4.1. The company has put in place a formal mechanism whereby grievances can be raised about SoR facilities.</t>
  </si>
  <si>
    <r>
      <rPr>
        <rFont val="Calibri"/>
        <b/>
        <color theme="1"/>
        <sz val="10.0"/>
      </rPr>
      <t xml:space="preserve">50%: </t>
    </r>
    <r>
      <rPr>
        <rFont val="Calibri"/>
        <color theme="1"/>
        <sz val="10.0"/>
      </rPr>
      <t xml:space="preserve">the company has put in place an independent, formal grievance mechanism that applies specifically to SoRs. This mechanism may be run in conjunction with other auto manufacturers. Note: this is in addition to any generic grievance mechanism that can be accessed by external stakeholders.
</t>
    </r>
    <r>
      <rPr>
        <rFont val="Calibri"/>
        <b/>
        <color theme="1"/>
        <sz val="10.0"/>
      </rPr>
      <t xml:space="preserve">50%: </t>
    </r>
    <r>
      <rPr>
        <rFont val="Calibri"/>
        <color theme="1"/>
        <sz val="10.0"/>
      </rPr>
      <t>the company discloses how they review and investigate grievances raised through this mechanism.</t>
    </r>
  </si>
  <si>
    <t xml:space="preserve">Ford’s website invites anyone who has identified a credible risk within the tin,  tantalum,  tungsten,  gold,  cobalt,  mica,  copper,  aluminum,  alumina,  bauxite,  graphite,  and many other minerals’ supply chains to submit a grievance through the Minerals Grievance Platform (MGP). The platform is intended to screen and address grievances linked to smelters and refiners present in global supply chains.  
Ford also uses the RMI Grievance Mechanism,  which receives reports of concerns about participating SoR as well as the RMI itself (Conflict Minerals Report,  p. 7). The RMI Grievance Mechanism investigation process is described in detail in the document “The RMI Grievance Mechanism” available on RMI’s website. Ford is not involved in the investigation. Member companies are “kept informed of in-scope grievances received and their status” (p. 5).  
Ford also explains that the company actively tracks active grievances submitted through the RMI Grievance Mechanism that involve SoR facilities reported by its suppliers to “determine if additional actions to mitigate risk would be needed,  such as direct outreach and engagement with smelters and refiners or notification to suppliers to conduct additional due diligence regarding reported smelters and refiners in their supply chain.” The company further explains that,  “if a smelter or refiner becomes non-conformant to RMAP,  RJC or LBMA,  a red flag is placed in our system and suppliers are requested to remove the refiner from the reported supply chain.” (Conflict Minerals Report,  p. 7).  
Minerals Grievance Platform (MGP) 
https://corporate.ford.com/social-impact/sustainability/responsible-material-sourcing.html 
Conflict Minerals Report 
https://corporate.ford.com/content/dam/corporate/us/en-us/documents/legal/Form-SD-and-CMR-for-Year-Ended-December-31-2023.pdf  
The RMI Grievance Mechanism 
https://www.responsiblemineralsinitiative.org/media/docs/RMI_Grievance%20Mechanism_v4.pdf
</t>
  </si>
  <si>
    <t>Tesla participates in the Responsible Business Alliance’s Grievance Mechanism (the RMI Grievance Mechanism),  which can receive concerns regarding SoR (Conflict Minerals Report,  section 6). The RMI Grievance Mechanism investigation process is described in detail in the document “The RMI Grievance Mechanism” available on RMI’s website. Tesla is not involved in the investigation. Member companies are “kept informed of in-scope grievances received and their status” (p. 5). 
Tesla does not explain whether,  and if so,  how they review and follow up or investigate grievances raised through the RMI Grievance Mechanism.   
Conflict Minerals Report 
https://www.sec.gov/Archives/edgar/data/1318605/000110465924067119/tm2415702d1_ex1-01.htm  
The RMI Grievance Mechanism 
https://www.responsiblemineralsinitiative.org/media/docs/RMI_Grievance%20Mechanism_v4.pdf</t>
  </si>
  <si>
    <t xml:space="preserve">3. Indigenous Peoples' Rights and Free Prior and Informed Consent (FPIC)
</t>
  </si>
  <si>
    <t>3.1. Commit</t>
  </si>
  <si>
    <t>3.1.1. The company explicitly commits to respecting the United Nations Declaration on the Rights of Indigenous Peoples (UNDRIP).</t>
  </si>
  <si>
    <t>First Peoples Guidance (https://www.colorado.edu/program/fpw/2021/12/22/automakers-have-no-unique-policy-consider-indigenous-peoples-rights-despite-us-push)</t>
  </si>
  <si>
    <r>
      <rPr>
        <rFont val="Calibri"/>
        <b/>
        <color theme="1"/>
        <sz val="10.0"/>
      </rPr>
      <t>100%:</t>
    </r>
    <r>
      <rPr>
        <rFont val="Calibri"/>
        <color theme="1"/>
        <sz val="10.0"/>
      </rPr>
      <t xml:space="preserve"> the company has an explicit commitment to the UNDRIP in their human rights policy and/or in a standalone Indigenous Peoples' rights policy.</t>
    </r>
  </si>
  <si>
    <t xml:space="preserve">The company commits to the ILO Convention 169 in its Human Rights Policy (p. 7), but not to the UNDRIP.  It does not have a standalone Indigenous Peoples' rights policy.
Policy Statement on Respect for Human Rights and Corresponding Environmental Standards
https://www.bmwgroup.com/content/dam/grpw/websites/bmwgroup_com/responsibility/Menschenrechte/BMW_Group_Policy_Statement_Human_Rights_EN.pdf
</t>
  </si>
  <si>
    <t xml:space="preserve">BYD's Human Rights Policy does not include an express commitment to the UNDRIP, and the company does not have a standalone Indigenous Peoples' Rights policy
BYD Group – Human Rights Policy Statement
https://bydglobal.com/sitesresources/common/tools/generic/web/viewer.html?file=%2Fsites%2FSatellite%2FBYD%20PDF%20Viewer%3Fblobcol%3Durldata%26blobheader%3Dapplication%252Fpdf%26blobkey%3Did%26blobtable%3DMungoBlobs%26blobwhere%3D1638928475299%26ssbinary%3Dtrue
</t>
  </si>
  <si>
    <t xml:space="preserve">Ford’s Human Rights Policy called “We Are Committed to Protecting Human Rights and the Environment” includes an express commitment to respecting the United Nations Declaration on the Rights of Indigenous Peoples. 
Human Rights Policy
https://corporate.ford.com/content/dam/corporate/us/en-us/documents/reports/we-are-committed-to-protecting-human-rights-and-the-environment-policy.pdf
</t>
  </si>
  <si>
    <t xml:space="preserve">GAC does not have a standalone human rights or Indigenous Peoples' rights policy
</t>
  </si>
  <si>
    <t xml:space="preserve">Geely does not have a standalone Indigenous Peoples’ Rights policy. In its Code of Conduct, Geely includes a commitment to respect the UNDRIP (p. 6). However, this is articulated as part of the company’s commitments towards “non-discrimination and equal opportunities”, within a chapter focused on labour rights (“Respecting the Rights of Employees”, p. 5-7). For this reason, it is not possible to conclude that the company commits to respecting the UNDRIP, beyond the specific context of labour rights.  
Geely Code of Conduct
http://www.geelyauto.com.hk/wp-content/uploads/2024/04/20240425-0175-Code-of-Conduct-EN.pdf
</t>
  </si>
  <si>
    <t xml:space="preserve">GM’s Human Rights Policy includes an express commitment to respect the rights of Indigenous Peoples, as established and codified in the UN Declaration of the Rights of Indigenous Peoples (UNDRIP) (p. 2). 
                                                                                                           Human Rights Policy
https://investor.gm.com/static-files/e02b37e8-1b5f-4d45-a75b-b61b9f2512ca
 </t>
  </si>
  <si>
    <t>Hyundai's Human Rights Policy does not include any commitments on Indigenous Peoples' rights, including on UNDRIP. There is no standalone Indigenous Peoples' rights policy.</t>
  </si>
  <si>
    <t>Kia's Human Rights Charter does not include any clauses on Indigenous People's rights. There is no standalone Indigenous Peoples' rights policy.</t>
  </si>
  <si>
    <t>The company does not commit explicitly to the UNDRIP in any of its policies. The company has announced plans to update their Declaration of Principles for Social Responsibility to include commitments towards Indigenous Peoples' rights,  and this might be relevant for future assessments.</t>
  </si>
  <si>
    <t>Nissan does not have a commitment to UNDRIP in their human rights policy. They do not have a standalone Indigenous Peoples' Rights policy.</t>
  </si>
  <si>
    <t xml:space="preserve">Renault’s Human Rights Policy includes and explicit commitment to the UNDRIP (p. 8). This is reinforced in the company’s Code of Ethics, which states that the company “is committed to respecting the fundamental rights of indigenous peoples and local communities, as defined in the 2007 United Nations Declaration on the Rights of Indigenous Peoples.” (p. 17). 
Renault Group Human Rights Policy
https://www.renaultgroup.com/wp-content/uploads/2024/07/human-rights-policy-renault-group.pdf
Code of Ethics
https://www.renaultgroup.com/wp-content/uploads/2022/11/renault-group-code-of-ethics_2022_vgb.pdf
</t>
  </si>
  <si>
    <t>SAIC does not publicly disclose a human rights policy or standalone Indigeneous Peoples' rights policy. It does not have a public commitment to UNDRIP.</t>
  </si>
  <si>
    <t>Stellantis does not have a commitment to the UNDRIP in their human rights policy. They do have a standalone policy on Indigenous Peoples' right to Free, Prior and Informed Consent - however, it was published after this year's cutoff date and so will be considered for scoring in next year's edition.</t>
  </si>
  <si>
    <t xml:space="preserve">Tesla does not include an explicit commitment to the UNDRIP in their human rights policy, and it does not have a standalone Indigenous Peoples' rights policy.
Global Human Rights Policy
https://www.tesla.com/legal/additional-resources#global-human-rights-policy
</t>
  </si>
  <si>
    <t>Toyota does not have a commitment to the UNDRIP in their human rights policy, and the company does not have a standalone Indigenous Peoples' rights policy.</t>
  </si>
  <si>
    <t>Volkswagen does not have a commitment to the UNDRIP.</t>
  </si>
  <si>
    <t>The company does not commit to UNDRIP in their Human Rights Statement and does not have a standalone Indigenous Peoples' rights policy</t>
  </si>
  <si>
    <t>3.1.2. The company has a public commitment to FPIC.</t>
  </si>
  <si>
    <t>First Peoples Guidance, IASJ Switching Gears</t>
  </si>
  <si>
    <r>
      <rPr>
        <rFont val="Calibri"/>
        <b/>
        <color theme="1"/>
        <sz val="10.0"/>
      </rPr>
      <t>100%:</t>
    </r>
    <r>
      <rPr>
        <rFont val="Calibri"/>
        <color theme="1"/>
        <sz val="10.0"/>
      </rPr>
      <t xml:space="preserve"> the company has an explicit commitment to FPIC in their human rights policy and/or in a standalone Indigenous Peoples' rights policy. Note: to score full points, the commitment must be unqualified.
</t>
    </r>
    <r>
      <rPr>
        <rFont val="Calibri"/>
        <b/>
        <color theme="1"/>
        <sz val="10.0"/>
      </rPr>
      <t xml:space="preserve">25%: </t>
    </r>
    <r>
      <rPr>
        <rFont val="Calibri"/>
        <color theme="1"/>
        <sz val="10.0"/>
      </rPr>
      <t xml:space="preserve">the company has an explicit commitment to FPIC in their human rights policy and/or in a standalone Indigenous Peoples' rights policy, but it is qualified (e.g. it allows for only consultation in practice, it is expected only in certain circumstances, it applies only to certain parts of the supply chain, etc.)  
</t>
    </r>
  </si>
  <si>
    <t>The company does not commit explicitly to FPIC in its human rights policy, and it does not have a standalone Indigenous Peoples' rights policy.</t>
  </si>
  <si>
    <t xml:space="preserve">The company does not include a public commitment to FPIC in its Human Rights Policy or any other document. 
BYD Group – Human Rights Policy Statement
https://bydglobal.com/sitesresources/common/tools/generic/web/viewer.html?file=%2Fsites%2FSatellite%2FBYD%20PDF%20Viewer%3Fblobcol%3Durldata%26blobheader%3Dapplication%252Fpdf%26blobkey%3Did%26blobtable%3DMungoBlobs%26blobwhere%3D1638928475299%26ssbinary%3Dtrue
</t>
  </si>
  <si>
    <t xml:space="preserve">Ford’s Human Rights Policy includes and explicit commitment to FPIC: “We… Strive to ensure Free, Prior, and Informed Consent of indigenous communities is pursued and obtained prior to projects or activities that may affect their lands, resources, and rights.”
Human Rights Policy
https://corporate.ford.com/content/dam/corporate/us/en-us/documents/reports/we-are-committed-to-protecting-human-rights-and-the-environment-policy.pdf
</t>
  </si>
  <si>
    <t>Geely does not have an explicit commitment to FPIC</t>
  </si>
  <si>
    <t>GM does not have an explicit commitment to FPIC in their human rights policy.</t>
  </si>
  <si>
    <t>Hyundai's Human Rights Policy does not include any commitments on FPIC.</t>
  </si>
  <si>
    <t>Kia's Human Rights Charter does not include any clauses on Indigenous Peoples' rights. There is no standalone Indigenous Peoples' rights policy.</t>
  </si>
  <si>
    <t>The company does not commit explicitly to FPIC in its human rights policy and/or in a standalone Indigenous Peoples' rights policy.</t>
  </si>
  <si>
    <t>Nissan does not have a commitment to FPIC in their human rights policy.</t>
  </si>
  <si>
    <t xml:space="preserve">Renault’s Human Rights Policy includes an explicit commitment to FPIC (p. 8). 
Renault Group Human Rights Policy
https://www.renaultgroup.com/wp-content/uploads/2024/07/human-rights-policy-renault-group.pdf
</t>
  </si>
  <si>
    <t>SAIC does not have a public commitment to FPIC.</t>
  </si>
  <si>
    <t xml:space="preserve">The company mentions FPIC in its CSR Report: “we are identifying areas where Free, Prior and Informed Consent (FPIC) is needed with respect to projects that impeded on or impact Indigenous Peoples territories and communities.” (p. 282). However, it makes no commitment to FPIC in its human rights policy or other standalone policies.  
2023 CSR Report
https://www.stellantis.com/content/dam/stellantis-corporate/sustainability/csr-disclosure/stellantis/2023/Stellantis-2023-CSR-Report.pdf
  </t>
  </si>
  <si>
    <t xml:space="preserve">Tesla commits to FPIC in its GHRP. 
Global Human Rights Policy
https://www.tesla.com/legal/additional-resources#global-human-rights-policy
</t>
  </si>
  <si>
    <t>Toyota does not have a commitment to FPIC in their human rights policy, and the company does not have a standalone Indigenous Peoples' rights policy.</t>
  </si>
  <si>
    <t>Volkswagen does not have a commitment to FPIC.</t>
  </si>
  <si>
    <t>The company does not commit to FPIC in their Human Rights Statement and does not have a standalone Indigenous Peoples' rights policy</t>
  </si>
  <si>
    <t xml:space="preserve">3.1.3. The company extends their commitment on Indigenous Peoples’ rights  to their Tier 1 suppliers </t>
  </si>
  <si>
    <t>First Peoples Guidance; ICCM</t>
  </si>
  <si>
    <r>
      <rPr>
        <rFont val="Calibri"/>
        <color theme="1"/>
        <sz val="10.0"/>
      </rPr>
      <t>The SCoC or responsible sourcing policy explicitly references the UNDRIP (</t>
    </r>
    <r>
      <rPr>
        <rFont val="Calibri"/>
        <b/>
        <color theme="1"/>
        <sz val="10.0"/>
      </rPr>
      <t>50%)</t>
    </r>
    <r>
      <rPr>
        <rFont val="Calibri"/>
        <color theme="1"/>
        <sz val="10.0"/>
      </rPr>
      <t xml:space="preserve"> and FPIC (</t>
    </r>
    <r>
      <rPr>
        <rFont val="Calibri"/>
        <b/>
        <color theme="1"/>
        <sz val="10.0"/>
      </rPr>
      <t>50%</t>
    </r>
    <r>
      <rPr>
        <rFont val="Calibri"/>
        <color theme="1"/>
        <sz val="10.0"/>
      </rPr>
      <t xml:space="preserve">).
MODIFIER: Points will be halved if the policy is qualified. 
</t>
    </r>
  </si>
  <si>
    <r>
      <rPr>
        <rFont val="Calibri"/>
        <color rgb="FF000000"/>
        <sz val="10.0"/>
      </rPr>
      <t xml:space="preserve">BMW requires suppliers to respect “the rights of indigenous peoples and local communities” ... “throughout the supply chain in accordance with the ‘UN Declaration on the Rights of Indigenous Peoples’” and to obtain FPIC. FPIC is “as defined by the UN-REDD Programme”(GSCoC, p. 12). 
Group Supplier Code of Conduct (GSCoC)
</t>
    </r>
    <r>
      <rPr>
        <rFont val="Calibri"/>
        <color rgb="FF000000"/>
        <sz val="10.0"/>
        <u/>
      </rPr>
      <t>https://www.bmwgroup.com/content/dam/grpw/websites/bmwgroup_com/responsibility/downloads/en/2022/BMW-Group-Supplier-Code-of-Conduct-V.3.0_englisch_20221206.pdf</t>
    </r>
  </si>
  <si>
    <t xml:space="preserve">BYD mentions having formulated a “BYD supplier requirements”, but does not publish these as a standalone document (CSR Report, p. 37). As a result, there is no available information to assess these indicators.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</si>
  <si>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Ford’s SCoC explicitly requires suppliers to “Respect the rights of Indigenous Peoples in accordance with the United Nations Declaration on the Rights of Indigenous Peoples”, and “Strive to ensure Free, Prior, and Informed Consent of communities” “prior to project or activities that may affect their lands, resources, and rights.” (p. 6). 
Supplier Code of Conduct (SCoC)
https://corporate.ford.com/content/dam/corporate/us/en-us/documents/operations/governance-and-policies/Ford_SupplierCodeOfConduct_2024.pdf
</t>
  </si>
  <si>
    <r>
      <rPr>
        <rFont val="Calibri"/>
        <color rgb="FF000000"/>
        <sz val="10.0"/>
      </rPr>
      <t xml:space="preserve">Geely does not require suppliers to respect the UNDRIP. The company’s SCoC references the UNDRIP only in relation to “non-discrimination and equal opportunities”, in a chapter focused on “Working Conditions and Human Rights” (p. 1-3), implying a qualified application of UNDRIP. The company does not have a responsible sourcing policy. 
Geely Supplier Code of Conduct
</t>
    </r>
    <r>
      <rPr>
        <rFont val="Calibri"/>
        <color rgb="FF000000"/>
        <sz val="10.0"/>
        <u/>
      </rPr>
      <t>http://www.geelyauto.com.hk/wp-content/uploads/2024/04/20240425-Geely-Supplier-Code-of-Conduct-EN.pdf</t>
    </r>
  </si>
  <si>
    <t xml:space="preserve">GM’s SCoC explicitly references, and expects suppliers to respect, the UNDRIP, and Indigenous Peoples’ FPIC rights (p. 8). 
Supplier Code of Conduct (SCoC)
https://investor.gm.com/static-files/b7d3c605-a597-486c-86e2-dbbeb6a25a42
</t>
  </si>
  <si>
    <t>Hyundai's SCoC does not reference the UNDRIP or FPIC.</t>
  </si>
  <si>
    <t>Kia's SCoC does not reference the UNDRIP or FPIC.</t>
  </si>
  <si>
    <t xml:space="preserve">Mercedes’ Responsible Sourcing Standard explicitly requires suppliers to “uphold the principles of free, prior, and informed consent of indigenous peoples in its activities in the sense of ILO Convention No. 169 on Indigenous and Tribal Peoples in Independent Countries”, but it does not reference UNDRIP (p. 11). 
Responsible Sourcing Standards
https://supplier.mercedes-benz.com/docs/DOC-2672  
</t>
  </si>
  <si>
    <t>Nissan's CSR Guidelines for Suppliers do not reference the UNDRIP or FPIC.</t>
  </si>
  <si>
    <t>Renault's Guidelines for Suppliers does not reference the UNDRIP or FPIC.</t>
  </si>
  <si>
    <t xml:space="preserve">SAIC does not disclose a Supplier Code of Conduct. 
</t>
  </si>
  <si>
    <t xml:space="preserve">Stellantis' Supplier Code of Conduct does not reference the UNDRIP or FPIC.                                                                                                                                                                                                                         
                                                                                                                                                                                                                                                                                   Global Responsible Purchasing Guidelines (GRPG)
https://www.stellantis.com/content/dam/stellantis-corporate/group/governance/corporate-regulations/global-responsible-purchasing-guidelines.pdf
</t>
  </si>
  <si>
    <t xml:space="preserve">Neither the SCoC nor the Responsible Sourcing Policy reference the UNDRIP or FPIC. 
Supplier Code of Conduct
https://www.tesla.com/sites/default/files/about/legal/tesla-supplier-code-of-conduct.pdf
Responsible Sourcing Policy
https://www.tesla.com/legal/additional-resources#responsible-sourcing-policies
</t>
  </si>
  <si>
    <t>Toyota's Guidelines for Suppliers do not reference the UNDRIP or FPIC.</t>
  </si>
  <si>
    <t xml:space="preserve">Under a sub-heading “Minorities, vulnerable groups and indigenous people”,  the company’s CoC BP requires suppliers to “respect the rights of minorities, vulnerable groups and local communities to decent living conditions.” (p. 32) However, this neither references nor requires FPIC nor respect for UNDRIP. 
Code of Conduct for Business Partners (CoC BP)
https://www.volkswagen-group.com/en/publications/more/code-of-conduct-for-business-partner-1885
 </t>
  </si>
  <si>
    <t>Neither the company's SCoC or sourcing policy explicitly reference UNDRIP or FPIC</t>
  </si>
  <si>
    <t>3.1.4. These commitments are translated into the languages used by the impacted Indigenous Peoples.</t>
  </si>
  <si>
    <r>
      <rPr>
        <rFont val="Calibri"/>
        <b/>
        <color theme="1"/>
        <sz val="10.0"/>
      </rPr>
      <t xml:space="preserve">50%: </t>
    </r>
    <r>
      <rPr>
        <rFont val="Calibri"/>
        <color theme="1"/>
        <sz val="10.0"/>
      </rPr>
      <t xml:space="preserve">the company requires suppliers to translate these commitments to the languages of the impacted Indigenous Peoples.
</t>
    </r>
    <r>
      <rPr>
        <rFont val="Calibri"/>
        <b/>
        <color theme="1"/>
        <sz val="10.0"/>
      </rPr>
      <t>50%:</t>
    </r>
    <r>
      <rPr>
        <rFont val="Calibri"/>
        <color theme="1"/>
        <sz val="10.0"/>
      </rPr>
      <t xml:space="preserve"> the company requires that these translations</t>
    </r>
    <r>
      <rPr>
        <rFont val="Calibri"/>
        <color rgb="FFFF0000"/>
        <sz val="10.0"/>
      </rPr>
      <t xml:space="preserve"> are actively made available to the impacted Indigenous Peoples. </t>
    </r>
  </si>
  <si>
    <t>3.2. Identify</t>
  </si>
  <si>
    <t>3.2.1. The company has a process in place to assess risks to Indigenous Peoples’ rights in their supply chain to the point of extraction.</t>
  </si>
  <si>
    <r>
      <rPr>
        <rFont val="Calibri"/>
        <b/>
        <color theme="1"/>
        <sz val="10.0"/>
      </rPr>
      <t>25%:</t>
    </r>
    <r>
      <rPr>
        <rFont val="Calibri"/>
        <color theme="1"/>
        <sz val="10.0"/>
      </rPr>
      <t xml:space="preserve"> the company discloses that their process for mapping their supply chains to the point of extraction (row 16) explicitly includes FPIC and other indigenous rights issues.
</t>
    </r>
    <r>
      <rPr>
        <rFont val="Calibri"/>
        <b/>
        <color theme="1"/>
        <sz val="10.0"/>
      </rPr>
      <t>25%</t>
    </r>
    <r>
      <rPr>
        <rFont val="Calibri"/>
        <color theme="1"/>
        <sz val="10.0"/>
      </rPr>
      <t xml:space="preserve">: the company discloses where in the supply chain these risks occur.
</t>
    </r>
    <r>
      <rPr>
        <rFont val="Calibri"/>
        <b/>
        <color theme="1"/>
        <sz val="10.0"/>
      </rPr>
      <t>25%:</t>
    </r>
    <r>
      <rPr>
        <rFont val="Calibri"/>
        <color theme="1"/>
        <sz val="10.0"/>
      </rPr>
      <t xml:space="preserve"> the company discloses how they use this mapping to identify high risk suppliers.
</t>
    </r>
    <r>
      <rPr>
        <rFont val="Calibri"/>
        <b/>
        <color theme="1"/>
        <sz val="10.0"/>
      </rPr>
      <t xml:space="preserve">25%: </t>
    </r>
    <r>
      <rPr>
        <rFont val="Calibri"/>
        <color theme="1"/>
        <sz val="10.0"/>
      </rPr>
      <t xml:space="preserve">the company provides case studies of this process in practice
</t>
    </r>
  </si>
  <si>
    <t xml:space="preserve">The company does not disclose how FPIC risks are identified and assessed in their supply chain risk identification process. The company does disclose on its website some information about where in specific raw materials supply chains these risks occur (e.g. for 3TG, lithium, copper, aluminium, and nickel), but is not always clear about the geographical location where these risks are present.  
Environmental and Social Standards (website)
https://www.bmwgroup.com/en/sustainability/environmental-and-social-standards.html
</t>
  </si>
  <si>
    <t xml:space="preserve">Ford requires mining suppliers to seek IRMA certification "or third-party certified equivalent". This requires “new mine sites to obtain FPIC of Indigenous Peoples and existing mines to have obtained FPIC or demonstrate operations that support positive relationships with affected Indigenous Peoples, including providing remedies for past impacts on Indigenous Peoples’ rights and interests.” (ISFR, p. 97). However, the company does not explain whether or how their own risk identification process includes FPIC risks, and whether Indigenous Peoples are involved in this process. It does not disclose where in their supply chain these risks are present or provide case studies to illustrate FPIC risk identification processes. 
Integrated Sustainability and Financial Report (ISFR)
https://corporate.ford.com/content/dam/corporate/us/en-us/documents/reports/2024-integrated-sustainability-and-financial-report.pdf
</t>
  </si>
  <si>
    <t xml:space="preserve">The company’s Raw Materials Report lists “Community and indigenous peoples’ rights” as salient risk areas for all their critical raw materials (p. 3). Specific critical raw materials are assessed against the nine salient risk areas listed in their Responsible Sourcing Standards (p. 5). These include “Protection of Local Communities and Indigenous Peoples”, and FPIC (p. 11). The Raw Materials Report identifies in which raw material supply chain the risk is salient and where in the supply chain it occurs. The company does not provide information regarding involving of Indigenous Peoples in the risk identification process and no case studies of engaging on risks to Indigenous Peoples' rights specifically are included (only on risks to Indigenous Peoples and local communities in general). 
Raw Materials Report
https://group.mercedes-benz.com/responsibility/sustainability/supply-chains/raw-materials-report.html
Responsible Sourcing Standards
https://supplier.mercedes-benz.com/docs/DOC-2672  
 </t>
  </si>
  <si>
    <t xml:space="preserve">Renault’s Human Rights Policy states that the company “develops activities with a positive impact and involving all stakeholders in the territories, and on each site where the Group has a significant weight and influence on its immediate environment, it aims to establish a development plan for local communities based on a precise analysis of impacts” (p. 8). However, the company does not specify whether potentially impacted Indigenous Peoples are involved in the company’s impact analysis.
Renault Group Human Rights Policy
https://www.renaultgroup.com/wp-content/uploads/2024/07/human-rights-policy-renault-group.pdf
</t>
  </si>
  <si>
    <r>
      <rPr>
        <rFont val="Calibri"/>
        <color rgb="FF000000"/>
        <sz val="10.0"/>
      </rPr>
      <t xml:space="preserve">Tesla does not disclose whether their supply chain risk identification process explicitly includes potential FPIC risks. The company discloses risks to Indigenous Peoples' right and FPIC in relation to nickel in Indonesia and lithium in Chile and Argentina (Impact Report, p121, 126). Tesla also briefly mentions risks to Indigenous Peoples' rights in relation to 3TG and gold, although it does not disclose the location of these risks. 
With regards to risks in Indonesia, the company provides a limited case study how it has engaged with these risks, stating that company "engaged with NGOs, government and suppliers to explore the need for the establishment of a no-go zone for mining to protect indigenous and human rights, particularly those of uncontacted communities, in addition to supplier engagement to reinforce our commitment to protect the right of Indigenous People to grant or withhold Free, Prior and Informed Consent (FPIC)" (Impact Report, p121).  
2023 Impact Report </t>
    </r>
    <r>
      <rPr>
        <rFont val="Calibri"/>
        <color rgb="FF000000"/>
        <sz val="10.0"/>
        <u/>
      </rPr>
      <t>https://www.tesla.com/ns_videos/2023-tesla-impact-report.pdf</t>
    </r>
  </si>
  <si>
    <t>Volkswagen names risks to Indigenous Peoples’ rights in its risk identification process for it raw materials supply chains. However, the company does not explicitly mention FPIC, or reveals FPIC risks in its supply chains. The company does not disclose whether Indigenous Peoples are involved in the risk identification process.</t>
  </si>
  <si>
    <t>3.3. Prevent, Mitigate and Account</t>
  </si>
  <si>
    <t xml:space="preserve">3.3.1. The company provides additional discussion regarding the practices by which  suppliers must obtain FPIC </t>
  </si>
  <si>
    <t>First Peoples Guidance, questionnaire</t>
  </si>
  <si>
    <r>
      <rPr>
        <rFont val="Calibri"/>
        <b/>
        <color theme="1"/>
        <sz val="10.0"/>
      </rPr>
      <t>100%:</t>
    </r>
    <r>
      <rPr>
        <rFont val="Calibri"/>
        <color theme="1"/>
        <sz val="10.0"/>
      </rPr>
      <t xml:space="preserve"> the company discloses a process. This process must explicitly specify that any FPIC process must reach and engage impacted Indigenous Peoples.
</t>
    </r>
    <r>
      <rPr>
        <rFont val="Calibri"/>
        <b/>
        <color theme="1"/>
        <sz val="10.0"/>
      </rPr>
      <t>25%:</t>
    </r>
    <r>
      <rPr>
        <rFont val="Calibri"/>
        <color theme="1"/>
        <sz val="10.0"/>
      </rPr>
      <t xml:space="preserve"> the company states a process and/or expectation but it is limited in its application.</t>
    </r>
  </si>
  <si>
    <r>
      <rPr>
        <rFont val="Calibri"/>
        <color rgb="FF000000"/>
        <sz val="10.0"/>
      </rPr>
      <t xml:space="preserve">Ford’s updated Responsible Materials Sourcing Policy now specifies that raw material suppliers must ensure FPIC of Indigenous communities “prior to projects or activities that may affect their lands, resources, and rights.”. However, no further detail about the expected FPIC processes is provided. 
The company provides broader indications to suppliers regarding Indigenous Peoples’ rights. Suppliers are required to respect their rights in line with the UNDRIP, and more specifically must not engage in any act constituting or aiding unlawful eviction or taking of land, water, or forests securing their livelihoods (Responsible Materials Sourcing Policy). However, this does not explicitly state that any FPIC process must reach and engage impacted Indigenous Peoples.
Responsible Materials Sourcing Policy
</t>
    </r>
    <r>
      <rPr>
        <rFont val="Calibri"/>
        <color rgb="FF000000"/>
        <sz val="10.0"/>
        <u/>
      </rPr>
      <t>https://corporate.ford.com/content/dam/corporate/us/en-us/documents/legal/Responsible_Material_Sourcing_Policy-2024.pdf</t>
    </r>
  </si>
  <si>
    <t xml:space="preserve">Tesla's human rights policy states that suppliers involved in raw material extraction and processing must "engage with legitimate representatives of indigenous communities and respect their right to grant or withhold free, prior, and informed consent for their operations."
Global Human Rights Policy 
https://www.tesla.com/legal/additional-resources#global-human-rights-policy
</t>
  </si>
  <si>
    <t>3.3.2. The company is a member of a multi-stakeholder group (e.g. IRMA) that includes the participation of Indigenous Peoples to ensure respect of Indigenous Peoples' rights at the point of extraction.</t>
  </si>
  <si>
    <t>First People's Guidance, IRMA, questionnaire</t>
  </si>
  <si>
    <t>Refer to Responsible Sourcing of Transition Minerals indicators.</t>
  </si>
  <si>
    <t>Refer to Responsible Sourcing of Transition Minerals Indicators</t>
  </si>
  <si>
    <t>3.3.3. The company  has a formal process in place to engage critical upstream suppliers on FPIC (e.g. extractives companies)</t>
  </si>
  <si>
    <t>First Peoples Guidance</t>
  </si>
  <si>
    <r>
      <rPr>
        <rFont val="Calibri"/>
        <color theme="1"/>
        <sz val="10.0"/>
      </rPr>
      <t xml:space="preserve">This score relates to direct engagement by the company  with extractives companies. It is in addition to their membership of IRMA.  
</t>
    </r>
    <r>
      <rPr>
        <rFont val="Calibri"/>
        <b/>
        <color theme="1"/>
        <sz val="10.0"/>
      </rPr>
      <t xml:space="preserve">25%: </t>
    </r>
    <r>
      <rPr>
        <rFont val="Calibri"/>
        <color theme="1"/>
        <sz val="10.0"/>
      </rPr>
      <t xml:space="preserve">the company formally engages significant suppliers regarding FPIC. 
</t>
    </r>
    <r>
      <rPr>
        <rFont val="Calibri"/>
        <b/>
        <color theme="1"/>
        <sz val="10.0"/>
      </rPr>
      <t>25%:</t>
    </r>
    <r>
      <rPr>
        <rFont val="Calibri"/>
        <color theme="1"/>
        <sz val="10.0"/>
      </rPr>
      <t xml:space="preserve"> the company states that they formally review company documents (e.g. meeting minutes) to ensure that Indigenous Peoples' FPIC has been provided. 
</t>
    </r>
    <r>
      <rPr>
        <rFont val="Calibri"/>
        <b/>
        <color theme="1"/>
        <sz val="10.0"/>
      </rPr>
      <t xml:space="preserve">50%: </t>
    </r>
    <r>
      <rPr>
        <rFont val="Calibri"/>
        <color theme="1"/>
        <sz val="10.0"/>
      </rPr>
      <t xml:space="preserve">the company engages directly with representatives of Indigenous Peoples affected by mining operations to review that regular engagement and consultation take place, community needs are responded to, and there continues to be FPIC.
</t>
    </r>
  </si>
  <si>
    <t xml:space="preserve">Not disclosed
</t>
  </si>
  <si>
    <t>3.3.4. The company reports on how it is prepared to respond if it finds FPIC breaches in its supply chain.</t>
  </si>
  <si>
    <r>
      <rPr>
        <rFont val="Calibri"/>
        <color theme="1"/>
        <sz val="10.0"/>
      </rPr>
      <t xml:space="preserve">The indicators in HR general provide a baseline for this. In addition:
</t>
    </r>
    <r>
      <rPr>
        <rFont val="Calibri"/>
        <b/>
        <color theme="1"/>
        <sz val="10.0"/>
      </rPr>
      <t xml:space="preserve">100%: </t>
    </r>
    <r>
      <rPr>
        <rFont val="Calibri"/>
        <color theme="1"/>
        <sz val="10.0"/>
      </rPr>
      <t xml:space="preserve">the company must specify that cutting off sourcing from a particular upstream supplier should only occur if this is sought by the affected indigenous community - it should not be solely determined by the auto manufacturer. </t>
    </r>
  </si>
  <si>
    <t>3.4. Remedy</t>
  </si>
  <si>
    <t>3.4.1. The company's grievance mechanism has a process for investigating and remedying breaches of FPIC that includes a formal role for impacted Indigenous Peoples.</t>
  </si>
  <si>
    <t>(CHRB C.2)</t>
  </si>
  <si>
    <r>
      <rPr>
        <rFont val="Calibri"/>
        <color theme="1"/>
        <sz val="10.0"/>
      </rPr>
      <t xml:space="preserve">Grievances and remedy are part of FPIC considered as a process not a point in time. 
</t>
    </r>
    <r>
      <rPr>
        <rFont val="Calibri"/>
        <b/>
        <color theme="1"/>
        <sz val="10.0"/>
      </rPr>
      <t xml:space="preserve">
50%: </t>
    </r>
    <r>
      <rPr>
        <rFont val="Calibri"/>
        <color theme="1"/>
        <sz val="10.0"/>
      </rPr>
      <t xml:space="preserve">the company specifies that the process must reach and engage impacted Indigenous Peoples, not just that there is a process for complaints to be raised with remedy determined externally by the automanufacturer.
</t>
    </r>
    <r>
      <rPr>
        <rFont val="Calibri"/>
        <b/>
        <color theme="1"/>
        <sz val="10.0"/>
      </rPr>
      <t xml:space="preserve">50%: </t>
    </r>
    <r>
      <rPr>
        <rFont val="Calibri"/>
        <color theme="1"/>
        <sz val="10.0"/>
      </rPr>
      <t xml:space="preserve">the company provides case studies of FPIC-compliant remedy instances in their supply chain </t>
    </r>
  </si>
  <si>
    <t>4. Respect for Workers' Rights</t>
  </si>
  <si>
    <t>4.1. Commit</t>
  </si>
  <si>
    <t>4.1.1. The company has a commitment to workers' rights</t>
  </si>
  <si>
    <t>KtC 1.b; A2.3, A2.4, C1, CHRB</t>
  </si>
  <si>
    <r>
      <rPr>
        <rFont val="Calibri"/>
        <b/>
        <color theme="1"/>
        <sz val="10.0"/>
      </rPr>
      <t xml:space="preserve">25%: </t>
    </r>
    <r>
      <rPr>
        <rFont val="Calibri"/>
        <color theme="1"/>
        <sz val="10.0"/>
      </rPr>
      <t xml:space="preserve">The company's human rights policy (or similar) includes a specific commitment to the </t>
    </r>
    <r>
      <rPr>
        <rFont val="Calibri"/>
        <color rgb="FFFF0000"/>
        <sz val="10.0"/>
      </rPr>
      <t>ILO Declaration on Fundamental Principles and Rights at Work</t>
    </r>
    <r>
      <rPr>
        <rFont val="Calibri"/>
        <color theme="1"/>
        <sz val="10.0"/>
      </rPr>
      <t xml:space="preserve"> </t>
    </r>
    <r>
      <rPr>
        <rFont val="Calibri"/>
        <color rgb="FFFF0000"/>
        <sz val="10.0"/>
      </rPr>
      <t xml:space="preserve">and/or the ILO Fundamental Conventions.
</t>
    </r>
    <r>
      <rPr>
        <rFont val="Calibri"/>
        <b/>
        <color theme="1"/>
        <sz val="10.0"/>
      </rPr>
      <t>OR</t>
    </r>
    <r>
      <rPr>
        <rFont val="Calibri"/>
        <color theme="1"/>
        <sz val="10.0"/>
      </rPr>
      <t xml:space="preserve">
</t>
    </r>
    <r>
      <rPr>
        <rFont val="Calibri"/>
        <b/>
        <color theme="1"/>
        <sz val="10.0"/>
      </rPr>
      <t xml:space="preserve">50%: </t>
    </r>
    <r>
      <rPr>
        <rFont val="Calibri"/>
        <color theme="1"/>
        <sz val="10.0"/>
      </rPr>
      <t xml:space="preserve">The company identifies and commits to respecting each of the five Fundamental Principles and Rights at Work </t>
    </r>
    <r>
      <rPr>
        <rFont val="Calibri"/>
        <color rgb="FFFF0000"/>
        <sz val="10.0"/>
      </rPr>
      <t xml:space="preserve">as established in the ILO Declaration </t>
    </r>
    <r>
      <rPr>
        <rFont val="Calibri"/>
        <color theme="1"/>
        <sz val="10.0"/>
      </rPr>
      <t xml:space="preserve">(companies who do not make explicit and unqualified commitments to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 xml:space="preserve">PLUS
</t>
    </r>
    <r>
      <rPr>
        <rFont val="Calibri"/>
        <color theme="1"/>
        <sz val="10.0"/>
      </rPr>
      <t xml:space="preserve">
</t>
    </r>
    <r>
      <rPr>
        <rFont val="Calibri"/>
        <b/>
        <color theme="1"/>
        <sz val="10.0"/>
      </rPr>
      <t xml:space="preserve">25%: </t>
    </r>
    <r>
      <rPr>
        <rFont val="Calibri"/>
        <color theme="1"/>
        <sz val="10.0"/>
      </rPr>
      <t xml:space="preserve">the company has a commitment to a living wage in their human rights policy or in another formal policy document.
</t>
    </r>
    <r>
      <rPr>
        <rFont val="Calibri"/>
        <b/>
        <color theme="1"/>
        <sz val="10.0"/>
      </rPr>
      <t xml:space="preserve">25%: </t>
    </r>
    <r>
      <rPr>
        <rFont val="Calibri"/>
        <color theme="1"/>
        <sz val="10.0"/>
      </rPr>
      <t>the company  outlines how it calculates a living wage.</t>
    </r>
  </si>
  <si>
    <t xml:space="preserve">BMW’s Human Rights Policy lists the ILO Declaration on Fundamental Principles and Rights at Work,  and explicitly mentions the five fundamental principles (p. 7, 8-10). In this policy, the company commits to “fair remuneration”, but not to a living wage. Globally, they commit to “the locally applicable, legally guaranteed minimum standards and minimum wages of the respective economic sectors” (p. 10). 
Policy Statement on Respect for Human Rights and Corresponding Environmental Standards
https://www.bmwgroup.com/content/dam/grpw/websites/bmwgroup_com/responsibility/Menschenrechte/BMW_Group_Policy_Statement_Human_Rights_EN.pdf
</t>
  </si>
  <si>
    <t xml:space="preserve">BYD does not commit to the ILO Declaration on Fundamental Principles and Rights at Work and/or the ILO Fundamental Conventions in its Human Rights Policy statement. Although the company mentions in this statement some of the fundamental principles and rights at work, it does not include an unqualified commitment to freedom of association in line with ILO standards, and omits to mention the right to collective bargaining alongside references to freedom of association (in particular, p. 2 and 3, clause 7). 
The company does not commit to a living wage. 
BYD Group – Human Rights Policy Statement
https://bydglobal.com/sitesresources/common/tools/generic/web/viewer.html?file=%2Fsites%2FSatellite%2FBYD%20PDF%20Viewer%3Fblobcol%3Durldata%26blobheader%3Dapplication%252Fpdf%26blobkey%3Did%26blobtable%3DMungoBlobs%26blobwhere%3D1638928475299%26ssbinary%3Dtrue
</t>
  </si>
  <si>
    <t xml:space="preserve">Ford’s Human Rights Policy called “We Are Committed to Protecting Human Rights and the Environment” includes an express commitment to respecting the International Labour Organisation (ILO) Declaration on Fundamental Principles and Rights at Work. The company also explicitly commits to the five fundamental principles. Some of these commitments, such as those concerning health and safety and discrimination are expanded on in the company’s Code of Conduct. 
Fords Human Rights Policy includes a commitment to a living wage: “Comply with applicable laws regulating hours of work and support a living wage by providing competitive compensation and benefits that meet or exceed legal requirements.” 
The company does not outline how it calculates a living wage. 
Human Rights Policy
https://corporate.ford.com/content/dam/corporate/us/en-us/documents/reports/we-are-committed-to-protecting-human-rights-and-the-environment-policy.pdf
Code of Conduct
https://corporate.ford.com/operations/governance-and-policies/code-of-conduct/en/index.html#/lessons/tiMCuSoxtyakjs9myKrpAXO9Z7TsBMyO 
Code of Conduct
https://corporate.ford.com/operations/governance-and-policies/code-of-conduct/en/index.html#/lessons/kU6do9Xull1DWsJov61mbLMyY3hSuyvk 
</t>
  </si>
  <si>
    <t xml:space="preserve">GAC does not have a standalone human rights policy or similar. In their ESG Report, the company states that “The Group adheres to the provisions of the International Labor Organization (ILO) and the United Nations Global Compact regarding human rights” (p. 88). However, this statement is not reflected in any public, standalone policy or commitment regarding workers’ rights (and the reference to ILO provisions is too vague in any case)
GAC Environmental, Social and Governance Report 2023
https://www1.hkexnews.hk/listedco/listconews/sehk/2024/0426/2024042604129.pdf
</t>
  </si>
  <si>
    <t xml:space="preserve">Geely includes a commitment to respect the “International Labour Organisation Conventions” in its Code of Conduct (“Respecting the Rights of Employees”, p. 5). The company names the five fundamental principles and rights at work, but its commitment to freedom of association and collective bargaining falls short of international standards, as this is limited to applicable national legislation (which might prohibit or restrict these rights in breach of international standards): “Geely respects employees’ rights of freedom of association (such as trade unions) and collective bargaining in accordance with the laws and regulations of the place of operation”. 
Geely does not express a commitment to a living wage, but to a “fair salary” (p. 5). 
Geely Code of Conduct
http://www.geelyauto.com.hk/wp-content/uploads/2024/04/20240425-0175-Code-of-Conduct-EN.pdf
</t>
  </si>
  <si>
    <t xml:space="preserve">GM’s Human Rights Policy includes a specific commitment to the International Labour Organization’s (ILO) Declaration on Fundamental Principles and Rights at Work (the ILO Core Conventions), and expressly lists the five fundamental rights at work (p. 1). 
The company commits to a fair wage, but not to a living wage (p. 2). 
Human Rights Policy
https://investor.gm.com/static-files/e02b37e8-1b5f-4d45-a75b-b61b9f2512ca
</t>
  </si>
  <si>
    <t xml:space="preserve">Honda has a standalone Human Rights Policy in which the company commits to respecting the ILO Core Conventions (point 1). In addition, the company explicitly identifies the five fundamental principles in an Appendix to the Human Rights Policy. 
The company does not commit to a living wage in their human rights policy or in another formal policy document. In its ESG Data Book, the company only refers to the minimum wage. 
Human Rights Policy
https://global.honda/en/human_rights_policy/ 
Honda ESG Data Book 2024
https://global.honda/en/sustainability/cq_img/report/pdf/2024/honda-SR-2024-en-all.pdf 
</t>
  </si>
  <si>
    <r>
      <rPr>
        <rFont val="Calibri"/>
        <sz val="10.0"/>
      </rPr>
      <t xml:space="preserve">Hyundai’s Human Rights Policy includes a commitment to the ILO Declaration on Fundamental Principles and Rights at Work (noting the potential error in the company's language as it refers to the ILO "Constitution"). The company expressly mentions the five fundamental principles. However, in its elaboration of what these references actually amount to, it is apparent that the company does not fully commit to these rights. For example, while the company mentions the rights to freedom of association and collective bargaining, its actual commitment is laid out as “Hyundai Motor Company respects the labor relations laws of the country where this Human Rights Charter is applied to, and provides sufficient opportunity for communication to all officers and employees.” (p. 4). This is a regression from previous language. 
The company does not commit to a living wage. 
Human Rights Charter
</t>
    </r>
    <r>
      <rPr>
        <rFont val="Calibri"/>
        <color rgb="FF1155CC"/>
        <sz val="10.0"/>
        <u/>
      </rPr>
      <t>https://www.hyundai.com/content/dam/hyundai/ww/en/images/company/sustainability/about-sustainability/policy/hyundai-human-rights-policy-eng-2023.pdf</t>
    </r>
  </si>
  <si>
    <t xml:space="preserve">Kia’s Human Rights Charter expresses a commitment to the ILO Declaration (Section 1.A). The company explicitly identifies the five fundamental principles and rights at work. However, in its description of what some of these commitments actually amount to, the company falls far short of what some of these rights entail. For example, in relation to the right to Freedom of Association and Collective Bargaining, the company states: “Kia respects the labor relations laws of the country where this Human Rights Charter is applied to, and provides sufficient opportunity for communication to all officers and employees.” (Section 2.E). For this reason, the second indicator is equally not met.   
Kia does not commit to a living wage, committing instead to “reasonable remuneration” (Section 2.C).  
Kia Human Rights Charter
https://worldwide.kia.com/int/files/company/sr/about/how-it-works/kia_human_rights_charter_eng.pdf
</t>
  </si>
  <si>
    <t xml:space="preserve">Mercedes' Principles of Social Responsibility and Human Rights include a commitment to the ILO Declaration on Fundamental Principles and Rights at Work and explicitly mentions the five fundamental principles. It commits to paying an appropriate wage that “is at least equal to the minimum wage established under applicable local law and, in addition, enables our employees to at least secure their livelihood”, but not to a living wage (p. 6, 9). 
Principles of Social Responsibility and Human Rights
mercedes-benz-grundsatzerklaerung-fuer-soziale-verantwortung-und-menschenrechte-de.pdf
</t>
  </si>
  <si>
    <t xml:space="preserve">Nissan has a standalone Human Rights Policy in which the company commits to respecting the ILO Declaration on Fundamental Principles and Rights at Work (section 2). Nissan’s Global Guidelines on Human Rights explicitly identify the five fundamental principles as salient human rights issues within the Group (p. 1). The company’s commitment to freedom of association and collective bargaining falls short of international standards as it defers to national legislation (“consistent with local laws”, p. 3). This is re-emphasised in the following statement, in these same Guidelines: “Where local standards diverge from the standards contained herein, the local company should abide by the local standards” (p. 1). 
The company does not commit to a living wage. The company commits to “minimum wages” as determined by local law. Only in the absence of these laws, the company refers to “a wage that provides for an adequate standards of living” (p. 3).  
Nissan Human Rights Policy Statement
https://www.nissan-global.com/EN/SUSTAINABILITY/LIBRARY/HUMAN_RIGHTS/ASSETS/PDF/Nissan_Human_Rights_Policy_Statement_e.pdf
Nissan Global Guidelines on Human Rights
https://www.nissan-global.com/EN/SUSTAINABILITY/LIBRARY/HUMAN_RIGHTS_GUIDELINE/ASSETS/PDF/Nissan_Global_Guideline_On_Human_Rights_e.pdf
</t>
  </si>
  <si>
    <t xml:space="preserve">Renault’s Human Rights Policy includes specific commitments towards the ILO Fundamental Conventions, and explicitly mentions the five fundamental principles and rights at work (p. 5-7). The company also explicitly commits to the five fundamental principles and rights at work in their Code of Ethics (p. 10, 17). Renault also explicitly commits to the ILO Fundamental Conventions in its 2013 “Global Framework Agreement on Social, Societal and Environmental Responsibility” (p. 3). 
Neither the Human Rights Policy, the Code of Ethics, nor the GFA include a commitment to a living wage. 
Renault Group Human Rights Policy
https://www.renaultgroup.com/wp-content/uploads/2024/07/human-rights-policy-renault-group.pdf
Code of Ethics
https://www.renaultgroup.com/wp-content/uploads/2022/11/renault-group-code-of-ethics_2022_vgb.pdf 
Global Framework Agreement on Social, Societal and Environmental Responsibility
https://www.renaultgroup.com/wp-content/uploads/2020/06/global-agreement-nbop-en-v9.0.pdf 
</t>
  </si>
  <si>
    <t>SAIC does not have a human rights policy or similar. It does not have a commitment to a living wage.</t>
  </si>
  <si>
    <t xml:space="preserve">Stellantis’ human rights policy expressly endorses the ILO Declaration on Fundamental Principles and Rights at Work (p. 1, 3). It also expressly lists the five fundamental principles. The company does not commit to a living wage in its human rights policy, but it refers to a commitment to living wages in its CSR Report: “We align with the United Nation’s Declaration of Human Rights principle that everyone has the right to a standard of living adequate for the health and well-being of themselves and of their family. Workers deserve a living wage and fair pay brings benefits for families, communities and our business. Fair compensation means ensuring the pay for employees is set at a level that is both fair and livable and provides equal pay for equal work.” (p. 101). The company also describes how they calculate the living wage worldwide (p. 106). 
Human Rights Policy
https://www.stellantis.com/content/dam/stellantis-corporate/sustainability/human-rights/Stellantis-Human-Rights-Policy-EN.pdf
2023 CSR Report
https://www.stellantis.com/content/dam/stellantis-corporate/sustainability/csr-disclosure/stellantis/2023/Stellantis-2023-CSR-Report.pdf
</t>
  </si>
  <si>
    <t xml:space="preserve">Tesla’s GHRP does not include a specific commitment to the ILO Declaration on Fundamental Principles and Rights at Work and/or the ILO Fundamental Conventions. However, it does contain an express commitment to each of the five fundamental principles and rights at work. 
Tesla does not commit to a living wage. 
Global Human Rights Policy (GHRP)
https://www.tesla.com/legal/additional-resources#global-human-rights-policy
</t>
  </si>
  <si>
    <t xml:space="preserve">Toyota’s Human Rights Policy does not include a commitment to the ILO Declaration on Fundamental Principles and Rights at Work and/or the ILO Fundamental Conventions. The policy mentions some, but not all of the fundamental principles. The company does not commit to a living wage. 
Toyota’s Human Rights Policy
https://global.toyota/pages/global_toyota/sustainability/esg/social/human_rights_policy_en.pdf
</t>
  </si>
  <si>
    <t xml:space="preserve">The company includes a commitment to “the core labor standards of the International Labour Organization (ILO)” in its Code of Conduct (p. 9). It repeat this commitment in its Declaration on Social Rights (p. 4). The company includes an express commitment to the five fundamental principles in its Declaration on Social Rights (p. 6-7). 
The company does not expressly commit to a living wage. It commits to compensation that accords “at least to the legally valid and guaranteed national minimum.”  It states that in cases where “legal or collective bargaining regulations do not exist, branch-specific tariff compensation and benefits are used as an orientation that are customary to the respective location and ensure an appropriate standard of living for the employees and their families” (Declaration on Social Rights, p. 7). 
Code of Conduct of the Volkswagen Group
https://www.volkswagen-group.com/en/publications/more/the-code-of-conduct-of-the-volkswagen-group-1882
Declaration on Social Rights
https://www.volkswagen-group.com/en/publications/more/declaration-on-social-rights-1869
</t>
  </si>
  <si>
    <t xml:space="preserve">Volvo Car’s Code of Conduct states:“ We are particularly vigilant in respecting international human rights standards, based on the Universal Declaration of Human Rights, the United Nations Guiding Principles on Business and Human Rights, and the Fundamental Conventions of the International Labour Organization” (p. 8). The company explicitly mentions a commitment to freedom of association and the right to collective bargaining; a safe and healthy working environment, not to engage or tolerate  forced labour, child labour, or discrimination in respect of employment and occupation (p. 17-18)
Volvo Cars commits to  “a competitive remuneration package that meets all legal and industry standards, and at the very least constitutes a so-called living wage” (p. 18). In its Annual Report, the company adds: “We aim for a living wage standard according to our People Policy and continuously analyse pay equity and wage levels, compared with minimum wages (p. 165). However, it does not outline how they calculate the living wage.
Code of Conduct
https://investors.volvocars.com/~/media/Files/V/Volvo-Cars-IR-V2/CnE/volvo_cars_code_of_conduct_english.pdf
2023 Annual Report
https://vp272.alertir.com/afw/files/press/volvocar/202403050374-1.pdf
</t>
  </si>
  <si>
    <t xml:space="preserve">4.1.2. The company extends their workers' rights commitments to their Tier 1 suppliers and beyond.
Note: only the specific worker rights commitments are evaluated here. Whether or not these commitments are extended beyond tier 1 suppliers is evaluated in the “General” human rights section.
</t>
  </si>
  <si>
    <t>D.5.5b, D5.5c</t>
  </si>
  <si>
    <r>
      <rPr>
        <rFont val="Calibri"/>
        <b/>
        <color theme="1"/>
        <sz val="10.0"/>
      </rPr>
      <t>25%:</t>
    </r>
    <r>
      <rPr>
        <rFont val="Calibri"/>
        <color theme="1"/>
        <sz val="10.0"/>
      </rPr>
      <t xml:space="preserve"> The SCoC includes a specific commitment to the </t>
    </r>
    <r>
      <rPr>
        <rFont val="Calibri"/>
        <color rgb="FFFF0000"/>
        <sz val="10.0"/>
      </rPr>
      <t xml:space="preserve">ILO Declaration on Fundamental Principles and Rights at work and/or the ILO Fundamental Conventions. </t>
    </r>
    <r>
      <rPr>
        <rFont val="Calibri"/>
        <color theme="1"/>
        <sz val="10.0"/>
      </rPr>
      <t xml:space="preserve">
</t>
    </r>
    <r>
      <rPr>
        <rFont val="Calibri"/>
        <b/>
        <color theme="1"/>
        <sz val="10.0"/>
      </rPr>
      <t xml:space="preserve">OR
50%: </t>
    </r>
    <r>
      <rPr>
        <rFont val="Calibri"/>
        <color theme="1"/>
        <sz val="10.0"/>
      </rPr>
      <t xml:space="preserve">The SCoC includes specific requirements on each of the five Fundamental Principles and Rights at Work </t>
    </r>
    <r>
      <rPr>
        <rFont val="Calibri"/>
        <color rgb="FFFF0000"/>
        <sz val="10.0"/>
      </rPr>
      <t xml:space="preserve">as established in the ILO Declaration </t>
    </r>
    <r>
      <rPr>
        <rFont val="Calibri"/>
        <color theme="1"/>
        <sz val="10.0"/>
      </rPr>
      <t xml:space="preserve">(companies whose SCoCs do not include explicit and unqualified requirements on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 xml:space="preserve">PLUS
</t>
    </r>
    <r>
      <rPr>
        <rFont val="Calibri"/>
        <color theme="1"/>
        <sz val="10.0"/>
      </rPr>
      <t xml:space="preserve">
</t>
    </r>
    <r>
      <rPr>
        <rFont val="Calibri"/>
        <b/>
        <color theme="1"/>
        <sz val="10.0"/>
      </rPr>
      <t>25%:</t>
    </r>
    <r>
      <rPr>
        <rFont val="Calibri"/>
        <color theme="1"/>
        <sz val="10.0"/>
      </rPr>
      <t xml:space="preserve"> the SCoC requires suppliers to pay a living wage.
</t>
    </r>
    <r>
      <rPr>
        <rFont val="Calibri"/>
        <b/>
        <color theme="1"/>
        <sz val="10.0"/>
      </rPr>
      <t>25%:</t>
    </r>
    <r>
      <rPr>
        <rFont val="Calibri"/>
        <color theme="1"/>
        <sz val="10.0"/>
      </rPr>
      <t xml:space="preserve"> the SCoC prohibits the payment of recruitment fees.
</t>
    </r>
  </si>
  <si>
    <t xml:space="preserve">BMW’s GSCoC expects suppliers to observe the principles and rights set forth in the ILO Declaration on Fundamental Principles and Rights at Work (p. 8), and explicitly lists all five fundamental principles (p. 9-11). It also includes a commitment a wage “at least in accordance with the locally applicable minimum wage regulations and in any case shall be a living wage” (p. 11). It does not expressly prohibit the payment of recruitment fees. 
Group Supplier Code of Conduct (GSCoC)
https://www.bmwgroup.com/content/dam/grpw/websites/bmwgroup_com/responsibility/downloads/en/2022/BMW-Group-Supplier-Code-of-Conduct-V.3.0_englisch_20221206.pdf
</t>
  </si>
  <si>
    <t xml:space="preserve">BYD mentions having formulated a “BYD supplier requirements”, but does not publish these as a standalone document (CSR Report, p. 37). The company states that they require suppliers to ensure they do not use forced labour, child labour, do not discriminate against employees, and ensure safe and healthy working conditions (p. 37). However, the “BYD supplier requirements” themselves are not disclosed. As a consequence, it is not possible to assess and score these indicators.  
2023 BYD Corporate Social Responsibility Report (CSR Report)
https://www.bydglobal.com/sitesresources/common/tools/generic/web/viewer.html?file=%2Fsites%2FSatellite%2FBYD%20PDF%20Viewer%3Fblobcol%3Durldata%26blobheader%3Dapplication%252Fpdf%26blobkey%3Did%26blobtable%3DMungoBlobs%26blobwhere%3D1638928466519%26ssbinary%3Dtrue
</t>
  </si>
  <si>
    <t xml:space="preserve">Ford’s SCoC does not include a general commitment to the ILO Declaration on Fundamental Principles and Rights at work and/or the ILO Fundamental Conventions,  but it does explicitly require suppliers to respect the five fundamental principles and rights at work (p. 4-6).  
While the SCoC mentions a living wage (p. 5),  this does not amount to a requirement to pay a living wage. The requirement laid down in p. 5 is to “support a living wage by providing competitive compensation and benefits that meet or exceed legal requirements”. This is not equivalent to requiring the payment of a living wage,  and would not necessarily lead to suppliers paying a living wage. Neither a “competitive compensation” nor compensation “that meet or exceed legal requirements” would necessarily amount to a living wage (and these are in fact likely to fall well under a living wage in many countries). 
Ford’s SCoC prohibits suppliers from “asking employees to pay recruitment fees” (p. 5). 
Supplier Code of Conduct (SCoC)
https://corporate.ford.com/content/dam/corporate/us/en-us/documents/operations/governance-and-policies/Ford_SupplierCodeOfConduct_2024.pdf
</t>
  </si>
  <si>
    <t xml:space="preserve">Geely’s SCoC includes a specific commitment to the ILO Conventions: “Geely is committed to respecting International Labor Organization conventions and expects its suppliers to also commit to respecting the conventions” (p. 1). The SCoC explicitly identifies the five fundamental principles and rights at work, but its requirement regarding freedom of association and collective bargaining falls short of international standards as is limited to the provisions of national law (which might prohibit or restrict these rights in breach of international standards): “Suppliers shall respect employees’ rights to freedom of association (such as trade unions) and collective bargaining in accordance with the laws and regulations of the place of operation...” (p. 2). 
The company does not require suppliers to pay a living wage, but does expressly prohibit recruitment fees (SCoC, p. 1). 
Geely Supplier Code of Conduct
http://www.geelyauto.com.hk/wp-content/uploads/2024/04/20240425-Geely-Supplier-Code-of-Conduct-EN.pdf
</t>
  </si>
  <si>
    <t xml:space="preserve">GM’s SCoC expects suppliers to commit to the ILO Declaration on Fundamental Principles and Rights at work (p. 1), and explicitly identifies the five fundamental principles and rights at work. The SCoC does not require suppliers to pay a living wage, but it does include a prohibition of recruitment fees. 
Supplier Code of Conduct (SCoC)
https://investor.gm.com/static-files/b7d3c605-a597-486c-86e2-dbbeb6a25a42
 </t>
  </si>
  <si>
    <t xml:space="preserve">Honda’s Supplier Sustainability Guideline do not include a commitment to the ILO Declaration on Fundamental Principles and Rights at work and/or the ILO Fundamental Conventions. The Guideline partially refers to the five fundamental principles, as the company omits to refer to the right to bargain collectively in its reference to freedom of association: “Suppliers must be in good faith when company communicate, consult, and/or discuss with their employees or the representative of their employees. Supplier should admit employees’ rights to or not to associate freely in accordance with the applicable national and local laws and regulations.” (p. 3). 
The Guidelines make no reference to a living wage or recruitment fees. 
Honda Supplier Sustainability Guideline
https://global.honda/jp/procurement/pdf/sustinability_guideline_En_230131.pdf
</t>
  </si>
  <si>
    <t xml:space="preserve">Hyundai’s SCoC does not include a commitment to the ILO Declaration on Fundamental Principles and Rights at Work and/or the ILO Fundamental Conventions. It does expressly identify and expects compliance with the five fundamental principles. The SCoC does not requires suppliers to pay a living wage, but it does prohibit the payment of recruitment fees: “Suppliers should not demand recruitment fees or other costs relating to brokerage of employment opportunities from employees” (p. 5); and, “Suppliers should not demand any kind of fees or payment whatsoever in exchange for employment.” (p. 13).  
Supplier Code of Conduct
https://www.hyundai.com/content/dam/hyundai/ww/en/images/company/sustainability/about-sustainability/policy/2024/hyundai-supplier-code-of-conduct-eng-2024.pdf
</t>
  </si>
  <si>
    <t xml:space="preserve">Kia’s SCoC does not include a commitment to the ILO Declaration on Fundamental Principles and Rights at work and/or the ILO Fundamental Conventions. However, it does require suppliers to respect each of the five fundamental principles and rights at work.  
The SCoC makes no reference to a living wage. It only requires suppliers “compensate workers in accordance with the applicable laws and regulations of the countries where they maintain business operations.” (Section 4.D). However, it does prohibit recruitment fees: “Suppliers should not demand any kind of fees or payment whatsoever in exchange for employment.” (Section 4.H). 
Kia Supplier Code of Conduct
https://worldwide.kia.com/int/files/company/sr/about/how-it-works/kia_supplier_code_of_conduct_eng.pdf
</t>
  </si>
  <si>
    <t xml:space="preserve">Mercedes' Responsible Sourcing Standards include a commitment to the ILO Declaration on Fundamental Principles and Rights at Work (p. 5) and includes explicit requirements on the five fundamental principles. This document also explicitly states, “Employees must not be financially burdened through the withholding of wages or expenses or the imposition of fees as part of the hiring process.” (p. 8). It does not refer to a living wage. 
Responsible Sourcing Standards
https://supplier.mercedes-benz.com/docs/DOC-2672  
</t>
  </si>
  <si>
    <t xml:space="preserve">Nissan’s updated CSR Guidelines for Suppliers do not include a specific commitment to the ILO Declaration on Fundamental Principles and Rights at work and/or the ILO Fundamental Conventions. They refer to the five fundamental principles, but some of these references are qualified. The reference to freedom of association is limited to “Recognise employee’s right to associate or not associate based on the laws of each country and region of operation” (p. 6). The reference to national law is not in line with international standards. It is also worth noting that while the right to bargain collectively is included, this is only mentioned in the Guidelines’ Supplementary Handbook (p. 14-15). The right to bargain collectively should ideally be included alongside the company’s reference to freedom of association in the main body of the Guidelines. 
The Guidelines do not require suppliers to pay a living wage. However, they do prohibit recruitment fees (CSR Guidelines for Suppliers, p. 14).  
Corporate Social Responsibility Guidelines for Suppliers (CSR Guidelines for Suppliers)
https://www.nissan-global.com/EN/SUSTAINABILITY/LIBRARY/SUPPLIERS/ASSETS/PDF/CSR_Guidelines_Suppliers_e.pdf
</t>
  </si>
  <si>
    <t xml:space="preserve">Renault’s Guidelines for Suppliers do not reference the ILO Declaration or the Fundamental Conventions. However, they refer to, and require compliance with, the company’s 2013 GFA (section 2.2.3 and 3.2.1). The 2013 GFA includes requirements on suppliers, who are asked to sign a “Supplier Commitment”,  to respect “the totality of principles described in the chapter 1”. Chapter 1 includes the ILO Fundamental Conventions (p. 6-7, 10). They also refer to all five fundamental principles. 
Suppliers are not required to pay a living wage. The Guidelines for Suppliers require compliance “with the laws of each country and region regarding minimum wages, overtime, wage deductions, performance-based pay, and other remuneration.” (section 2.2.3). 
Neither the Guidelines for Suppliers nor the 2013 GFA include a prohibition of recruitment fees. 
Global Framework Agreement on Social, Societal and Environmental Responsibility
https://www.renaultgroup.com/wp-content/uploads/2020/06/global-agreement-nbop-en-v9.0.pdf 
Renault Group Corporate Social Responsibility Guidelines for Suppliers
https://www.renaultgroup.com/wp-content/uploads/2023/11/renault-group-csr-guidelines-2023-vdef.pdf
</t>
  </si>
  <si>
    <t>SAIC does not disclose a Supplier Code of Conduct.</t>
  </si>
  <si>
    <t xml:space="preserve">Stellantis' GRPG endorses the core International Labor Organization conventions and explicitly requires suppliers to respect the five fundamental principles. Suppliers are expected to pay compensation that “seek to provide its workers and their families decent wages to afford reasonable and adequate shelter, food, and other necessities.” However, the GRPG does not explicitly refer to a living wage. Although the company’s CSR Report states: “Workers deserve a living wage and fair pay brings benefits for families.” (p. 101), this is not reflected in the GRPG. There is no reference to recruitment fees. 
Global Responsible Purchasing Guidelines (GRPG)
https://www.stellantis.com/content/dam/stellantis-corporate/group/governance/corporate-regulations/global-responsible-purchasing-guidelines.pdf
2023 CSR Report
https://www.stellantis.com/content/dam/stellantis-corporate/sustainability/csr-disclosure/stellantis/2023/Stellantis-2023-CSR-Report.pdf
 </t>
  </si>
  <si>
    <r>
      <rPr>
        <rFont val="Calibri"/>
        <color rgb="FF000000"/>
        <sz val="10.0"/>
      </rPr>
      <t xml:space="preserve">Tesla’s SCoC does not includes a specific commitment to the ILO Declaration on Fundamental Principles and Rights at work and/or the ILO Fundamental Conventions. It does explicitly mention and require compliance with the five fundamental principles and rights at work. The SCoC explicitly prohibits recruitment fees: “Workers shall not be required to pay employers’ agents or sub-agents’ recruitment fees or other related fees for their employment” (second page). 
Tesla does not require the payment of a living wage. 
Supplier Code of Conduct
</t>
    </r>
    <r>
      <rPr>
        <rFont val="Calibri"/>
        <color rgb="FF000000"/>
        <sz val="10.0"/>
        <u/>
      </rPr>
      <t>https://www.tesla.com/sites/default/files/about/legal/tesla-supplier-code-of-conduct.pdf</t>
    </r>
    <r>
      <rPr>
        <rFont val="Calibri"/>
        <color rgb="FF000000"/>
        <sz val="10.0"/>
      </rPr>
      <t xml:space="preserve">
</t>
    </r>
  </si>
  <si>
    <t xml:space="preserve">Toyota’s Supplier Sustainability Guidelines do not include a specific commitment to the ILO Declaration on Fundamental Principles and Rights at work and/or the ILO Fundamental Conventions. They include an explicit reference to the five fundamental principles and rights at work, but suppliers are not required to respect them (they are only expected to do so). They do not require suppliers to pay a living wage, and do not prohibit recruitment fees. In fact, recruitment fees are implicitly allowed based on the following clause: “Do not exploit employees with high recruitment fees and other costs that are considered unreasonable by international norms.” (p. 4). 
Supplier Sustainability Guidelines
https://global.toyota/pages/global_toyota/sustainability/esg/supplier_csr_en.pdf
</t>
  </si>
  <si>
    <t xml:space="preserve">Volkswagen’s suppliers “are required to comply with the conventions of the International Labour Organization (ILO) as amended from time to time, in particular the fundamental rights at work.” (CoC BP, p. 21). The requirements expressly include respect for the five fundamental principles and rights at work (p. 21-29). 
The company does not require suppliers to pay a living wage. It requires them to “pay their employees a reasonable wage”, which is defined as “at least the minimum wage established under the applicable law and is otherwise measured according to the law of the place of employment.” While the company then states that wages should cover the basic needs of employees and enable a decent standard of living for them and their families, it also expressly states "as far as possible", severely qualifying the requirement (p. 23). 
The company requires suppliers to not “ask employees to pay recruitment fees or inappropriate transportation fees” (p. 21). 
Code of Conduct for Business Partners (CoC BP)
https://www.volkswagen-group.com/en/publications/more/code-of-conduct-for-business-partner-1885
</t>
  </si>
  <si>
    <t xml:space="preserve">Volvo Cars states in its CoC BP that it “supports the requirements of the International Labour Organization (ILO) and expects its Business Partners to adhere to and respect the ILO standards.” The company explicitly mentions child labour, forced labour, freedom of association and collective bargaining, health and safety, non-discrimination and equal opportunities (p. 11). 
The CoC BP does not require a living wage: “Business Partners shall pay employees wages and benefits that meet or exceed the legal minimum standards, collective bargaining agreements or appropriate prevailing industry standards, whichever is higher.” (p. 11). While elsewhere the company recommends Business Partners to provide “compensation that is adequate to cover basic needs and enable a decent standard of living”, this is not a requirement. 
There are no specific requirements on recruitment fees. 
Code of Conduct for Business Partners (CoC BP) https://investors.volvocars.com/~/media/Files/V/Volvo-Cars-IR-V2/codeofconduct_for_business_partners_en_2022_Digital_A4.pdf%EF%BC%89%E5%92%8C
</t>
  </si>
  <si>
    <t>4.2. Identify</t>
  </si>
  <si>
    <t>4.2.1. The company consults trade unions and/or workers' representatives in their assessment of salient workers' rights risks in their supply chain.</t>
  </si>
  <si>
    <t>KtC 1.b; A2.4, C3</t>
  </si>
  <si>
    <r>
      <rPr>
        <rFont val="Calibri"/>
        <color theme="1"/>
        <sz val="10.0"/>
      </rPr>
      <t xml:space="preserve">Generic supply chain indicators provide a baseline score for this. To get additional points here, companies must specify that they consult with labour unions and/or workers’ representatives regarding salient workers’ rights in the supply chain. This must expressly include labour unions and/or workers' representatives in the supply chain and/or global union federations (GUFs) 
</t>
    </r>
    <r>
      <rPr>
        <rFont val="Calibri"/>
        <color rgb="FFFF0000"/>
        <sz val="10.0"/>
      </rPr>
      <t>Note: workers' representatives are not a substitute for trade unions where trade unions are allowed to operate and not limited in their activities.</t>
    </r>
    <r>
      <rPr>
        <rFont val="Calibri"/>
        <color theme="1"/>
        <sz val="10.0"/>
      </rPr>
      <t xml:space="preserve">
</t>
    </r>
  </si>
  <si>
    <t xml:space="preserve">The company states in relation to its risk assessment process: “We make use of digitalized risk data and analysis processes and reach out to business partners and selected stakeholders, including representatives of actual or potentially impacted groups.” (Human Rights Policy, p. 20). However, this neither refers to labour unions specifically, nor to the process for identifying salient risks. 
Policy Statement on Respect for Human Rights and Corresponding Environmental Standards
https://www.bmwgroup.com/content/dam/grpw/websites/bmwgroup_com/responsibility/Menschenrechte/BMW_Group_Policy_Statement_Human_Rights_EN.pdf
 </t>
  </si>
  <si>
    <t xml:space="preserve">Ford indicates that this year’s sustainability assessment included engagement with “internal and external stakeholders, including industry associations and non-governmental organizations (NGOs), and internal subject matter experts.” (ISFR, p. 12) This list does not include labour unions and/or workers’ representatives. 
Elsewhere in the ISFR Ford states “We strengthen employee relations by maintaining an ongoing dialogue with union representatives and through joint labor-management committees.” (p. 28). However, this does not indicate whether labour unions and/or workers’ representatives are involved in the assessment of salient workers’ rights risks. Ford does not list labour unions and/or workers’ representatives as one of its key “Stakeholders” (ISFR, p. 26-29). 
This is in contrast with previous reporting, in which the company explicitly mentioned consulting with labour unions as part of the company’s saliency assessment. 
Integrated Sustainability and Financial Report (ISFR) https://corporate.ford.com/content/dam/corporate/us/en-us/documents/reports/2024-integrated-sustainability-and-financial-report.pdf 
 </t>
  </si>
  <si>
    <t xml:space="preserve">Geely states that it has established within the company a Human Rights Working Group comprising “the Group’s ESG Department, Compliance Department, Human Resources Department, Supply Chain Department and Labor Union to discuss the Group’s benchmarking analysis and room for improvement in human rights management in the supply chain, and to jointly promote the identification of salient human rights issues of suppliers and assess the impact of salient human rights issues on the value chain” (ESG Report, p. 102). While this includes a focus on workers’ rights issues in the supply chain, labour unions and/or workers' representatives in the supply chain (or GUFs) do not appear to have played a role.  
Environmental Social and Governance (ESG) Report 2023
http://www.geelyauto.com.hk/wp-content/uploads/2024/04/2024042600275.pdf 
</t>
  </si>
  <si>
    <t xml:space="preserve">In its Sustainability Report, Hyundai mentions a number of consultation processes and mechanisms for trade union-management relations. The company also mentions collective bargaining processes and workers-management consultations and agreement procedures at some of their overseas subsidiaries (p. 57). However, none of these appear to extend to  labour unions and/or workers’ representatives in the supply chain, or include salient human rights issues in the supply chain. 
2024 Sustainability Report
https://www.hyundai.com/content/dam/hyundai/ww/en/images/company/sustainability/about-sustainability/hmc-2024-sustainability-report-en-v2.pdf
</t>
  </si>
  <si>
    <t xml:space="preserve">In its Sustainability Report, Kia states that they “consult with the labor union on key issues through collective bargaining”, and that they hold “regular labor-management consultations, and meetings such as the Employment Stability Committee” (p. 98). However, this does not appear to extend to  labour unions and/or workers’ representatives in the supply chain, or include salient human rights issues in the supply chain. 
2024 Sustainability Report
https://worldwide.kia.com/int/company/sustainability/sustainability-report
</t>
  </si>
  <si>
    <t xml:space="preserve">The company states that it engages “with potentially affected rights holders, for example with employees and their representatives, in order to identify human rights risks and develop appropriate measures (Sustainability Report, p. 154). In its Raw Materials Report, the company explains that in their risk assessment processes, they “liaise with a diverse set of external stakeholders”, including trade unions (p. 5). 
2023 Sustainability Report
https://group.mercedes-benz.com/documents/sustainability/reports/mercedes-benz-sustainability-report-2023.pdf
Raw Materials Report
https://group.mercedes-benz.com/responsibility/sustainability/supply-chains/raw-materials-report.html
</t>
  </si>
  <si>
    <t xml:space="preserve">Nissan discusses employee involvement in their workers’ rights risk identification process (Databook, p. 94-95). However, this is limited to the Group’s own employees, and concerns impacts on employees (not supply chain workers). There is no indication that the company consults any labour unions and/or workers’ representatives regarding salient workers’ rights in the supply chain. 
Sustainability Data Book 2024
https://www.nissan-global.com/EN/SUSTAINABILITY/LIBRARY/SR/2024/ASSETS/PDF/DB24_E_All.pdf
</t>
  </si>
  <si>
    <t>The company does not disclose whether they consult with trade unions or global union federations in their assessment of salient workers’ rights risks.</t>
  </si>
  <si>
    <t xml:space="preserve">Toyota does not disclose whether they consult with labour unions and/or workers’ representatives regarding salient workers’ rights issues. The company mentions “labor-management council meetings” in their Integrated Report, but provides no information about the nature and purpose of these meetings (p. 85)
Toyota’s Integrated Report 2023
https://global.toyota/pages/global_toyota/ir/library/annual/2023_001_integrated_en.pdf
</t>
  </si>
  <si>
    <t xml:space="preserve">Volvo states in its  Annual Report that they seek stakeholder feedback as input to the materiality review. This includes affected stakeholders such as “direct employees, suppliers and people working in the value chain.” “Employee input has been collected from onsite audits and formal dialogues with employee representatives. An open survey focusing on sustainability topics was also made available to some employees during the year to track anonymized feedback on material issues. Input from value chain workers is collected during onsite audits at suppliers (p. 164). 
2023 Annual Report
https://vp272.alertir.com/afw/files/press/volvocar/202403050374-1.pdf
</t>
  </si>
  <si>
    <t>4.2.2. The company discloses the salient workers rights risks in their supply chain and where they are located.</t>
  </si>
  <si>
    <r>
      <rPr>
        <rFont val="Calibri"/>
        <b/>
        <color theme="1"/>
        <sz val="10.0"/>
      </rPr>
      <t xml:space="preserve">100%: </t>
    </r>
    <r>
      <rPr>
        <rFont val="Calibri"/>
        <color theme="1"/>
        <sz val="10.0"/>
      </rPr>
      <t xml:space="preserve">the company's saliency assessment explicitly identifies workers' rights risks </t>
    </r>
    <r>
      <rPr>
        <rFont val="Calibri"/>
        <color rgb="FFFF0000"/>
        <sz val="10.0"/>
      </rPr>
      <t xml:space="preserve">for at least one material / supply chain and the location/s.        </t>
    </r>
    <r>
      <rPr>
        <rFont val="Calibri"/>
        <color theme="1"/>
        <sz val="10.0"/>
      </rPr>
      <t xml:space="preserve">
                                                                                                                                                                   </t>
    </r>
  </si>
  <si>
    <t xml:space="preserve">The company discloses a number of risks to workers’ rights in specific raw materials supply chains (“raw materials profiles” on the company’s website, to which the Annual Report refers, p. 112). These are named in very generic terms, and include child labour and “violation of labour rights” in the cobalt supply chain, child and forced labour in the 3TG supply chain, and “violation of workers’ rights” in the aluminium, copper, and nickel supply chains. The location is named for the 3TG supply chain (DRC).
Environmental and Social Standards (website) https://www.bmwgroup.com/en/sustainability/environmental-and-social-standards.html                    
</t>
  </si>
  <si>
    <r>
      <rPr>
        <rFont val="Calibri"/>
        <color rgb="FF000000"/>
        <sz val="10.0"/>
      </rPr>
      <t xml:space="preserve">Ford identifies many risks to workers’ rights in its saliency assessment, including fair and decent working conditions, child and forced labour, discrimination, etc. (ISFR, p. 23-24). However, in this year's saliency assessment, the company does not specify where in the supply chain these are located. 
Integrated Sustainability and Financial Report (ISFR)
</t>
    </r>
    <r>
      <rPr>
        <rFont val="Calibri"/>
        <color rgb="FF000000"/>
        <sz val="10.0"/>
        <u/>
      </rPr>
      <t>https://corporate.ford.com/content/dam/corporate/us/en-us/documents/reports/2024-integrated-sustainability-and-financial-report.pdf</t>
    </r>
  </si>
  <si>
    <t xml:space="preserve">Geely discloses a list of salient workers’ rights risks, but these relate to the company’s own operations, and not the supply chain: “The above identified human rights issues do not represent the human rights issues arisen in the supply chain of the Group” (ESG Report, p. 120). For this reason, these indicators cannot be scored.
Environmental Social and Governance (ESG) Report 2023
http://www.geelyauto.com.hk/wp-content/uploads/2024/04/2024042600275.pdf
</t>
  </si>
  <si>
    <t xml:space="preserve">GM lists a number of salient workers' rights issues as part of their saliency assessment, but it does not specify where in the supply chain these are located (SR, p. 70). The company does not describe any specific supply chain workers' rights issue. 
2023 Sustainability Report https://www.gm.com/content/dam/company/docs/us/en/gmcom/company/GM_2023_SR.pdf 
 </t>
  </si>
  <si>
    <t xml:space="preserve">Hyundai discloses the salient workers’ rights risks in their supply chain, such as the risks of employee discrimination, breaches of freedom of association and industrial safety, child and forced labour among immigrant and contract workers, adverse impacts on local residents, including women and children, and environmental rights breaches (Sustainability Report, p. 52). However, unlike last year's Sustainability Report, the company does not specify where in the supply chain these are located. 
2024 Sustainability Report
https://www.hyundai.com/content/dam/hyundai/ww/en/images/company/sustainability/about-sustainability/hmc-2024-sustainability-report-en-v2.pdf 
</t>
  </si>
  <si>
    <t xml:space="preserve">Kia discusses some labour rights issues in its Sustainability Report, such as forced labour and child labour risks, but it does so in a generic or abstract manner, or as policy issue, and not as salient human rights risks specifically identified through its due diligence process. Even in this “generic” manner, it does not describe or specify where in the supply chain these issues are located (e.g. p. 65, 68-70). Other identified labour rights issues, such as workplace discrimination and harassment, relate to the company’s own operations, and not the supply chain (e.g. p. 80). 
2024 Sustainability Report
https://worldwide.kia.com/int/company/sustainability/sustainability-report
</t>
  </si>
  <si>
    <t xml:space="preserve">Both the company’s Principles of Social Responsibility and Human Rights, and Responsible Sourcing Standards name salient risks to workers’ rights as part of their overall disclosure of salient risks. The company’s Raw Materials Report lists “working conditions, including occupational health and safety”, “child labour” and “modern slavery, including forced labour” as salient risk areas for all their critical raw materials (p. 3). In addition, this report identifies in which raw material supply chains salient workers’ rights risks are present, and details where these are located in their cobalt and mica supply chains. 
Principles of Social Responsibility and Human Rights mercedes-benz-grundsatzerklaerung-fuer-soziale-verantwortung-und-menschenrechte-de.pdf 
Responsible Sourcing Standards https://supplier.mercedes-benz.com/docs/DOC-2672 Raw Materials Report https://group.mercedes-benz.com/responsibility/sustainability/supply-chains/raw-materials-report.html
Raw Materials Report https://group.mercedes-benz.com/responsibility/sustainability/supply-chains/raw-materials-report.html
  </t>
  </si>
  <si>
    <t xml:space="preserve">Nissan discusses the company’s workers’ rights risk assessment process and results in some level of detail in relation to the Group’s own employees (Databook, p. 94-95), but this does not extend to supply chain workers.  
Nissan does highlight forced labour as a salient human rights issue (Databook, p. 84), but does not specify the supply chain/s or location/s where this manifests. 
Sustainability Data Book 2024
https://www.nissan-global.com/EN/SUSTAINABILITY/LIBRARY/SR/2024/ASSETS/PDF/DB24_E_All.pdf
</t>
  </si>
  <si>
    <t xml:space="preserve">Renault names the generic, salient risks in their supply chain in both its Universal Registration Document (p. 211) and 2024 Vigilance Plan (p. 16). These include a number of salient workers’ rights risks. However, the company does not describe where in the supply chain these risks are located. 
Renault Group – Universal Registration Document 2023
https://www.renaultgroup.com/wp-content/uploads/2024/03/renault_urd_2023__en__202403201552.pdf
Renault Group 2024 Vigilance Plan
https://www.renaultgroup.com/en/renault-group-vigilance-plan/ 
</t>
  </si>
  <si>
    <t>SAIC does not disclose a human rights or labour rights risk assessment</t>
  </si>
  <si>
    <t xml:space="preserve">Stellantis names the generic, salient human rights risks in its supply chains, including salient workers’ rights risks (CSR Report, p. 267-9). The company later does disclose child and forced labour risks in its cobalt supply chain specifically, as well as child labour risks in its mica supply chain (CSR Report, p. 274). However, it provides no detail as to where these risks are located.
2023 CSR Report 
https://www.stellantis.com/content/dam/stellantis-corporate/sustainability/csr-disclosure/stellantis/2023/Stellantis-2023-CSR-Report.pdf 
</t>
  </si>
  <si>
    <t xml:space="preserve">Tesla’s saliency assessment includes a number of risks to workers’ rights (Impact Report, p. 8). The company discloses where a few specific workers’ rights risks are located - e.g. child labour in the DRC's cobalt supply chain, and workers’ health and safety in Indonesia’s nickel supply chain (Impact Report, p. 117, 120 respectively). Forced labour in the aluminium supply chain is also mentioned, but the location is not provided (Impact Report, p. 116).
2023 Impact Report
https://www.tesla.com/ns_videos/2023-tesla-impact-report.pdf
</t>
  </si>
  <si>
    <t xml:space="preserve">Toyota’s Human Rights Policy lists child labour, forced labour, harassment, and discrimination as salient risks to workers’ rights. The company’s Sustainability Data Book specifies the raw materials supply chain where the risks of forced labour and child labour are located (p. 77). The company also describes the risk of forced labour in their supply chain to a good level of detail, including information on geographic location (p. 63). 
Toyota’s Human Rights Policy
https://global.toyota/pages/global_toyota/sustainability/esg/social/human_rights_policy_en.pdf
Sustainability Data Book
https://global.toyota/pages/global_toyota/sustainability/report/sdb/sdb24_en.pdf
</t>
  </si>
  <si>
    <r>
      <rPr>
        <rFont val="Calibri"/>
        <color rgb="FF000000"/>
        <sz val="10.0"/>
      </rPr>
      <t xml:space="preserve">Among the “salient business and human rights issues” the company has identified, the company lists freedom of association and the right to collective bargaining, forced labor, child labor, good working conditions, involvement in unlawful activities, people’s safety, tolerance towards different ideological and religious opinions, discrimination, diversity and protection of the disadvantaged (Sustainability Report, p. 117). However, the company does not specify where in the supply chain these risks are located. 
The company discloses issues concerning freedom of association and collective bargaining affecting its Volkswagen do Brasil Indústria de Veículos Automotores Ltda. in Brazil, ŠKODA AUTO Volkswagen India Private Limited in India, and Ducati Motor (Thailand) Co., Ltd., in Thailand given the lack of recognition of these rights in those countries (Sustainability Report, p. 91).
Additionally, the company's raw material report discloses a number of workers' rights risks related to specific raw materials, with additional information provided on geographic location, although it is noted that this is not consistently provided across all materials. 
2023 Sustainability Report
https://www.volkswagen-group.com/en/publications/more/group-sustainability-report-2023-2674
2023 Raw Material Report
</t>
    </r>
    <r>
      <rPr>
        <rFont val="Calibri"/>
        <color rgb="FF000000"/>
        <sz val="10.0"/>
        <u/>
      </rPr>
      <t>https://uploads.vw-mms.de/system/production/documents/cws/002/716/file_en/d4d4bc8b2aea8ace68435605a99ef6e9a9bbf973/2023_Volkswagen_Group_Responsible_Raw_Materials_Report_1.pdf?1719555968</t>
    </r>
  </si>
  <si>
    <t xml:space="preserve">Volvo Cars does not disclose salient risks to workers’ rights and where in the supply chain these are located. It does disclose one specific case: “a case was identified by procurement professionals about the possible use of forced labour at the production facility of one of our directly contracted suppliers’ in Eastern Europe. (Annual Report, p. 171). However, it is not clear what material supply chain this case is related to.
2023 Annual Report
https://vp272.alertir.com/afw/files/press/volvocar/202403050374-1.pdf
</t>
  </si>
  <si>
    <t>4.3. Prevent, Mitigate and Account</t>
  </si>
  <si>
    <t xml:space="preserve">4.3.1. The company actively collaborates with workers and the representative organisation(s) of workers’ own choosing to promote respect for workers' rights in its supply chain.  </t>
  </si>
  <si>
    <t>WBA D.5.2, KtC
 NB. The reference to "representative organisation(s) of workers' own choosing is taken directly from the ILO, and recognises that in some countries trade unions may be banned, or that trade unions may not be representative of workers (e.g. they are state run) but the company is still able to facilitate worker representation in these circumstances.</t>
  </si>
  <si>
    <r>
      <rPr>
        <rFont val="Calibri"/>
        <b/>
        <color rgb="FF434343"/>
        <sz val="10.0"/>
      </rPr>
      <t>25%:</t>
    </r>
    <r>
      <rPr>
        <rFont val="Calibri"/>
        <color rgb="FF434343"/>
        <sz val="10.0"/>
      </rPr>
      <t xml:space="preserve"> </t>
    </r>
    <r>
      <rPr>
        <rFont val="Calibri"/>
        <color rgb="FF434343"/>
        <sz val="10.0"/>
      </rPr>
      <t xml:space="preserve">the company has a collective agreement with the relevant trade union in the headquartered country.
</t>
    </r>
    <r>
      <rPr>
        <rFont val="Calibri"/>
        <b/>
        <color rgb="FF434343"/>
        <sz val="10.0"/>
      </rPr>
      <t>25%:</t>
    </r>
    <r>
      <rPr>
        <rFont val="Calibri"/>
        <b/>
        <color rgb="FF434343"/>
        <sz val="10.0"/>
      </rPr>
      <t xml:space="preserve"> </t>
    </r>
    <r>
      <rPr>
        <rFont val="Calibri"/>
        <color rgb="FF434343"/>
        <sz val="10.0"/>
      </rPr>
      <t xml:space="preserve">the company has a global framework agreement with IndustriALL for neutrality across all its operations.
</t>
    </r>
    <r>
      <rPr>
        <rFont val="Calibri"/>
        <b/>
        <color rgb="FF434343"/>
        <sz val="10.0"/>
      </rPr>
      <t>25%</t>
    </r>
    <r>
      <rPr>
        <rFont val="Calibri"/>
        <color rgb="FF434343"/>
        <sz val="10.0"/>
      </rPr>
      <t xml:space="preserve">: the company describes the formal mechanisms it has put in place to consult trade unions and/or workers’ representatives on the company's workers' rights principles and/or policies.
</t>
    </r>
    <r>
      <rPr>
        <rFont val="Calibri"/>
        <b/>
        <color rgb="FF434343"/>
        <sz val="10.0"/>
      </rPr>
      <t>25%</t>
    </r>
    <r>
      <rPr>
        <rFont val="Calibri"/>
        <b/>
        <color rgb="FF434343"/>
        <sz val="10.0"/>
      </rPr>
      <t xml:space="preserve">: </t>
    </r>
    <r>
      <rPr>
        <rFont val="Calibri"/>
        <color rgb="FF434343"/>
        <sz val="10.0"/>
      </rPr>
      <t>IndustriAll was actively involved in the formulation of the company’s workers' rights principles and/or policies.</t>
    </r>
    <r>
      <rPr>
        <rFont val="Calibri"/>
        <color rgb="FF434343"/>
        <sz val="10.0"/>
      </rPr>
      <t xml:space="preserve"> </t>
    </r>
  </si>
  <si>
    <t xml:space="preserve">The company discloses that 100% of headquarter employees are represented by a trade union or fall under a collective bargaining agreement (Annual Report, p. 315). The company has a global framework agreement with IndustriAll, and IndustriAll was involved in the elaboration of its workers’ rights commitments.
The company’s Group Code on Human Rights and Working Conditions indicates that there is a “regular information exchange with the BMW EURO Works Council, which includes a report on the inquiries to the Human Rights and Supply Chain Response Teams and the corresponding measures.” (p. 17). The Code itself was developed in consultation with the BMW EURO Works Council. The Code also indicates that questions and concerns related to human rights are handled by a Human Rights Response Team which includes a member of the employee representative body of the affected entity. The team verifies reports and takes the necessary action, including appropriate corrective measures where warranted. “For international entities, a representative of the BMW EURO Works Council will be invited.” (p. 18). 
2023 Annual Report https://www.bmwgroup.com/content/dam/grpw/websites/bmwgroup_com/ir/downloads/en/2024/bericht/BMW-Group-Report-2023-en.pdf 
IndustriAll                                                        
https://www.industriall-union.org/sites/default/files/uploads/documents/GFAs/BMW/bmw-gfa-english.pdf 
IndustriAll https://www.industriall-union.org/bmw
Group Code on Human Rights and Working Conditions https://www.bmwgroup.com/content/dam/grpw/websites/bmwgroup_com/company/downloads/de/2023/BMW_Group_Code_Human_Rights_Working_Condition_EN.pdf
</t>
  </si>
  <si>
    <t xml:space="preserve">Ford has a collective agreement covering its US workers with UAW (ISFR, p. 122). The company also has a GFA with IndustriALL. However, the company does not state whether IndustriALL was actively involved in the formulation of the company’s workers' rights principles. 
In its 2022 Human Rights Report, Ford explains the way in which the company engages with unions to ensure compliance with GFA principles, and to address issues that may arise. 
IndustriALL 
https://www.industriall-union.org/ford 
Integrated Sustainability and Financial Report (ISFR) 
https://corporate.ford.com/content/dam/corporate/us/en-us/documents/reports/2024-integrated-sustainability-and-financial-report.pdf 
</t>
  </si>
  <si>
    <t>GAC does not disclose any collective agreement, and does not have a GFA with IndustriALL</t>
  </si>
  <si>
    <t xml:space="preserve">Geely discloses that in 2023, 100% of mainland Chinese employees had joined labor unions’ collective agreements (ESG Report, p. 123). 
The company does not have a global framework agreement with IndustriALL, and there is no indication that IndustriALL was involved in the formulation of the company’s workers’ rights commitments. 
Geely mentions the “Employees’ Representatives Conference” as the main body for discussing issues with employees. This is “held every year to discuss major decisions related to the Group and important matters related to the interests of employees, e.g., collective wage negotiation, signing of collective contracts, etc.” The company also mentions “collective consultation” of employees on important employee issues, and the obligation of all “relevant departments” to “negotiate and discuss with the labor union”. These consultations are underpinned by the “Framework Measures for Collective Consultation Work, Collective Contract, the Wage Agreement, and the Special Collective Contract for Labor Safety and Health, to effectively protect employees’ rights to know, participate, express and supervise” (ESG Report, p. 123). Geely further states that the company carries out “collective negotiation every three years” (ESG Report, p. 123). Workers also participate in the Work Safety Committee (ESG Report, p. 129). However, the company does not disclose how these bodies are consulted on workers rights policies specifically.
Environmental, Social and Governance (ESG) Report 2023
http://www.geelyauto.com.hk/wp-content/uploads/2024/04/2024042600275.pdf 
</t>
  </si>
  <si>
    <t>GM has a collective agreement with UAW. They do not appear to have a GFA with IndustriAll, and the company does not disclose whether IndustriAll was involved in the development of its workers' rights commitments. GM does not describe the formal mechanisms it has to consult trade unions and/or workers’ representatives on workers' rights.</t>
  </si>
  <si>
    <t xml:space="preserve">In its Form 20-F report to the US SEC, the company discloses that “Most of the Company’s regular employees in Japan, except management personnel, are required by the terms of the Company’s collective bargaining agreement with its labor union to become members of the Federation of All Honda Workers’ Union (AHWU), which is affiliated with the Japan Council of the International Metalworkers’ Federation. Approximately 86% of the employees of the Company and its Japanese subsidiaries were members of AHWU as of March 31, 2024.” (p. 112). 
Honda does not have a global framework agreement with IndustriALL, and IndustriALL has not been involved in the formulation of the company’s workers' rights commitments. Honda does not describe formal mechanisms to consult trade unions and/or workers’ representatives on workers' rights, and does not explains how trade unions and/or workers’ representatives are involved in monitoring respect for workers’ rights (except from an isolated reference to unions’ participation in the company’s Safety and Health Committee – ESG Data Book, p. 92). 
Honda Form 20-F to the US SEC
https://global.honda/en/investors/library/form20_f/main/010/teaserItems3/0/linkList/0/link/FY202403_form20f_e1.pdf 
Honda ESG Data Book 2024
https://global.honda/en/sustainability/cq_img/report/pdf/2024/honda-SR-2024-en-all.pdf 
</t>
  </si>
  <si>
    <t>Hyundai has a collective agreement with the Korean Metal Workers’ Union (Sustainability Report, p. 57, 102), but does not have a global framework agreement with IndustriALL. The company does not disclose whether IndustriAll was involved in the formulation of the company’s workers' rights commitments. 
Hyundai’s Sustainability Report mentions a number of formal consultation mechanisms with workers, including the collective bargaining process, wage negotiations, a Collective Bargaining Council, Labor-management Councils, and certain bodies such as the Future Change Response Task Force and Employment Safety Committee, the Job Stability Committee, the Occupational Safety and Health Committee, and the Musculoskeletal Disorder Prevention Management Committee (p. 57, 12). However the company does not explain if these relate to the company's workers' rights principles or policies.
2024 Sustainability Report
https://www.hyundai.com/content/dam/hyundai/ww/en/images/company/sustainability/about-sustainability/hmc-2024-sustainability-report-en-v2.pdf</t>
  </si>
  <si>
    <t xml:space="preserve">Kia has a collective agreement with the relevant trade union in the headquartered country (Sustainability Report, p. 98), but does not have a global framework agreement with IndustriALL. The company does not disclose whether IndustriAll was involved in the formulation of the company’s workers' rights commitments. 
In its Sustainability Report, Kia mentions the process of collective bargaining, regular labor-management consultations, and bodies such as the “Employment Stability Committee” as formal spaces for consultation with trade unions (p. 98). However the company does not explain if these spaces are consulted on the company's workers' rights principles or policies specifically. 
2024 Sustainability Report
https://worldwide.kia.com/int/company/sustainability/sustainability-report 
IndustriAll
https://www.industriall-union.org/industriall-hyundai-kia-trade-union-network-a-platform-for-global-solidarity
</t>
  </si>
  <si>
    <t xml:space="preserve">The company discloses that collective bargaining agreements are in place for the majority of employees throughout the Group (Sustainability Report, p. 127). These include Mercedes-Benz Group AG, Mercedes-Benz AG, Mercedes-Benz Mobility AG, Mercedes-Benz Bank AG and Mercedes-Benz Intellectual Property GmbH &amp; Co. (p. 125). 
Mercedes has signed a GFA with IndustriALL. IndustriALL and the company's Work Council were also actively involved in the formulation of the company’s human rights policy, including workers' principles (Principles of Social Responsibility and Human Rights, p. 6.). In this policy, the company commits to “remain neutral; the trade unions and the company will ensure that employees can make an independent decision” (p. 8). 
2023 Sustainability Report
https://group.mercedes-benz.com/documents/sustainability/reports/mercedes-benz-sustainability-report-2023.pdf
Principles of Social Responsibility and Human Rights
mercedes-benz-grundsatzerklaerung-fuer-soziale-verantwortung-und-menschenrechte-de.pdf
</t>
  </si>
  <si>
    <t xml:space="preserve">Nissan states that “most of the company’s employees are affiliated with the Nissan Motor Workers’ Union, for which the governing body is the All Nissan and General Workers Unions, and the Japanese Trade Union Confederation (RENGO) through the Confederation of Japan Automobile Workers’ Unions.” (Databook, p. 160).  
Nissan does not have a GFA with with IndustriALL, and does not indicate whether IndustriALL was involved in the formulation of the company’s workers' rights commitments.
Nissan mentions a few formal mechanisms to consult trade unions and/or workers’ representatives, however the company does not explain if these mechanisms are to consult workers on the company's policies or principles on workers' rights (Databook, p. 113). 
Sustainability Data Book 2024
https://www.nissan-global.com/EN/SUSTAINABILITY/LIBRARY/SR/2024/ASSETS/PDF/DB24_E_All.pdf
</t>
  </si>
  <si>
    <t xml:space="preserve">Renault explains “after six years of negotiations, the metallurgy sector, which includes almost all the Group’s French entities, entered into an agreement that shook up the social standard applied in the company. This new national metallurgy collective bargaining agreement (CCN) was signed on 7 February 2022 by CFDT, CFE-CGC, FO and UIMM.” (Universal Registration Document, p. 174). 
Renault has signed two GFAs with IndustriAll in 2013 and 2019 including a commitment to neutrality (Code of Ethics, p. 17). IndustriALL, via the Group Works Council, was involved in the formulation of the company’s workers rights principles.  
Renaults has various formal mechanisms to consult unions. Renault’s Global Group Works Council is the company’s main forum for international social dialogue. The company explains that “In the event of difficulties in implementing global framework agreements, a memorandum signed in January 2018 with the signatories is an action guide for dealing with them under joint responsibility.” (Universal Registration Document, p. 191). The work of the Global Group Works Council is described in detail in the Universal Registration Document (p. 173). 
The company describes other forums and processes for social dialogue: a “Common Social Foundation” singed in July 2022, the “French Social Coordination Council”. “The agreement on Social Dialogue , signed on 11 September 2023, is a major element in structuring social dialogue and coordinating bodies as part of the Group’s transformations. A new body has thus been set up: the French Social Coordination Council (Conseil de Coordination Sociale France), which covers all the Group’s French entities.” (Universal Registration Document, p. 174). 
Renault Group – Universal Registration Document 2023
https://www.renaultgroup.com/wp-content/uploads/2024/03/renault_urd_2023__en__202403201552.pdf
Code of Ethics
https://www.renaultgroup.com/wp-content/uploads/2022/11/renault-group-code-of-ethics_2022_vgb.pdf
</t>
  </si>
  <si>
    <t xml:space="preserve">Stellantis discloses that 225,518 employees, accounting for 90% of the workforce, are covered by collective agreements. The company announced in 2022 that a global agreement was prepared and would be signed with IndustriALL Global Union in 2023. However, the company’s 2023 CSR Report does not confirm that an agreement was signed, and instead expresses the company’s ambition to sign in 2024 (p. 81). There is no indication that IndustriAll was involved in the elaboration of the company’s human rights policy or the specific sections on workers’ rights. 
The company describes the means of dialogue with employees and labour union representatives, such as “Various employee representation bodies at national or transnational level (e.g. European Works Councils of PSA, Fiat and Opel Vauxhall, etc.) and “collective bargaining agreements and employee relations agreements with labor unions and employee representatives” (CSR Report, p. 16). It also describes a “Special Negotiation Body” (p. 83). However, the company does not explain if these bodies are consulted on the company's workers' rights principles or policies. 
2023 CSR Report
https://www.stellantis.com/content/dam/stellantis-corporate/sustainability/csr-disclosure/stellantis/2023/Stellantis-2023-CSR-Report.pdf
</t>
  </si>
  <si>
    <t xml:space="preserve">Tesla does not have a collective agreement with the relevant trade union in the headquartered country, or a GFA with IndustriALL. There is no information on any of the other indicators.
</t>
  </si>
  <si>
    <t xml:space="preserve">Toyota states that it has “collective agreements in place with our unionized affiliate companies both in Japan and overseas” and that has "unionized operations" in 19 of the 21 countries in which it has a manufacturing base (Sustainability Data Book, p. 66). However, this is insufficient to understand whether the company has a collective agreement covering employees in their headquarters in Japan. 
The company does not have a GFA with IndustriAll and IndustriAll does not appear to have been involved in the formulation of the company’s labour rights commitments. 
Toyota’s Integrated Report mentions “labor-management council meetings”, but provides no information about the nature and purpose of these meetings (p. 85). 
Sustainability Data Book
https://global.toyota/pages/global_toyota/sustainability/report/sdb/sdb24_en.pdf
Toyota’s Integrated Report 2023
https://global.toyota/pages/global_toyota/ir/library/annual/2023_001_integrated_en.pdf
</t>
  </si>
  <si>
    <t>Volkswagen has a collective agreement with the relevant trade union in the headquartered country, and that they have processes to consult with trade unions (via the Works Council) on the company's workers' rights policies and principles. 
The company had a GUF with IndustriALL, but this was suspended in 2019: “As the German car manufacturer consistently refuses to accord the same rights to its workers in Chattanooga, Tennessee, US, as it does in the rest of the world, IndustriALL Global Union is today suspending its long-standing global agreement with Volkswagen.” The company does not state weather IndustriAll was involved in the formulation of its 2020 Declaration on Social Rights. 
Volkswagen AG concludes pay negotiations
https://www.volkswagen-group.com/en/press-releases/volkswagen-ag-concludes-pay-negotiations-16519
IndustriALL suspends global agreement with Volkswagen
https://www.industriall-union.org/industriall-suspends-global-agreement-with-volkswagen
Charter on Labour Relations within the Volkswagen Group
https://www.volkswagen-group.com/en/publications/more/charter-on-labour-relations-1876
2023 Sustainability Report
https://www.volkswagen-group.com/en/publications/more/group-sustainability-report-2023-2674</t>
  </si>
  <si>
    <t>4.3.2. The company reports on how it is prepared to respond if it finds non-conformances associated with its workers' rights policy occurring in its operations or supply chains.</t>
  </si>
  <si>
    <t>Refer to general HR indicators.</t>
  </si>
  <si>
    <t>Refer to general HR indicators</t>
  </si>
  <si>
    <t>4.3.3. The company works with the relevant trade union and/or worker representative organisation to verify the implementation of corrective actions pertaining to workers' rights.</t>
  </si>
  <si>
    <r>
      <rPr>
        <rFont val="Calibri"/>
        <b/>
        <color theme="1"/>
        <sz val="10.0"/>
      </rPr>
      <t>100%:</t>
    </r>
    <r>
      <rPr>
        <rFont val="Calibri"/>
        <color theme="1"/>
        <sz val="10.0"/>
      </rPr>
      <t xml:space="preserve"> the company specifies that it works with the relevant trade union and/or workers representatives to verify implementation of correction actions. </t>
    </r>
  </si>
  <si>
    <t>Not specified</t>
  </si>
  <si>
    <t>4.4. Remedy</t>
  </si>
  <si>
    <t>4.4.1 Workers and the representative organisations of workers' own choosing are formally included in the remedy process.</t>
  </si>
  <si>
    <r>
      <rPr>
        <rFont val="Calibri"/>
        <b/>
        <color theme="1"/>
        <sz val="10.0"/>
      </rPr>
      <t>100%:</t>
    </r>
    <r>
      <rPr>
        <rFont val="Calibri"/>
        <color theme="1"/>
        <sz val="10.0"/>
      </rPr>
      <t xml:space="preserve"> the company specifies that trade unions are formally engaged in any remedy process.  </t>
    </r>
  </si>
  <si>
    <t xml:space="preserve">The company’s Rules of Procedure for complaints specify that “If, employee representatives have the right to be involved in the investigation of complaints, the necessary bodies will be involved in this respect.” (p. 9). However, this is insufficient information as it does not specify whether trade union/worker representative specifically are formally involved in remedy processes concerning breaches of workers’ rights. 
Rules of Procedure
https://www.volkswagen-group.com/en/publications/more/rules-of-procedure-for-the-volkswagen-group-complaints-procedure-2007
</t>
  </si>
  <si>
    <t>Inititaive</t>
  </si>
  <si>
    <t>Includes Buyers</t>
  </si>
  <si>
    <t>Includes suppliers</t>
  </si>
  <si>
    <t>Includes CSOs</t>
  </si>
  <si>
    <t>Includes Trade Unions/GUFs</t>
  </si>
  <si>
    <t>Notes</t>
  </si>
  <si>
    <t>Members</t>
  </si>
  <si>
    <t>IRMA</t>
  </si>
  <si>
    <t>Yes</t>
  </si>
  <si>
    <t>Ford, Tesla</t>
  </si>
  <si>
    <t>Copper Mark</t>
  </si>
  <si>
    <t>No</t>
  </si>
  <si>
    <t>Responsible Supply Chain Initiative (RSCI)</t>
  </si>
  <si>
    <t>First Movers Coalition</t>
  </si>
  <si>
    <t>"The First Movers Coalition is a global initiative harnessing the purchasing power of companies to decarbonize seven “hard to abate” industrial sectors that currently account for 30% of global emissions. [...] To jump-start the market, the coalition’s members commit in advance to purchasing a proportion of the industrial materials and long-distance transportation they need from suppliers using near-zero or zero-carbon solutions, despite the premium cost.
In addition to the advance purchase commitments that our members have made, our members also pledge to work together to address roadblocks towards securing supply of required low-carbon technologies by 2030."</t>
  </si>
  <si>
    <t>AIAG Smelter Engagement Team</t>
  </si>
  <si>
    <t>The AIAG SET advocates for responsible sourcing by completing coordinated smelter and refiner outreach and completing pre-audit visits annually.</t>
  </si>
  <si>
    <t>Drive Sustainably</t>
  </si>
  <si>
    <t>A group coordinated by CSR Europe consisting of several automotive manufacturers who collaborate to enhance sustainability in their supply chains.</t>
  </si>
  <si>
    <t>Public Private Alliance for Responsible Minerals Trade (PPA)</t>
  </si>
  <si>
    <t>The PPA is a multi-sector initiative between leaders in civil society, industry, and the US government that supports projects to improve the due diligence and governance systems needed for ethical supply chains from the Covered Countries.</t>
  </si>
  <si>
    <t>Responsible Minerals Initiative (RMI)</t>
  </si>
  <si>
    <t>"Founded in 2008 by members of the Responsible Business Alliance and the Global e-Sustainability Initiative, the Responsible Minerals Initiative has grown into one of the most utilized and respected resources for companies from a range of industries addressing responsible mineral sourcing issues in their supply chains. Our flagship Responsible Minerals Assurance Process offers companies and their suppliers an independent, third-party audit that determines which smelters and refiners can be verified as having systems in place to responsibly source minerals in line with current global standards. We also offer our Conflict Minerals Reporting Template, which helps companies disclose and communicate about smelters in their supply chains, and we produce white papers and guidance documents on responsible mineral sourcing and reporting on a regular basis."
"RMI members worked closely with the Organization for Economic Cooperation and Development (OECD) on the development of Due Diligence Guidance for the Responsible Supply Chains of Minerals from Conflict-Affected and High-Risk Areas. More information about the OECD’s work on this area can be found on their website:  http://www.oecd.org/fr/daf/inv/mne/mining.htm
RMI is a member of the OECD Forum’s Multi-Stakeholder Steering Group (MSG) established for the Guidance in 2013."</t>
  </si>
  <si>
    <t>https://www.responsiblemineralsinitiative.org/</t>
  </si>
  <si>
    <t>Global Battery Alliance (GBA)</t>
  </si>
  <si>
    <t>Fair Cobalt Alliance (FCA)</t>
  </si>
  <si>
    <t>Indicator category</t>
  </si>
  <si>
    <t>% weighting</t>
  </si>
  <si>
    <t>Normalized weighting</t>
  </si>
  <si>
    <t>Climate &amp; Environment</t>
  </si>
  <si>
    <t>Disclose</t>
  </si>
  <si>
    <t>Target setting &amp; progress</t>
  </si>
  <si>
    <t>Supply chain levers</t>
  </si>
  <si>
    <t>Human rights</t>
  </si>
  <si>
    <t>Commit</t>
  </si>
  <si>
    <t>Identify</t>
  </si>
  <si>
    <t>Prevent, Mitigate and Account</t>
  </si>
  <si>
    <t>Remedy</t>
  </si>
  <si>
    <t>Note: Total scores across both categories were taken as an average of the two percentages scored for each one</t>
  </si>
  <si>
    <t xml:space="preserve">Assessment has not been updated for the 2025 edition. </t>
  </si>
  <si>
    <t>Initiative</t>
  </si>
  <si>
    <t>Multi-stakeholder governance and civil society co-creation</t>
  </si>
  <si>
    <t>Points (out of 2)</t>
  </si>
  <si>
    <t>Credible audits and accreditation: Audit independence and rights-holder participation</t>
  </si>
  <si>
    <t>Points (out of 1)</t>
  </si>
  <si>
    <t>Transparency of audit findings</t>
  </si>
  <si>
    <t xml:space="preserve">Corrective Action Plans </t>
  </si>
  <si>
    <t xml:space="preserve">Effective grievance mechanism </t>
  </si>
  <si>
    <t xml:space="preserve">Iseal code compliant member </t>
  </si>
  <si>
    <t>Credible standard criteria</t>
  </si>
  <si>
    <t>Overall Assessment</t>
  </si>
  <si>
    <t>Point modifier applied</t>
  </si>
  <si>
    <t>ResponsibleSteel</t>
  </si>
  <si>
    <t xml:space="preserve">The ResponsibleSteel Constitution states that the Board will be made up of four directors from business members, up to four from civil society members and up to three independent directors. Currently it includes three business, four civil society and three independent representatives. Resolutions can only be passed if at least 66% of the votes cast are cast in favour of it and at least 1 Director from each of the category votes in favor. Overall the governance of the board does not guarantee affected rights-holders or their representatives equal representation and decision-making power. (https://www.responsiblesteel.org/wp-content/uploads/2021/05/ResponsibleSteel_Constitution.pdf) 
Civil society members do have equal (50%) decision-making power (voting rights) alongside industry members on the ResponsibleSteel Standard, including new and revised editions of the Standard(s) (Page 13 https://www.responsiblesteel.org/wp-content/uploads/2023/03/AllAboutUs-2023.pdf)
There is evidence that stakeholders were involved involved in process of designing the accreditation scheme (https://www.responsiblesteel.org/standard-development/)
</t>
  </si>
  <si>
    <t xml:space="preserve">The ResponsibleSteel certification standard requires third party audit of processes, including site visits. Rightsholder and broader stakeholder engagement also forms part of the audit process. 
(https://www.responsiblesteel.org/certification/)
</t>
  </si>
  <si>
    <t>ResponsibleSteel publishes summary reports of the audits on its website. These public summary reports provide information on the audit process, including which stakeholders were engaged and how. However, the reports do not disclose explanations regarding the findings of conformance or non-conformance against the standard’s criteria. 
 (https://www.responsiblesteel.org/certification/issued-certificates/)</t>
  </si>
  <si>
    <t xml:space="preserve">ResponsibleSteel requires companies to develop corrective action plans for all non-conformances identified during an audit. Certificates are not issued when major major non-conformities are identified, until a special audit verifies that they have been addressed within 6 months of the major non-conformities being raised. 
ResponsibleSteel's Assurance Manual and Implementation Instructions detail criteria on corrective action plans required in cases of non-conformances. These CAPs have to meet SMART criteria and are therefore time-bound. 
The results of corrective actions are included in surveillance audit reports, conducted 12 – 18 months after the initial audit and published on Responsible Steel’s website. 
There is no evidence of a requirement for affected rights-holders to be involved in the development, implementation and monitoring of the corrective action plans.
https://www.responsiblesteel.org/wp-content/uploads/2024/01/FINAL-ResponsibleSteel-Assurance-Manual-v2-0.pdf </t>
  </si>
  <si>
    <t xml:space="preserve">ResponsibleSteel has an Issues Resolution System which serves as a grievance / complaints mechanism through which issues with ResponsibleSteel's certification process can be escalated.  
Issues and complaints can be raised in multiple languages, and ResponsibleSteel states that the complainant can ask for the support of an advisor during the process. 
The Issues Resolution System requires ResponsibleSteel to publish “a summary of the issues and of the resolutions and the total number of raised and resolved issues” on its website. However, no grievances about ResponsibleSteel's certification process have been made through the mechanism.
The complaints process is internally managed. 
https://www.responsiblesteel.org/wp-content/uploads/2023/11/ResponsibleSteel-Issues-Resolution-System-v3-0.pdf
https://www.responsiblesteel.org/contact-us/
</t>
  </si>
  <si>
    <t>ResponsibleSteel is an Iseal community member but not listed as code compliant. ((https://www.isealalliance.org/iseal-community-members)</t>
  </si>
  <si>
    <t xml:space="preserve">Criterion 10.1 of the standard requires the site’s corporate owner to have defined and be implementing a long- and medium-term strategy to reduce its greenhouse gas (GHG) emissions to levels that are compatible with the achievement of the goals of the Paris Agreement, with an aspiration to achieve net-zero GHG emissions through work with policy makers and others. (Page 97, https://www.responsiblesteel.org/wp-content/uploads/2022/09/ResponsibleSteel-Standard-2.0.pdf) 
The standard has been designed to align with Internationally recognised human rights, as laid out in the International Bill of Human Rights and in the ILO Declaration on Fundamental Principles and Rights at Work. The standard also references alignment with The UN Guiding Principles on Business and Human Rights. Page 79 (https://www.responsiblesteel.org/wp-content/uploads/2022/09/ResponsibleSteel-Standard-2.0.pdf) </t>
  </si>
  <si>
    <t>Scheme has made notable progress in meeting most of the minimum criteria but has some significant shortcomings</t>
  </si>
  <si>
    <t>The Initiative for Responsible Mining Assurance (IRMA)</t>
  </si>
  <si>
    <t xml:space="preserve">IRMA is govered by a Board of Directors with two representatives from each of six sectors: Mining companies; Companies that purchase mined materials to make other products; Non-governmental organizations; Affected communities; Organized labor; Investment and finance. Civil society organizations and rightsholders are therefore guaranteed adequate representation and decision-making power on the governing body of accreditation scheme (https://responsiblemining.net/about/governance/) 
Rightsholders are involved in the process of designing the scheme. The IRMA stakeholder Forum is an electronic forum open to all interested parties to provide the opportunity to review and comment on the development of the IRMA standard. (Page 5, https://responsiblemining.net/what-we-do/standard/standard-development/) </t>
  </si>
  <si>
    <t xml:space="preserve">Mines must undergo independent, third-party audits (https://responsiblemining.net/what-we-do/assessment/#achievement-levels) 
The IRMA audit process the audit process includes participation of impacted rights-holders.
(page 29, V1 IRMA standard, https://responsiblemining.net/resources/#full-documentation-and-guidance)
</t>
  </si>
  <si>
    <t>IRMA requires the full results of audits, information on the audit processes and findings of noncompliance to be made readily available (https://connections.responsiblemining.net/independently-assessing-mines)</t>
  </si>
  <si>
    <t>The certification scheme standard for corrective action plans (CAPs) affords meaningful involvement of rights-holders in the development, implementation and monitoring of the plans given its overall governance structure. CAPs are also disclosed as part of the standards disclosure requirements (Assessment Manual for Mines, p23, 2022) https://responsiblemining.net/resources/#independent-3rd-party-assessment</t>
  </si>
  <si>
    <t>The IRMA complaints mechanism is not independently facilitated. However the Initiative does plan to engage Assurance Services International (ASI) in 2024 to “provide independent oversight” of their complaint/grievance resolution system, although this is not yet fully operational. 
The company does allow for complaints to be made in multiple languages and can be registered anonymously. (https://responsiblemining.net/what-you-can-do/complaints-and-feedback/). 
IRMA’s Issue Resolution System states that “summaries of the issues and of the resolutions and the total number of raised and resolved issues shall be published on the IRMA website.”</t>
  </si>
  <si>
    <t>IRMA is an Iseal member but not Iseal code compliant.
(https://www.isealalliance.org/iseal-community-members)</t>
  </si>
  <si>
    <t xml:space="preserve">The IRMA standard is contingent on Free, Prior and Informed Consent (FPIC) (page 49 V1 IRMA Standard)
The IRMA standard is aligned with the ILO Core Conventions (IRMA Standard V1 Page 78 https://responsiblemining.net/resources/#full-documentation-and-guidance)
The IRMA standard was designed to align with UNGP.
Page 10 V1 IRMA Standard.(https://responsiblemining.net/resources/#full-documentation-and-guidance)
The IRMA standard requires a policy (or equivalent) is in place that includes a commitment to manage energy consumption and greenhouse gas emissions in a manner that aligns with  the goals of the Paris Agreement. (Page 461 (https://responsiblemining.net/wp-content/uploads/2023/10/IRMA-Standard-for-Responsible-Mining-and-Mineral-Processing-2.0-DRAFT-20231026.pdf&amp;sa=D&amp;source=editors&amp;ust=1701509380458738&amp;usg=AOvVaw0HRnTee181AH6LruYD-Kmt) </t>
  </si>
  <si>
    <t>Robust scheme overall that still has some shortcomings but meets nearly all of the minimum criteria for governance, auditing and / or accreditation against its standard</t>
  </si>
  <si>
    <t>Aluminium Stewardship Initiative (ASI)</t>
  </si>
  <si>
    <t>There is some representation of rights-holders/civil society on the governing board of the ASI. However, the governance of the initiative does not guarantee affected rights-holders and their representatives equal decision-making power, as they make up only 2 out of 8 positions on the board. (https://aluminium-stewardship.org/about-asi/board#1648979219483-ec993cc8-72d2). 
The ASI also has a multi stakeholder standards committee, responsible for standards governance. The committee is composed of 24 people. Presently the committee affords equal decision-making power between civil society and corporate actors (https://aluminium-stewardship.org/about-asi/standards-committee). However, there are no guarantees for equal decision-making power in the committee: ASI states that it only “aims to have a 50% non-industry (civil society and Indigenous peoples) participation in the Committee.” ASI’s constitution does not provide any guarantees of equal decision-making power in this committee. Furthermore, the constitution states that civil society members of the ASI only have 30% voting power in General Meetings (https://aluminium-stewardship.org/wp-content/uploads/2019/12/ASI-Constitution-Consolidated-December2019.pdf) 
There is evidence that stakeholders were involved in the process of developing the scheme (page 6 https://aluminium-stewardship.org/asi-standards/performance-standard). The ASI Governance Handbook states that the Board oversees a framework for meaningful engagement with stakeholders. (page 9)</t>
  </si>
  <si>
    <r>
      <rPr>
        <rFont val="Calibri, Arial"/>
        <color rgb="FF000000"/>
        <sz val="11.0"/>
      </rPr>
      <t xml:space="preserve">The ASI standard requires an independent third-party assessment is conducted by an external Qualified Specialist(s) (page 23 of the ASI performance standard: https://aluminium-stewardship.org/asi-standards/performance-standard). Provisional Certification requires a site-based Surveillance Audit within six months of previous Audit (page 16, ASI Assurance Manual 2022)
The ASI standard requires that the audit process includes participation of impacted rights-holders with an interest in the operation (page 53, ASI Assurance Manual, </t>
    </r>
    <r>
      <rPr>
        <rFont val="Calibri, Arial"/>
        <color rgb="FF1155CC"/>
        <sz val="11.0"/>
        <u/>
      </rPr>
      <t>https://aluminium-stewardship.org/wp-content/uploads/2022/05/ASI-Assurance-Manual-V2-May2022-3.pdf)</t>
    </r>
    <r>
      <rPr>
        <rFont val="Calibri, Arial"/>
        <color rgb="FF000000"/>
        <sz val="11.0"/>
      </rPr>
      <t xml:space="preserve">
</t>
    </r>
  </si>
  <si>
    <t xml:space="preserve">The ASI publishes summaries of its audit reports on its website. These reports include explanations for findings of conformance or nonconformance against each of ASI’s performance criteria, together with links to supporting evidence. However, the reports do not provide sufficient information on the audit processes, and do not mention which stakeholders were engaged (https://aluminium-stewardship.org/about-asi/members?cert=ps%7Ccoc) 
The standard additionally requires that a summary of the assessments be shared with Affected Populations and Organisations (page 23 of the ASI performance standard (https://aluminium-stewardship.org/asi-standards/performance-standard). More detailed or complete audit reports are not provided to impacted rights-holders or other stakeholders.
</t>
  </si>
  <si>
    <t xml:space="preserve">ASI requires members to develop CAPs for all non-conformances identified during an audit. In cases of major non-conformances, provisional certifications are issued. 
ASI’s Assurance Manual lists several factors that members should take into account when establishing the proposed corrective actions, but does not require stating an associated timeframe within which the non-conformances should be addressed.
The Assurance Manual does not require the results of CAPs to be disclosed publicly and there is no  evidence that the ASI standard for CAPs requires rights-holders to be involved in either the development, implementation or monitoring of the plans. 
https://aluminium-stewardship.org/wp-content/uploads/2022/05/ASI-Assurance-Manual-V2-May2022-3.pdf
</t>
  </si>
  <si>
    <t xml:space="preserve">The ASI has established mechanisms to receive complaints / grievances via email or via the external EthicsPoint online platform. However, there is no evidence that complainants have access to an independently managed grievance process. 
Adequate details are provided regarding how the grievance mechanism is made accessible: the mechanism is accessible in multiple languages and ASI states that it will generally waive external costs incurred for Indigenous Peoples organizations, small civil society groups or affected communities. It also states that it may provide financial and technical support to allow complainants to properly prepare and participate in the complaints process. The ASI also commits to disclosing details of any complaints made, as well as outcomes as and when they are made. The ASI publishes on its website information on the grievances received and remedial action taken in response. 
https://aluminium-stewardship.org/complaints-mechanism 
</t>
  </si>
  <si>
    <t xml:space="preserve">The Aluminium Stewardship Initiative is Iseal code compliant (https://www.isealalliance.org/iseal-community-members?field_code_compliant=1) </t>
  </si>
  <si>
    <t>The ASI accreditation requires the establishment of a GHG Emissions Reduction Plan and ensure a GHG Emissions Reduction Pathway consistent with a 1.5oC warming scenario, using an ASI endorsed methodology when available. (page 17 of ASI Performance Standard https://aluminium-stewardship.org/asi-standards/performance-standard) 
The standard requires FPIC (Page 26 of the ASI Performance Standard) https://aluminium-stewardship.org/asi-standards/performance-standard)
The certifcation is contingent upon adherence to the ILO core Conventions (page 29 ASI Performance Standard https://aluminium-stewardship.org/asi-standards/performance-standard
The standard does not require alignment with the UN Guiding Principles on Business and Human Rights in its totality. The standard stipulates that adherence is necessary in ways appropriate to its size and circumstances. However, does set a number of minimum aspects of the UNGP's required for alignment.  (Page 25, ASI performance standard, https://aluminium-stewardship.org/asi-standards/performance-standard)</t>
  </si>
  <si>
    <t>Scheme has made progress in some areas but fails to meet multiple criteria for effective governance,  auditing and / or accreditation against its standard</t>
  </si>
  <si>
    <t>Responsible Minerals Initiative (RMI) / Responsible Minerals Assurance Process (RMAP)</t>
  </si>
  <si>
    <t>The RMI Steering Committee is the overarching governance body of the RMI and consists of consists of 11 voting positions and 3 ex-officio nonvoting positions - including representatives from civil society, downstream companies and upstream auditees. Civil society groups and / or affected rights-holders represent less than 50% of the steering committee (only 3 positions of the 11) and therefore do not maintain equal decision-making power overall with industry. There is however minority representation of civil society on the steering committee. 
RMI also has a multi-stakeholder Standards Committee, that includes CSO and rights-holder participation. However, there are no requirements for equal representation and / or decision-making power between civil society and industry on this committee. 
https://www.responsiblemineralsinitiative.org/about/governance/
https://www.responsiblemineralsinitiative.org/media/docs/standards/RMI%20Standards%20Development%20Procedure_Final_September%201_2021.pdf
RMI also has a multi-stakeholder Standards Committee, that includes CSO and rights-holder participation. However, there are no requirements for equal representation and / or decision-making power between civil society and industry on this committee. 
https://www.responsiblemineralsinitiative.org/about/governance/
https://www.responsiblemineralsinitiative.org/media/docs/standards/RMI%20Standards%20Development%20Procedure_Final_September%201_2021.pdf</t>
  </si>
  <si>
    <t xml:space="preserve">The RMAP certification does initially require third party audit of practices, including site-level verification. Annual audits are also required unless the audit company is accepted into the Risk-Based Audit Program, in which case the frequency decreases (RMAP Assessment Procedure: https://www.responsiblemineralsinitiative.org/media/docs/RMAP%20Assessment%20Procedure_Revised_January%202024.pdf). The company does have a mechanism to engage external stakeholders in the development and oversight of the scheme (https://www.responsiblemineralsinitiative.org/minerals-due-diligence/standards/public-consultation/). However, it is unclear if the certification process requires the participation of affected rights-holders. </t>
  </si>
  <si>
    <t>The RMI has an audit platform, which makes assessment summary audit reports readily available to external stakeholders (https://www.responsiblemineralsinitiative.org/facilities-lists/active-conformant-facilities-list/).  However, this platform does not make the detailed results of audits, information on the audit processes and findings of noncompliance readily available to impacted rights-holders and other stakeholders. 
RMI also requires RMAP auditees to publish auditor validated OECD Step 5 due diligence reports, including relevant information regarding RMAP assessment and company sourcing practices.</t>
  </si>
  <si>
    <r>
      <rPr>
        <rFont val="Calibri, Arial"/>
        <sz val="11.0"/>
      </rPr>
      <t>The status of all CAPs are disclosed, along with a description of the non-conformances needing to be addressed. (https://www.responsiblemineralsinitiative.org/responsible-minerals-assurance-process/extended-corrective-action-plan/)
However, there is no evidence that the CAPs developed to address instances of non-conformance identified by an independent third party RMAP assessment require rights-holders to be involved in the development, implementation or monitoring of the plans (RMAP Assessment Procedure:  Corrective Action Plan Review Process - 
https://www.responsiblemineralsinitiative.org/media/docs/RMAP%20Assessment%20Procedure_Revised_January%202024.pdf) 
More broadly RMI requires affected stakeholders to be involved in the development and implementation of company-level risk management plans, but this is outside the scope of this criteria (</t>
    </r>
    <r>
      <rPr>
        <rFont val="Calibri, Arial"/>
        <color rgb="FF1155CC"/>
        <sz val="11.0"/>
        <u/>
      </rPr>
      <t>https://www.responsiblemineralsinitiative.org/media/docs/standards/ResponsibleMineralsAssuranceProcess_Standard_AllMinerals_EN_121422.pdf</t>
    </r>
    <r>
      <rPr>
        <rFont val="Calibri, Arial"/>
        <sz val="11.0"/>
      </rPr>
      <t xml:space="preserve">) </t>
    </r>
  </si>
  <si>
    <t>The RMI has its own grievance mechanism (https://www.responsiblemineralsinitiative.org/minerals-due-diligence-container/risk-management/rmi-grievance-mechanism/) and also jointly facilitates the Mineral Grievance Platform (https://mineralsgrievanceplatform.org/) for grievances related to smelters and refiners, including those that have participated in the Responsible Minerals Assurance Process. 
Both mechanisms are internally facilitated, however there is an Independent Review Committee, made up of three independent experts from academia, a consulting firm, and the auditing and assurance sector. This committee is responsible for overseeing grievances when they relate to RMI’s operations and program, and/or when there is potential or actual conflict of interest.
RMI provides a summary of grievances received in its annual report, including information on the number of grievances received, whether they relate to RMAP-participating smelters or refiners, and the types of issues raised. However, the scheme does not disclose information on the specific remedial actions taken or the outcomes of the grievances raised. The Minerals Grievance Platform also hosts public statements related to grievances received by the platform, but these have not been updated since 2020 - despite RMI’s annual report stating that this platform received seven new grievances in 2022. 
No additional information is provided regarding the measures taken to ensure the grievance mechanism is accessible or to ensure aggrieved parties have access to information, advice or expertise. 
(https://www.responsiblemineralsinitiative.org/media/docs/RMI_Grievance%20Mechanism_Rev2017_Final_v2.pdf)</t>
  </si>
  <si>
    <t>The RMI is an initiative of the the Responsible Business Alliance (RBA). The RBA is an ISEAL subscriber, and through this subscription the RMI is working toward achieving full ISEAL membership. https://www.responsiblemineralsinitiative.org/about/governance/</t>
  </si>
  <si>
    <t>There is evidence that the RMI and associated certification has been developed to align with the UNGP's https://www.responsiblemineralsinitiative.org/minerals-due-diligence/cobalt/ 
However, the RMAP Standard was designed to focus on the OECD Due Diligence Guidance for Minerals Annex II risks, and so does not reference the ILO Decalaration, UNDRIP or the Paris agreement. 
Separately, RMI has an ESG Standard (https://www.responsiblemineralsinitiative.org/media/docs/RMI%20ESG%20procedure_07_2022.pdf) and a Risk Readiness Assessment standard (https://www.responsiblemineralsinitiative.org/minerals-due-diligence/risk-management/risk-readiness-assessment-(rra)/) which are broader in scope and have criteria on human rights, environmental issues and GHG emissions, workers' rights and indigenous rights. However, conformance with these criteria are not a requirement for RMAP smelter/refiner conformance and so they have not been incorporated into this analysis on the RMAP Standard. They may be included as separate assessments in future editions.</t>
  </si>
  <si>
    <t xml:space="preserve">Scheme has made progress in some areas but fails to meet multiple criteria for effective governance,  auditing and / or accreditation against its standard
</t>
  </si>
  <si>
    <t>CopperMark</t>
  </si>
  <si>
    <t xml:space="preserve">The Board of Directors of the Copper Mark includes three industry representatives, three non-industry representatives and the Copper Mark Executive Director. However, there are no guarantees in CopperMark's governance documents that non-industry representatives must include representatives from civil society and / or rights holders (https://coppermark.org/about/governance/)
Copper Mark also maintains an Advisory Council, that includes but does not guarantee representation from civil society, which advises the Copper Mark Board of Directors by providing recommendations on the implementation of the Copper Mark’s vision and mission, but does not have formal decision-making power (https://coppermark.org/wp-content/uploads/2021/06/The-Copper-Mark-Advisory-Council-Terms-of-Reference-REV-01JUN21.pdf).
Beyond the Advisory Council, there is evidence of additional mechanisms for structured stakeholder engagement in the development of the standard. (https://coppermark.org/wp-content/uploads/2021/05/TheCopperMark_StandardSettingProcedure_22APR2021_FINAL.pdf) </t>
  </si>
  <si>
    <t>CopperMark requires that all applicable criteria are independently assessed at the site level. (https://coppermark.org/wp-content/uploads/2022/12/The-Copper-Mark-Assurance-Process_v.4_17OCT2022.pdf)  
The process includes interviews with relevant stakeholders, such as Indigenous Peoples groups and local communities, NGOs, community organizations, upstream supply chain actors, and government entities (see Annex II, Page 40. https://coppermark.org/wp-content/uploads/2022/12/The-Copper-Mark-Assurance-Process_v.4_17OCT2022.pdf)</t>
  </si>
  <si>
    <t xml:space="preserve">CopperMark provides assessment summary reports which are made readily available (https://coppermark.org/participants-home/participants/). The scheme only requires partial disclosure or a summary of audit findings to be made public, indicating the company's  performance against key criteria but without further explanation. </t>
  </si>
  <si>
    <t>CopperMark discloses details about how Improvement Plans are developed and monitored, included timebound deadlines for alignment (page 23, https://coppermark.org/wp-content/uploads/2022/12/The-Copper-Mark-Assurance-Process_v.4_17OCT2022.pdf)
The audit result summary includes a description of the non-conformances needing to be addressed within an associated time-frame (https://coppermark.org/participants-home/participants/) However, there is no evidence that the standard requires rights-holders to be involved in the development, implementation and monitoring of the plans.</t>
  </si>
  <si>
    <t xml:space="preserve">The grievance mechanism is independently facilitated and independently reviewed if the complaint relates to CopperMark itself, there is adequate disclosure as to how the grievance mechanism is accessible to all stakeholders, including an explanation that grievances may be submittted in the local language of the complainant. CopperMark also specifies that access to support, advice or expertice may be provided to complainants and that "it may cover all reasonable costs where costs would prohibit the complainant from utilizing the Grievance Mechanism, for example when the complainant is an individual, community group, or NGO." (https://secure.ethicspoint.eu/domain/media/en/gui/107757/index.html) 
However, there is inadequate disclosure regarding the operation of this grievance mechanism: although CopperMark states that it will publish annually "an aggregated summary of grievances," its 2020, 2021 and 2022 annual reports simply state  that CopperMark has received one grievance per year but provides no additional information. </t>
  </si>
  <si>
    <t xml:space="preserve">The Copper Mark is an ISEAL Community Member (https://www.isealalliance.org/sustainability-news/copper-mark-joins-iseal-community-member) </t>
  </si>
  <si>
    <t xml:space="preserve">Participating sites in the CopperMark initiative are assessed against the RMI’s Risk Readiness Assessment Criteria (https://coppermark.org/standards/criteria/) . 
The RRA Criteria references alignment with The United Nations Guiding Principles for Business and Human Rights, The International Labour Organization’s (ILO) Declaration on Fundamental Principles and Rights at Work (each of the five principles are included and the Declaration is also mentioned) and the UN Declaration on the Rights of Indigenous Peoples, with specific references to respecting the right to free, prior and informed consent. 
There is also a requirement for sites to reduce greenhouse gas emissions “at a pace and scale consistent with mitigation pathways that meet the goals of the Paris Agreement to curb global temperature rise to 1.5°C above pre-industrial levels"
https://coppermark.org/wp-content/uploads/2023/10/RRA-v3.0-Criteria-Guide_2023.pdf
</t>
  </si>
  <si>
    <t>0.4 (note: no indicator in the Leaderboard specifically mentions this scheme)</t>
  </si>
  <si>
    <t>Towards Sustainable Mining (TSM)</t>
  </si>
  <si>
    <t>Each TSM partner must establish an independent, multi-interest advisory body, made up of 12 to 15 individuals from Indigenous groups, communities where the industry is active, to support the governance and implementation of TSM.
(https://tsminitiative.com/assets-images/SPARK-MAC-TSM-PRIMER-2022-ENG.pdf). However, as this is an advisory body – not a formal governance body – it does not meet the criterion of multi-stakeholder governance. The Board of Directors is composed only of representatives from the mining sector.
There is evidence of structured stakeholder engagement in the development of the standard. The development of TSM protocols includes members of the national mining association and the multi-interest advisory body working collaboratively to develop a new protocol or revise an existing one (TSM Primer page 9: https://tsminitiative.com/assets-images/SPARK-MAC-TSM-PRIMER-2022-ENG.pdf)</t>
  </si>
  <si>
    <t>TSM requires third party audit of practices, including site-level verification..(https://tsminitiative.com/about)
The assessment process includes interviews with the facility Community of Interest Advisory Panel (COI)  and therefore  it is considerd the  audit process includes participation of impacted rights-holders. (page 8, https://mining.ca/wp-content/uploads/dlm_uploads/2021/12/TSM-Verification-Guide.pdf)</t>
  </si>
  <si>
    <t>The scheme only requires partial disclosure or a summary of audit findings to be made public, indicating the company's  performance against key criteria but without further explanation. (page 12, chttps://mining.ca/wp-content/uploads/dlm_uploads/2021/12/TSM-Verification-Guide.pdf)</t>
  </si>
  <si>
    <t xml:space="preserve">Insufficient. Currently mining associations in Canada and Finland disclose their TSM performance reports (https://mining.ca/towards-sustainable-mining/tsm-progress-report/company-performance/), while TSM Canada now publishes verification reports (for example: https://mining.ca/wp-content/uploads/2023/01/PAS-Lake-Shore-Gold-TSM-Verification-Report-2022-ver.2.pdf). However, this does not appear to be a requirement for all TSM Partners and these summary reports do not provide an adequate description of the non-conformances needing to be addressed within an associated time-frame </t>
  </si>
  <si>
    <t xml:space="preserve">TSM has an internally facilitated “Issues Resolution Policy and Process” which serves as the grievance mechanism for the scheme. The policy states that an annual summary of grievances received through this mechanism,  “including data on the number, type, and status of issues submitted” will be published on the Mining Association Canada website. However, no data is currently provided as no grievances have been received through the mechanism to date. There is no additional information provided on accessibility measures for the grievance process. 
https://mining.ca/wp-content/uploads/dlm_uploads/2021/12/TSM-Issues-Resolution-Policy.pdf 
</t>
  </si>
  <si>
    <t xml:space="preserve">TSM is not an ISEAL community member or a code compliant member. </t>
  </si>
  <si>
    <t xml:space="preserve">The TSM includes a climate change protocol which requires companies to make commitments to climate action consistent with the ambitions of the Paris Agreement (https://tsminitiative.com/protocols-frameworks#climate-change)
The standard includes a protocol referencing ILO 29, 138 and 182 only. The standard's Indigenous and Community Protocol references UNDRIP and FPIC, providing a series of progressive requirements on shared decision-making processes with Indigenous Peoples. However, the overall requirement is only for mines to aim to obtain and maintain FPIC, and the minimum (level B) assessment criteria of the TSM does not include sufficient provisions to ensure effective community participation or FPIC. (https://tsminitiative.com/protocols-frameworks#indigenous-and-community-relationships)
The standard does include reference to UN Guiding Principles on Business and Human Rights (page 31, https://mining.ca/wp-content/uploads/dlm_uploads/2021/12/TSM-Verification-Guide.pdf)
</t>
  </si>
  <si>
    <t>Global Steel Climate Council (GSCC)</t>
  </si>
  <si>
    <t>Insufficient. The Global Steel Climate Council (GSCC) is a non-profit association organized to advance climate strategy by establishing standards and advocating for carbon emissions reductions by members of the steel industry. The GSCC includes more than 30 international producing members and supporters who are steel manufacturers, trade associations, end users, scrap metal suppliers and non-governmental organizations. Participation is almost entirely by industry groups. The description mentions the inclusion of NGO's but there is not formal process of stakeholder engagement.</t>
  </si>
  <si>
    <t>Insufficient. The certification process is achieved through self-assessment with third-party verification, however no additional details are provided regarding the third party verification process. There is no evidence certification requires site-level verification (https://globalsteelclimatecouncil.org/wp-content/uploads/2023/08/GSCC-Standard-August2023.pdf - page15)</t>
  </si>
  <si>
    <t xml:space="preserve">The scheme has no requirements with regards to transparency of audit / certification results. </t>
  </si>
  <si>
    <t xml:space="preserve">There is no public disclosure relating to Corrective Action Plans necessary to achieve certification and no assessment of whether CAPs have been implemented.
</t>
  </si>
  <si>
    <t>There is no evidence of a functioning grievance, complaints or issue resolution mechanism</t>
  </si>
  <si>
    <t>GSCC is not an ISEAL community member or a code compliant member</t>
  </si>
  <si>
    <t>Steel companies participating in this standard are required to establish science-based emissions targets that align with achieving the 1.5ºC scenario by 2050. (https://globalsteelclimatecouncil.org/wp-content/uploads/2023/08/GSCC-FactSheet-August2023.pdf)
There is no evidence the GSCC standard adheres to the UN Guiding Principles on Business and Human Rights, the ILO Core Convention on the Five fundamental principles and rights at work  with UNDRIP.</t>
  </si>
  <si>
    <t>Flawed scheme that fails to meet most of the minimum criteria for governance, auditing and / or accreditation</t>
  </si>
  <si>
    <t>No scoring attribution possible</t>
  </si>
  <si>
    <t>International Council on Mining &amp; Metals (ICMM) - Performance Expectations Validation</t>
  </si>
  <si>
    <t>Insufficient.  Affected rights-holders, their representatives, or civil society organizations are not afforded equal or any meaningful decision making power.  The management team is comprised of entirely executive directors (Vhttps://www.icmm.com/en-gb/our-story/our-people  Additionally,  there is no evidence of structured stakeholder engagement in the development of the standard.</t>
  </si>
  <si>
    <t xml:space="preserve"> Partial. The ICMM scheme mandates independent, third party audit of practices, including site-level verification. However it is not clear that participation of impacted rights-holder is required as part of the process,  although the it is noted that the GRI Principle for Stakeholder Engagement (GRI 101) and disclosures regarding stakeholder engagement (GRI102-40, 102-42 and 102-44) are relevant as input for the determination of material sustainability risks and opportunities. (ICMM Assurance  and Validation  Procedure 2023 https://www.icmm.com/en-gb/our-principles/validation/procedure). </t>
  </si>
  <si>
    <t xml:space="preserve">The ICMM does not publish, or require that its members publish, the overall result of the accreditation process.   </t>
  </si>
  <si>
    <t xml:space="preserve">Insufficient. The ICMM standard does not not reference corrective action plans, or equivalent, and therefore includes no requirement that the results of all CAPs must be disclosed publicly (initiatives must mandate the description of the non-conformances needing to be addressed within an associated time-frame in order to be considered sufficient). </t>
  </si>
  <si>
    <t>ICMM provides guidance on developing and implementing a grievance mechanism to its members. Performance expectation 9.3 sets outs requirements for mines undergoing an asessment to maintain an effective grievance mechanism. The expectation describes the mechanism as being aligned with the UN Guiding Principles on Business &amp; Human Rights (Validation Guidance Performance Expectations 2023, p34  https://www.icmm.com/en-gb/our-principles/validation/guidance). ICMM itself does not maintain a centralized grievance mechanism and there is no disclosure relating to recent grievances raised and the remedial action taken in response.</t>
  </si>
  <si>
    <t>ICMM is not an ISEAL community member or a code compliant member</t>
  </si>
  <si>
    <t xml:space="preserve">Performance Expectation 6.5, requirees the setting of scope 1 and 2 targets to build pathways to achieving net zero by 2050 ((Validation Guidance Performance Expectations 2023, p28 https://www.icmm.com/en-gb/our-principles/validation/guidance)
Performance expectation 3.1 is for companies to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 (Mining Principles 2023, page 6 https://www.icmm.com/en-gb/our-principles/mining-principles/principle-3) 
Although the ICMM performance expectations do not explicitly reference the ILO Core Convention on the Five fundamental principles and rights at work, expectation 3.4 includes each of the ILO principles (Mining Principles 2023, page 6 https://www.icmm.com/en-gb/our-principles/mining-principles/principle-3) 
Adherence with UNDRIP, ILO 169 and FPIC is not assessed explcitly as part of the certification process. However, principle 3.6 &amp; 3.7 aligns broadly with UNDRIP and FPIC as it relates to indigenous peoples (Mining Principles 2023, page 6 https://www.icmm.com/en-gb/our-principles/mining-principles/principle-3) . During 2023 the ICMM released a position paper Indigenous Peoples and Mining (2023, page 3) https://www.icmm.com/en-gb/our-principles/position-statements/indigenous-peoples) which references UNDRIP, ILO 169 and FPIC but this is not included in the Mining Principles assessment criteria. </t>
  </si>
  <si>
    <t>This is a list of all of the company docs reviewed for the purposes of scoring</t>
  </si>
  <si>
    <t>Company</t>
  </si>
  <si>
    <t>Publication year</t>
  </si>
  <si>
    <t>Name</t>
  </si>
  <si>
    <t>Note</t>
  </si>
  <si>
    <t>Link</t>
  </si>
  <si>
    <t>Updated for 2025 edition</t>
  </si>
  <si>
    <t>Group Report</t>
  </si>
  <si>
    <t xml:space="preserve">https://www.bmwgroup.com/en/report/2023/downloads/BMW-Group-Report-2023-en.pdf?page=1 </t>
  </si>
  <si>
    <t>https://www.press.bmwgroup.com/global/article/detail/T0410919EN/bmw-group-report-2022</t>
  </si>
  <si>
    <t>Statement on Corporate Governance</t>
  </si>
  <si>
    <t>https://www.bmwgroup.com/content/dam/grpw/websites/bmwgroup_com/ir/downloads/en/2024/bericht/Statement-on-Corporate-Governance-2023-EN.pdf</t>
  </si>
  <si>
    <t>GRI Index</t>
  </si>
  <si>
    <t>https://www.bmwgroup.com/content/dam/grpw/websites/bmwgroup_com/ir/downloads/en/2024/bericht/BMW-Group-GRI-Index-2023-en.pdf</t>
  </si>
  <si>
    <t>Supplier Code of Conduct (Version 3.0)</t>
  </si>
  <si>
    <t xml:space="preserve">https://www.bmwgroup.com/content/dam/grpw/websites/bmwgroup_com/responsibility/downloads/en/2022/BMW-Group-Supplier-Code-of-Conduct-V.3.0_englisch_20221206.pdf </t>
  </si>
  <si>
    <t>Policy Statement on Respect for Human Rights and Corresponding Environmental Standards</t>
  </si>
  <si>
    <t>https://www.bmwgroup.com/content/dam/grpw/websites/bmwgroup_com/responsibility/Menschenrechte/BMW_Group_Policy_Statement_Human_Rights_EN.pdf</t>
  </si>
  <si>
    <t>BMW Group International Terms and Conditions for the Purchase of Production Materials and Automotive Components</t>
  </si>
  <si>
    <t>https://b2b.bmw.com/documents/14402/7501963/20221201_IPC+2022_EN_aktuell.pdf/ad8162cd-f712-597f-5884-afcb7615a052</t>
  </si>
  <si>
    <t>CDP Questionnaire Climate Change</t>
  </si>
  <si>
    <t>https://www.bmwgroup.com/content/dam/grpw/websites/bmwgroup_com/ir/downloads/en/2024/bericht/BMW_Group_CDP_Climate_Change_Questionnaire_2023.pdf</t>
  </si>
  <si>
    <t>CDP Questionnaire Water Security</t>
  </si>
  <si>
    <t xml:space="preserve">https://www.bmwgroup.com/content/dam/grpw/websites/bmwgroup_com/ir/downloads/en/2024/bericht/BMW_Group_CDP_Water_Security_Questionnaire_2023.pdf </t>
  </si>
  <si>
    <t>Stakeholder Engagement Policy</t>
  </si>
  <si>
    <t>https://www.bmwgroup.com/content/dam/grpw/websites/bmwgroup_com/responsibility/downloads/en/2024/20241022_Stakeholder-Engagement-Policy_EN.pdf</t>
  </si>
  <si>
    <t>High-Level Commitment of the BMW Group for Sustainable Natural Rubber</t>
  </si>
  <si>
    <t>https://www.bmwgroup.com/content/dam/grpw/websites/bmwgroup_com/News/2021/BMW%20Group_HLC_GPSNR_v1.1_EN.pdf</t>
  </si>
  <si>
    <t>BMW’s self-assessment questionnaire for suppliers (January 2024 version)</t>
  </si>
  <si>
    <t xml:space="preserve">https://www.bmwgroup.com/content/dam/grpw/websites/bmwgroup_com/responsibility/downloads/en/2024/BMW%20Group%20requirements.pdf </t>
  </si>
  <si>
    <t>BMW Group Supplier Sustainability Policy, Version 2.0 (2020)</t>
  </si>
  <si>
    <t xml:space="preserve">https://www.bmwgroup.com/content/dam/grpw/websites/bmwgroup_com/responsibility/downloads/en/2020/BMW_GROUP_Supplier_Sustainability_Policy_Version_2.0.pdf </t>
  </si>
  <si>
    <t xml:space="preserve">Group Code on Human Rights and Working Conditions </t>
  </si>
  <si>
    <t>https://www.bmwgroup.com/content/dam/grpw/websites/bmwgroup_com/company/downloads/de/2023/BMW_Group_Code_Human_Rights_Working_Condition_EN.pdf</t>
  </si>
  <si>
    <t>Complying with Due Diligence in Supplier Selection</t>
  </si>
  <si>
    <t>https://www.bmwgroup.com/content/dam/grpw/websites/bmwgroup_com/responsibility/downloads/en/2019/BMW%20Group%20Sorgfaltspflicht%20bei%20der%20Lieferantenauswahl_EN.pdf</t>
  </si>
  <si>
    <t xml:space="preserve">Rules of Procedure for Informants </t>
  </si>
  <si>
    <t>https://www.bmwgroup.com/content/dam/grpw/websites/bmwgroup_com/responsibility/Menschenrechte/BMW_Group_Rules%20of%20procedure_LkSG_EN.pdf</t>
  </si>
  <si>
    <t>Performing Corporate Due Diligence in the Supplier Network</t>
  </si>
  <si>
    <t xml:space="preserve">https://www.bmwgroup.com/content/dam/grpw/websites/bmwgroup_com/responsibility/downloads/en/2021/BMW%20Group%20Sorgfaltspflicht%20bei%20der%20Lieferantenauswahl_EN.pdf </t>
  </si>
  <si>
    <t>CSR Report</t>
  </si>
  <si>
    <t xml:space="preserve">https://www1.hkexnews.hk/listedco/listconews/sehk/2024/0326/2024032602459.pdf </t>
  </si>
  <si>
    <t>Annual Report</t>
  </si>
  <si>
    <t xml:space="preserve">https://www1.hkexnews.hk/listedco/listconews/sehk/2024/0426/2024042601400.pdf </t>
  </si>
  <si>
    <t>BYD Group No Deforestation Policy (in Chinese)</t>
  </si>
  <si>
    <t xml:space="preserve">https://www.bydglobal.com/sitesresources/common/tools/generic/web/viewer.html?file=%2Fsites%2FSatellite%2FBYD%20PDF%20Viewer%3Fblobcol%3Durldata%26blobheader%3Dapplication%252Fpdf%26blobkey%3Did%26blobtable%3DMungoBlobs%26blobwhere%3D1638928475120%26ssbinary%3Dtrue </t>
  </si>
  <si>
    <t>BYD Group Biodiversity Statement 2024 (in Chinese)</t>
  </si>
  <si>
    <t>https://www.bydglobal.com/sitesresources/common/tools/generic/web/viewer.html?file=%2Fsites%2FSatellite%2FBYD%20PDF%20Viewer%3Fblobcol%3Durldata%26blobheader%3Dapplication%252Fpdf%26blobkey%3Did%26blobtable%3DMungoBlobs%26blobwhere%3D1638928475152%26ssbinary%3Dtrue</t>
  </si>
  <si>
    <t>BYD Human Rights Statement (in English)</t>
  </si>
  <si>
    <t>https://bydglobal.com/sitesresources/common/tools/generic/web/viewer.html?file=%2Fsites%2FSatellite%2FBYD%20PDF%20Viewer%3Fblobcol%3Durldata%26blobheader%3Dapplication%252Fpdf%26blobkey%3Did%26blobtable%3DMungoBlobs%26blobwhere%3D1638928475299%26ssbinary%3Dtrue</t>
  </si>
  <si>
    <t>FinDreams Battery Supply Chain Management Policy</t>
  </si>
  <si>
    <t>https://www.fdbatt.com/responsibility/Sustainable%20Supply%20Chain%20Management%20Policy.pdf</t>
  </si>
  <si>
    <t>FinDreams ESG Report 2023</t>
  </si>
  <si>
    <r>
      <rPr>
        <rFont val="Calibri, sans-serif"/>
        <color rgb="FF1155CC"/>
        <sz val="11.0"/>
        <u/>
      </rPr>
      <t>https://www.fdbatt.com/responsibility/FinDreams%20Battery%202023%20Environmental,%20Social%20and%20Corporate%20Governance%20(ESG)%20Report.pdf</t>
    </r>
  </si>
  <si>
    <t>2023 TCFD Report</t>
  </si>
  <si>
    <t>https://corporate.ford.com/content/dam/corporate/us/en-us/documents/reports/2023-climate-change-report.pdf</t>
  </si>
  <si>
    <t>Supplier Code of Conduct</t>
  </si>
  <si>
    <t>https://corporate.ford.com/content/dam/corporate/us/en-us/documents/operations/governance-and-policies/Ford_SupplierCodeOfConduct_2024.pdf</t>
  </si>
  <si>
    <t>2024 Integrated Sustainability and Financial Report</t>
  </si>
  <si>
    <t>https://corporate.ford.com/content/dam/corporate/us/en-us/documents/reports/2024-integrated-sustainability-and-financial-report.pdf</t>
  </si>
  <si>
    <t>Responsible Materials and Sourcing Policy</t>
  </si>
  <si>
    <t>https://corporate.ford.com/content/dam/corporate/us/en-us/documents/legal/Responsible_Material_Sourcing_Policy-2024.pdf</t>
  </si>
  <si>
    <t>Human Rights Policy</t>
  </si>
  <si>
    <t>https://corporate.ford.com/content/dam/corporate/us/en-us/documents/reports/we-are-committed-to-protecting-human-rights-and-the-environment-policy.pdf</t>
  </si>
  <si>
    <t>Conflict Minerals Report</t>
  </si>
  <si>
    <t>https://corporate.ford.com/content/dam/corporate/us/en-us/documents/legal/Form-SD-and-CMR-for-Year-Ended-December-31-2023.pdf</t>
  </si>
  <si>
    <t>2023 CDP Climate Change Report</t>
  </si>
  <si>
    <t>https://corporate.ford.com/content/dam/corporate/us/en-us/documents/reports/ford-cdp-climate-report.pdf</t>
  </si>
  <si>
    <t>https://corporate.ford.com/content/dam/corporate/us/en-us/documents/reports/ford-cdp-water-report.pdf</t>
  </si>
  <si>
    <t>Code of Conduct</t>
  </si>
  <si>
    <t>https://corporate.ford.com/operations/governance-and-policies/code-of-conduct/en/index.html#/</t>
  </si>
  <si>
    <t>Procedure of the Grievance Mechanism</t>
  </si>
  <si>
    <t>https://corporate.ford.com/content/dam/corporate/us/en-us/documents/operations/governance-and-policies/external-grievances/Ford_Grievance%20doc_EN.pdf</t>
  </si>
  <si>
    <t>2023 ESG Report</t>
  </si>
  <si>
    <t>https://www1.hkexnews.hk/listedco/listconews/sehk/2024/0426/2024042604129.pdf</t>
  </si>
  <si>
    <t>2022 ESG Report</t>
  </si>
  <si>
    <t>https://img.gac.com.cn/topic/file/2023-04-27/1682580737451-2022%20GAC%20Group%20ESG%20Report.pdf</t>
  </si>
  <si>
    <t>2023 Annual Report</t>
  </si>
  <si>
    <t>https://www1.hkexnews.hk/listedco/listconews/sehk/2024/0426/2024042603031.pdf</t>
  </si>
  <si>
    <t>Geely Auto</t>
  </si>
  <si>
    <t>https://global.geely.com/-/media/project/web-portal/2023/esg/geely-esg-report-2022.pdf</t>
  </si>
  <si>
    <t>http://www.geelyauto.com.hk/wp-content/uploads/2024/04/2024042600275.pdf</t>
  </si>
  <si>
    <r>
      <rPr>
        <rFont val="Calibri, sans-serif"/>
        <color rgb="FF1155CC"/>
        <sz val="11.0"/>
        <u/>
      </rPr>
      <t>http://www.geelyauto.com.hk/wp-content/uploads/2024/04/20240425-0175-Code-of-Conduct-EN.pdf</t>
    </r>
  </si>
  <si>
    <t>http://www.geelyauto.com.hk/wp-content/uploads/2024/04/20240425-Geely-Supplier-Code-of-Conduct-EN.pdf</t>
  </si>
  <si>
    <t>2023 Sustainability Report</t>
  </si>
  <si>
    <t>https://www.gm.com/content/dam/company/docs/us/en/gmcom/company/GM_2023_SR.pdf</t>
  </si>
  <si>
    <t>ESG Data 2023</t>
  </si>
  <si>
    <r>
      <rPr>
        <rFont val="Calibri, sans-serif"/>
        <color rgb="FF1155CC"/>
        <sz val="11.0"/>
        <u/>
      </rPr>
      <t>https://www.gm.com/content/dam/company/docs/us/en/gmcom/company/GM_ESG_Data_2023.pdf</t>
    </r>
  </si>
  <si>
    <t>2023 Sustainability Supplement</t>
  </si>
  <si>
    <t xml:space="preserve">https://www.gm.com/content/dam/company/docs/us/en/gmcom/company/GM_Supplement_2023.pdf </t>
  </si>
  <si>
    <t>2022 TCFD Report</t>
  </si>
  <si>
    <t>https://investor.gm.com/static-files/553c19f3-ec38-4817-bfbc-862035864305</t>
  </si>
  <si>
    <t>https://investor.gm.com/static-files/265a1dc0-adc5-4d38-ab41-2c58e575692d</t>
  </si>
  <si>
    <t>https://investor.gm.com/static-files/b7d3c605-a597-486c-86e2-dbbeb6a25a42</t>
  </si>
  <si>
    <t>https://investor.gm.com/static-files/e02b37e8-1b5f-4d45-a75b-b61b9f2512ca</t>
  </si>
  <si>
    <t>Responsible Minerals Sourcing Policy</t>
  </si>
  <si>
    <t>https://investor.gm.com/static-files/c86d3fbe-47c6-43c2-9064-97379f52b964</t>
  </si>
  <si>
    <t>Conflict Minerals Policy</t>
  </si>
  <si>
    <t>https://investor.gm.com/static-files/4fadc101-b8bf-4c9b-adb7-be7159fd4598</t>
  </si>
  <si>
    <t>SEC Conflict Minerals Report</t>
  </si>
  <si>
    <t>https://investor.gm.com/static-files/26234429-898d-4f0c-b78c-e8f54bf927ed</t>
  </si>
  <si>
    <t>2022 Sustainability Advocacy Report (regarding GM’s U.S. engagement on climate change matters)</t>
  </si>
  <si>
    <r>
      <rPr>
        <rFont val="Calibri, sans-serif"/>
        <color rgb="FF1155CC"/>
        <sz val="11.0"/>
        <u/>
      </rPr>
      <t>https://investor.gm.com/static-files/f1d52599-8aa1-4c33-a4c4-ca0b73fc7adc</t>
    </r>
  </si>
  <si>
    <t>2023 CDP Climate Change Questionnaire</t>
  </si>
  <si>
    <r>
      <rPr>
        <rFont val="Calibri, sans-serif"/>
        <color rgb="FF1155CC"/>
        <sz val="11.0"/>
        <u/>
      </rPr>
      <t>https://investor.gm.com/static-files/cfd194f9-019b-4f48-a9af-2eca960dc831</t>
    </r>
  </si>
  <si>
    <t>2023 CDP Water Security Questionnaire</t>
  </si>
  <si>
    <t>https://investor.gm.com/static-files/dbbba2a7-94f4-4e1a-a853-aee88500aa49</t>
  </si>
  <si>
    <t xml:space="preserve">Anti-Slavery and Human Trafficking Statement
</t>
  </si>
  <si>
    <t>https://www.gm.com/content/dam/company/archive/docs/legal/General_Motors_Company_Anti_Slavery_And_Human_Trafficking_Statement.pdf</t>
  </si>
  <si>
    <t>Sustainable Natural Rubber Policy</t>
  </si>
  <si>
    <t>https://investor.gm.com/static-files/71121463-d00d-42c3-a9ca-7d82d24294cb</t>
  </si>
  <si>
    <t>General Motors Global Platform for Sustainable Nature Rubber Public Disclosure 2023</t>
  </si>
  <si>
    <r>
      <rPr>
        <rFont val="Calibri, sans-serif"/>
        <color rgb="FF1155CC"/>
        <sz val="11.0"/>
        <u/>
      </rPr>
      <t>https://investor.gm.com/static-files/91e85335-4e7e-4813-871c-1ab0b3e37f46</t>
    </r>
  </si>
  <si>
    <t>Honda ESG Data Book 2024</t>
  </si>
  <si>
    <r>
      <rPr>
        <rFont val="Calibri, sans-serif"/>
        <color rgb="FF1155CC"/>
        <sz val="11.0"/>
        <u/>
      </rPr>
      <t>https://global.honda/en/sustainability/cq_img/report/pdf/2024/honda-SR-2024-en-all.pdf</t>
    </r>
  </si>
  <si>
    <t>Honda Integrated Report 2024</t>
  </si>
  <si>
    <t>https://global.honda/en/sustainability/integratedreport/pdf/Honda_Report_2024-en-5k.pdf?utm_source=top&amp;utm_medium=link&amp;utm_campaign=integratedreport2024&amp;utm_content=Honda_Report_2024-en-5k</t>
  </si>
  <si>
    <t>Honda Green Purchasing Guidelines (2018 version)</t>
  </si>
  <si>
    <t>https://global.honda/en/sustainability/cq_img/report/pdf/supply-chain/green-purchasing-guidelines-2018-en.pdf</t>
  </si>
  <si>
    <t>https://global.honda/en/investors/library/cmr/main/0/teaserItems3/0/linkList/0/link/CY2023_formSD_e_1.pdf</t>
  </si>
  <si>
    <t>Honda Supplier Sustainability Guideline</t>
  </si>
  <si>
    <t>https://global.honda/jp/procurement/pdf/sustinability_guideline_En_230131.pdf</t>
  </si>
  <si>
    <t xml:space="preserve">https://global.honda/en/human_rights_policy/ </t>
  </si>
  <si>
    <t>Honda Form 20-F to the US SEC</t>
  </si>
  <si>
    <t>https://global.honda/en/investors/library/form20_f/main/010/teaserItems3/0/linkList/0/link/FY202403_form20f_e1.pdf</t>
  </si>
  <si>
    <t>https://global.honda/en/about/assets/codeofconduct/pdf/HondaCodeofConduct_en.pdf</t>
  </si>
  <si>
    <t>Hyundai Motors</t>
  </si>
  <si>
    <t>2024 Sustainability Report</t>
  </si>
  <si>
    <t>https://www.hyundai.com/content/dam/hyundai/ww/en/images/company/sustainability/about-sustainability/hmc-2024-sustainability-report-en-v2.pdf</t>
  </si>
  <si>
    <t>https://www.hyundai.com/content/dam/hyundai/kr/ko/images/company-intro/sustain-manage/hyundai-ethics-charter-and-code-of-conduct-eng.pdf</t>
  </si>
  <si>
    <t>https://www.hyundai.com/content/dam/hyundai/ww/en/images/company/sustainability/about-sustainability/policy/2024/hyundai-supplier-code-of-conduct-eng-2024.pdf</t>
  </si>
  <si>
    <t>Human Rights Charter</t>
  </si>
  <si>
    <t>Note: there is an HR Policy and Charter, both available from the Hyundai website, but they don't include a publication date. The Charter seems to be the most recent.</t>
  </si>
  <si>
    <t>https://www.hyundaimotorgroup.com/sustainability/esgPolicy</t>
  </si>
  <si>
    <t>Environmental Management Policy</t>
  </si>
  <si>
    <r>
      <rPr>
        <rFont val="Calibri, sans-serif"/>
        <color rgb="FF1155CC"/>
        <sz val="11.0"/>
        <u/>
      </rPr>
      <t>https://www.hyundai.com/content/dam/hyundai/ww/en/images/company/sustainability/about-sustainability/policy/hmc-2022-policy-environmental-management-policy-eng.pdf</t>
    </r>
  </si>
  <si>
    <t>Hyundai Motor Company/KIA Carbon Neutral Guide for Suppliers (June 2022)</t>
  </si>
  <si>
    <t>https://www.hyundai.com/content/dam/hyundai/ww/en/images/company/sustainability/about-sustainability/policy/hmc-2022-policy-carbon-neutral-guide-for-suppliers-en.pdf</t>
  </si>
  <si>
    <t>Hyundai Motor Company Biodiversity Protection Policy (June 2022)</t>
  </si>
  <si>
    <t>https://www.hyundai.com/content/dam/hyundai/ww/en/images/company/sustainability/about-sustainability/policy/hmc-2022-policy-biodiversity-protection-policy-en.pdf</t>
  </si>
  <si>
    <t>Hyundai Motor Company No Deforestation Policy (June 2022)</t>
  </si>
  <si>
    <t>https://www.hyundai.com/content/dam/hyundai/ww/en/images/company/sustainability/about-sustainability/policy/hmc-2022-policy-no-deforestation-policy-en.pdf</t>
  </si>
  <si>
    <t>Responsible Raw Materials Procurement Policy (July 2024)</t>
  </si>
  <si>
    <t>https://www.hyundai.com/content/dam/hyundai/ww/en/images/company/sustainability/about-sustainability/policy/2024/responsible-raw-materials-procurement-policy-eng-2024.pdf</t>
  </si>
  <si>
    <t>CDP Climate Change Report</t>
  </si>
  <si>
    <t>https://www.cdp.net/en/formatted_responses/responses?campaign_id=83630982&amp;discloser_id=1031167&amp;locale=en&amp;organization_name=Hyundai+Motor+Co&amp;organization_number=8708&amp;program=Investor&amp;project_year=2023&amp;redirect=https%3A%2F%2Fcdp.credit360.com%2Fsurveys%2F2023%2Fjwbhd7d6%2F268079&amp;survey_id=82591262</t>
  </si>
  <si>
    <t>CDP Water Security Report</t>
  </si>
  <si>
    <t>https://www.cdp.net/en/formatted_responses/responses?campaign_id=83631014&amp;discloser_id=1022535&amp;locale=en&amp;organization_name=Hyundai+Motor+Co&amp;organization_number=8708&amp;program=Water&amp;project_year=2023&amp;redirect=https%3A%2F%2Fcdp.credit360.com%2Fsurveys%2F2023%2Fx1xf84qg%2F269347&amp;survey_id=82591437</t>
  </si>
  <si>
    <t>Conflict Minerals (Responsible Minerals) Policy</t>
  </si>
  <si>
    <t xml:space="preserve">https://www.hyundai.com/content/dam/hyundai/ww/en/images/company/sustainability/about-sustainability/policy/hyundai-conflict-minerals-responsible-minerals-policy-eng-2022.pdf </t>
  </si>
  <si>
    <t>Hyundai - Kia Conflict Minerals Report (Responsible Minerals Report)</t>
  </si>
  <si>
    <t xml:space="preserve">https://www.hyundai.com/content/dam/hyundai/ww/en/images/company/sustainability/about-sustainability/policy/hyundai-conflict-minerals-responsible-minerals-report-eng-2024.pdf </t>
  </si>
  <si>
    <t>Kia Motors</t>
  </si>
  <si>
    <t>https://worldwide.kia.com/int/files/company/sr/about/how-it-works/kia_supplier_code_of_conduct_eng.pdf</t>
  </si>
  <si>
    <t>No Deforestation Policy</t>
  </si>
  <si>
    <t>https://worldwide.kia.com/int/files/company/sr/about/how-it-works/kia_no_deforestation_policy_eng.pdf</t>
  </si>
  <si>
    <t>https://www.cdp.net/en/formatted_responses/responses?campaign_id=83630982&amp;discloser_id=1030711&amp;locale=en&amp;organization_name=Kia+Motors+Corp&amp;organization_number=10076&amp;program=Investor&amp;project_year=2023&amp;redirect=https%3A%2F%2Fcdp.credit360.com%2Fsurveys%2F2023%2Fjwbhd7d6%2F274607&amp;survey_id=82591262</t>
  </si>
  <si>
    <t>https://www.cdp.net/en/formatted_responses/responses?campaign_id=83631014&amp;discloser_id=1021541&amp;locale=en&amp;organization_name=Kia+Motors+Corp&amp;organization_number=10076&amp;program=Water&amp;project_year=2023&amp;redirect=https%3A%2F%2Fcdp.credit360.com%2Fsurveys%2F2023%2Fx1xf84qg%2F275531&amp;survey_id=82591437</t>
  </si>
  <si>
    <t xml:space="preserve">Kia Motors </t>
  </si>
  <si>
    <t>Hyundai · Kia Conflict Minerals Report (Responsible Minerals Report)</t>
  </si>
  <si>
    <t>https://www.hyundai.com/content/dam/hyundai/ww/en/images/company/sustainability/about-sustainability/policy/hyundai-conflict-minerals-responsible-minerals-report-eng-2024.pdf</t>
  </si>
  <si>
    <t>Sustainability Report</t>
  </si>
  <si>
    <t>https://worldwide.kia.com/int/company/sustainability/sustainability-report</t>
  </si>
  <si>
    <t>https://www.kia.com/content/dam/kwcms/kme/global/en/assets/contents/about-kia/compliance/compliance-code-pdf/kia-kmeu-compliancecode.pdf</t>
  </si>
  <si>
    <t>https://worldwide.kia.com/int/files/company/sr/about/how-it-works/kia_human_rights_charter_eng.pdf</t>
  </si>
  <si>
    <t>https://worldwide.kia.com/int/files/company/sr/about/how-it-works/kia_conflict_minerals_policy_eng.pdf</t>
  </si>
  <si>
    <t>https://worldwide.kia.com/int/files/company/sr/about/policy-20220715-int.pdf</t>
  </si>
  <si>
    <t>https://group.mercedes-benz.com/documents/sustainability/reports/mercedes-benz-sustainability-report-2023.pdf</t>
  </si>
  <si>
    <t>https://group.mercedes-benz.com/documents/investors/reports/annual-report/mercedes-benz/mercedes-benz-annual-report-2023-incl-combined-management-report-mbg-ag.pdf#page=140</t>
  </si>
  <si>
    <t>Responsible Sourcing Standards</t>
  </si>
  <si>
    <t>https://supplier.mercedes-benz.com/docs/DOC-2672</t>
  </si>
  <si>
    <t>Principles of Social Responsibility and Human Rights</t>
  </si>
  <si>
    <t xml:space="preserve">mercedes-benz-grundsatzerklaerung-fuer-soziale-verantwortung-und-menschenrechte-de.pdf </t>
  </si>
  <si>
    <t xml:space="preserve">Human Rights Respect System (HRRS) </t>
  </si>
  <si>
    <t>https://group.mercedes-benz.com/responsibility/society/human-rights/human-rights-respect-system.html</t>
  </si>
  <si>
    <t>Climate Policy Report</t>
  </si>
  <si>
    <r>
      <rPr>
        <rFont val="Calibri, sans-serif"/>
        <color rgb="FF1155CC"/>
        <sz val="11.0"/>
        <u/>
      </rPr>
      <t>https://group.mercedes-benz.com/dokumente/investoren/berichte/geschaeftsberichte/mercedes-benz/mercedes-benz-ir-climate-policy-report-fy-2023.pdf</t>
    </r>
  </si>
  <si>
    <r>
      <rPr>
        <rFont val="Calibri, sans-serif"/>
        <color rgb="FF1155CC"/>
        <sz val="11.0"/>
        <u/>
      </rPr>
      <t>https://group.mercedes-benz.com/dokumente/investoren/berichte/geschaeftsberichte/mercedes-benz/mercedes-benz-ir-tcfd-fy-2023.pdf</t>
    </r>
  </si>
  <si>
    <t>Raw Materials Report</t>
  </si>
  <si>
    <t>https://group.mercedes-benz.com/responsibility/sustainability/supply-chains/raw-materials-report.html</t>
  </si>
  <si>
    <t>Guidance: Mining and Supply Chain Standards</t>
  </si>
  <si>
    <r>
      <rPr>
        <rFont val="Calibri, sans-serif"/>
        <color rgb="FF1155CC"/>
        <sz val="11.0"/>
        <u/>
      </rPr>
      <t>https://supplier.mercedes-benz.com/docs/DOC-3223</t>
    </r>
  </si>
  <si>
    <t>ESG Targets Summary</t>
  </si>
  <si>
    <r>
      <rPr>
        <rFont val="Calibri, sans-serif"/>
        <color rgb="FF1155CC"/>
        <sz val="11.0"/>
        <u/>
      </rPr>
      <t>https://group.mercedes-benz.com/dokumente/investoren/praesentationen/mercedes-benz-ir-esg-targets-summary-2.pdf</t>
    </r>
  </si>
  <si>
    <t xml:space="preserve">Climate Transition Plan </t>
  </si>
  <si>
    <t>https://group.mercedes-benz.com/documents/investors/reports/annual-report/mercedes-benz/mercedes-benz-climate-transition-action-plan-2024-en.pdf</t>
  </si>
  <si>
    <t>https://www.cdp.net/en/formatted_responses/responses?campaign_id=83630982&amp;discloser_id=1032598&amp;locale=en&amp;organization_name=Mercedes-Benz+Group+AG&amp;organization_number=866803&amp;program=Investor&amp;project_year=2023&amp;redirect=https%3A%2F%2Fcdp.credit360.com%2Fsurveys%2F2023%2Fjwbhd7d6%2F278638&amp;survey_id=82591262</t>
  </si>
  <si>
    <t>https://www.cdp.net/en/formatted_responses/responses?campaign_id=83631014&amp;discloser_id=1025107&amp;locale=en&amp;organization_name=Mercedes-Benz+Group+AG&amp;organization_number=866803&amp;program=Water&amp;project_year=2023&amp;redirect=https%3A%2F%2Fcdp.credit360.com%2Fsurveys%2F2023%2Fx1xf84qg%2F279477&amp;survey_id=82591437</t>
  </si>
  <si>
    <t>SASB Index</t>
  </si>
  <si>
    <t>https://group.mercedes-benz.com/dokumente/investoren/berichte/geschaeftsberichte/mercedes-benz/mercedes-benz-ir-sasb-fy-2023.pdf</t>
  </si>
  <si>
    <t>Biodiversity Policy</t>
  </si>
  <si>
    <t xml:space="preserve">https://group.mercedes-benz.com/responsibility/sustainability/resources/biodiversity-policy.html </t>
  </si>
  <si>
    <t>360° Environmental check</t>
  </si>
  <si>
    <t>https://group.mercedes-benz.com/responsibility/sustainability/climate-environment/environmental-check/</t>
  </si>
  <si>
    <t>360° Environmental check Mercedes-Benz E-Class</t>
  </si>
  <si>
    <t>https://group.mercedes-benz.com/documents/sustainability/product/mercedes-benz-environmental-check-e-class-e300e.pdf</t>
  </si>
  <si>
    <t>Business &amp; People Protection Office” (BPO) whistleblower (web)</t>
  </si>
  <si>
    <t>https://group.mercedes-benz.com/sustainability/society-governance/compliance-integrity/bpo.html</t>
  </si>
  <si>
    <t xml:space="preserve">The Whistleblower System BPO – Our Business &amp; People Protection Office </t>
  </si>
  <si>
    <t>https://group.mercedes-benz.com/dokumente/unternehmen/compliance/mercedes-benz-bpo-process-description-english.pdf</t>
  </si>
  <si>
    <t>Sustainability Data Book 2024</t>
  </si>
  <si>
    <t>https://www.nissan-global.com/EN/SUSTAINABILITY/LIBRARY/SR/2024/ASSETS/PDF/DB24_E_All.pdf</t>
  </si>
  <si>
    <t>Nissan Global Guidelines on Human Rights</t>
  </si>
  <si>
    <t>https://www.nissan-global.com/EN/SUSTAINABILITY/LIBRARY/HUMAN_RIGHTS/ASSETS/PDF/Nissan_Human_Rights_Policy_Statement_e.pdf</t>
  </si>
  <si>
    <t>Human Rights Policy Statement</t>
  </si>
  <si>
    <t xml:space="preserve">Integrated Report </t>
  </si>
  <si>
    <t>https://www.nissan-global.com/EN/IR/INTEGRATED_REPORT/ASSETS/PDF/IR24_E_All.pdf</t>
  </si>
  <si>
    <t>Sustainability at Nissan</t>
  </si>
  <si>
    <t xml:space="preserve">https://www.nissan-global.com/EN/SUSTAINABILITY/LIBRARY/SR/2023/ASSETS/PDF/ESGDB23_E_P005-013.pdf
</t>
  </si>
  <si>
    <t>Corporate Social Responsibility Guidelines for Suppliers (CSR Guidelines for Suppliers)</t>
  </si>
  <si>
    <t xml:space="preserve">https://www.nissan-global.com/EN/SUSTAINABILITY/LIBRARY/SUPPLIERS/ASSETS/PDF/CSR_Guidelines_Suppliers_e.pdf </t>
  </si>
  <si>
    <t>Global Minerals Sourcing Policy Statement</t>
  </si>
  <si>
    <t>https://www.nissan-global.com/EN/SUSTAINABILITY/LIBRARY/ASSETS/PDF/Minerals_Sourcing_Policy_e.pdf</t>
  </si>
  <si>
    <t>Actions for Minerals Sourcing</t>
  </si>
  <si>
    <t>https://www.nissan-global.com/EN/SUSTAINABILITY/LIBRARY/ASSETS/PDF/Minerals_e.pdf</t>
  </si>
  <si>
    <t>Nissan Green Purchasing Guidelines</t>
  </si>
  <si>
    <t xml:space="preserve">https://www.nissan-global.com/JP/SUSTAINABILITY/LIBRARY/GREEN_PURCHASING/ASSETS/PDF/Nissan_Green_Purchasing_Guildeline_2023_e.pdf </t>
  </si>
  <si>
    <t>Universal Registration Document (Annual Report) 2023</t>
  </si>
  <si>
    <t>https://www.renaultgroup.com/wp-content/uploads/2024/03/renault_urd_2023__en__202403201552.pdf</t>
  </si>
  <si>
    <t>Climate Report</t>
  </si>
  <si>
    <t>https://www.renaultgroup.com/wp-content/uploads/2021/04/220421_climate-report-renault-group_8mb.pdf</t>
  </si>
  <si>
    <t>Code of Ethics (Conduct)</t>
  </si>
  <si>
    <t>https://www.renaultgroup.com/wp-content/uploads/2022/04/english_anti-corruption-code-of-conduct.pdf</t>
  </si>
  <si>
    <t>https://www.renaultgroup.com/wp-content/uploads/2019/03/groupe-renault-policy-eng.pdf</t>
  </si>
  <si>
    <t>Procurement of Cobalt and Minerals from Conflict-affected and High-risk Areas</t>
  </si>
  <si>
    <t>https://www.renaultgroup.com/wp-content/uploads/2020/06/groupe-renault-policy-eng.pdf</t>
  </si>
  <si>
    <t>CDP questionnaire</t>
  </si>
  <si>
    <t>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t>
  </si>
  <si>
    <t>Green Procurement Guidelines</t>
  </si>
  <si>
    <t>https://www.renaultgroup.com/wp-content/uploads/2023/11/renaultgroup_greenprocurementguidelines_2023.pdf</t>
  </si>
  <si>
    <t>Renault Group Corporate Social Responsibility Guidelines for Suppliers (November 2023)</t>
  </si>
  <si>
    <t>https://www.renaultgroup.com/wp-content/uploads/2023/11/renault-group-csr-guidelines-2023-vdef.pdf</t>
  </si>
  <si>
    <t>https://www.renaultgroup.com/wp-content/uploads/2024/07/human-rights-policy-renault-group.pdf</t>
  </si>
  <si>
    <t xml:space="preserve">2024 Vigilance Plan
</t>
  </si>
  <si>
    <t>https://www.renaultgroup.com/en/renault-group-vigilance-plan/</t>
  </si>
  <si>
    <t>Whistleblowing Handling Procedure</t>
  </si>
  <si>
    <t>https://www.renaultgroup.com/wp-content/uploads/2024/05/whistleblowing-management-procedure1.pdf</t>
  </si>
  <si>
    <t>Renault Group – Integrated Report 2023-2024</t>
  </si>
  <si>
    <t>https://www.renaultgroup.com/wp-content/uploads/2024/05/2023-2024-renault-group-integrated-report-en-2.pdf</t>
  </si>
  <si>
    <t>Global Framework Agreement on Social, Societal and Environmental Responsibility</t>
  </si>
  <si>
    <t>https://www.renaultgroup.com/wp-content/uploads/2020/06/global-agreement-nbop-en-v9.0.pdf</t>
  </si>
  <si>
    <t>https://www.saicmotor.com/english/download/esg/2023.pdf</t>
  </si>
  <si>
    <r>
      <rPr>
        <rFont val="Calibri, sans-serif"/>
        <color rgb="FF1155CC"/>
        <sz val="11.0"/>
        <u/>
      </rPr>
      <t>https://static.sse.com.cn/disclosure/listedinfo/announcement/c/new/2024-03-30/600104_20240330_U1UR.pdf</t>
    </r>
  </si>
  <si>
    <t>2023 CSR Report</t>
  </si>
  <si>
    <t>https://www.stellantis.com/content/dam/stellantis-corporate/sustainability/csr-disclosure/stellantis/2023/Stellantis-2023-CSR-Report.pdf</t>
  </si>
  <si>
    <t>2023 Vigilance Plan</t>
  </si>
  <si>
    <t>https://www.stellantis.com/content/dam/stellantis-corporate/sustainability/csr-disclosure/stellantis/2023/Stellantis-2023-Vigilance-Plan-EN.pdf</t>
  </si>
  <si>
    <t xml:space="preserve">Global Responsible Purchasing Guidelines
</t>
  </si>
  <si>
    <t>https://www.stellantis.com/content/dam/stellantis-corporate/group/governance/corporate-regulations/global-responsible-purchasing-guidelines.pdf</t>
  </si>
  <si>
    <t>https://www.stellantis.com/content/dam/stellantis-corporate/group/governance/code-of-conduct/Stellantis_CoC_EN.pdf</t>
  </si>
  <si>
    <t>There is a new policy as of 31 July 2024. The Policy used is older</t>
  </si>
  <si>
    <t>https://www.stellantis.com/content/dam/stellantis-corporate/sustainability/human-rights/Stellantis-Human-Rights-Policy-EN.pdf</t>
  </si>
  <si>
    <t xml:space="preserve">Refiners in our Direct Material Supply Chain for High-Voltage Batteries </t>
  </si>
  <si>
    <t>https://www.stellantis.com/content/dam/stellantis-corporate/sustainability/responsible-purchasing-practices/CO_LI_REFINERS_Sept_2022.pdf</t>
  </si>
  <si>
    <t>https://www.sec.gov/Archives/edgar/data/1605484/000160548424000079/exhibit10105312024_stla.htm</t>
  </si>
  <si>
    <t xml:space="preserve">https://digitalassets.tesla.com/tesla-contents/image/upload/tesla-supplier-code-of-conduct.pdf </t>
  </si>
  <si>
    <t>2023 Impact Report</t>
  </si>
  <si>
    <t>https://www.tesla.com/ns_videos/2023-tesla-impact-report.pdf</t>
  </si>
  <si>
    <t>Responsible Sourcing Policy</t>
  </si>
  <si>
    <t xml:space="preserve">https://www.tesla.com/legal/additional-resources#responsible-sourcing-policies </t>
  </si>
  <si>
    <t>Global Human Rights Policy</t>
  </si>
  <si>
    <t>https://www.tesla.com/legal/additional-resources#global-human-rights-policy</t>
  </si>
  <si>
    <t>Tesla's Integrity Line</t>
  </si>
  <si>
    <t>https://www.tesla.com/legal/additional-resources#tesla-integrity-line</t>
  </si>
  <si>
    <t xml:space="preserve">The RMI Grievance Mechanism
</t>
  </si>
  <si>
    <t xml:space="preserve">https://www.responsiblemineralsinitiative.org/media/docs/RMI_Grievance%20Mechanism_v4.pdf </t>
  </si>
  <si>
    <t>Corporate Governance Report</t>
  </si>
  <si>
    <t>https://global.toyota/pages/global_toyota/ir/library/corporate-governance/corporate_governance_reports_e.pdf</t>
  </si>
  <si>
    <t>Sustainability Data Book</t>
  </si>
  <si>
    <t>https://global.toyota/pages/global_toyota/sustainability/report/sdb/sdb24_en.pdf</t>
  </si>
  <si>
    <t>Integrated Report 2023</t>
  </si>
  <si>
    <t>https://global.toyota/pages/global_toyota/ir/library/annual/2023_001_integrated_en.pdf</t>
  </si>
  <si>
    <t>https://global.toyota/pages/global_toyota/company/vision-and-philosophy/code_of_conduct_001_en_2.pdf</t>
  </si>
  <si>
    <t>Supplier Sustainability Guidelines</t>
  </si>
  <si>
    <t>https://global.toyota/pages/global_toyota/sustainability/esg/supplier_csr_en.pdf</t>
  </si>
  <si>
    <t>https://global.toyota/pages/global_toyota/sustainability/esg/social/human_rights_policy_en.pdf</t>
  </si>
  <si>
    <t>Policies and Approaches to Responsible Mineral Sourcing</t>
  </si>
  <si>
    <t>https://global.toyota/pages/global_toyota/sustainability/esg/mineral_sourcing_en.pdf</t>
  </si>
  <si>
    <t xml:space="preserve">https://global.toyota/pages/global_toyota/ir/library/sec/form_sd_202405_final.pdf </t>
  </si>
  <si>
    <t>Green Purchasing Guidelines</t>
  </si>
  <si>
    <t>https://global.toyota/pages/global_toyota/sustainability/esg/toyota_green_purchasing_guidelines_en.pdf</t>
  </si>
  <si>
    <t>Policy for Sustainable Natural Rubber Procurement</t>
  </si>
  <si>
    <r>
      <rPr>
        <rFont val="Calibri, sans-serif"/>
        <color rgb="FF1155CC"/>
        <sz val="11.0"/>
        <u/>
      </rPr>
      <t>https://global.toyota/pages/global_toyota/sustainability/esg/partners/natural_rubber_en.pdf</t>
    </r>
  </si>
  <si>
    <t>Speak Up Policy</t>
  </si>
  <si>
    <t xml:space="preserve">https://global.toyota/pages/global_toyota/company/vision-and-philosophy/en_Toyota_Global_Speakup_Policy.pdf </t>
  </si>
  <si>
    <t>https://www.volkswagen-group.com/en/publications/more/the-code-of-conduct-of-the-volkswagen-group-1882</t>
  </si>
  <si>
    <t>https://www.volkswagen-group.com/en/publications/more/group-sustainability-report-2023-2674</t>
  </si>
  <si>
    <t>2023 Responsible Raw Materials Report</t>
  </si>
  <si>
    <t>https://uploads.vw-mms.de/system/production/documents/cws/002/716/file_en/d4d4bc8b2aea8ace68435605a99ef6e9a9bbf973/2023_Volkswagen_Group_Responsible_Raw_Materials_Report_1.pdf?1719555968</t>
  </si>
  <si>
    <t>Declaration on social rights</t>
  </si>
  <si>
    <t>https://www.volkswagen-group.com/en/publications/more/declaration-on-social-rights-1869</t>
  </si>
  <si>
    <t>Code of Conduct for Business Partners</t>
  </si>
  <si>
    <t>https://www.volkswagen-group.com/en/publications/more/code-of-conduct-for-business-partner-1885</t>
  </si>
  <si>
    <t xml:space="preserve">Rules of Procedure </t>
  </si>
  <si>
    <t>https://www.volkswagen-group.com/en/publications/more/rules-of-procedure-for-the-volkswagen-group-complaints-procedure-2007</t>
  </si>
  <si>
    <t>Charter on Labour Relations within the Volkswagen Group</t>
  </si>
  <si>
    <t xml:space="preserve">https://www.volkswagen-group.com/en/publications/more/charter-on-labour-relations-1876 
</t>
  </si>
  <si>
    <t>High Level Commitment on Responsible Sourcing of Natural Rubber</t>
  </si>
  <si>
    <t>https://www.vwgroupsupply.com/one-kbp-pub/media/kbp_public/documents_2/zusammenarbeit/2022-04-22_VW_High_Level_Commitment_EN.pdf</t>
  </si>
  <si>
    <t>Volvo Car Group</t>
  </si>
  <si>
    <t>Annual and Sustainability Report</t>
  </si>
  <si>
    <t>https://vp272.alertir.com/afw/files/press/volvocar/202403050374-1.pdf</t>
  </si>
  <si>
    <t>2022 Sustainability Report</t>
  </si>
  <si>
    <r>
      <rPr>
        <rFont val="Calibri, sans-serif"/>
        <color rgb="FF1155CC"/>
        <sz val="11.0"/>
        <u/>
      </rPr>
      <t>https://uploads.vw-mms.de/system/production/documents/cws/001/644/file_en/7acea9ea244714660b1ba82d80e4acc4bc21c752/2022_Sustainability_Report.pdf?1687875516&amp;disposition=attachment</t>
    </r>
  </si>
  <si>
    <t>https://investors.volvocars.com/~/media/Files/V/Volvo-Cars-IR-V2/CnE/volvo_cars_code_of_conduct_english.pdf</t>
  </si>
  <si>
    <t>Volvo Cars Human Rights Statement</t>
  </si>
  <si>
    <t xml:space="preserve">https://www.volvocars.com/images/v/-/media/Project/ContentPlatform/data/media/sustainability/human-rights-due-diligence-and-modern-slavery-statement.pdf </t>
  </si>
  <si>
    <t>“Tell us” Reporting Line</t>
  </si>
  <si>
    <t>https://www.volvocars.com/intl/v/legal/tell-us-reporting-line</t>
  </si>
  <si>
    <t xml:space="preserve">Tell Us reporting line - Introduction FAQ and tips for making a report </t>
  </si>
  <si>
    <t>https://www.volvocars.com/images/v/-/media/market-assets/intl/applications/dotcom/pdf/tell-us/faq-tips-for-making-tell-us-report.pdf</t>
  </si>
  <si>
    <t>https://www.volvocars.com/images/v/-/media/market-assets/intl/applications/dotcom/pdf/suppliers/codeofconduct_for_business_partners_en_2022_digital_a4.pdf</t>
  </si>
  <si>
    <t>Position on Responsible Sourcing</t>
  </si>
  <si>
    <t>https://www.volvocars.com/images/v/-/media/project/contentplatform/data/media/sustainability/responsible_sourcing_position_paper.pdf</t>
  </si>
  <si>
    <t xml:space="preserve">Volvo Cars position paper on sustainable steel </t>
  </si>
  <si>
    <t>Volvo Cars position paper on sustainable material</t>
  </si>
  <si>
    <r>
      <rPr>
        <rFont val="Calibri, sans-serif"/>
        <color rgb="FF1155CC"/>
        <sz val="11.0"/>
        <u/>
      </rPr>
      <t>https://www.volvocars.com/images/v/-/media/project/contentplatform/data/media/sustainability/volvo-cars_position_on_sustainable_materials.pdf</t>
    </r>
  </si>
  <si>
    <t xml:space="preserve">Volvo Cars position paper on chain of custody </t>
  </si>
  <si>
    <t xml:space="preserve">https://www.volvocars.com/images/v/-/media/project/contentplatform/data/media/sustainability/volvo_cars_position_on_chain_of_custody_models.pdf </t>
  </si>
  <si>
    <t>Volvo Cars Group CDP Climate Change Questionnaire 2023</t>
  </si>
  <si>
    <r>
      <rPr>
        <rFont val="Calibri, sans-serif"/>
        <color rgb="FF1155CC"/>
        <sz val="11.0"/>
        <u/>
      </rPr>
      <t>https://www.cdp.net/en/responses/840836/Volvo-Car-Group?back_to=https%3A%2F%2Fwww.cdp.net%2Fen%2Fresponses%3Fqueries%255Bname%255D%3Dvolvo%2Bcars&amp;queries%5Bname%5D=volvo+cars</t>
    </r>
  </si>
  <si>
    <t>Volvo Cars Group CDP Water Security Questionnaire 2023</t>
  </si>
  <si>
    <t>https://www.cdp.net/en/responses/840836/Volvo-Car-Group?back_to=https%3A%2F%2Fwww.cdp.net%2Fen%2Fresponses%3Fqueries%255Bname%255D%3Dvolvo%2Bcars&amp;queries%5Bname%5D=volvo+cars</t>
  </si>
  <si>
    <t>Volvo Cars position on water management</t>
  </si>
  <si>
    <t xml:space="preserve">https://www.volvocars.com/images/v/-/media/project/contentplatform/data/media/sustainability/volvo_cars_position_on_water_management.pdf </t>
  </si>
  <si>
    <t>Volvo Cars position on nature and biodiversity</t>
  </si>
  <si>
    <r>
      <rPr>
        <rFont val="Calibri, sans-serif"/>
        <color rgb="FF1155CC"/>
        <sz val="11.0"/>
        <u/>
      </rPr>
      <t>https://www.volvocars.com/images/v/-/media/project/contentplatform/data/media/sustainability/volvo_cars_position_on_nature_and_biodiversity.pdf</t>
    </r>
  </si>
  <si>
    <t>2022 Annual Report</t>
  </si>
  <si>
    <r>
      <rPr>
        <rFont val="Calibri, sans-serif"/>
        <color rgb="FF1155CC"/>
        <sz val="11.0"/>
        <u/>
      </rPr>
      <t>https://vp272.alertir.com/afw/files/press/volvocar/202303076447-1.pdf</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</si>
</sst>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79">
    <font>
      <sz val="11.0"/>
      <color theme="1"/>
      <name val="Calibri"/>
      <scheme val="minor"/>
    </font>
    <font>
      <sz val="11.0"/>
      <color theme="1"/>
      <name val="Calibri"/>
    </font>
    <font>
      <b/>
      <u/>
      <sz val="11.0"/>
      <color theme="1"/>
      <name val="Calibri"/>
    </font>
    <font>
      <b/>
      <sz val="11.0"/>
      <color theme="1"/>
      <name val="Calibri"/>
    </font>
    <font>
      <b/>
      <sz val="14.0"/>
      <color theme="1"/>
      <name val="Calibri"/>
    </font>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563C1"/>
      <name val="Calibri"/>
    </font>
    <font>
      <sz val="8.0"/>
      <color theme="1"/>
      <name val="Calibri"/>
    </font>
    <font>
      <u/>
      <sz val="8.0"/>
      <color rgb="FF0000FF"/>
      <name val="Calibri"/>
    </font>
    <font>
      <color theme="1"/>
      <name val="Calibri"/>
      <scheme val="minor"/>
    </font>
    <font>
      <color theme="1"/>
      <name val="Calibri"/>
    </font>
    <font>
      <b/>
      <sz val="12.0"/>
      <color theme="1"/>
      <name val="Calibri"/>
    </font>
    <font>
      <sz val="12.0"/>
      <color theme="1"/>
      <name val="Calibri"/>
    </font>
    <font>
      <b/>
      <sz val="11.0"/>
      <color rgb="FF000000"/>
      <name val="Calibri"/>
    </font>
    <font>
      <u/>
      <sz val="11.0"/>
      <color rgb="FF0000FF"/>
      <name val="Calibri"/>
    </font>
    <font>
      <b/>
      <sz val="12.0"/>
      <color rgb="FF000000"/>
      <name val="Calibri"/>
    </font>
    <font>
      <sz val="11.0"/>
      <color rgb="FF000000"/>
      <name val="Calibri"/>
      <scheme val="minor"/>
    </font>
    <font>
      <b/>
      <color theme="1"/>
      <name val="Calibri"/>
    </font>
    <font>
      <sz val="10.0"/>
      <color theme="1"/>
      <name val="Calibri"/>
    </font>
    <font>
      <sz val="10.0"/>
      <color rgb="FF000000"/>
      <name val="Calibri"/>
      <scheme val="minor"/>
    </font>
    <font>
      <u/>
      <sz val="10.0"/>
      <color rgb="FF000000"/>
    </font>
    <font>
      <u/>
      <sz val="10.0"/>
      <color rgb="FF000000"/>
    </font>
    <font>
      <u/>
      <sz val="10.0"/>
      <color rgb="FF000000"/>
    </font>
    <font>
      <sz val="10.0"/>
      <color rgb="FFFF0000"/>
      <name val="Calibri"/>
    </font>
    <font>
      <u/>
      <sz val="10.0"/>
      <color rgb="FF000000"/>
    </font>
    <font>
      <sz val="10.0"/>
      <color rgb="FF000000"/>
    </font>
    <font>
      <sz val="10.0"/>
      <color rgb="FF201F1E"/>
      <name val="Calibri"/>
    </font>
    <font>
      <u/>
      <sz val="10.0"/>
      <color rgb="FF000000"/>
    </font>
    <font>
      <u/>
      <sz val="10.0"/>
      <color rgb="FF000000"/>
    </font>
    <font>
      <b/>
      <sz val="10.0"/>
      <color theme="1"/>
      <name val="Calibri"/>
    </font>
    <font>
      <u/>
      <sz val="10.0"/>
      <color rgb="FF0000FF"/>
      <name val="Calibri"/>
    </font>
    <font>
      <u/>
      <sz val="10.0"/>
      <color rgb="FF000000"/>
    </font>
    <font>
      <u/>
      <sz val="10.0"/>
      <color rgb="FF000000"/>
    </font>
    <font>
      <sz val="10.0"/>
      <color rgb="FF101010"/>
      <name val="Calibri"/>
    </font>
    <font>
      <u/>
      <color rgb="FF0000FF"/>
      <name val="Calibri"/>
    </font>
    <font>
      <u/>
      <sz val="10.0"/>
      <color rgb="FF000000"/>
    </font>
    <font>
      <u/>
      <sz val="10.0"/>
      <color rgb="FF000000"/>
    </font>
    <font>
      <sz val="10.0"/>
      <color rgb="FF000000"/>
      <name val="Calibri"/>
    </font>
    <font>
      <u/>
      <sz val="10.0"/>
      <color rgb="FF000000"/>
      <name val="Calibri"/>
      <scheme val="minor"/>
    </font>
    <font>
      <sz val="10.0"/>
      <color theme="1"/>
      <name val="Calibri"/>
      <scheme val="minor"/>
    </font>
    <font>
      <sz val="11.0"/>
      <color rgb="FF000000"/>
      <name val="Calibri"/>
    </font>
    <font>
      <u/>
      <sz val="10.0"/>
      <color rgb="FF000000"/>
      <name val="Calibri"/>
    </font>
    <font>
      <u/>
      <sz val="10.0"/>
      <color rgb="FF000000"/>
      <name val="Calibri"/>
    </font>
    <font>
      <u/>
      <sz val="10.0"/>
      <color rgb="FF000000"/>
      <name val="Calibri"/>
    </font>
    <font>
      <u/>
      <sz val="10.0"/>
      <color rgb="FF000000"/>
      <name val="Calibri"/>
    </font>
    <font>
      <sz val="10.0"/>
      <color rgb="FF006100"/>
      <name val="Calibri"/>
    </font>
    <font>
      <sz val="11.0"/>
      <color rgb="FF006100"/>
      <name val="Calibri"/>
    </font>
    <font>
      <u/>
      <sz val="10.0"/>
      <color rgb="FF000000"/>
      <name val="Calibri"/>
    </font>
    <font>
      <u/>
      <sz val="10.0"/>
      <color rgb="FF000000"/>
      <name val="Calibri"/>
    </font>
    <font>
      <sz val="10.0"/>
      <color rgb="FF000000"/>
      <name val="Google Sans"/>
    </font>
    <font>
      <u/>
      <sz val="10.0"/>
      <color rgb="FF000000"/>
      <name val="Calibri"/>
    </font>
    <font>
      <u/>
      <sz val="10.0"/>
      <color rgb="FF0000FF"/>
      <name val="Calibri"/>
    </font>
    <font>
      <u/>
      <sz val="10.0"/>
      <color rgb="FF000000"/>
      <name val="Calibri"/>
    </font>
    <font>
      <sz val="10.0"/>
      <color rgb="FF434343"/>
      <name val="Calibri"/>
    </font>
    <font>
      <u/>
      <sz val="11.0"/>
      <color rgb="FF0000FF"/>
      <name val="Calibri"/>
    </font>
    <font>
      <u/>
      <sz val="11.0"/>
      <color rgb="FF000000"/>
      <name val="Calibri"/>
    </font>
    <font>
      <sz val="11.0"/>
      <color rgb="FF333333"/>
      <name val="Calibri"/>
    </font>
    <font>
      <u/>
      <sz val="11.0"/>
      <color rgb="FF0000FF"/>
      <name val="Calibri"/>
    </font>
    <font>
      <sz val="11.0"/>
      <color theme="1"/>
      <name val="Aptos Narrow"/>
    </font>
    <font>
      <u/>
      <sz val="11.0"/>
      <color rgb="FF0000FF"/>
      <name val="Calibri"/>
    </font>
    <font>
      <u/>
      <sz val="11.0"/>
      <color rgb="FF467886"/>
      <name val="Calibri"/>
    </font>
    <font>
      <u/>
      <sz val="11.0"/>
      <color rgb="FF0000FF"/>
      <name val="Calibri"/>
    </font>
    <font>
      <u/>
      <sz val="12.0"/>
      <color rgb="FF467886"/>
      <name val="Aptos Narrow"/>
    </font>
    <font>
      <u/>
      <sz val="12.0"/>
      <color rgb="FF467886"/>
      <name val="Arial"/>
    </font>
    <font>
      <u/>
      <sz val="12.0"/>
      <color rgb="FF467886"/>
      <name val="Aptos Narrow"/>
    </font>
    <font>
      <u/>
      <sz val="11.0"/>
      <color rgb="FF467886"/>
      <name val="Aptos Narrow"/>
    </font>
    <font>
      <sz val="11.0"/>
      <color theme="1"/>
      <name val="Arial"/>
    </font>
    <font>
      <u/>
      <sz val="11.0"/>
      <color rgb="FF467886"/>
      <name val="Calibri"/>
    </font>
    <font>
      <u/>
      <sz val="12.0"/>
      <color rgb="FF467886"/>
      <name val="Aptos"/>
    </font>
    <font>
      <u/>
      <sz val="11.0"/>
      <color rgb="FF467886"/>
      <name val="Arial"/>
    </font>
    <font>
      <u/>
      <sz val="12.0"/>
      <color rgb="FF467886"/>
      <name val="Arial"/>
    </font>
    <font>
      <u/>
      <sz val="11.0"/>
      <color rgb="FF0563C1"/>
      <name val="Calibri"/>
    </font>
  </fonts>
  <fills count="33">
    <fill>
      <patternFill patternType="none"/>
    </fill>
    <fill>
      <patternFill patternType="lightGray"/>
    </fill>
    <fill>
      <patternFill patternType="solid">
        <fgColor rgb="FFF46524"/>
        <bgColor rgb="FFF46524"/>
      </patternFill>
    </fill>
    <fill>
      <patternFill patternType="solid">
        <fgColor rgb="FFFF9900"/>
        <bgColor rgb="FFFF9900"/>
      </patternFill>
    </fill>
    <fill>
      <patternFill patternType="solid">
        <fgColor rgb="FFFFFFFF"/>
        <bgColor rgb="FFFFFFFF"/>
      </patternFill>
    </fill>
    <fill>
      <patternFill patternType="solid">
        <fgColor rgb="FFFFE6DD"/>
        <bgColor rgb="FFFFE6DD"/>
      </patternFill>
    </fill>
    <fill>
      <patternFill patternType="solid">
        <fgColor rgb="FFC9DAF8"/>
        <bgColor rgb="FFC9DAF8"/>
      </patternFill>
    </fill>
    <fill>
      <patternFill patternType="solid">
        <fgColor rgb="FFFCE5CD"/>
        <bgColor rgb="FFFCE5CD"/>
      </patternFill>
    </fill>
    <fill>
      <patternFill patternType="solid">
        <fgColor rgb="FFF9CB9C"/>
        <bgColor rgb="FFF9CB9C"/>
      </patternFill>
    </fill>
    <fill>
      <patternFill patternType="solid">
        <fgColor rgb="FFFBE4D5"/>
        <bgColor rgb="FFFBE4D5"/>
      </patternFill>
    </fill>
    <fill>
      <patternFill patternType="solid">
        <fgColor rgb="FFC6EFCE"/>
        <bgColor rgb="FFC6EFCE"/>
      </patternFill>
    </fill>
    <fill>
      <patternFill patternType="solid">
        <fgColor rgb="FFFFC7CE"/>
        <bgColor rgb="FFFFC7CE"/>
      </patternFill>
    </fill>
    <fill>
      <patternFill patternType="solid">
        <fgColor rgb="FFE2EFDA"/>
        <bgColor rgb="FFE2EFDA"/>
      </patternFill>
    </fill>
    <fill>
      <patternFill patternType="solid">
        <fgColor rgb="FFE2EFD9"/>
        <bgColor rgb="FFE2EFD9"/>
      </patternFill>
    </fill>
    <fill>
      <patternFill patternType="solid">
        <fgColor rgb="FFD9E2F3"/>
        <bgColor rgb="FFD9E2F3"/>
      </patternFill>
    </fill>
    <fill>
      <patternFill patternType="solid">
        <fgColor rgb="FFD9E1F2"/>
        <bgColor rgb="FFD9E1F2"/>
      </patternFill>
    </fill>
    <fill>
      <patternFill patternType="solid">
        <fgColor rgb="FFFEF2CB"/>
        <bgColor rgb="FFFEF2CB"/>
      </patternFill>
    </fill>
    <fill>
      <patternFill patternType="solid">
        <fgColor rgb="FFB7E1CD"/>
        <bgColor rgb="FFB7E1CD"/>
      </patternFill>
    </fill>
    <fill>
      <patternFill patternType="solid">
        <fgColor rgb="FFDDEBF7"/>
        <bgColor rgb="FFDDEBF7"/>
      </patternFill>
    </fill>
    <fill>
      <patternFill patternType="solid">
        <fgColor rgb="FFF4CCCC"/>
        <bgColor rgb="FFF4CCCC"/>
      </patternFill>
    </fill>
    <fill>
      <patternFill patternType="solid">
        <fgColor rgb="FFD9EAD3"/>
        <bgColor rgb="FFD9EAD3"/>
      </patternFill>
    </fill>
    <fill>
      <patternFill patternType="solid">
        <fgColor rgb="FFFFFF00"/>
        <bgColor rgb="FFFFFF00"/>
      </patternFill>
    </fill>
    <fill>
      <patternFill patternType="solid">
        <fgColor rgb="FFD0CECE"/>
        <bgColor rgb="FFD0CECE"/>
      </patternFill>
    </fill>
    <fill>
      <patternFill patternType="solid">
        <fgColor rgb="FFFFD965"/>
        <bgColor rgb="FFFFD965"/>
      </patternFill>
    </fill>
    <fill>
      <patternFill patternType="solid">
        <fgColor rgb="FFA8D08D"/>
        <bgColor rgb="FFA8D08D"/>
      </patternFill>
    </fill>
    <fill>
      <patternFill patternType="solid">
        <fgColor rgb="FFFFD966"/>
        <bgColor rgb="FFFFD966"/>
      </patternFill>
    </fill>
    <fill>
      <patternFill patternType="solid">
        <fgColor rgb="FFFFE599"/>
        <bgColor rgb="FFFFE599"/>
      </patternFill>
    </fill>
    <fill>
      <patternFill patternType="solid">
        <fgColor rgb="FF93C47D"/>
        <bgColor rgb="FF93C47D"/>
      </patternFill>
    </fill>
    <fill>
      <patternFill patternType="solid">
        <fgColor rgb="FFB8F1A4"/>
        <bgColor rgb="FFB8F1A4"/>
      </patternFill>
    </fill>
    <fill>
      <patternFill patternType="solid">
        <fgColor rgb="FFF4B083"/>
        <bgColor rgb="FFF4B083"/>
      </patternFill>
    </fill>
    <fill>
      <patternFill patternType="solid">
        <fgColor rgb="FFBFBFBF"/>
        <bgColor rgb="FFBFBFBF"/>
      </patternFill>
    </fill>
    <fill>
      <patternFill patternType="solid">
        <fgColor rgb="FFFF0000"/>
        <bgColor rgb="FFFF0000"/>
      </patternFill>
    </fill>
    <fill>
      <patternFill patternType="solid">
        <fgColor theme="0"/>
        <bgColor theme="0"/>
      </patternFill>
    </fill>
  </fills>
  <borders count="92">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ck">
        <color rgb="FFFF9900"/>
      </left>
      <top style="thick">
        <color rgb="FFFF9900"/>
      </top>
    </border>
    <border>
      <top style="thick">
        <color rgb="FFFF9900"/>
      </top>
    </border>
    <border>
      <right style="thick">
        <color rgb="FFFF9900"/>
      </right>
      <top style="thick">
        <color rgb="FFFF9900"/>
      </top>
    </border>
    <border>
      <left style="thick">
        <color rgb="FFFF9900"/>
      </left>
      <bottom style="thick">
        <color rgb="FFFF9900"/>
      </bottom>
    </border>
    <border>
      <bottom style="thick">
        <color rgb="FFFF9900"/>
      </bottom>
    </border>
    <border>
      <right style="thick">
        <color rgb="FFFF9900"/>
      </right>
      <bottom style="thick">
        <color rgb="FFFF9900"/>
      </bottom>
    </border>
    <border>
      <left style="thin">
        <color rgb="FFFFFFFF"/>
      </left>
      <right style="thin">
        <color rgb="FFFFFFFF"/>
      </right>
    </border>
    <border>
      <left style="thick">
        <color rgb="FFF6B26B"/>
      </left>
      <top style="thick">
        <color rgb="FFF6B26B"/>
      </top>
    </border>
    <border>
      <top style="thick">
        <color rgb="FFF6B26B"/>
      </top>
    </border>
    <border>
      <right style="thick">
        <color rgb="FFF6B26B"/>
      </right>
      <top style="thick">
        <color rgb="FFF6B26B"/>
      </top>
    </border>
    <border>
      <left style="thick">
        <color rgb="FFF6B26B"/>
      </left>
      <bottom style="thin">
        <color rgb="FFFFFFFF"/>
      </bottom>
    </border>
    <border>
      <right style="thick">
        <color rgb="FFF6B26B"/>
      </right>
      <bottom style="thin">
        <color rgb="FFFFFFFF"/>
      </bottom>
    </border>
    <border>
      <left style="thick">
        <color rgb="FFF6B26B"/>
      </left>
      <top style="thin">
        <color rgb="FFFFFFFF"/>
      </top>
    </border>
    <border>
      <right style="thick">
        <color rgb="FFF6B26B"/>
      </right>
      <top style="thin">
        <color rgb="FFFFFFFF"/>
      </top>
    </border>
    <border>
      <left style="thick">
        <color rgb="FFF6B26B"/>
      </left>
      <bottom style="thick">
        <color rgb="FFF6B26B"/>
      </bottom>
    </border>
    <border>
      <bottom style="thick">
        <color rgb="FFF6B26B"/>
      </bottom>
    </border>
    <border>
      <right style="thick">
        <color rgb="FFF6B26B"/>
      </right>
      <bottom style="thick">
        <color rgb="FFF6B26B"/>
      </bottom>
    </border>
    <border>
      <left style="thick">
        <color rgb="FF6D9EEB"/>
      </left>
      <top style="thick">
        <color rgb="FF6D9EEB"/>
      </top>
    </border>
    <border>
      <top style="thick">
        <color rgb="FF6D9EEB"/>
      </top>
    </border>
    <border>
      <right style="thick">
        <color rgb="FF6D9EEB"/>
      </right>
      <top style="thick">
        <color rgb="FF6D9EEB"/>
      </top>
    </border>
    <border>
      <left style="thick">
        <color rgb="FF6D9EEB"/>
      </left>
      <bottom style="thin">
        <color rgb="FFFFFFFF"/>
      </bottom>
    </border>
    <border>
      <right style="thick">
        <color rgb="FF6D9EEB"/>
      </right>
      <bottom style="thin">
        <color rgb="FFFFFFFF"/>
      </bottom>
    </border>
    <border>
      <left style="thick">
        <color rgb="FF6D9EEB"/>
      </left>
      <top style="thin">
        <color rgb="FFFFFFFF"/>
      </top>
    </border>
    <border>
      <right style="thick">
        <color rgb="FF6D9EEB"/>
      </right>
      <top style="thin">
        <color rgb="FFFFFFFF"/>
      </top>
    </border>
    <border>
      <left style="thick">
        <color rgb="FF6D9EEB"/>
      </left>
    </border>
    <border>
      <right style="thick">
        <color rgb="FF6D9EEB"/>
      </right>
    </border>
    <border>
      <left style="thick">
        <color rgb="FF6D9EEB"/>
      </left>
      <bottom style="thick">
        <color rgb="FF6D9EEB"/>
      </bottom>
    </border>
    <border>
      <bottom style="thick">
        <color rgb="FF6D9EEB"/>
      </bottom>
    </border>
    <border>
      <right style="thick">
        <color rgb="FF6D9EEB"/>
      </right>
      <bottom style="thick">
        <color rgb="FF6D9EEB"/>
      </bottom>
    </border>
    <border>
      <left style="thick">
        <color rgb="FFC27BA0"/>
      </left>
      <top style="thick">
        <color rgb="FFC27BA0"/>
      </top>
    </border>
    <border>
      <top style="thick">
        <color rgb="FFC27BA0"/>
      </top>
    </border>
    <border>
      <right style="thick">
        <color rgb="FFC27BA0"/>
      </right>
      <top style="thick">
        <color rgb="FFC27BA0"/>
      </top>
    </border>
    <border>
      <left style="thick">
        <color rgb="FFC27BA0"/>
      </left>
      <bottom style="thin">
        <color rgb="FFFFFFFF"/>
      </bottom>
    </border>
    <border>
      <right style="thick">
        <color rgb="FFC27BA0"/>
      </right>
      <bottom style="thin">
        <color rgb="FFFFFFFF"/>
      </bottom>
    </border>
    <border>
      <left style="thick">
        <color rgb="FFC27BA0"/>
      </left>
      <top style="thin">
        <color rgb="FFFFFFFF"/>
      </top>
    </border>
    <border>
      <right style="thick">
        <color rgb="FFC27BA0"/>
      </right>
      <top style="thin">
        <color rgb="FFFFFFFF"/>
      </top>
    </border>
    <border>
      <left style="thick">
        <color rgb="FFC27BA0"/>
      </left>
    </border>
    <border>
      <right style="thick">
        <color rgb="FFC27BA0"/>
      </right>
    </border>
    <border>
      <left style="thick">
        <color rgb="FFC27BA0"/>
      </left>
      <bottom style="thick">
        <color rgb="FFC27BA0"/>
      </bottom>
    </border>
    <border>
      <bottom style="thick">
        <color rgb="FFC27BA0"/>
      </bottom>
    </border>
    <border>
      <right style="thick">
        <color rgb="FFC27BA0"/>
      </right>
      <bottom style="thick">
        <color rgb="FFC27BA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style="thick">
        <color rgb="FF000000"/>
      </left>
      <right style="thick">
        <color rgb="FF000000"/>
      </right>
      <top style="thick">
        <color rgb="FF000000"/>
      </top>
      <bottom/>
    </border>
    <border>
      <left style="thick">
        <color rgb="FF000000"/>
      </left>
      <right/>
      <top style="thick">
        <color rgb="FF000000"/>
      </top>
      <bottom/>
    </border>
    <border>
      <left/>
      <right/>
      <top style="thick">
        <color rgb="FF000000"/>
      </top>
      <bottom/>
    </border>
    <border>
      <left/>
      <right style="thick">
        <color rgb="FF000000"/>
      </right>
      <top style="thick">
        <color rgb="FF000000"/>
      </top>
      <bottom/>
    </border>
    <border>
      <left style="thick">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bottom style="thick">
        <color rgb="FF000000"/>
      </bottom>
    </border>
    <border>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top style="thin">
        <color rgb="FF000000"/>
      </top>
      <bottom style="thin">
        <color rgb="FF000000"/>
      </bottom>
    </border>
    <border>
      <right style="thin">
        <color rgb="FF000000"/>
      </right>
      <top style="thin">
        <color rgb="FF000000"/>
      </top>
    </border>
    <border>
      <top style="thin">
        <color rgb="FF000000"/>
      </top>
    </border>
    <border>
      <left style="thin">
        <color rgb="FF000000"/>
      </left>
      <right/>
      <top style="thin">
        <color rgb="FF000000"/>
      </top>
      <bottom style="thin">
        <color rgb="FF000000"/>
      </bottom>
    </border>
    <border>
      <right/>
      <top/>
      <bottom/>
    </border>
    <border>
      <left style="thin">
        <color rgb="FF000000"/>
      </left>
      <right style="thin">
        <color rgb="FF000000"/>
      </right>
      <top style="thin">
        <color rgb="FF000000"/>
      </top>
      <bottom/>
    </border>
    <border>
      <left style="thin">
        <color rgb="FF000000"/>
      </left>
      <top style="thin">
        <color rgb="FF000000"/>
      </top>
    </border>
    <border>
      <left/>
      <top/>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right style="thin">
        <color rgb="FF000000"/>
      </right>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right style="medium">
        <color rgb="FF000000"/>
      </right>
    </border>
    <border>
      <left style="thin">
        <color rgb="FF000000"/>
      </left>
      <right style="medium">
        <color rgb="FF000000"/>
      </right>
      <bottom style="thin">
        <color rgb="FF000000"/>
      </bottom>
    </border>
  </borders>
  <cellStyleXfs count="1">
    <xf borderId="0" fillId="0" fontId="0" numFmtId="0" applyAlignment="1" applyFont="1"/>
  </cellStyleXfs>
  <cellXfs count="465">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shrinkToFit="0" vertical="top" wrapText="1"/>
    </xf>
    <xf borderId="0" fillId="0" fontId="3" numFmtId="0" xfId="0" applyAlignment="1" applyFont="1">
      <alignment vertical="top"/>
    </xf>
    <xf borderId="1" fillId="0" fontId="4" numFmtId="0" xfId="0" applyAlignment="1" applyBorder="1" applyFont="1">
      <alignment readingOrder="0" shrinkToFit="0" vertical="top"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4" numFmtId="0" xfId="0" applyAlignment="1" applyBorder="1" applyFont="1">
      <alignment vertical="top"/>
    </xf>
    <xf borderId="8" fillId="0" fontId="6" numFmtId="0" xfId="0" applyAlignment="1" applyBorder="1" applyFont="1">
      <alignment shrinkToFit="0" vertical="top" wrapText="1"/>
    </xf>
    <xf borderId="9" fillId="0" fontId="5" numFmtId="0" xfId="0" applyBorder="1" applyFont="1"/>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14" fillId="0" fontId="4" numFmtId="0" xfId="0" applyAlignment="1" applyBorder="1" applyFont="1">
      <alignment vertical="top"/>
    </xf>
    <xf borderId="15" fillId="0" fontId="7" numFmtId="0" xfId="0" applyAlignment="1" applyBorder="1" applyFont="1">
      <alignment shrinkToFit="0" vertical="top" wrapText="1"/>
    </xf>
    <xf borderId="16" fillId="0" fontId="5" numFmtId="0" xfId="0" applyBorder="1" applyFont="1"/>
    <xf borderId="17" fillId="0" fontId="5" numFmtId="0" xfId="0" applyBorder="1" applyFont="1"/>
    <xf borderId="18" fillId="0" fontId="5" numFmtId="0" xfId="0" applyBorder="1" applyFont="1"/>
    <xf borderId="19" fillId="0" fontId="5" numFmtId="0" xfId="0" applyBorder="1" applyFont="1"/>
    <xf borderId="20" fillId="0" fontId="8" numFmtId="0" xfId="0" applyAlignment="1" applyBorder="1" applyFont="1">
      <alignment shrinkToFit="0" vertical="top" wrapText="1"/>
    </xf>
    <xf borderId="21" fillId="0" fontId="5" numFmtId="0" xfId="0" applyBorder="1" applyFont="1"/>
    <xf borderId="22" fillId="0" fontId="5" numFmtId="0" xfId="0" applyBorder="1" applyFont="1"/>
    <xf borderId="23" fillId="0" fontId="5" numFmtId="0" xfId="0" applyBorder="1" applyFont="1"/>
    <xf borderId="24" fillId="0" fontId="5" numFmtId="0" xfId="0" applyBorder="1" applyFont="1"/>
    <xf borderId="14" fillId="0" fontId="1" numFmtId="0" xfId="0" applyBorder="1" applyFont="1"/>
    <xf borderId="25" fillId="0" fontId="9" numFmtId="0" xfId="0" applyAlignment="1" applyBorder="1" applyFont="1">
      <alignment shrinkToFit="0" vertical="top" wrapText="1"/>
    </xf>
    <xf borderId="26" fillId="0" fontId="5" numFmtId="0" xfId="0" applyBorder="1" applyFont="1"/>
    <xf borderId="27" fillId="0" fontId="5" numFmtId="0" xfId="0" applyBorder="1" applyFont="1"/>
    <xf borderId="28" fillId="0" fontId="5" numFmtId="0" xfId="0" applyBorder="1" applyFont="1"/>
    <xf borderId="29" fillId="0" fontId="5" numFmtId="0" xfId="0" applyBorder="1" applyFont="1"/>
    <xf borderId="30" fillId="0" fontId="10" numFmtId="0" xfId="0" applyAlignment="1" applyBorder="1" applyFont="1">
      <alignment shrinkToFit="0" vertical="top" wrapText="1"/>
    </xf>
    <xf borderId="31" fillId="0" fontId="5" numFmtId="0" xfId="0" applyBorder="1" applyFont="1"/>
    <xf borderId="32" fillId="0" fontId="5" numFmtId="0" xfId="0" applyBorder="1" applyFont="1"/>
    <xf borderId="33" fillId="0" fontId="5" numFmtId="0" xfId="0" applyBorder="1" applyFont="1"/>
    <xf borderId="34" fillId="0" fontId="4" numFmtId="0" xfId="0" applyAlignment="1" applyBorder="1" applyFont="1">
      <alignment readingOrder="0" shrinkToFit="0" vertical="top" wrapText="1"/>
    </xf>
    <xf borderId="35" fillId="0" fontId="5" numFmtId="0" xfId="0" applyBorder="1" applyFont="1"/>
    <xf borderId="36" fillId="0" fontId="5" numFmtId="0" xfId="0" applyBorder="1" applyFont="1"/>
    <xf borderId="37" fillId="0" fontId="11" numFmtId="0" xfId="0" applyAlignment="1" applyBorder="1" applyFont="1">
      <alignment shrinkToFit="0" vertical="top" wrapText="1"/>
    </xf>
    <xf borderId="38" fillId="0" fontId="5" numFmtId="0" xfId="0" applyBorder="1" applyFont="1"/>
    <xf borderId="39" fillId="0" fontId="5" numFmtId="0" xfId="0" applyBorder="1" applyFont="1"/>
    <xf borderId="40" fillId="0" fontId="5" numFmtId="0" xfId="0" applyBorder="1" applyFont="1"/>
    <xf borderId="41" fillId="0" fontId="5" numFmtId="0" xfId="0" applyBorder="1" applyFont="1"/>
    <xf borderId="42" fillId="0" fontId="12" numFmtId="0" xfId="0" applyAlignment="1" applyBorder="1" applyFont="1">
      <alignment readingOrder="0" shrinkToFit="0" vertical="top" wrapText="1"/>
    </xf>
    <xf borderId="43" fillId="0" fontId="5" numFmtId="0" xfId="0" applyBorder="1" applyFont="1"/>
    <xf borderId="44" fillId="0" fontId="5" numFmtId="0" xfId="0" applyBorder="1" applyFont="1"/>
    <xf borderId="45" fillId="0" fontId="5" numFmtId="0" xfId="0" applyBorder="1" applyFont="1"/>
    <xf borderId="44" fillId="0" fontId="13" numFmtId="0" xfId="0" applyAlignment="1" applyBorder="1" applyFont="1">
      <alignment shrinkToFit="0" vertical="top" wrapText="1"/>
    </xf>
    <xf borderId="46" fillId="0" fontId="5" numFmtId="0" xfId="0" applyBorder="1" applyFont="1"/>
    <xf borderId="47" fillId="0" fontId="5" numFmtId="0" xfId="0" applyBorder="1" applyFont="1"/>
    <xf borderId="48" fillId="0" fontId="5" numFmtId="0" xfId="0" applyBorder="1" applyFont="1"/>
    <xf borderId="0" fillId="0" fontId="1" numFmtId="0" xfId="0" applyAlignment="1" applyFont="1">
      <alignment shrinkToFit="0" vertical="center" wrapText="1"/>
    </xf>
    <xf borderId="0" fillId="0" fontId="1" numFmtId="10" xfId="0" applyAlignment="1" applyFont="1" applyNumberFormat="1">
      <alignment horizontal="center" shrinkToFit="0" vertical="center" wrapText="1"/>
    </xf>
    <xf borderId="0" fillId="0" fontId="3" numFmtId="0" xfId="0" applyAlignment="1" applyFont="1">
      <alignment horizontal="center" shrinkToFit="0" vertical="center" wrapText="1"/>
    </xf>
    <xf borderId="49" fillId="2" fontId="3" numFmtId="0" xfId="0" applyAlignment="1" applyBorder="1" applyFill="1" applyFont="1">
      <alignment horizontal="center" shrinkToFit="0" vertical="center" wrapText="1"/>
    </xf>
    <xf borderId="50" fillId="0" fontId="5" numFmtId="0" xfId="0" applyBorder="1" applyFont="1"/>
    <xf borderId="51" fillId="0" fontId="5" numFmtId="0" xfId="0" applyBorder="1" applyFont="1"/>
    <xf borderId="0" fillId="0" fontId="1" numFmtId="0" xfId="0" applyAlignment="1" applyFont="1">
      <alignment horizontal="center" shrinkToFit="0" vertical="center" wrapText="1"/>
    </xf>
    <xf borderId="0" fillId="0" fontId="3" numFmtId="0" xfId="0" applyAlignment="1" applyFont="1">
      <alignment shrinkToFit="0" vertical="center" wrapText="1"/>
    </xf>
    <xf borderId="52" fillId="3" fontId="3" numFmtId="0" xfId="0" applyAlignment="1" applyBorder="1" applyFill="1" applyFont="1">
      <alignment readingOrder="0" shrinkToFit="0" vertical="center" wrapText="1"/>
    </xf>
    <xf borderId="53" fillId="3" fontId="3" numFmtId="0" xfId="0" applyAlignment="1" applyBorder="1" applyFont="1">
      <alignment horizontal="center" readingOrder="0" shrinkToFit="0" vertical="center" wrapText="1"/>
    </xf>
    <xf borderId="54" fillId="3" fontId="3" numFmtId="0" xfId="0" applyAlignment="1" applyBorder="1" applyFont="1">
      <alignment horizontal="center" readingOrder="0" shrinkToFit="0" vertical="center" wrapText="1"/>
    </xf>
    <xf borderId="55" fillId="3" fontId="3" numFmtId="0" xfId="0" applyAlignment="1" applyBorder="1" applyFont="1">
      <alignment horizontal="center" readingOrder="0" shrinkToFit="0" vertical="center" wrapText="1"/>
    </xf>
    <xf borderId="56" fillId="3" fontId="3" numFmtId="0" xfId="0" applyAlignment="1" applyBorder="1" applyFont="1">
      <alignment horizontal="center" readingOrder="0" shrinkToFit="0" vertical="center" wrapText="1"/>
    </xf>
    <xf borderId="53" fillId="3" fontId="3" numFmtId="0" xfId="0" applyAlignment="1" applyBorder="1" applyFont="1">
      <alignment horizontal="center" shrinkToFit="0" wrapText="1"/>
    </xf>
    <xf borderId="0" fillId="0" fontId="3" numFmtId="0" xfId="0" applyAlignment="1" applyFont="1">
      <alignment readingOrder="0" shrinkToFit="0" vertical="center" wrapText="1"/>
    </xf>
    <xf borderId="57" fillId="4" fontId="3" numFmtId="9" xfId="0" applyAlignment="1" applyBorder="1" applyFill="1" applyFont="1" applyNumberFormat="1">
      <alignment horizontal="center" shrinkToFit="0" vertical="center" wrapText="1"/>
    </xf>
    <xf borderId="0" fillId="0" fontId="3" numFmtId="9" xfId="0" applyAlignment="1" applyFont="1" applyNumberFormat="1">
      <alignment horizontal="center" shrinkToFit="0" vertical="center" wrapText="1"/>
    </xf>
    <xf borderId="58" fillId="4" fontId="3" numFmtId="9" xfId="0" applyAlignment="1" applyBorder="1" applyFont="1" applyNumberFormat="1">
      <alignment horizontal="center" shrinkToFit="0" vertical="center" wrapText="1"/>
    </xf>
    <xf borderId="59" fillId="4" fontId="3" numFmtId="9" xfId="0" applyAlignment="1" applyBorder="1" applyFont="1" applyNumberFormat="1">
      <alignment horizontal="center" shrinkToFit="0" vertical="center" wrapText="1"/>
    </xf>
    <xf borderId="60" fillId="4" fontId="3" numFmtId="9" xfId="0" applyAlignment="1" applyBorder="1" applyFont="1" applyNumberFormat="1">
      <alignment horizontal="center" shrinkToFit="0" vertical="center" wrapText="1"/>
    </xf>
    <xf borderId="0" fillId="0" fontId="1" numFmtId="9" xfId="0" applyAlignment="1" applyFont="1" applyNumberFormat="1">
      <alignment horizontal="center" shrinkToFit="0" vertical="center" wrapText="1"/>
    </xf>
    <xf borderId="61" fillId="0" fontId="3" numFmtId="9" xfId="0" applyAlignment="1" applyBorder="1" applyFont="1" applyNumberFormat="1">
      <alignment horizontal="center" readingOrder="0" shrinkToFit="0" wrapText="1"/>
    </xf>
    <xf borderId="57" fillId="5" fontId="3" numFmtId="9" xfId="0" applyAlignment="1" applyBorder="1" applyFill="1" applyFont="1" applyNumberFormat="1">
      <alignment horizontal="center" shrinkToFit="0" vertical="center" wrapText="1"/>
    </xf>
    <xf borderId="58" fillId="5" fontId="3" numFmtId="9" xfId="0" applyAlignment="1" applyBorder="1" applyFont="1" applyNumberFormat="1">
      <alignment horizontal="center" shrinkToFit="0" vertical="center" wrapText="1"/>
    </xf>
    <xf borderId="59" fillId="5" fontId="3" numFmtId="9" xfId="0" applyAlignment="1" applyBorder="1" applyFont="1" applyNumberFormat="1">
      <alignment horizontal="center" shrinkToFit="0" vertical="center" wrapText="1"/>
    </xf>
    <xf borderId="60" fillId="5" fontId="3" numFmtId="9" xfId="0" applyAlignment="1" applyBorder="1" applyFont="1" applyNumberFormat="1">
      <alignment horizontal="center" shrinkToFit="0" vertical="center" wrapText="1"/>
    </xf>
    <xf borderId="62" fillId="0" fontId="3" numFmtId="9" xfId="0" applyAlignment="1" applyBorder="1" applyFont="1" applyNumberFormat="1">
      <alignment horizontal="center" readingOrder="0" shrinkToFit="0" wrapText="1"/>
    </xf>
    <xf borderId="0" fillId="0" fontId="14" numFmtId="0" xfId="0" applyAlignment="1" applyFont="1">
      <alignment shrinkToFit="0" vertical="center" wrapText="1"/>
    </xf>
    <xf borderId="0" fillId="0" fontId="14" numFmtId="0" xfId="0" applyAlignment="1" applyFont="1">
      <alignment readingOrder="0" shrinkToFit="0" vertical="center" wrapText="1"/>
    </xf>
    <xf borderId="0" fillId="0" fontId="15" numFmtId="0" xfId="0" applyAlignment="1" applyFont="1">
      <alignment shrinkToFit="0" vertical="center" wrapText="1"/>
    </xf>
    <xf borderId="0" fillId="0" fontId="14" numFmtId="0" xfId="0" applyAlignment="1" applyFont="1">
      <alignment readingOrder="0" shrinkToFit="0" wrapText="1"/>
    </xf>
    <xf borderId="52" fillId="6" fontId="1" numFmtId="0" xfId="0" applyBorder="1" applyFill="1" applyFont="1"/>
    <xf borderId="0" fillId="6" fontId="1" numFmtId="0" xfId="0" applyFont="1"/>
    <xf borderId="63" fillId="0" fontId="1" numFmtId="0" xfId="0" applyBorder="1" applyFont="1"/>
    <xf borderId="64" fillId="0" fontId="1" numFmtId="0" xfId="0" applyBorder="1" applyFont="1"/>
    <xf borderId="65" fillId="0" fontId="3" numFmtId="9" xfId="0" applyAlignment="1" applyBorder="1" applyFont="1" applyNumberFormat="1">
      <alignment horizontal="right" shrinkToFit="0" wrapText="1"/>
    </xf>
    <xf borderId="0" fillId="0" fontId="1" numFmtId="9" xfId="0" applyFont="1" applyNumberFormat="1"/>
    <xf borderId="63" fillId="0" fontId="3" numFmtId="9" xfId="0" applyAlignment="1" applyBorder="1" applyFont="1" applyNumberFormat="1">
      <alignment horizontal="right" shrinkToFit="0" wrapText="1"/>
    </xf>
    <xf borderId="64" fillId="0" fontId="1" numFmtId="9" xfId="0" applyBorder="1" applyFont="1" applyNumberFormat="1"/>
    <xf borderId="65" fillId="0" fontId="1" numFmtId="9" xfId="0" applyBorder="1" applyFont="1" applyNumberFormat="1"/>
    <xf borderId="0" fillId="0" fontId="16" numFmtId="9" xfId="0" applyFont="1" applyNumberFormat="1"/>
    <xf borderId="0" fillId="0" fontId="1" numFmtId="9" xfId="0" applyAlignment="1" applyFont="1" applyNumberFormat="1">
      <alignment shrinkToFit="0" vertical="center" wrapText="1"/>
    </xf>
    <xf borderId="0" fillId="0" fontId="16" numFmtId="9" xfId="0" applyAlignment="1" applyFont="1" applyNumberFormat="1">
      <alignment readingOrder="0"/>
    </xf>
    <xf borderId="0" fillId="0" fontId="17" numFmtId="0" xfId="0" applyFont="1"/>
    <xf borderId="0" fillId="0" fontId="1" numFmtId="9" xfId="0" applyAlignment="1" applyFont="1" applyNumberFormat="1">
      <alignment readingOrder="0"/>
    </xf>
    <xf borderId="0" fillId="0" fontId="1" numFmtId="9" xfId="0" applyAlignment="1" applyFont="1" applyNumberFormat="1">
      <alignment readingOrder="0" shrinkToFit="0" vertical="center" wrapText="1"/>
    </xf>
    <xf borderId="0" fillId="0" fontId="17" numFmtId="0" xfId="0" applyAlignment="1" applyFont="1">
      <alignment readingOrder="0"/>
    </xf>
    <xf borderId="0" fillId="0" fontId="17" numFmtId="9" xfId="0" applyFont="1" applyNumberFormat="1"/>
    <xf borderId="0" fillId="0" fontId="17" numFmtId="9" xfId="0" applyAlignment="1" applyFont="1" applyNumberFormat="1">
      <alignment readingOrder="0"/>
    </xf>
    <xf borderId="59" fillId="0" fontId="18" numFmtId="0" xfId="0" applyAlignment="1" applyBorder="1" applyFont="1">
      <alignment shrinkToFit="0" vertical="top" wrapText="1"/>
    </xf>
    <xf borderId="59" fillId="0" fontId="3" numFmtId="0" xfId="0" applyAlignment="1" applyBorder="1" applyFont="1">
      <alignment shrinkToFit="0" vertical="top" wrapText="1"/>
    </xf>
    <xf borderId="66" fillId="0" fontId="18" numFmtId="0" xfId="0" applyAlignment="1" applyBorder="1" applyFont="1">
      <alignment shrinkToFit="0" vertical="top" wrapText="1"/>
    </xf>
    <xf borderId="66" fillId="0" fontId="3" numFmtId="0" xfId="0" applyAlignment="1" applyBorder="1" applyFont="1">
      <alignment shrinkToFit="0" vertical="top" wrapText="1"/>
    </xf>
    <xf borderId="59" fillId="0" fontId="1" numFmtId="0" xfId="0" applyAlignment="1" applyBorder="1" applyFont="1">
      <alignment shrinkToFit="0" vertical="top" wrapText="1"/>
    </xf>
    <xf borderId="59" fillId="0" fontId="19" numFmtId="0" xfId="0" applyAlignment="1" applyBorder="1" applyFont="1">
      <alignment shrinkToFit="0" vertical="top" wrapText="1"/>
    </xf>
    <xf borderId="0" fillId="0" fontId="17" numFmtId="10" xfId="0" applyFont="1" applyNumberFormat="1"/>
    <xf borderId="67" fillId="0" fontId="5" numFmtId="0" xfId="0" applyBorder="1" applyFont="1"/>
    <xf borderId="68" fillId="0" fontId="3" numFmtId="0" xfId="0" applyAlignment="1" applyBorder="1" applyFont="1">
      <alignment horizontal="right" shrinkToFit="0" vertical="top" wrapText="1"/>
    </xf>
    <xf borderId="69" fillId="0" fontId="3" numFmtId="0" xfId="0" applyAlignment="1" applyBorder="1" applyFont="1">
      <alignment shrinkToFit="0" vertical="top" wrapText="1"/>
    </xf>
    <xf borderId="70" fillId="7" fontId="3" numFmtId="164" xfId="0" applyAlignment="1" applyBorder="1" applyFill="1" applyFont="1" applyNumberFormat="1">
      <alignment shrinkToFit="0" vertical="top" wrapText="1"/>
    </xf>
    <xf borderId="65" fillId="0" fontId="3" numFmtId="164" xfId="0" applyAlignment="1" applyBorder="1" applyFont="1" applyNumberFormat="1">
      <alignment horizontal="right" shrinkToFit="0" vertical="top" wrapText="1"/>
    </xf>
    <xf borderId="0" fillId="0" fontId="17" numFmtId="164" xfId="0" applyFont="1" applyNumberFormat="1"/>
    <xf borderId="69" fillId="0" fontId="5" numFmtId="0" xfId="0" applyBorder="1" applyFont="1"/>
    <xf borderId="71" fillId="7" fontId="3" numFmtId="0" xfId="0" applyAlignment="1" applyBorder="1" applyFont="1">
      <alignment shrinkToFit="0" vertical="top" wrapText="1"/>
    </xf>
    <xf borderId="70" fillId="7" fontId="3" numFmtId="9" xfId="0" applyAlignment="1" applyBorder="1" applyFont="1" applyNumberFormat="1">
      <alignment horizontal="right" shrinkToFit="0" vertical="top" wrapText="1"/>
    </xf>
    <xf borderId="59" fillId="0" fontId="1" numFmtId="2" xfId="0" applyAlignment="1" applyBorder="1" applyFont="1" applyNumberFormat="1">
      <alignment shrinkToFit="0" vertical="top" wrapText="1"/>
    </xf>
    <xf borderId="59" fillId="0" fontId="3" numFmtId="164" xfId="0" applyAlignment="1" applyBorder="1" applyFont="1" applyNumberFormat="1">
      <alignment shrinkToFit="0" vertical="top" wrapText="1"/>
    </xf>
    <xf borderId="72" fillId="7" fontId="20" numFmtId="0" xfId="0" applyAlignment="1" applyBorder="1" applyFont="1">
      <alignment horizontal="left"/>
    </xf>
    <xf borderId="68" fillId="0" fontId="5" numFmtId="0" xfId="0" applyBorder="1" applyFont="1"/>
    <xf borderId="70" fillId="7" fontId="1" numFmtId="164" xfId="0" applyAlignment="1" applyBorder="1" applyFont="1" applyNumberFormat="1">
      <alignment shrinkToFit="0" vertical="top" wrapText="1"/>
    </xf>
    <xf borderId="73" fillId="8" fontId="20" numFmtId="0" xfId="0" applyAlignment="1" applyBorder="1" applyFill="1" applyFont="1">
      <alignment horizontal="left"/>
    </xf>
    <xf borderId="74" fillId="0" fontId="5" numFmtId="0" xfId="0" applyBorder="1" applyFont="1"/>
    <xf borderId="75" fillId="0" fontId="5" numFmtId="0" xfId="0" applyBorder="1" applyFont="1"/>
    <xf borderId="59" fillId="8" fontId="3" numFmtId="9" xfId="0" applyAlignment="1" applyBorder="1" applyFont="1" applyNumberFormat="1">
      <alignment shrinkToFit="0" vertical="top" wrapText="1"/>
    </xf>
    <xf borderId="59" fillId="7" fontId="3" numFmtId="9" xfId="0" applyAlignment="1" applyBorder="1" applyFont="1" applyNumberFormat="1">
      <alignment shrinkToFit="0" vertical="top" wrapText="1"/>
    </xf>
    <xf borderId="66" fillId="0" fontId="1" numFmtId="0" xfId="0" applyAlignment="1" applyBorder="1" applyFont="1">
      <alignment shrinkToFit="0" vertical="top" wrapText="1"/>
    </xf>
    <xf borderId="59" fillId="0" fontId="21" numFmtId="0" xfId="0" applyAlignment="1" applyBorder="1" applyFont="1">
      <alignment shrinkToFit="0" vertical="top" wrapText="1"/>
    </xf>
    <xf borderId="0" fillId="0" fontId="1" numFmtId="0" xfId="0" applyAlignment="1" applyFont="1">
      <alignment shrinkToFit="0" vertical="top" wrapText="1"/>
    </xf>
    <xf borderId="59" fillId="7" fontId="1" numFmtId="164" xfId="0" applyAlignment="1" applyBorder="1" applyFont="1" applyNumberFormat="1">
      <alignment shrinkToFit="0" vertical="top" wrapText="1"/>
    </xf>
    <xf borderId="72" fillId="8" fontId="22" numFmtId="0" xfId="0" applyAlignment="1" applyBorder="1" applyFont="1">
      <alignment horizontal="left"/>
    </xf>
    <xf borderId="76" fillId="0" fontId="5" numFmtId="0" xfId="0" applyBorder="1" applyFont="1"/>
    <xf borderId="59" fillId="8" fontId="18" numFmtId="9" xfId="0" applyAlignment="1" applyBorder="1" applyFont="1" applyNumberFormat="1">
      <alignment shrinkToFit="0" vertical="top" wrapText="1"/>
    </xf>
    <xf borderId="59" fillId="8" fontId="18" numFmtId="164" xfId="0" applyAlignment="1" applyBorder="1" applyFont="1" applyNumberFormat="1">
      <alignment shrinkToFit="0" vertical="top" wrapText="1"/>
    </xf>
    <xf borderId="59" fillId="0" fontId="1" numFmtId="4" xfId="0" applyAlignment="1" applyBorder="1" applyFont="1" applyNumberFormat="1">
      <alignment shrinkToFit="0" vertical="top" wrapText="1"/>
    </xf>
    <xf borderId="59" fillId="0" fontId="3" numFmtId="165" xfId="0" applyAlignment="1" applyBorder="1" applyFont="1" applyNumberFormat="1">
      <alignment shrinkToFit="0" vertical="top" wrapText="1"/>
    </xf>
    <xf borderId="59" fillId="7" fontId="3" numFmtId="0" xfId="0" applyAlignment="1" applyBorder="1" applyFont="1">
      <alignment shrinkToFit="0" vertical="top" wrapText="1"/>
    </xf>
    <xf borderId="0" fillId="0" fontId="17" numFmtId="165" xfId="0" applyFont="1" applyNumberFormat="1"/>
    <xf borderId="59" fillId="0" fontId="1" numFmtId="0" xfId="0" applyAlignment="1" applyBorder="1" applyFont="1">
      <alignment readingOrder="0" shrinkToFit="0" vertical="top" wrapText="1"/>
    </xf>
    <xf borderId="59" fillId="7" fontId="1" numFmtId="0" xfId="0" applyAlignment="1" applyBorder="1" applyFont="1">
      <alignment shrinkToFit="0" vertical="top" wrapText="1"/>
    </xf>
    <xf borderId="72" fillId="0" fontId="20" numFmtId="0" xfId="0" applyAlignment="1" applyBorder="1" applyFont="1">
      <alignment horizontal="left"/>
    </xf>
    <xf borderId="65" fillId="0" fontId="3" numFmtId="164" xfId="0" applyAlignment="1" applyBorder="1" applyFont="1" applyNumberFormat="1">
      <alignment shrinkToFit="0" vertical="top" wrapText="1"/>
    </xf>
    <xf borderId="66" fillId="0" fontId="20" numFmtId="0" xfId="0" applyAlignment="1" applyBorder="1" applyFont="1">
      <alignment readingOrder="0" shrinkToFit="0" vertical="top" wrapText="1"/>
    </xf>
    <xf borderId="77" fillId="0" fontId="20" numFmtId="0" xfId="0" applyAlignment="1" applyBorder="1" applyFont="1">
      <alignment shrinkToFit="0" vertical="top" wrapText="1"/>
    </xf>
    <xf borderId="68" fillId="0" fontId="20" numFmtId="0" xfId="0" applyAlignment="1" applyBorder="1" applyFont="1">
      <alignment shrinkToFit="0" vertical="top" wrapText="1"/>
    </xf>
    <xf borderId="68" fillId="0" fontId="20" numFmtId="0" xfId="0" applyAlignment="1" applyBorder="1" applyFont="1">
      <alignment readingOrder="0" shrinkToFit="0" vertical="top" wrapText="1"/>
    </xf>
    <xf borderId="69" fillId="0" fontId="23" numFmtId="0" xfId="0" applyAlignment="1" applyBorder="1" applyFont="1">
      <alignment readingOrder="0" shrinkToFit="0" vertical="top" wrapText="1"/>
    </xf>
    <xf borderId="65" fillId="0" fontId="23" numFmtId="0" xfId="0" applyAlignment="1" applyBorder="1" applyFont="1">
      <alignment readingOrder="0" shrinkToFit="0" vertical="top" wrapText="1"/>
    </xf>
    <xf borderId="78" fillId="9" fontId="24" numFmtId="0" xfId="0" applyAlignment="1" applyBorder="1" applyFill="1" applyFont="1">
      <alignment shrinkToFit="0" vertical="top" wrapText="1"/>
    </xf>
    <xf borderId="66" fillId="9" fontId="24" numFmtId="0" xfId="0" applyAlignment="1" applyBorder="1" applyFont="1">
      <alignment shrinkToFit="0" vertical="top" wrapText="1"/>
    </xf>
    <xf borderId="59" fillId="9" fontId="25" numFmtId="0" xfId="0" applyAlignment="1" applyBorder="1" applyFont="1">
      <alignment shrinkToFit="0" vertical="top" wrapText="1"/>
    </xf>
    <xf borderId="72" fillId="9" fontId="25" numFmtId="0" xfId="0" applyAlignment="1" applyBorder="1" applyFont="1">
      <alignment vertical="top"/>
    </xf>
    <xf borderId="72" fillId="9" fontId="25" numFmtId="0" xfId="0" applyAlignment="1" applyBorder="1" applyFont="1">
      <alignment shrinkToFit="0" vertical="top" wrapText="1"/>
    </xf>
    <xf borderId="59" fillId="0" fontId="26" numFmtId="0" xfId="0" applyAlignment="1" applyBorder="1" applyFont="1">
      <alignment shrinkToFit="0" vertical="top" wrapText="1"/>
    </xf>
    <xf borderId="59" fillId="4" fontId="26" numFmtId="0" xfId="0" applyAlignment="1" applyBorder="1" applyFont="1">
      <alignment vertical="top"/>
    </xf>
    <xf borderId="59" fillId="0" fontId="27" numFmtId="0" xfId="0" applyAlignment="1" applyBorder="1" applyFont="1">
      <alignment shrinkToFit="0" vertical="top" wrapText="1"/>
    </xf>
    <xf borderId="59" fillId="4" fontId="26" numFmtId="0" xfId="0" applyAlignment="1" applyBorder="1" applyFont="1">
      <alignment shrinkToFit="0" vertical="top" wrapText="1"/>
    </xf>
    <xf borderId="59" fillId="4" fontId="28" numFmtId="0" xfId="0" applyAlignment="1" applyBorder="1" applyFont="1">
      <alignment readingOrder="0" shrinkToFit="0" vertical="top" wrapText="1"/>
    </xf>
    <xf borderId="59" fillId="4" fontId="29" numFmtId="0" xfId="0" applyAlignment="1" applyBorder="1" applyFont="1">
      <alignment shrinkToFit="0" vertical="top" wrapText="1"/>
    </xf>
    <xf borderId="59" fillId="4" fontId="26" numFmtId="0" xfId="0" applyAlignment="1" applyBorder="1" applyFont="1">
      <alignment readingOrder="0" shrinkToFit="0" vertical="top" wrapText="1"/>
    </xf>
    <xf borderId="0" fillId="0" fontId="25" numFmtId="0" xfId="0" applyAlignment="1" applyFont="1">
      <alignment shrinkToFit="0" vertical="top" wrapText="1"/>
    </xf>
    <xf borderId="59" fillId="9" fontId="25" numFmtId="0" xfId="0" applyAlignment="1" applyBorder="1" applyFont="1">
      <alignment vertical="top"/>
    </xf>
    <xf borderId="59" fillId="9" fontId="25" numFmtId="0" xfId="0" applyAlignment="1" applyBorder="1" applyFont="1">
      <alignment readingOrder="0" shrinkToFit="0" vertical="top" wrapText="1"/>
    </xf>
    <xf borderId="69" fillId="0" fontId="26" numFmtId="0" xfId="0" applyAlignment="1" applyBorder="1" applyFont="1">
      <alignment shrinkToFit="0" vertical="top" wrapText="1"/>
    </xf>
    <xf borderId="69" fillId="4" fontId="26" numFmtId="0" xfId="0" applyAlignment="1" applyBorder="1" applyFont="1">
      <alignment vertical="top"/>
    </xf>
    <xf borderId="59" fillId="9" fontId="30" numFmtId="0" xfId="0" applyAlignment="1" applyBorder="1" applyFont="1">
      <alignment shrinkToFit="0" vertical="top" wrapText="1"/>
    </xf>
    <xf borderId="68" fillId="9" fontId="30" numFmtId="0" xfId="0" applyAlignment="1" applyBorder="1" applyFont="1">
      <alignment horizontal="right" shrinkToFit="0" vertical="top" wrapText="1"/>
    </xf>
    <xf borderId="76" fillId="9" fontId="25" numFmtId="0" xfId="0" applyAlignment="1" applyBorder="1" applyFont="1">
      <alignment vertical="top"/>
    </xf>
    <xf borderId="76" fillId="9" fontId="30" numFmtId="0" xfId="0" applyAlignment="1" applyBorder="1" applyFont="1">
      <alignment shrinkToFit="0" vertical="top" wrapText="1"/>
    </xf>
    <xf borderId="59" fillId="10" fontId="26" numFmtId="0" xfId="0" applyAlignment="1" applyBorder="1" applyFill="1" applyFont="1">
      <alignment shrinkToFit="0" vertical="top" wrapText="1"/>
    </xf>
    <xf borderId="59" fillId="4" fontId="26" numFmtId="2" xfId="0" applyAlignment="1" applyBorder="1" applyFont="1" applyNumberFormat="1">
      <alignment shrinkToFit="0" vertical="top" wrapText="1"/>
    </xf>
    <xf borderId="59" fillId="10" fontId="31" numFmtId="0" xfId="0" applyAlignment="1" applyBorder="1" applyFont="1">
      <alignment shrinkToFit="0" vertical="top" wrapText="1"/>
    </xf>
    <xf borderId="72" fillId="9" fontId="25" numFmtId="0" xfId="0" applyAlignment="1" applyBorder="1" applyFont="1">
      <alignment readingOrder="0" shrinkToFit="0" vertical="top" wrapText="1"/>
    </xf>
    <xf borderId="59" fillId="0" fontId="26" numFmtId="2" xfId="0" applyAlignment="1" applyBorder="1" applyFont="1" applyNumberFormat="1">
      <alignment shrinkToFit="0" vertical="top" wrapText="1"/>
    </xf>
    <xf borderId="59" fillId="11" fontId="32" numFmtId="0" xfId="0" applyAlignment="1" applyBorder="1" applyFill="1" applyFont="1">
      <alignment readingOrder="0" shrinkToFit="0" vertical="top" wrapText="1"/>
    </xf>
    <xf borderId="59" fillId="11" fontId="26" numFmtId="0" xfId="0" applyAlignment="1" applyBorder="1" applyFont="1">
      <alignment shrinkToFit="0" vertical="top" wrapText="1"/>
    </xf>
    <xf borderId="72" fillId="9" fontId="33" numFmtId="0" xfId="0" applyAlignment="1" applyBorder="1" applyFont="1">
      <alignment shrinkToFit="0" vertical="top" wrapText="1"/>
    </xf>
    <xf borderId="69" fillId="10" fontId="26" numFmtId="0" xfId="0" applyAlignment="1" applyBorder="1" applyFont="1">
      <alignment shrinkToFit="0" vertical="top" wrapText="1"/>
    </xf>
    <xf borderId="69" fillId="10" fontId="26" numFmtId="0" xfId="0" applyAlignment="1" applyBorder="1" applyFont="1">
      <alignment vertical="top"/>
    </xf>
    <xf borderId="59" fillId="0" fontId="26" numFmtId="0" xfId="0" applyAlignment="1" applyBorder="1" applyFont="1">
      <alignment readingOrder="0" shrinkToFit="0" vertical="top" wrapText="1"/>
    </xf>
    <xf borderId="69" fillId="11" fontId="26" numFmtId="2" xfId="0" applyAlignment="1" applyBorder="1" applyFont="1" applyNumberFormat="1">
      <alignment shrinkToFit="0" vertical="top" wrapText="1"/>
    </xf>
    <xf borderId="59" fillId="10" fontId="26" numFmtId="0" xfId="0" applyAlignment="1" applyBorder="1" applyFont="1">
      <alignment readingOrder="0" shrinkToFit="0" vertical="top" wrapText="1"/>
    </xf>
    <xf borderId="59" fillId="10" fontId="26" numFmtId="2" xfId="0" applyAlignment="1" applyBorder="1" applyFont="1" applyNumberFormat="1">
      <alignment shrinkToFit="0" vertical="top" wrapText="1"/>
    </xf>
    <xf borderId="79" fillId="9" fontId="30" numFmtId="0" xfId="0" applyAlignment="1" applyBorder="1" applyFont="1">
      <alignment shrinkToFit="0" vertical="top" wrapText="1"/>
    </xf>
    <xf borderId="79" fillId="9" fontId="25" numFmtId="0" xfId="0" applyAlignment="1" applyBorder="1" applyFont="1">
      <alignment vertical="top"/>
    </xf>
    <xf borderId="68" fillId="0" fontId="26" numFmtId="0" xfId="0" applyAlignment="1" applyBorder="1" applyFont="1">
      <alignment horizontal="right" shrinkToFit="0" vertical="top" wrapText="1"/>
    </xf>
    <xf borderId="0" fillId="0" fontId="25" numFmtId="0" xfId="0" applyAlignment="1" applyFont="1">
      <alignment horizontal="right" shrinkToFit="0" vertical="top" wrapText="1"/>
    </xf>
    <xf borderId="79" fillId="9" fontId="25" numFmtId="0" xfId="0" applyAlignment="1" applyBorder="1" applyFont="1">
      <alignment shrinkToFit="0" vertical="top" wrapText="1"/>
    </xf>
    <xf borderId="63" fillId="0" fontId="5" numFmtId="0" xfId="0" applyBorder="1" applyFont="1"/>
    <xf borderId="59" fillId="9" fontId="30" numFmtId="0" xfId="0" applyAlignment="1" applyBorder="1" applyFont="1">
      <alignment readingOrder="0" shrinkToFit="0" vertical="top" wrapText="1"/>
    </xf>
    <xf borderId="69" fillId="0" fontId="26" numFmtId="0" xfId="0" applyAlignment="1" applyBorder="1" applyFont="1">
      <alignment readingOrder="0" shrinkToFit="0" vertical="top" wrapText="1"/>
    </xf>
    <xf borderId="68" fillId="10" fontId="26" numFmtId="0" xfId="0" applyAlignment="1" applyBorder="1" applyFont="1">
      <alignment shrinkToFit="0" vertical="top" wrapText="1"/>
    </xf>
    <xf borderId="68" fillId="10" fontId="26" numFmtId="0" xfId="0" applyAlignment="1" applyBorder="1" applyFont="1">
      <alignment horizontal="right" shrinkToFit="0" vertical="top" wrapText="1"/>
    </xf>
    <xf borderId="66" fillId="12" fontId="24" numFmtId="0" xfId="0" applyAlignment="1" applyBorder="1" applyFill="1" applyFont="1">
      <alignment shrinkToFit="0" vertical="top" wrapText="1"/>
    </xf>
    <xf borderId="59" fillId="12" fontId="24" numFmtId="0" xfId="0" applyAlignment="1" applyBorder="1" applyFont="1">
      <alignment shrinkToFit="0" vertical="top" wrapText="1"/>
    </xf>
    <xf borderId="59" fillId="12" fontId="25" numFmtId="0" xfId="0" applyAlignment="1" applyBorder="1" applyFont="1">
      <alignment shrinkToFit="0" vertical="top" wrapText="1"/>
    </xf>
    <xf borderId="72" fillId="12" fontId="25" numFmtId="0" xfId="0" applyAlignment="1" applyBorder="1" applyFont="1">
      <alignment vertical="top"/>
    </xf>
    <xf borderId="72" fillId="12" fontId="25" numFmtId="0" xfId="0" applyAlignment="1" applyBorder="1" applyFont="1">
      <alignment shrinkToFit="0" vertical="top" wrapText="1"/>
    </xf>
    <xf borderId="69" fillId="0" fontId="34" numFmtId="0" xfId="0" applyAlignment="1" applyBorder="1" applyFont="1">
      <alignment readingOrder="0" shrinkToFit="0" vertical="top" wrapText="1"/>
    </xf>
    <xf borderId="66" fillId="13" fontId="24" numFmtId="0" xfId="0" applyAlignment="1" applyBorder="1" applyFill="1" applyFont="1">
      <alignment shrinkToFit="0" vertical="top" wrapText="1"/>
    </xf>
    <xf borderId="72" fillId="12" fontId="25" numFmtId="0" xfId="0" applyAlignment="1" applyBorder="1" applyFont="1">
      <alignment readingOrder="0" shrinkToFit="0" vertical="top" wrapText="1"/>
    </xf>
    <xf borderId="69" fillId="0" fontId="35" numFmtId="0" xfId="0" applyAlignment="1" applyBorder="1" applyFont="1">
      <alignment shrinkToFit="0" vertical="top" wrapText="1"/>
    </xf>
    <xf borderId="69" fillId="0" fontId="26" numFmtId="0" xfId="0" applyAlignment="1" applyBorder="1" applyFont="1">
      <alignment vertical="top"/>
    </xf>
    <xf borderId="0" fillId="0" fontId="25" numFmtId="0" xfId="0" applyAlignment="1" applyFont="1">
      <alignment vertical="top"/>
    </xf>
    <xf borderId="59" fillId="12" fontId="25" numFmtId="0" xfId="0" applyAlignment="1" applyBorder="1" applyFont="1">
      <alignment vertical="top"/>
    </xf>
    <xf borderId="72" fillId="12" fontId="36" numFmtId="0" xfId="0" applyAlignment="1" applyBorder="1" applyFont="1">
      <alignment readingOrder="0" shrinkToFit="0" vertical="top" wrapText="1"/>
    </xf>
    <xf borderId="59" fillId="10" fontId="37" numFmtId="0" xfId="0" applyAlignment="1" applyBorder="1" applyFont="1">
      <alignment readingOrder="0" shrinkToFit="0" vertical="top" wrapText="1"/>
    </xf>
    <xf borderId="59" fillId="10" fontId="38" numFmtId="0" xfId="0" applyAlignment="1" applyBorder="1" applyFont="1">
      <alignment readingOrder="0" shrinkToFit="0" vertical="top" wrapText="1"/>
    </xf>
    <xf borderId="72" fillId="12" fontId="25" numFmtId="0" xfId="0" applyAlignment="1" applyBorder="1" applyFont="1">
      <alignment readingOrder="0" vertical="top"/>
    </xf>
    <xf borderId="80" fillId="10" fontId="26" numFmtId="0" xfId="0" applyAlignment="1" applyBorder="1" applyFont="1">
      <alignment shrinkToFit="0" vertical="top" wrapText="1"/>
    </xf>
    <xf borderId="79" fillId="12" fontId="25" numFmtId="0" xfId="0" applyAlignment="1" applyBorder="1" applyFont="1">
      <alignment readingOrder="0" shrinkToFit="0" vertical="top" wrapText="1"/>
    </xf>
    <xf borderId="59" fillId="13" fontId="25" numFmtId="0" xfId="0" applyAlignment="1" applyBorder="1" applyFont="1">
      <alignment readingOrder="0" shrinkToFit="0" vertical="top" wrapText="1"/>
    </xf>
    <xf borderId="65" fillId="12" fontId="25" numFmtId="0" xfId="0" applyAlignment="1" applyBorder="1" applyFont="1">
      <alignment vertical="top"/>
    </xf>
    <xf borderId="70" fillId="12" fontId="25" numFmtId="0" xfId="0" applyAlignment="1" applyBorder="1" applyFont="1">
      <alignment shrinkToFit="0" vertical="top" wrapText="1"/>
    </xf>
    <xf borderId="59" fillId="0" fontId="39" numFmtId="0" xfId="0" applyAlignment="1" applyBorder="1" applyFont="1">
      <alignment readingOrder="0" shrinkToFit="0" vertical="top" wrapText="1"/>
    </xf>
    <xf borderId="66" fillId="14" fontId="24" numFmtId="0" xfId="0" applyAlignment="1" applyBorder="1" applyFill="1" applyFont="1">
      <alignment shrinkToFit="0" vertical="top" wrapText="1"/>
    </xf>
    <xf borderId="59" fillId="14" fontId="24" numFmtId="0" xfId="0" applyAlignment="1" applyBorder="1" applyFont="1">
      <alignment shrinkToFit="0" vertical="top" wrapText="1"/>
    </xf>
    <xf borderId="59" fillId="14" fontId="40" numFmtId="0" xfId="0" applyAlignment="1" applyBorder="1" applyFont="1">
      <alignment shrinkToFit="0" vertical="top" wrapText="1"/>
    </xf>
    <xf borderId="81" fillId="14" fontId="40" numFmtId="0" xfId="0" applyAlignment="1" applyBorder="1" applyFont="1">
      <alignment shrinkToFit="0" vertical="top" wrapText="1"/>
    </xf>
    <xf borderId="82" fillId="14" fontId="25" numFmtId="0" xfId="0" applyAlignment="1" applyBorder="1" applyFont="1">
      <alignment vertical="top"/>
    </xf>
    <xf borderId="72" fillId="14" fontId="40" numFmtId="0" xfId="0" applyAlignment="1" applyBorder="1" applyFont="1">
      <alignment shrinkToFit="0" vertical="top" wrapText="1"/>
    </xf>
    <xf borderId="59" fillId="14" fontId="25" numFmtId="0" xfId="0" applyAlignment="1" applyBorder="1" applyFont="1">
      <alignment shrinkToFit="0" vertical="top" wrapText="1"/>
    </xf>
    <xf borderId="0" fillId="14" fontId="25" numFmtId="0" xfId="0" applyAlignment="1" applyFont="1">
      <alignment vertical="top"/>
    </xf>
    <xf borderId="83" fillId="14" fontId="25" numFmtId="0" xfId="0" applyAlignment="1" applyBorder="1" applyFont="1">
      <alignment shrinkToFit="0" vertical="top" wrapText="1"/>
    </xf>
    <xf borderId="72" fillId="14" fontId="25" numFmtId="0" xfId="0" applyAlignment="1" applyBorder="1" applyFont="1">
      <alignment vertical="top"/>
    </xf>
    <xf borderId="72" fillId="14" fontId="25" numFmtId="0" xfId="0" applyAlignment="1" applyBorder="1" applyFont="1">
      <alignment readingOrder="0" shrinkToFit="0" vertical="top" wrapText="1"/>
    </xf>
    <xf borderId="72" fillId="15" fontId="25" numFmtId="0" xfId="0" applyAlignment="1" applyBorder="1" applyFill="1" applyFont="1">
      <alignment vertical="top"/>
    </xf>
    <xf borderId="72" fillId="15" fontId="25" numFmtId="0" xfId="0" applyAlignment="1" applyBorder="1" applyFont="1">
      <alignment shrinkToFit="0" vertical="top" wrapText="1"/>
    </xf>
    <xf borderId="72" fillId="14" fontId="25" numFmtId="0" xfId="0" applyAlignment="1" applyBorder="1" applyFont="1">
      <alignment shrinkToFit="0" vertical="top" wrapText="1"/>
    </xf>
    <xf borderId="72" fillId="14" fontId="25" numFmtId="0" xfId="0" applyAlignment="1" applyBorder="1" applyFont="1">
      <alignment readingOrder="0" vertical="top"/>
    </xf>
    <xf borderId="79" fillId="14" fontId="25" numFmtId="0" xfId="0" applyAlignment="1" applyBorder="1" applyFont="1">
      <alignment readingOrder="0" shrinkToFit="0" vertical="top" wrapText="1"/>
    </xf>
    <xf borderId="59" fillId="14" fontId="25" numFmtId="0" xfId="0" applyAlignment="1" applyBorder="1" applyFont="1">
      <alignment readingOrder="0" shrinkToFit="0" vertical="top" wrapText="1"/>
    </xf>
    <xf borderId="65" fillId="14" fontId="25" numFmtId="0" xfId="0" applyAlignment="1" applyBorder="1" applyFont="1">
      <alignment vertical="top"/>
    </xf>
    <xf borderId="70" fillId="14" fontId="25" numFmtId="0" xfId="0" applyAlignment="1" applyBorder="1" applyFont="1">
      <alignment shrinkToFit="0" vertical="top" wrapText="1"/>
    </xf>
    <xf borderId="66" fillId="16" fontId="24" numFmtId="0" xfId="0" applyAlignment="1" applyBorder="1" applyFill="1" applyFont="1">
      <alignment shrinkToFit="0" vertical="top" wrapText="1"/>
    </xf>
    <xf borderId="59" fillId="16" fontId="24" numFmtId="0" xfId="0" applyAlignment="1" applyBorder="1" applyFont="1">
      <alignment shrinkToFit="0" vertical="top" wrapText="1"/>
    </xf>
    <xf borderId="59" fillId="16" fontId="25" numFmtId="0" xfId="0" applyAlignment="1" applyBorder="1" applyFont="1">
      <alignment shrinkToFit="0" vertical="top" wrapText="1"/>
    </xf>
    <xf borderId="59" fillId="16" fontId="25" numFmtId="0" xfId="0" applyAlignment="1" applyBorder="1" applyFont="1">
      <alignment vertical="top"/>
    </xf>
    <xf borderId="59" fillId="16" fontId="25" numFmtId="0" xfId="0" applyAlignment="1" applyBorder="1" applyFont="1">
      <alignment readingOrder="0" shrinkToFit="0" vertical="top" wrapText="1"/>
    </xf>
    <xf borderId="59" fillId="10" fontId="41" numFmtId="0" xfId="0" applyAlignment="1" applyBorder="1" applyFont="1">
      <alignment shrinkToFit="0" vertical="top" wrapText="1"/>
    </xf>
    <xf borderId="59" fillId="10" fontId="17" numFmtId="0" xfId="0" applyAlignment="1" applyBorder="1" applyFont="1">
      <alignment horizontal="right" shrinkToFit="0" vertical="top" wrapText="1"/>
    </xf>
    <xf borderId="72" fillId="16" fontId="25" numFmtId="0" xfId="0" applyAlignment="1" applyBorder="1" applyFont="1">
      <alignment vertical="top"/>
    </xf>
    <xf borderId="72" fillId="16" fontId="25" numFmtId="0" xfId="0" applyAlignment="1" applyBorder="1" applyFont="1">
      <alignment shrinkToFit="0" vertical="top" wrapText="1"/>
    </xf>
    <xf borderId="59" fillId="0" fontId="26" numFmtId="0" xfId="0" applyAlignment="1" applyBorder="1" applyFont="1">
      <alignment horizontal="right" shrinkToFit="0" vertical="top" wrapText="1"/>
    </xf>
    <xf borderId="59" fillId="4" fontId="26" numFmtId="0" xfId="0" applyAlignment="1" applyBorder="1" applyFont="1">
      <alignment horizontal="right" shrinkToFit="0" vertical="top" wrapText="1"/>
    </xf>
    <xf borderId="79" fillId="16" fontId="25" numFmtId="0" xfId="0" applyAlignment="1" applyBorder="1" applyFont="1">
      <alignment shrinkToFit="0" vertical="top" wrapText="1"/>
    </xf>
    <xf borderId="72" fillId="16" fontId="25" numFmtId="0" xfId="0" applyAlignment="1" applyBorder="1" applyFont="1">
      <alignment shrinkToFit="0" vertical="top" wrapText="1"/>
    </xf>
    <xf borderId="72" fillId="16" fontId="25" numFmtId="0" xfId="0" applyAlignment="1" applyBorder="1" applyFont="1">
      <alignment readingOrder="0" shrinkToFit="0" vertical="top" wrapText="1"/>
    </xf>
    <xf borderId="59" fillId="10" fontId="25" numFmtId="0" xfId="0" applyAlignment="1" applyBorder="1" applyFont="1">
      <alignment readingOrder="0" shrinkToFit="0" vertical="top" wrapText="1"/>
    </xf>
    <xf borderId="59" fillId="11" fontId="42" numFmtId="0" xfId="0" applyAlignment="1" applyBorder="1" applyFont="1">
      <alignment shrinkToFit="0" vertical="top" wrapText="1"/>
    </xf>
    <xf borderId="79" fillId="16" fontId="25" numFmtId="0" xfId="0" applyAlignment="1" applyBorder="1" applyFont="1">
      <alignment readingOrder="0" shrinkToFit="0" vertical="top" wrapText="1"/>
    </xf>
    <xf borderId="59" fillId="11" fontId="26" numFmtId="0" xfId="0" applyAlignment="1" applyBorder="1" applyFont="1">
      <alignment readingOrder="0" shrinkToFit="0" vertical="top" wrapText="1"/>
    </xf>
    <xf borderId="59" fillId="11" fontId="43" numFmtId="0" xfId="0" applyAlignment="1" applyBorder="1" applyFont="1">
      <alignment readingOrder="0" shrinkToFit="0" vertical="top" wrapText="1"/>
    </xf>
    <xf borderId="59" fillId="16" fontId="30" numFmtId="0" xfId="0" applyAlignment="1" applyBorder="1" applyFont="1">
      <alignment readingOrder="0" shrinkToFit="0" vertical="top" wrapText="1"/>
    </xf>
    <xf borderId="68" fillId="16" fontId="30" numFmtId="0" xfId="0" applyAlignment="1" applyBorder="1" applyFont="1">
      <alignment shrinkToFit="0" vertical="top" wrapText="1"/>
    </xf>
    <xf borderId="68" fillId="16" fontId="25" numFmtId="0" xfId="0" applyAlignment="1" applyBorder="1" applyFont="1">
      <alignment vertical="top"/>
    </xf>
    <xf borderId="59" fillId="16" fontId="30" numFmtId="0" xfId="0" applyAlignment="1" applyBorder="1" applyFont="1">
      <alignment shrinkToFit="0" vertical="top" wrapText="1"/>
    </xf>
    <xf borderId="81" fillId="17" fontId="3" numFmtId="0" xfId="0" applyAlignment="1" applyBorder="1" applyFill="1" applyFont="1">
      <alignment shrinkToFit="0" vertical="top" wrapText="1"/>
    </xf>
    <xf borderId="81" fillId="18" fontId="1" numFmtId="0" xfId="0" applyAlignment="1" applyBorder="1" applyFill="1" applyFont="1">
      <alignment vertical="top"/>
    </xf>
    <xf borderId="81" fillId="18" fontId="1" numFmtId="0" xfId="0" applyAlignment="1" applyBorder="1" applyFont="1">
      <alignment shrinkToFit="0" vertical="top" wrapText="1"/>
    </xf>
    <xf borderId="59" fillId="18" fontId="25" numFmtId="0" xfId="0" applyAlignment="1" applyBorder="1" applyFont="1">
      <alignment shrinkToFit="0" vertical="top" wrapText="1"/>
    </xf>
    <xf borderId="72" fillId="18" fontId="25" numFmtId="0" xfId="0" applyAlignment="1" applyBorder="1" applyFont="1">
      <alignment vertical="top"/>
    </xf>
    <xf borderId="72" fillId="18" fontId="25" numFmtId="0" xfId="0" applyAlignment="1" applyBorder="1" applyFont="1">
      <alignment shrinkToFit="0" vertical="top" wrapText="1"/>
    </xf>
    <xf borderId="0" fillId="0" fontId="26" numFmtId="0" xfId="0" applyAlignment="1" applyFont="1">
      <alignment vertical="bottom"/>
    </xf>
    <xf borderId="59" fillId="10" fontId="17" numFmtId="0" xfId="0" applyAlignment="1" applyBorder="1" applyFont="1">
      <alignment readingOrder="0" shrinkToFit="0" vertical="top" wrapText="1"/>
    </xf>
    <xf borderId="0" fillId="0" fontId="44" numFmtId="0" xfId="0" applyAlignment="1" applyFont="1">
      <alignment vertical="top"/>
    </xf>
    <xf borderId="0" fillId="0" fontId="26" numFmtId="0" xfId="0" applyAlignment="1" applyFont="1">
      <alignment vertical="top"/>
    </xf>
    <xf borderId="0" fillId="0" fontId="45" numFmtId="0" xfId="0" applyAlignment="1" applyFont="1">
      <alignment vertical="bottom"/>
    </xf>
    <xf borderId="0" fillId="0" fontId="46" numFmtId="0" xfId="0" applyFont="1"/>
    <xf borderId="0" fillId="0" fontId="26" numFmtId="0" xfId="0" applyFont="1"/>
    <xf borderId="59" fillId="0" fontId="3" numFmtId="0" xfId="0" applyAlignment="1" applyBorder="1" applyFont="1">
      <alignment horizontal="left" readingOrder="0" shrinkToFit="0" vertical="top" wrapText="1"/>
    </xf>
    <xf borderId="59" fillId="0" fontId="3" numFmtId="0" xfId="0" applyAlignment="1" applyBorder="1" applyFont="1">
      <alignment horizontal="left" shrinkToFit="0" vertical="top" wrapText="1"/>
    </xf>
    <xf borderId="72" fillId="0" fontId="3" numFmtId="0" xfId="0" applyAlignment="1" applyBorder="1" applyFont="1">
      <alignment horizontal="left" shrinkToFit="0" vertical="top" wrapText="1"/>
    </xf>
    <xf borderId="59" fillId="0" fontId="47" numFmtId="0" xfId="0" applyAlignment="1" applyBorder="1" applyFont="1">
      <alignment readingOrder="0" shrinkToFit="0" vertical="top" wrapText="1"/>
    </xf>
    <xf borderId="68" fillId="0" fontId="47" numFmtId="0" xfId="0" applyAlignment="1" applyBorder="1" applyFont="1">
      <alignment readingOrder="0" shrinkToFit="0" vertical="top" wrapText="1"/>
    </xf>
    <xf borderId="59" fillId="0" fontId="47" numFmtId="0" xfId="0" applyAlignment="1" applyBorder="1" applyFont="1">
      <alignment readingOrder="0" shrinkToFit="0" vertical="top" wrapText="1"/>
    </xf>
    <xf borderId="68" fillId="0" fontId="47" numFmtId="0" xfId="0" applyAlignment="1" applyBorder="1" applyFont="1">
      <alignment readingOrder="0" shrinkToFit="0" vertical="top" wrapText="1"/>
    </xf>
    <xf borderId="59" fillId="4" fontId="47" numFmtId="0" xfId="0" applyAlignment="1" applyBorder="1" applyFont="1">
      <alignment readingOrder="0" shrinkToFit="0" vertical="top" wrapText="1"/>
    </xf>
    <xf borderId="0" fillId="0" fontId="1" numFmtId="0" xfId="0" applyAlignment="1" applyFont="1">
      <alignment readingOrder="0" shrinkToFit="0" vertical="top" wrapText="1"/>
    </xf>
    <xf borderId="66" fillId="13" fontId="3" numFmtId="0" xfId="0" applyAlignment="1" applyBorder="1" applyFont="1">
      <alignment horizontal="left" readingOrder="0" shrinkToFit="0" vertical="top" wrapText="1"/>
    </xf>
    <xf borderId="66" fillId="13" fontId="3" numFmtId="0" xfId="0" applyAlignment="1" applyBorder="1" applyFont="1">
      <alignment shrinkToFit="0" vertical="top" wrapText="1"/>
    </xf>
    <xf borderId="59" fillId="13" fontId="25" numFmtId="0" xfId="0" applyAlignment="1" applyBorder="1" applyFont="1">
      <alignment shrinkToFit="0" vertical="top" wrapText="1"/>
    </xf>
    <xf borderId="59" fillId="13" fontId="25" numFmtId="0" xfId="0" applyAlignment="1" applyBorder="1" applyFont="1">
      <alignment vertical="top"/>
    </xf>
    <xf borderId="59" fillId="4" fontId="44" numFmtId="0" xfId="0" applyAlignment="1" applyBorder="1" applyFont="1">
      <alignment readingOrder="0" shrinkToFit="0" vertical="top" wrapText="1"/>
    </xf>
    <xf borderId="65" fillId="0" fontId="44" numFmtId="0" xfId="0" applyAlignment="1" applyBorder="1" applyFont="1">
      <alignment horizontal="right" readingOrder="0" shrinkToFit="0" vertical="top" wrapText="1"/>
    </xf>
    <xf borderId="59" fillId="10" fontId="44" numFmtId="0" xfId="0" applyAlignment="1" applyBorder="1" applyFont="1">
      <alignment readingOrder="0" shrinkToFit="0" vertical="top" wrapText="1"/>
    </xf>
    <xf borderId="65" fillId="10" fontId="44" numFmtId="0" xfId="0" applyAlignment="1" applyBorder="1" applyFont="1">
      <alignment horizontal="right" readingOrder="0" shrinkToFit="0" vertical="top" wrapText="1"/>
    </xf>
    <xf borderId="59" fillId="0" fontId="44" numFmtId="0" xfId="0" applyAlignment="1" applyBorder="1" applyFont="1">
      <alignment readingOrder="0" shrinkToFit="0" vertical="top" wrapText="1"/>
    </xf>
    <xf borderId="65" fillId="0" fontId="44" numFmtId="0" xfId="0" applyAlignment="1" applyBorder="1" applyFont="1">
      <alignment horizontal="right" readingOrder="0" shrinkToFit="0" vertical="top" wrapText="1"/>
    </xf>
    <xf borderId="64" fillId="0" fontId="44" numFmtId="0" xfId="0" applyAlignment="1" applyBorder="1" applyFont="1">
      <alignment horizontal="right" readingOrder="0" shrinkToFit="0" vertical="top" wrapText="1"/>
    </xf>
    <xf borderId="0" fillId="0" fontId="25" numFmtId="0" xfId="0" applyAlignment="1" applyFont="1">
      <alignment horizontal="right" readingOrder="0" shrinkToFit="0" vertical="top" wrapText="1"/>
    </xf>
    <xf borderId="0" fillId="0" fontId="1" numFmtId="0" xfId="0" applyAlignment="1" applyFont="1">
      <alignment horizontal="right" readingOrder="0" shrinkToFit="0" vertical="top" wrapText="1"/>
    </xf>
    <xf borderId="59" fillId="0" fontId="44" numFmtId="0" xfId="0" applyAlignment="1" applyBorder="1" applyFont="1">
      <alignment readingOrder="0" shrinkToFit="0" vertical="top" wrapText="1"/>
    </xf>
    <xf borderId="59" fillId="11" fontId="44" numFmtId="0" xfId="0" applyAlignment="1" applyBorder="1" applyFont="1">
      <alignment readingOrder="0" shrinkToFit="0" vertical="top" wrapText="1"/>
    </xf>
    <xf borderId="65" fillId="11" fontId="44" numFmtId="0" xfId="0" applyAlignment="1" applyBorder="1" applyFont="1">
      <alignment horizontal="right" readingOrder="0" shrinkToFit="0" vertical="top" wrapText="1"/>
    </xf>
    <xf borderId="59" fillId="19" fontId="44" numFmtId="0" xfId="0" applyAlignment="1" applyBorder="1" applyFill="1" applyFont="1">
      <alignment readingOrder="0" shrinkToFit="0" vertical="top" wrapText="1"/>
    </xf>
    <xf borderId="65" fillId="10" fontId="44" numFmtId="3" xfId="0" applyAlignment="1" applyBorder="1" applyFont="1" applyNumberFormat="1">
      <alignment horizontal="right" readingOrder="0" shrinkToFit="0" vertical="top" wrapText="1"/>
    </xf>
    <xf borderId="59" fillId="10" fontId="44" numFmtId="0" xfId="0" applyAlignment="1" applyBorder="1" applyFont="1">
      <alignment readingOrder="0" shrinkToFit="0" vertical="top" wrapText="1"/>
    </xf>
    <xf borderId="65" fillId="10" fontId="44" numFmtId="0" xfId="0" applyAlignment="1" applyBorder="1" applyFont="1">
      <alignment horizontal="right" readingOrder="0" shrinkToFit="0" vertical="top" wrapText="1"/>
    </xf>
    <xf borderId="59" fillId="4" fontId="44" numFmtId="0" xfId="0" applyAlignment="1" applyBorder="1" applyFont="1">
      <alignment readingOrder="0" shrinkToFit="0" vertical="top" wrapText="1"/>
    </xf>
    <xf borderId="65" fillId="4" fontId="44" numFmtId="0" xfId="0" applyAlignment="1" applyBorder="1" applyFont="1">
      <alignment horizontal="right" readingOrder="0" shrinkToFit="0" vertical="top" wrapText="1"/>
    </xf>
    <xf borderId="59" fillId="10" fontId="48" numFmtId="0" xfId="0" applyAlignment="1" applyBorder="1" applyFont="1">
      <alignment readingOrder="0" shrinkToFit="0" vertical="top" wrapText="1"/>
    </xf>
    <xf borderId="64" fillId="10" fontId="44" numFmtId="0" xfId="0" applyAlignment="1" applyBorder="1" applyFont="1">
      <alignment horizontal="right" readingOrder="0" shrinkToFit="0" vertical="top" wrapText="1"/>
    </xf>
    <xf borderId="0" fillId="4" fontId="25" numFmtId="0" xfId="0" applyAlignment="1" applyFont="1">
      <alignment horizontal="right" readingOrder="0" shrinkToFit="0" vertical="top" wrapText="1"/>
    </xf>
    <xf borderId="0" fillId="4" fontId="1" numFmtId="0" xfId="0" applyAlignment="1" applyFont="1">
      <alignment horizontal="right" readingOrder="0" shrinkToFit="0" vertical="top" wrapText="1"/>
    </xf>
    <xf borderId="59" fillId="4" fontId="49" numFmtId="0" xfId="0" applyAlignment="1" applyBorder="1" applyFont="1">
      <alignment readingOrder="0" shrinkToFit="0" vertical="top" wrapText="1"/>
    </xf>
    <xf borderId="65" fillId="4" fontId="44" numFmtId="0" xfId="0" applyAlignment="1" applyBorder="1" applyFont="1">
      <alignment horizontal="right" readingOrder="0" shrinkToFit="0" vertical="top" wrapText="1"/>
    </xf>
    <xf borderId="65" fillId="4" fontId="44" numFmtId="0" xfId="0" applyAlignment="1" applyBorder="1" applyFont="1">
      <alignment horizontal="left" readingOrder="0" shrinkToFit="0" vertical="top" wrapText="1"/>
    </xf>
    <xf borderId="67" fillId="13" fontId="3" numFmtId="0" xfId="0" applyAlignment="1" applyBorder="1" applyFont="1">
      <alignment readingOrder="0" shrinkToFit="0" vertical="top" wrapText="1"/>
    </xf>
    <xf borderId="59" fillId="11" fontId="50" numFmtId="0" xfId="0" applyAlignment="1" applyBorder="1" applyFont="1">
      <alignment readingOrder="0" shrinkToFit="0" vertical="top" wrapText="1"/>
    </xf>
    <xf borderId="59" fillId="12" fontId="25" numFmtId="0" xfId="0" applyAlignment="1" applyBorder="1" applyFont="1">
      <alignment horizontal="left" readingOrder="0" shrinkToFit="0" vertical="top" wrapText="1"/>
    </xf>
    <xf borderId="59" fillId="19" fontId="44" numFmtId="0" xfId="0" applyAlignment="1" applyBorder="1" applyFont="1">
      <alignment readingOrder="0" shrinkToFit="0" vertical="top" wrapText="1"/>
    </xf>
    <xf borderId="65" fillId="19" fontId="44" numFmtId="0" xfId="0" applyAlignment="1" applyBorder="1" applyFont="1">
      <alignment horizontal="right" readingOrder="0" shrinkToFit="0" vertical="top" wrapText="1"/>
    </xf>
    <xf borderId="65" fillId="0" fontId="44" numFmtId="0" xfId="0" applyAlignment="1" applyBorder="1" applyFont="1">
      <alignment horizontal="left" readingOrder="0" shrinkToFit="0" vertical="top" wrapText="1"/>
    </xf>
    <xf borderId="59" fillId="0" fontId="51" numFmtId="0" xfId="0" applyAlignment="1" applyBorder="1" applyFont="1">
      <alignment readingOrder="0" shrinkToFit="0" vertical="top" wrapText="1"/>
    </xf>
    <xf borderId="0" fillId="0" fontId="52" numFmtId="0" xfId="0" applyAlignment="1" applyFont="1">
      <alignment horizontal="right" readingOrder="0" shrinkToFit="0" vertical="top" wrapText="1"/>
    </xf>
    <xf borderId="0" fillId="0" fontId="53" numFmtId="0" xfId="0" applyAlignment="1" applyFont="1">
      <alignment horizontal="right" readingOrder="0" shrinkToFit="0" vertical="top" wrapText="1"/>
    </xf>
    <xf borderId="65" fillId="0" fontId="44" numFmtId="0" xfId="0" applyAlignment="1" applyBorder="1" applyFont="1">
      <alignment horizontal="left" readingOrder="0" shrinkToFit="0" vertical="top" wrapText="1"/>
    </xf>
    <xf borderId="59" fillId="10" fontId="54" numFmtId="0" xfId="0" applyAlignment="1" applyBorder="1" applyFont="1">
      <alignment readingOrder="0" shrinkToFit="0" vertical="top" wrapText="1"/>
    </xf>
    <xf borderId="59" fillId="0" fontId="55" numFmtId="0" xfId="0" applyAlignment="1" applyBorder="1" applyFont="1">
      <alignment readingOrder="0" shrinkToFit="0" vertical="top" wrapText="1"/>
    </xf>
    <xf borderId="67" fillId="13" fontId="3" numFmtId="0" xfId="0" applyAlignment="1" applyBorder="1" applyFont="1">
      <alignment shrinkToFit="0" vertical="top" wrapText="1"/>
    </xf>
    <xf borderId="59" fillId="10" fontId="44" numFmtId="0" xfId="0" applyAlignment="1" applyBorder="1" applyFont="1">
      <alignment readingOrder="0" shrinkToFit="0" vertical="top" wrapText="1"/>
    </xf>
    <xf borderId="65" fillId="10" fontId="44" numFmtId="0" xfId="0" applyAlignment="1" applyBorder="1" applyFont="1">
      <alignment horizontal="left" readingOrder="0" shrinkToFit="0" vertical="top" wrapText="1"/>
    </xf>
    <xf borderId="59" fillId="17" fontId="44" numFmtId="0" xfId="0" applyAlignment="1" applyBorder="1" applyFont="1">
      <alignment readingOrder="0" shrinkToFit="0" vertical="top" wrapText="1"/>
    </xf>
    <xf borderId="65" fillId="17" fontId="44" numFmtId="0" xfId="0" applyAlignment="1" applyBorder="1" applyFont="1">
      <alignment horizontal="right" readingOrder="0" shrinkToFit="0" vertical="top" wrapText="1"/>
    </xf>
    <xf borderId="66" fillId="9" fontId="3" numFmtId="0" xfId="0" applyAlignment="1" applyBorder="1" applyFont="1">
      <alignment horizontal="left" readingOrder="0" shrinkToFit="0" vertical="top" wrapText="1"/>
    </xf>
    <xf borderId="59" fillId="11" fontId="44" numFmtId="0" xfId="0" applyAlignment="1" applyBorder="1" applyFont="1">
      <alignment readingOrder="0" shrinkToFit="0" vertical="top" wrapText="1"/>
    </xf>
    <xf borderId="65" fillId="11" fontId="44" numFmtId="0" xfId="0" applyAlignment="1" applyBorder="1" applyFont="1">
      <alignment horizontal="right" readingOrder="0" shrinkToFit="0" vertical="top" wrapText="1"/>
    </xf>
    <xf borderId="59" fillId="9" fontId="25" numFmtId="0" xfId="0" applyAlignment="1" applyBorder="1" applyFont="1">
      <alignment readingOrder="0" vertical="top"/>
    </xf>
    <xf borderId="59" fillId="20" fontId="44" numFmtId="0" xfId="0" applyAlignment="1" applyBorder="1" applyFill="1" applyFont="1">
      <alignment readingOrder="0" shrinkToFit="0" vertical="top" wrapText="1"/>
    </xf>
    <xf borderId="59" fillId="9" fontId="3" numFmtId="0" xfId="0" applyAlignment="1" applyBorder="1" applyFont="1">
      <alignment horizontal="left" readingOrder="0" shrinkToFit="0" vertical="top" wrapText="1"/>
    </xf>
    <xf borderId="59" fillId="9" fontId="25" numFmtId="0" xfId="0" applyAlignment="1" applyBorder="1" applyFont="1">
      <alignment horizontal="left" readingOrder="0" shrinkToFit="0" vertical="top" wrapText="1"/>
    </xf>
    <xf borderId="59" fillId="9" fontId="25" numFmtId="0" xfId="0" applyAlignment="1" applyBorder="1" applyFont="1">
      <alignment horizontal="left" shrinkToFit="0" vertical="top" wrapText="1"/>
    </xf>
    <xf borderId="72" fillId="9" fontId="25" numFmtId="0" xfId="0" applyAlignment="1" applyBorder="1" applyFont="1">
      <alignment horizontal="left" shrinkToFit="0" vertical="top" wrapText="1"/>
    </xf>
    <xf borderId="79" fillId="9" fontId="25" numFmtId="0" xfId="0" applyAlignment="1" applyBorder="1" applyFont="1">
      <alignment horizontal="left" readingOrder="0" shrinkToFit="0" vertical="top" wrapText="1"/>
    </xf>
    <xf borderId="66" fillId="14" fontId="24" numFmtId="0" xfId="0" applyAlignment="1" applyBorder="1" applyFont="1">
      <alignment shrinkToFit="0" vertical="top" wrapText="1"/>
    </xf>
    <xf borderId="59" fillId="14" fontId="25" numFmtId="0" xfId="0" applyAlignment="1" applyBorder="1" applyFont="1">
      <alignment vertical="top"/>
    </xf>
    <xf borderId="0" fillId="4" fontId="56" numFmtId="0" xfId="0" applyAlignment="1" applyFont="1">
      <alignment readingOrder="0" shrinkToFit="0" vertical="top" wrapText="1"/>
    </xf>
    <xf borderId="59" fillId="0" fontId="44" numFmtId="0" xfId="0" applyAlignment="1" applyBorder="1" applyFont="1">
      <alignment readingOrder="0" shrinkToFit="0" vertical="top" wrapText="1"/>
    </xf>
    <xf borderId="59" fillId="14" fontId="3" numFmtId="0" xfId="0" applyAlignment="1" applyBorder="1" applyFont="1">
      <alignment horizontal="left" readingOrder="0" shrinkToFit="0" vertical="top" wrapText="1"/>
    </xf>
    <xf borderId="59" fillId="0" fontId="57" numFmtId="0" xfId="0" applyAlignment="1" applyBorder="1" applyFont="1">
      <alignment horizontal="left" readingOrder="0" shrinkToFit="0" vertical="top" wrapText="1"/>
    </xf>
    <xf borderId="79" fillId="14" fontId="25" numFmtId="0" xfId="0" applyAlignment="1" applyBorder="1" applyFont="1">
      <alignment horizontal="left" shrinkToFit="0" vertical="top" wrapText="1"/>
    </xf>
    <xf borderId="59" fillId="0" fontId="44" numFmtId="0" xfId="0" applyAlignment="1" applyBorder="1" applyFont="1">
      <alignment horizontal="left" readingOrder="0" shrinkToFit="0" vertical="top" wrapText="1"/>
    </xf>
    <xf borderId="65" fillId="0" fontId="44" numFmtId="0" xfId="0" applyAlignment="1" applyBorder="1" applyFont="1">
      <alignment horizontal="right" shrinkToFit="0" vertical="top" wrapText="1"/>
    </xf>
    <xf borderId="59" fillId="4" fontId="44" numFmtId="0" xfId="0" applyAlignment="1" applyBorder="1" applyFont="1">
      <alignment horizontal="left" readingOrder="0" shrinkToFit="0" vertical="top" wrapText="1"/>
    </xf>
    <xf borderId="59" fillId="19" fontId="58" numFmtId="0" xfId="0" applyAlignment="1" applyBorder="1" applyFont="1">
      <alignment readingOrder="0" shrinkToFit="0" vertical="top" wrapText="1"/>
    </xf>
    <xf borderId="63" fillId="10" fontId="44" numFmtId="0" xfId="0" applyAlignment="1" applyBorder="1" applyFont="1">
      <alignment horizontal="right" readingOrder="0" shrinkToFit="0" vertical="top" wrapText="1"/>
    </xf>
    <xf borderId="59" fillId="19" fontId="25" numFmtId="0" xfId="0" applyAlignment="1" applyBorder="1" applyFont="1">
      <alignment readingOrder="0" shrinkToFit="0" vertical="top" wrapText="1"/>
    </xf>
    <xf borderId="59" fillId="11" fontId="59" numFmtId="0" xfId="0" applyAlignment="1" applyBorder="1" applyFont="1">
      <alignment horizontal="left" readingOrder="0" shrinkToFit="0" vertical="top" wrapText="1"/>
    </xf>
    <xf borderId="59" fillId="10" fontId="44" numFmtId="0" xfId="0" applyAlignment="1" applyBorder="1" applyFont="1">
      <alignment horizontal="left" readingOrder="0" shrinkToFit="0" vertical="top" wrapText="1"/>
    </xf>
    <xf borderId="59" fillId="16" fontId="60" numFmtId="0" xfId="0" applyAlignment="1" applyBorder="1" applyFont="1">
      <alignment readingOrder="0" shrinkToFit="0" vertical="top" wrapText="1"/>
    </xf>
    <xf borderId="79" fillId="16" fontId="25" numFmtId="0" xfId="0" applyAlignment="1" applyBorder="1" applyFont="1">
      <alignment horizontal="left" readingOrder="0" shrinkToFit="0" vertical="top" wrapText="1"/>
    </xf>
    <xf borderId="0" fillId="0" fontId="25" numFmtId="0" xfId="0" applyAlignment="1" applyFont="1">
      <alignment horizontal="left" shrinkToFit="0" vertical="top" wrapText="1"/>
    </xf>
    <xf borderId="59" fillId="0" fontId="44" numFmtId="0" xfId="0" applyAlignment="1" applyBorder="1" applyFont="1">
      <alignment vertical="top"/>
    </xf>
    <xf borderId="0" fillId="0" fontId="44" numFmtId="0" xfId="0" applyAlignment="1" applyFont="1">
      <alignment vertical="top"/>
    </xf>
    <xf borderId="59" fillId="0" fontId="44" numFmtId="0" xfId="0" applyAlignment="1" applyBorder="1" applyFont="1">
      <alignment vertical="top"/>
    </xf>
    <xf borderId="59" fillId="4" fontId="44" numFmtId="0" xfId="0" applyAlignment="1" applyBorder="1" applyFont="1">
      <alignment vertical="top"/>
    </xf>
    <xf borderId="0" fillId="0" fontId="1" numFmtId="0" xfId="0" applyAlignment="1" applyFont="1">
      <alignment vertical="top"/>
    </xf>
    <xf borderId="59" fillId="0" fontId="44" numFmtId="0" xfId="0" applyAlignment="1" applyBorder="1" applyFont="1">
      <alignment vertical="top"/>
    </xf>
    <xf borderId="0" fillId="0" fontId="44" numFmtId="0" xfId="0" applyAlignment="1" applyFont="1">
      <alignment vertical="bottom"/>
    </xf>
    <xf borderId="59" fillId="0" fontId="44" numFmtId="0" xfId="0" applyAlignment="1" applyBorder="1" applyFont="1">
      <alignment vertical="top"/>
    </xf>
    <xf borderId="0" fillId="0" fontId="44" numFmtId="0" xfId="0" applyAlignment="1" applyFont="1">
      <alignment vertical="bottom"/>
    </xf>
    <xf borderId="59" fillId="4" fontId="44" numFmtId="0" xfId="0" applyAlignment="1" applyBorder="1" applyFont="1">
      <alignment vertical="top"/>
    </xf>
    <xf borderId="0" fillId="0" fontId="25" numFmtId="0" xfId="0" applyAlignment="1" applyFont="1">
      <alignment vertical="bottom"/>
    </xf>
    <xf borderId="0" fillId="0" fontId="1" numFmtId="0" xfId="0" applyAlignment="1" applyFont="1">
      <alignment vertical="bottom"/>
    </xf>
    <xf borderId="0" fillId="0" fontId="3" numFmtId="0" xfId="0" applyAlignment="1" applyFont="1">
      <alignment shrinkToFit="0" vertical="top" wrapText="1"/>
    </xf>
    <xf borderId="0" fillId="0" fontId="61" numFmtId="0" xfId="0" applyAlignment="1" applyFont="1">
      <alignment shrinkToFit="0" vertical="top" wrapText="1"/>
    </xf>
    <xf borderId="0" fillId="0" fontId="3" numFmtId="0" xfId="0" applyFont="1"/>
    <xf borderId="0" fillId="0" fontId="3" numFmtId="164" xfId="0" applyFont="1" applyNumberFormat="1"/>
    <xf borderId="0" fillId="0" fontId="1" numFmtId="164" xfId="0" applyFont="1" applyNumberFormat="1"/>
    <xf borderId="0" fillId="0" fontId="1" numFmtId="0" xfId="0" applyAlignment="1" applyFont="1">
      <alignment shrinkToFit="0" wrapText="1"/>
    </xf>
    <xf borderId="0" fillId="0" fontId="3" numFmtId="0" xfId="0" applyAlignment="1" applyFont="1">
      <alignment shrinkToFit="0" wrapText="1"/>
    </xf>
    <xf borderId="0" fillId="21" fontId="4" numFmtId="0" xfId="0" applyAlignment="1" applyFill="1" applyFont="1">
      <alignment readingOrder="0" shrinkToFit="0" wrapText="1"/>
    </xf>
    <xf borderId="0" fillId="4" fontId="3" numFmtId="0" xfId="0" applyAlignment="1" applyFont="1">
      <alignment shrinkToFit="0" wrapText="1"/>
    </xf>
    <xf borderId="0" fillId="0" fontId="3" numFmtId="0" xfId="0" applyAlignment="1" applyFont="1">
      <alignment shrinkToFit="0" wrapText="1"/>
    </xf>
    <xf borderId="0" fillId="0" fontId="3" numFmtId="0" xfId="0" applyAlignment="1" applyFont="1">
      <alignment vertical="bottom"/>
    </xf>
    <xf borderId="84" fillId="0" fontId="3" numFmtId="0" xfId="0" applyAlignment="1" applyBorder="1" applyFont="1">
      <alignment shrinkToFit="0" wrapText="1"/>
    </xf>
    <xf borderId="85" fillId="0" fontId="3" numFmtId="0" xfId="0" applyAlignment="1" applyBorder="1" applyFont="1">
      <alignment shrinkToFit="0" wrapText="1"/>
    </xf>
    <xf borderId="85" fillId="4" fontId="3" numFmtId="0" xfId="0" applyAlignment="1" applyBorder="1" applyFont="1">
      <alignment shrinkToFit="0" wrapText="1"/>
    </xf>
    <xf borderId="85" fillId="0" fontId="3" numFmtId="0" xfId="0" applyAlignment="1" applyBorder="1" applyFont="1">
      <alignment shrinkToFit="0" wrapText="1"/>
    </xf>
    <xf borderId="86" fillId="4" fontId="3" numFmtId="0" xfId="0" applyAlignment="1" applyBorder="1" applyFont="1">
      <alignment shrinkToFit="0" wrapText="1"/>
    </xf>
    <xf borderId="86" fillId="0" fontId="3" numFmtId="0" xfId="0" applyAlignment="1" applyBorder="1" applyFont="1">
      <alignment shrinkToFit="0" wrapText="1"/>
    </xf>
    <xf borderId="87" fillId="4" fontId="3" numFmtId="0" xfId="0" applyAlignment="1" applyBorder="1" applyFont="1">
      <alignment shrinkToFit="0" wrapText="1"/>
    </xf>
    <xf borderId="68" fillId="0" fontId="3" numFmtId="0" xfId="0" applyAlignment="1" applyBorder="1" applyFont="1">
      <alignment shrinkToFit="0" wrapText="1"/>
    </xf>
    <xf borderId="65" fillId="0" fontId="3" numFmtId="0" xfId="0" applyAlignment="1" applyBorder="1" applyFont="1">
      <alignment vertical="bottom"/>
    </xf>
    <xf borderId="68" fillId="0" fontId="3" numFmtId="0" xfId="0" applyAlignment="1" applyBorder="1" applyFont="1">
      <alignment vertical="bottom"/>
    </xf>
    <xf borderId="88" fillId="22" fontId="1" numFmtId="0" xfId="0" applyAlignment="1" applyBorder="1" applyFill="1" applyFont="1">
      <alignment horizontal="center" shrinkToFit="0" vertical="center" wrapText="1"/>
    </xf>
    <xf borderId="89" fillId="23" fontId="1" numFmtId="0" xfId="0" applyAlignment="1" applyBorder="1" applyFill="1" applyFont="1">
      <alignment horizontal="center" shrinkToFit="0" vertical="center" wrapText="1"/>
    </xf>
    <xf borderId="89" fillId="4" fontId="1" numFmtId="0" xfId="0" applyAlignment="1" applyBorder="1" applyFont="1">
      <alignment horizontal="center" shrinkToFit="0" vertical="center" wrapText="1"/>
    </xf>
    <xf borderId="89" fillId="24" fontId="1" numFmtId="0" xfId="0" applyAlignment="1" applyBorder="1" applyFill="1" applyFont="1">
      <alignment horizontal="center" shrinkToFit="0" vertical="center" wrapText="1"/>
    </xf>
    <xf borderId="89" fillId="25" fontId="1" numFmtId="0" xfId="0" applyAlignment="1" applyBorder="1" applyFill="1" applyFont="1">
      <alignment horizontal="center" shrinkToFit="0" vertical="center" wrapText="1"/>
    </xf>
    <xf borderId="89" fillId="23" fontId="1" numFmtId="0" xfId="0" applyAlignment="1" applyBorder="1" applyFont="1">
      <alignment horizontal="center" shrinkToFit="0" vertical="center" wrapText="1"/>
    </xf>
    <xf borderId="89" fillId="24" fontId="1" numFmtId="0" xfId="0" applyAlignment="1" applyBorder="1" applyFont="1">
      <alignment horizontal="center" shrinkToFit="0" vertical="center" wrapText="1"/>
    </xf>
    <xf borderId="65" fillId="22" fontId="1" numFmtId="0" xfId="0" applyAlignment="1" applyBorder="1" applyFont="1">
      <alignment horizontal="center" shrinkToFit="0" vertical="center" wrapText="1"/>
    </xf>
    <xf borderId="65" fillId="26" fontId="4" numFmtId="0" xfId="0" applyAlignment="1" applyBorder="1" applyFill="1" applyFont="1">
      <alignment horizontal="left" shrinkToFit="0" vertical="center" wrapText="1"/>
    </xf>
    <xf borderId="65" fillId="0" fontId="1" numFmtId="0" xfId="0" applyAlignment="1" applyBorder="1" applyFont="1">
      <alignment horizontal="center" shrinkToFit="0" vertical="center" wrapText="1"/>
    </xf>
    <xf borderId="89" fillId="24" fontId="47" numFmtId="0" xfId="0" applyAlignment="1" applyBorder="1" applyFont="1">
      <alignment horizontal="center" readingOrder="0" shrinkToFit="0" vertical="center" wrapText="1"/>
    </xf>
    <xf borderId="89" fillId="27" fontId="47" numFmtId="0" xfId="0" applyAlignment="1" applyBorder="1" applyFill="1" applyFont="1">
      <alignment horizontal="center" readingOrder="0" shrinkToFit="0" vertical="center" wrapText="1"/>
    </xf>
    <xf borderId="65" fillId="28" fontId="4" numFmtId="0" xfId="0" applyAlignment="1" applyBorder="1" applyFill="1" applyFont="1">
      <alignment horizontal="left" shrinkToFit="0" vertical="center" wrapText="1"/>
    </xf>
    <xf borderId="90" fillId="22" fontId="1" numFmtId="0" xfId="0" applyAlignment="1" applyBorder="1" applyFont="1">
      <alignment horizontal="center" shrinkToFit="0" vertical="center" wrapText="1"/>
    </xf>
    <xf borderId="89" fillId="24" fontId="62" numFmtId="0" xfId="0" applyAlignment="1" applyBorder="1" applyFont="1">
      <alignment horizontal="center" shrinkToFit="0" vertical="center" wrapText="1"/>
    </xf>
    <xf borderId="89" fillId="29" fontId="1" numFmtId="0" xfId="0" applyAlignment="1" applyBorder="1" applyFill="1" applyFont="1">
      <alignment horizontal="center" shrinkToFit="0" vertical="center" wrapText="1"/>
    </xf>
    <xf borderId="89" fillId="25" fontId="1" numFmtId="0" xfId="0" applyAlignment="1" applyBorder="1" applyFont="1">
      <alignment horizontal="center" shrinkToFit="0" vertical="center" wrapText="1"/>
    </xf>
    <xf borderId="65" fillId="3" fontId="4" numFmtId="0" xfId="0" applyAlignment="1" applyBorder="1" applyFont="1">
      <alignment horizontal="left" shrinkToFit="0" vertical="center" wrapText="1"/>
    </xf>
    <xf borderId="91" fillId="30" fontId="1" numFmtId="0" xfId="0" applyAlignment="1" applyBorder="1" applyFill="1" applyFont="1">
      <alignment horizontal="center" shrinkToFit="0" vertical="center" wrapText="1"/>
    </xf>
    <xf borderId="89" fillId="23" fontId="63" numFmtId="0" xfId="0" applyAlignment="1" applyBorder="1" applyFont="1">
      <alignment horizontal="center" readingOrder="0" shrinkToFit="0" vertical="center" wrapText="1"/>
    </xf>
    <xf borderId="89" fillId="4" fontId="3" numFmtId="0" xfId="0" applyAlignment="1" applyBorder="1" applyFont="1">
      <alignment horizontal="center" vertical="center"/>
    </xf>
    <xf borderId="89" fillId="4" fontId="1" numFmtId="0" xfId="0" applyAlignment="1" applyBorder="1" applyFont="1">
      <alignment horizontal="center" vertical="center"/>
    </xf>
    <xf borderId="89" fillId="23" fontId="64" numFmtId="0" xfId="0" applyAlignment="1" applyBorder="1" applyFont="1">
      <alignment horizontal="center" readingOrder="0" shrinkToFit="0" vertical="center" wrapText="1"/>
    </xf>
    <xf borderId="89" fillId="4" fontId="1" numFmtId="0" xfId="0" applyAlignment="1" applyBorder="1" applyFont="1">
      <alignment horizontal="center" vertical="center"/>
    </xf>
    <xf borderId="89" fillId="23" fontId="1" numFmtId="0" xfId="0" applyAlignment="1" applyBorder="1" applyFont="1">
      <alignment horizontal="center" readingOrder="0" shrinkToFit="0" vertical="center" wrapText="1"/>
    </xf>
    <xf borderId="0" fillId="0" fontId="1" numFmtId="0" xfId="0" applyFont="1"/>
    <xf borderId="91" fillId="30" fontId="1" numFmtId="0" xfId="0" applyAlignment="1" applyBorder="1" applyFont="1">
      <alignment horizontal="center" shrinkToFit="0" vertical="center" wrapText="1"/>
    </xf>
    <xf borderId="89" fillId="8" fontId="63" numFmtId="0" xfId="0" applyAlignment="1" applyBorder="1" applyFont="1">
      <alignment horizontal="center" readingOrder="0" shrinkToFit="0" vertical="center" wrapText="1"/>
    </xf>
    <xf borderId="89" fillId="0" fontId="3" numFmtId="0" xfId="0" applyAlignment="1" applyBorder="1" applyFont="1">
      <alignment horizontal="center" vertical="center"/>
    </xf>
    <xf borderId="89" fillId="27" fontId="1" numFmtId="0" xfId="0" applyAlignment="1" applyBorder="1" applyFont="1">
      <alignment horizontal="center" readingOrder="0" shrinkToFit="0" vertical="center" wrapText="1"/>
    </xf>
    <xf borderId="89" fillId="0" fontId="1" numFmtId="0" xfId="0" applyAlignment="1" applyBorder="1" applyFont="1">
      <alignment horizontal="center" vertical="center"/>
    </xf>
    <xf borderId="89" fillId="25" fontId="63" numFmtId="0" xfId="0" applyAlignment="1" applyBorder="1" applyFont="1">
      <alignment horizontal="center" shrinkToFit="0" vertical="center" wrapText="1"/>
    </xf>
    <xf borderId="89" fillId="8" fontId="63" numFmtId="0" xfId="0" applyAlignment="1" applyBorder="1" applyFont="1">
      <alignment horizontal="center" shrinkToFit="0" vertical="center" wrapText="1"/>
    </xf>
    <xf borderId="89" fillId="29" fontId="63" numFmtId="0" xfId="0" applyAlignment="1" applyBorder="1" applyFont="1">
      <alignment horizontal="center" shrinkToFit="0" vertical="center" wrapText="1"/>
    </xf>
    <xf borderId="89" fillId="25" fontId="1" numFmtId="0" xfId="0" applyAlignment="1" applyBorder="1" applyFont="1">
      <alignment horizontal="center" readingOrder="0" shrinkToFit="0" vertical="center" wrapText="1"/>
    </xf>
    <xf borderId="89" fillId="29" fontId="63" numFmtId="0" xfId="0" applyAlignment="1" applyBorder="1" applyFont="1">
      <alignment horizontal="center" shrinkToFit="0" vertical="center" wrapText="1"/>
    </xf>
    <xf borderId="65" fillId="31" fontId="4" numFmtId="0" xfId="0" applyAlignment="1" applyBorder="1" applyFill="1" applyFont="1">
      <alignment horizontal="left" shrinkToFit="0" vertical="center" wrapText="1"/>
    </xf>
    <xf borderId="64" fillId="22" fontId="1" numFmtId="0" xfId="0" applyAlignment="1" applyBorder="1" applyFont="1">
      <alignment horizontal="center" shrinkToFit="0" vertical="center" wrapText="1"/>
    </xf>
    <xf borderId="0" fillId="0" fontId="1" numFmtId="0" xfId="0" applyFont="1"/>
    <xf borderId="0" fillId="0" fontId="1" numFmtId="0" xfId="0" applyAlignment="1" applyFont="1">
      <alignment vertical="bottom"/>
    </xf>
    <xf borderId="0" fillId="4" fontId="1" numFmtId="0" xfId="0" applyFont="1"/>
    <xf borderId="0" fillId="4" fontId="1" numFmtId="0" xfId="0" applyAlignment="1" applyFont="1">
      <alignment vertical="bottom"/>
    </xf>
    <xf borderId="0" fillId="4" fontId="1" numFmtId="0" xfId="0" applyFont="1"/>
    <xf borderId="0" fillId="4" fontId="1" numFmtId="0" xfId="0" applyAlignment="1" applyFont="1">
      <alignment vertical="bottom"/>
    </xf>
    <xf borderId="0" fillId="0" fontId="1" numFmtId="0" xfId="0" applyAlignment="1" applyFont="1">
      <alignment vertical="bottom"/>
    </xf>
    <xf borderId="0" fillId="4" fontId="1" numFmtId="0" xfId="0" applyAlignment="1" applyFont="1">
      <alignment vertical="bottom"/>
    </xf>
    <xf borderId="0" fillId="0" fontId="16" numFmtId="0" xfId="0" applyAlignment="1" applyFont="1">
      <alignment horizontal="left"/>
    </xf>
    <xf borderId="0" fillId="32" fontId="16" numFmtId="0" xfId="0" applyAlignment="1" applyFill="1" applyFont="1">
      <alignment horizontal="left"/>
    </xf>
    <xf borderId="0" fillId="4" fontId="16" numFmtId="0" xfId="0" applyAlignment="1" applyFont="1">
      <alignment horizontal="left"/>
    </xf>
    <xf borderId="0" fillId="32" fontId="1" numFmtId="0" xfId="0" applyAlignment="1" applyFont="1">
      <alignment horizontal="left"/>
    </xf>
    <xf borderId="0" fillId="0" fontId="1" numFmtId="0" xfId="0" applyAlignment="1" applyFont="1">
      <alignment horizontal="left"/>
    </xf>
    <xf borderId="0" fillId="0" fontId="1" numFmtId="0" xfId="0" applyAlignment="1" applyFont="1">
      <alignment vertical="top"/>
    </xf>
    <xf borderId="0" fillId="0" fontId="65" numFmtId="0" xfId="0" applyAlignment="1" applyFont="1">
      <alignment vertical="top"/>
    </xf>
    <xf borderId="0" fillId="0" fontId="65" numFmtId="0" xfId="0" applyAlignment="1" applyFont="1">
      <alignment vertical="bottom"/>
    </xf>
    <xf borderId="0" fillId="0" fontId="3" numFmtId="0" xfId="0" applyAlignment="1" applyFont="1">
      <alignment vertical="top"/>
    </xf>
    <xf borderId="0" fillId="0" fontId="3" numFmtId="0" xfId="0" applyAlignment="1" applyFont="1">
      <alignment readingOrder="0" vertical="top"/>
    </xf>
    <xf borderId="0" fillId="0" fontId="1" numFmtId="0" xfId="0" applyAlignment="1" applyFont="1">
      <alignment horizontal="right" vertical="top"/>
    </xf>
    <xf borderId="0" fillId="0" fontId="66" numFmtId="0" xfId="0" applyAlignment="1" applyFont="1">
      <alignment vertical="top"/>
    </xf>
    <xf borderId="0" fillId="0" fontId="67" numFmtId="0" xfId="0" applyAlignment="1" applyFont="1">
      <alignment vertical="top"/>
    </xf>
    <xf borderId="0" fillId="0" fontId="68" numFmtId="0" xfId="0" applyAlignment="1" applyFont="1">
      <alignment vertical="bottom"/>
    </xf>
    <xf borderId="0" fillId="0" fontId="69" numFmtId="0" xfId="0" applyAlignment="1" applyFont="1">
      <alignment vertical="top"/>
    </xf>
    <xf borderId="0" fillId="0" fontId="70" numFmtId="0" xfId="0" applyAlignment="1" applyFont="1">
      <alignment vertical="top"/>
    </xf>
    <xf borderId="0" fillId="0" fontId="1" numFmtId="0" xfId="0" applyAlignment="1" applyFont="1">
      <alignment shrinkToFit="0" vertical="top" wrapText="1"/>
    </xf>
    <xf borderId="0" fillId="0" fontId="71" numFmtId="0" xfId="0" applyFont="1"/>
    <xf borderId="0" fillId="0" fontId="72" numFmtId="0" xfId="0" applyAlignment="1" applyFont="1">
      <alignment vertical="bottom"/>
    </xf>
    <xf borderId="0" fillId="0" fontId="73" numFmtId="0" xfId="0" applyAlignment="1" applyFont="1">
      <alignment vertical="bottom"/>
    </xf>
    <xf borderId="52" fillId="0" fontId="1" numFmtId="0" xfId="0" applyAlignment="1" applyBorder="1" applyFont="1">
      <alignment vertical="bottom"/>
    </xf>
    <xf borderId="0" fillId="0" fontId="74" numFmtId="0" xfId="0" applyAlignment="1" applyFont="1">
      <alignment vertical="bottom"/>
    </xf>
    <xf borderId="0" fillId="0" fontId="75" numFmtId="0" xfId="0" applyAlignment="1" applyFont="1">
      <alignment vertical="bottom"/>
    </xf>
    <xf borderId="0" fillId="0" fontId="76" numFmtId="0" xfId="0" applyAlignment="1" applyFont="1">
      <alignment vertical="bottom"/>
    </xf>
    <xf borderId="0" fillId="0" fontId="77" numFmtId="0" xfId="0" applyAlignment="1" applyFont="1">
      <alignment vertical="bottom"/>
    </xf>
    <xf borderId="0" fillId="4" fontId="1" numFmtId="0" xfId="0" applyAlignment="1" applyFont="1">
      <alignment vertical="top"/>
    </xf>
    <xf borderId="0" fillId="0" fontId="1" numFmtId="0" xfId="0" applyAlignment="1" applyFont="1">
      <alignment horizontal="right" vertical="bottom"/>
    </xf>
    <xf borderId="0" fillId="0" fontId="73" numFmtId="0" xfId="0" applyAlignment="1" applyFont="1">
      <alignment horizontal="right" vertical="bottom"/>
    </xf>
    <xf borderId="0" fillId="0" fontId="78" numFmtId="0" xfId="0" applyAlignment="1" applyFont="1">
      <alignment vertical="top"/>
    </xf>
    <xf borderId="0" fillId="0" fontId="1" numFmtId="0" xfId="0" applyAlignment="1" applyFont="1">
      <alignment shrinkToFit="0" vertical="bottom" wrapText="1"/>
    </xf>
  </cellXfs>
  <cellStyles count="1">
    <cellStyle xfId="0" name="Normal" builtinId="0"/>
  </cellStyles>
  <dxfs count="1">
    <dxf>
      <font/>
      <fill>
        <patternFill patternType="solid">
          <fgColor rgb="FFFF00FF"/>
          <bgColor rgb="FFFF00FF"/>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4181475" cy="838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leadthecharge.org/scorecards-summary/methodology/"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40" Type="http://schemas.openxmlformats.org/officeDocument/2006/relationships/hyperlink" Target="https://investor.gm.com/static-files/71121463-d00d-42c3-a9ca-7d82d24294cb" TargetMode="External"/><Relationship Id="rId42" Type="http://schemas.openxmlformats.org/officeDocument/2006/relationships/hyperlink" Target="https://global.honda/en/sustainability/cq_img/report/pdf/2024/honda-SR-2024-en-all.pdf" TargetMode="External"/><Relationship Id="rId41" Type="http://schemas.openxmlformats.org/officeDocument/2006/relationships/hyperlink" Target="https://investor.gm.com/static-files/91e85335-4e7e-4813-871c-1ab0b3e37f46" TargetMode="External"/><Relationship Id="rId44" Type="http://schemas.openxmlformats.org/officeDocument/2006/relationships/hyperlink" Target="https://global.honda/en/sustainability/cq_img/report/pdf/supply-chain/green-purchasing-guidelines-2018-en.pdf" TargetMode="External"/><Relationship Id="rId43" Type="http://schemas.openxmlformats.org/officeDocument/2006/relationships/hyperlink" Target="https://global.honda/en/sustainability/integratedreport/pdf/Honda_Report_2024-en-5k.pdf?utm_source=top&amp;utm_medium=link&amp;utm_campaign=integratedreport2024&amp;utm_content=Honda_Report_2024-en-5k" TargetMode="External"/><Relationship Id="rId46" Type="http://schemas.openxmlformats.org/officeDocument/2006/relationships/hyperlink" Target="https://global.honda/jp/procurement/pdf/sustinability_guideline_En_230131.pdf" TargetMode="External"/><Relationship Id="rId45" Type="http://schemas.openxmlformats.org/officeDocument/2006/relationships/hyperlink" Target="https://global.honda/en/investors/library/cmr/main/0/teaserItems3/0/linkList/0/link/CY2023_formSD_e_1.pdf" TargetMode="External"/><Relationship Id="rId107" Type="http://schemas.openxmlformats.org/officeDocument/2006/relationships/hyperlink" Target="https://www.renaultgroup.com/wp-content/uploads/2023/11/renault-group-csr-guidelines-2023-vdef.pdf" TargetMode="External"/><Relationship Id="rId106" Type="http://schemas.openxmlformats.org/officeDocument/2006/relationships/hyperlink" Target="https://www.renaultgroup.com/wp-content/uploads/2023/11/renaultgroup_greenprocurementguidelines_2023.pdf" TargetMode="External"/><Relationship Id="rId105" Type="http://schemas.openxmlformats.org/officeDocument/2006/relationships/hyperlink" Target="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 TargetMode="External"/><Relationship Id="rId104" Type="http://schemas.openxmlformats.org/officeDocument/2006/relationships/hyperlink" Target="https://www.renaultgroup.com/wp-content/uploads/2020/06/groupe-renault-policy-eng.pdf" TargetMode="External"/><Relationship Id="rId109" Type="http://schemas.openxmlformats.org/officeDocument/2006/relationships/hyperlink" Target="https://www.renaultgroup.com/en/renault-group-vigilance-plan/" TargetMode="External"/><Relationship Id="rId108" Type="http://schemas.openxmlformats.org/officeDocument/2006/relationships/hyperlink" Target="https://www.renaultgroup.com/wp-content/uploads/2024/07/human-rights-policy-renault-group.pdf" TargetMode="External"/><Relationship Id="rId48" Type="http://schemas.openxmlformats.org/officeDocument/2006/relationships/hyperlink" Target="https://global.honda/en/investors/library/form20_f/main/010/teaserItems3/0/linkList/0/link/FY202403_form20f_e1.pdf" TargetMode="External"/><Relationship Id="rId47" Type="http://schemas.openxmlformats.org/officeDocument/2006/relationships/hyperlink" Target="https://global.honda/en/sustainability/human_rights_policy/" TargetMode="External"/><Relationship Id="rId49" Type="http://schemas.openxmlformats.org/officeDocument/2006/relationships/hyperlink" Target="https://global.honda/en/about/assets/codeofconduct/pdf/HondaCodeofConduct_en.pdf" TargetMode="External"/><Relationship Id="rId103" Type="http://schemas.openxmlformats.org/officeDocument/2006/relationships/hyperlink" Target="https://www.renaultgroup.com/wp-content/uploads/2019/03/groupe-renault-policy-eng.pdf" TargetMode="External"/><Relationship Id="rId102" Type="http://schemas.openxmlformats.org/officeDocument/2006/relationships/hyperlink" Target="https://www.renaultgroup.com/wp-content/uploads/2022/04/english_anti-corruption-code-of-conduct.pdf" TargetMode="External"/><Relationship Id="rId101" Type="http://schemas.openxmlformats.org/officeDocument/2006/relationships/hyperlink" Target="https://www.renaultgroup.com/wp-content/uploads/2021/04/220421_climate-report-renault-group_8mb.pdf" TargetMode="External"/><Relationship Id="rId100" Type="http://schemas.openxmlformats.org/officeDocument/2006/relationships/hyperlink" Target="https://www.renaultgroup.com/wp-content/uploads/2024/03/renault_urd_2023__en__202403201552.pdf" TargetMode="External"/><Relationship Id="rId31" Type="http://schemas.openxmlformats.org/officeDocument/2006/relationships/hyperlink" Target="https://investor.gm.com/static-files/b7d3c605-a597-486c-86e2-dbbeb6a25a42" TargetMode="External"/><Relationship Id="rId30" Type="http://schemas.openxmlformats.org/officeDocument/2006/relationships/hyperlink" Target="https://investor.gm.com/static-files/265a1dc0-adc5-4d38-ab41-2c58e575692d" TargetMode="External"/><Relationship Id="rId33" Type="http://schemas.openxmlformats.org/officeDocument/2006/relationships/hyperlink" Target="https://www.gmsustainability.com/priorities/supporting-supplier-responsibility/responsible-sourcing.html" TargetMode="External"/><Relationship Id="rId32" Type="http://schemas.openxmlformats.org/officeDocument/2006/relationships/hyperlink" Target="https://investor.gm.com/static-files/e02b37e8-1b5f-4d45-a75b-b61b9f2512ca" TargetMode="External"/><Relationship Id="rId35" Type="http://schemas.openxmlformats.org/officeDocument/2006/relationships/hyperlink" Target="https://investor.gm.com/static-files/26234429-898d-4f0c-b78c-e8f54bf927ed" TargetMode="External"/><Relationship Id="rId34" Type="http://schemas.openxmlformats.org/officeDocument/2006/relationships/hyperlink" Target="https://investor.gm.com/static-files/4fadc101-b8bf-4c9b-adb7-be7159fd4598" TargetMode="External"/><Relationship Id="rId37" Type="http://schemas.openxmlformats.org/officeDocument/2006/relationships/hyperlink" Target="https://investor.gm.com/static-files/cfd194f9-019b-4f48-a9af-2eca960dc831" TargetMode="External"/><Relationship Id="rId36" Type="http://schemas.openxmlformats.org/officeDocument/2006/relationships/hyperlink" Target="https://investor.gm.com/static-files/f1d52599-8aa1-4c33-a4c4-ca0b73fc7adc" TargetMode="External"/><Relationship Id="rId39" Type="http://schemas.openxmlformats.org/officeDocument/2006/relationships/hyperlink" Target="https://www.gm.com/content/dam/company/archive/docs/legal/General_Motors_Company_Anti_Slavery_And_Human_Trafficking_Statement.pdf" TargetMode="External"/><Relationship Id="rId38" Type="http://schemas.openxmlformats.org/officeDocument/2006/relationships/hyperlink" Target="https://investor.gm.com/static-files/dbbba2a7-94f4-4e1a-a853-aee88500aa49" TargetMode="External"/><Relationship Id="rId20" Type="http://schemas.openxmlformats.org/officeDocument/2006/relationships/hyperlink" Target="https://corporate.ford.com/operations/governance-and-policies/code-of-conduct/en/index.html" TargetMode="External"/><Relationship Id="rId22" Type="http://schemas.openxmlformats.org/officeDocument/2006/relationships/hyperlink" Target="https://global.geely.com/-/media/project/web-portal/2023/esg/geely-esg-report-2022.pdf" TargetMode="External"/><Relationship Id="rId21" Type="http://schemas.openxmlformats.org/officeDocument/2006/relationships/hyperlink" Target="https://corporate.ford.com/content/dam/corporate/us/en-us/documents/operations/governance-and-policies/external-grievances/Ford_Grievance%20doc_EN.pdf" TargetMode="External"/><Relationship Id="rId24" Type="http://schemas.openxmlformats.org/officeDocument/2006/relationships/hyperlink" Target="http://www.geelyauto.com.hk/wp-content/uploads/2024/04/20240425-0175-Code-of-Conduct-EN.pdf" TargetMode="External"/><Relationship Id="rId23" Type="http://schemas.openxmlformats.org/officeDocument/2006/relationships/hyperlink" Target="http://www.geelyauto.com.hk/wp-content/uploads/2024/04/2024042600275.pdf" TargetMode="External"/><Relationship Id="rId129" Type="http://schemas.openxmlformats.org/officeDocument/2006/relationships/hyperlink" Target="https://global.toyota/pages/global_toyota/sustainability/report/sdb/sdb24_en.pdf" TargetMode="External"/><Relationship Id="rId128" Type="http://schemas.openxmlformats.org/officeDocument/2006/relationships/hyperlink" Target="https://global.toyota/pages/global_toyota/ir/library/corporate-governance/corporate_governance_reports_e.pdf" TargetMode="External"/><Relationship Id="rId127" Type="http://schemas.openxmlformats.org/officeDocument/2006/relationships/hyperlink" Target="https://www.responsiblemineralsinitiative.org/media/docs/RMI_Grievance%20Mechanism_v4.pdf" TargetMode="External"/><Relationship Id="rId126" Type="http://schemas.openxmlformats.org/officeDocument/2006/relationships/hyperlink" Target="https://www.tesla.com/legal/additional-resources" TargetMode="External"/><Relationship Id="rId26" Type="http://schemas.openxmlformats.org/officeDocument/2006/relationships/hyperlink" Target="https://www.gm.com/content/dam/company/docs/us/en/gmcom/company/GM_2023_SR.pdf" TargetMode="External"/><Relationship Id="rId121" Type="http://schemas.openxmlformats.org/officeDocument/2006/relationships/hyperlink" Target="https://www.sec.gov/Archives/edgar/data/1318605/000110465924067119/tm2415702d1_ex1-01.htmhttps://www.sec.gov/Archives/edgar/data/1605484/000160548424000079/exhibit10105312024_stla.htm" TargetMode="External"/><Relationship Id="rId25" Type="http://schemas.openxmlformats.org/officeDocument/2006/relationships/hyperlink" Target="http://www.geelyauto.com.hk/wp-content/uploads/2024/04/20240425-Geely-Supplier-Code-of-Conduct-EN.pdf" TargetMode="External"/><Relationship Id="rId120" Type="http://schemas.openxmlformats.org/officeDocument/2006/relationships/hyperlink" Target="https://www.stellantis.com/content/dam/stellantis-corporate/sustainability/responsible-purchasing-practices/CO_LI_REFINERS_Sept_2022.pdf" TargetMode="External"/><Relationship Id="rId28" Type="http://schemas.openxmlformats.org/officeDocument/2006/relationships/hyperlink" Target="https://www.gm.com/content/dam/company/docs/us/en/gmcom/company/GM_Supplement_2023.pdf" TargetMode="External"/><Relationship Id="rId27" Type="http://schemas.openxmlformats.org/officeDocument/2006/relationships/hyperlink" Target="https://www.gm.com/content/dam/company/docs/us/en/gmcom/company/GM_ESG_Data_2023.pdf" TargetMode="External"/><Relationship Id="rId125" Type="http://schemas.openxmlformats.org/officeDocument/2006/relationships/hyperlink" Target="https://www.tesla.com/legal/additional-resources" TargetMode="External"/><Relationship Id="rId29" Type="http://schemas.openxmlformats.org/officeDocument/2006/relationships/hyperlink" Target="https://investor.gm.com/static-files/553c19f3-ec38-4817-bfbc-862035864305" TargetMode="External"/><Relationship Id="rId124" Type="http://schemas.openxmlformats.org/officeDocument/2006/relationships/hyperlink" Target="https://www.tesla.com/legal/additional-resources" TargetMode="External"/><Relationship Id="rId123" Type="http://schemas.openxmlformats.org/officeDocument/2006/relationships/hyperlink" Target="https://www.tesla.com/ns_videos/2023-tesla-impact-report.pdf" TargetMode="External"/><Relationship Id="rId122" Type="http://schemas.openxmlformats.org/officeDocument/2006/relationships/hyperlink" Target="https://digitalassets.tesla.com/tesla-contents/image/upload/tesla-supplier-code-of-conduct.pdf" TargetMode="External"/><Relationship Id="rId95" Type="http://schemas.openxmlformats.org/officeDocument/2006/relationships/hyperlink" Target="https://www.nissan-global.com/EN/SUSTAINABILITY/LIBRARY/SR/2023/ASSETS/PDF/ESGDB23_E_P005-013.pdf" TargetMode="External"/><Relationship Id="rId94" Type="http://schemas.openxmlformats.org/officeDocument/2006/relationships/hyperlink" Target="https://www.nissan-global.com/EN/IR/INTEGRATED_REPORT/ASSETS/PDF/IR24_E_All.pdf" TargetMode="External"/><Relationship Id="rId97" Type="http://schemas.openxmlformats.org/officeDocument/2006/relationships/hyperlink" Target="https://www.nissan-global.com/EN/DOCUMENT/PDF/SR/Minerals_Sourcing_Policy_e.pdf" TargetMode="External"/><Relationship Id="rId96" Type="http://schemas.openxmlformats.org/officeDocument/2006/relationships/hyperlink" Target="https://www.nissan-global.com/EN/SUSTAINABILITY/LIBRARY/SUPPLIERS/ASSETS/PDF/CSR_Guidelines_Suppliers_e.pdf" TargetMode="External"/><Relationship Id="rId11" Type="http://schemas.openxmlformats.org/officeDocument/2006/relationships/hyperlink" Target="https://www.bydglobal.com/sitesresources/common/tools/generic/web/viewer.html?file=%2Fsites%2FSatellite%2FBYD%20PDF%20Viewer%3Fblobcol%3Durldata%26blobheader%3Dapplication%252Fpdf%26blobkey%3Did%26blobtable%3DMungoBlobs%26blobwhere%3D1638928475120%26ssbinary%3Dtrue" TargetMode="External"/><Relationship Id="rId99" Type="http://schemas.openxmlformats.org/officeDocument/2006/relationships/hyperlink" Target="https://www.nissan-global.com/JP/SUSTAINABILITY/LIBRARY/GREEN_PURCHASING/ASSETS/PDF/Nissan_Green_Purchasing_Guildeline_2023_e.pdf" TargetMode="External"/><Relationship Id="rId10" Type="http://schemas.openxmlformats.org/officeDocument/2006/relationships/hyperlink" Target="https://www1.hkexnews.hk/listedco/listconews/sehk/2024/0426/2024042601400.pdf" TargetMode="External"/><Relationship Id="rId98" Type="http://schemas.openxmlformats.org/officeDocument/2006/relationships/hyperlink" Target="https://www.nissan-global.com/EN/SUSTAINABILITY/LIBRARY/ASSETS/PDF/Minerals_e.pdf" TargetMode="External"/><Relationship Id="rId13" Type="http://schemas.openxmlformats.org/officeDocument/2006/relationships/hyperlink" Target="https://bydglobal.com/sitesresources/common/tools/generic/web/viewer.html?file=%2Fsites%2FSatellite%2FBYD%20PDF%20Viewer%3Fblobcol%3Durldata%26blobheader%3Dapplication%252Fpdf%26blobkey%3Did%26blobtable%3DMungoBlobs%26blobwhere%3D1638928475299%26ssbinary%3Dtrue" TargetMode="External"/><Relationship Id="rId12" Type="http://schemas.openxmlformats.org/officeDocument/2006/relationships/hyperlink" Target="https://www.bydglobal.com/sitesresources/common/tools/generic/web/viewer.html?file=%2Fsites%2FSatellite%2FBYD%20PDF%20Viewer%3Fblobcol%3Durldata%26blobheader%3Dapplication%252Fpdf%26blobkey%3Did%26blobtable%3DMungoBlobs%26blobwhere%3D1638928475152%26ssbinary%3Dtrue" TargetMode="External"/><Relationship Id="rId91" Type="http://schemas.openxmlformats.org/officeDocument/2006/relationships/hyperlink" Target="https://www.nissan-global.com/EN/SUSTAINABILITY/LIBRARY/SR/2024/ASSETS/PDF/DB24_E_All.pdf" TargetMode="External"/><Relationship Id="rId90" Type="http://schemas.openxmlformats.org/officeDocument/2006/relationships/hyperlink" Target="https://group.mercedes-benz.com/dokumente/unternehmen/compliance/mercedes-benz-bpo-process-description-english.pdf" TargetMode="External"/><Relationship Id="rId93" Type="http://schemas.openxmlformats.org/officeDocument/2006/relationships/hyperlink" Target="https://www.nissan-global.com/EN/SUSTAINABILITY/LIBRARY/HUMAN_RIGHTS/ASSETS/PDF/Nissan_Human_Rights_Policy_Statement_e.pdf" TargetMode="External"/><Relationship Id="rId92" Type="http://schemas.openxmlformats.org/officeDocument/2006/relationships/hyperlink" Target="https://www.nissan-global.com/EN/SUSTAINABILITY/LIBRARY/HUMAN_RIGHTS_GUIDELINE/ASSETS/PDF/Nissan_Global_Guideline_On_Human_Rights_e.pdf" TargetMode="External"/><Relationship Id="rId118" Type="http://schemas.openxmlformats.org/officeDocument/2006/relationships/hyperlink" Target="https://www.stellantis.com/content/dam/stellantis-corporate/group/governance/code-of-conduct/Stellantis_CoC_EN.pdf" TargetMode="External"/><Relationship Id="rId117" Type="http://schemas.openxmlformats.org/officeDocument/2006/relationships/hyperlink" Target="https://www.stellantis.com/content/dam/stellantis-corporate/group/governance/corporate-regulations/global-responsible-purchasing-guidelines.pdf" TargetMode="External"/><Relationship Id="rId116" Type="http://schemas.openxmlformats.org/officeDocument/2006/relationships/hyperlink" Target="https://www.stellantis.com/content/dam/stellantis-corporate/sustainability/csr-disclosure/stellantis/2023/Stellantis-2023-Vigilance-Plan-EN.pdf" TargetMode="External"/><Relationship Id="rId115" Type="http://schemas.openxmlformats.org/officeDocument/2006/relationships/hyperlink" Target="https://www.stellantis.com/content/dam/stellantis-corporate/sustainability/csr-disclosure/stellantis/2023/Stellantis-2023-CSR-Report.pdf" TargetMode="External"/><Relationship Id="rId119" Type="http://schemas.openxmlformats.org/officeDocument/2006/relationships/hyperlink" Target="https://www.stellantis.com/content/dam/stellantis-corporate/sustainability/human-rights/Stellantis-Human-Rights-Policy-EN.pdf" TargetMode="External"/><Relationship Id="rId15" Type="http://schemas.openxmlformats.org/officeDocument/2006/relationships/hyperlink" Target="https://www.fdbatt.com/responsibility/FinDreams%20Battery%202023%20Environmental,%20Social%20and%20Corporate%20Governance%20(ESG)%20Report.pdf" TargetMode="External"/><Relationship Id="rId110" Type="http://schemas.openxmlformats.org/officeDocument/2006/relationships/hyperlink" Target="https://www.renaultgroup.com/wp-content/uploads/2024/05/whistleblowing-management-procedure1.pdf" TargetMode="External"/><Relationship Id="rId14" Type="http://schemas.openxmlformats.org/officeDocument/2006/relationships/hyperlink" Target="https://www.fdbatt.com/responsibility/Sustainable%20Supply%20Chain%20Management%20Policy.pdf" TargetMode="External"/><Relationship Id="rId17" Type="http://schemas.openxmlformats.org/officeDocument/2006/relationships/hyperlink" Target="https://corporate.ford.com/content/dam/corporate/us/en-us/documents/legal/Form-SD-and-CMR-for-Year-Ended-December-31-2023.pdf" TargetMode="External"/><Relationship Id="rId16" Type="http://schemas.openxmlformats.org/officeDocument/2006/relationships/hyperlink" Target="https://corporate.ford.com/content/dam/corporate/us/en-us/documents/reports/we-are-committed-to-protecting-human-rights-and-the-environment-policy.pdf" TargetMode="External"/><Relationship Id="rId19" Type="http://schemas.openxmlformats.org/officeDocument/2006/relationships/hyperlink" Target="https://corporate.ford.com/content/dam/corporate/us/en-us/documents/reports/ford-cdp-water-report.pdf" TargetMode="External"/><Relationship Id="rId114" Type="http://schemas.openxmlformats.org/officeDocument/2006/relationships/hyperlink" Target="https://static.sse.com.cn/disclosure/listedinfo/announcement/c/new/2024-03-30/600104_20240330_U1UR.pdf" TargetMode="External"/><Relationship Id="rId18" Type="http://schemas.openxmlformats.org/officeDocument/2006/relationships/hyperlink" Target="https://corporate.ford.com/content/dam/corporate/us/en-us/documents/reports/ford-cdp-climate-report.pdf" TargetMode="External"/><Relationship Id="rId113" Type="http://schemas.openxmlformats.org/officeDocument/2006/relationships/hyperlink" Target="https://www.saicmotor.com/english/download/esg/2023.pdf" TargetMode="External"/><Relationship Id="rId112" Type="http://schemas.openxmlformats.org/officeDocument/2006/relationships/hyperlink" Target="https://www.renaultgroup.com/wp-content/uploads/2020/06/global-agreement-nbop-en-v9.0.pdf" TargetMode="External"/><Relationship Id="rId111" Type="http://schemas.openxmlformats.org/officeDocument/2006/relationships/hyperlink" Target="https://www.renaultgroup.com/wp-content/uploads/2024/05/2023-2024-renault-group-integrated-report-en-2.pdf" TargetMode="External"/><Relationship Id="rId84" Type="http://schemas.openxmlformats.org/officeDocument/2006/relationships/hyperlink" Target="https://www.cdp.net/en/formatted_responses/responses?campaign_id=83631014&amp;discloser_id=1025107&amp;locale=en&amp;organization_name=Mercedes-Benz+Group+AG&amp;organization_number=866803&amp;program=Water&amp;project_year=2023&amp;redirect=https%3A%2F%2Fcdp.credit360.com%2Fsurveys%2F2023%2Fx1xf84qg%2F279477&amp;survey_id=82591437" TargetMode="External"/><Relationship Id="rId83" Type="http://schemas.openxmlformats.org/officeDocument/2006/relationships/hyperlink" Target="https://www.cdp.net/en/formatted_responses/responses?campaign_id=83630982&amp;discloser_id=1032598&amp;locale=en&amp;organization_name=Mercedes-Benz+Group+AG&amp;organization_number=866803&amp;program=Investor&amp;project_year=2023&amp;redirect=https%3A%2F%2Fcdp.credit360.com%2Fsurveys%2F2023%2Fjwbhd7d6%2F278638&amp;survey_id=82591262" TargetMode="External"/><Relationship Id="rId86" Type="http://schemas.openxmlformats.org/officeDocument/2006/relationships/hyperlink" Target="https://group.mercedes-benz.com/responsibility/sustainability/resources/biodiversity-policy.html" TargetMode="External"/><Relationship Id="rId85" Type="http://schemas.openxmlformats.org/officeDocument/2006/relationships/hyperlink" Target="https://group.mercedes-benz.com/dokumente/investoren/berichte/geschaeftsberichte/mercedes-benz/mercedes-benz-ir-sasb-fy-2023.pdf" TargetMode="External"/><Relationship Id="rId88" Type="http://schemas.openxmlformats.org/officeDocument/2006/relationships/hyperlink" Target="https://group.mercedes-benz.com/documents/sustainability/product/mercedes-benz-environmental-check-e-class-e300e.pdf" TargetMode="External"/><Relationship Id="rId150" Type="http://schemas.openxmlformats.org/officeDocument/2006/relationships/hyperlink" Target="https://www.volvocars.com/images/v/-/media/Project/ContentPlatform/data/media/sustainability/human-rights-due-diligence-and-modern-slavery-statement.pdf" TargetMode="External"/><Relationship Id="rId87" Type="http://schemas.openxmlformats.org/officeDocument/2006/relationships/hyperlink" Target="https://group.mercedes-benz.com/responsibility/sustainability/climate-environment/environmental-check/" TargetMode="External"/><Relationship Id="rId89" Type="http://schemas.openxmlformats.org/officeDocument/2006/relationships/hyperlink" Target="https://group.mercedes-benz.com/sustainability/society-governance/compliance-integrity/bpo.html" TargetMode="External"/><Relationship Id="rId80" Type="http://schemas.openxmlformats.org/officeDocument/2006/relationships/hyperlink" Target="https://supplier.mercedes-benz.com/docs/DOC-3223" TargetMode="External"/><Relationship Id="rId82" Type="http://schemas.openxmlformats.org/officeDocument/2006/relationships/hyperlink" Target="https://group.mercedes-benz.com/documents/investors/reports/annual-report/mercedes-benz/mercedes-benz-climate-transition-action-plan-2024-en.pdf" TargetMode="External"/><Relationship Id="rId81" Type="http://schemas.openxmlformats.org/officeDocument/2006/relationships/hyperlink" Target="https://group.mercedes-benz.com/dokumente/investoren/praesentationen/mercedes-benz-ir-esg-targets-summary-2.pdf" TargetMode="External"/><Relationship Id="rId1" Type="http://schemas.openxmlformats.org/officeDocument/2006/relationships/hyperlink" Target="https://www.bmwgroup.com/content/dam/grpw/websites/bmwgroup_com/responsibility/Menschenrechte/BMW_Group_Policy_Statement_Human_Rights_EN.pdf" TargetMode="External"/><Relationship Id="rId2" Type="http://schemas.openxmlformats.org/officeDocument/2006/relationships/hyperlink" Target="https://www.bmwgroup.com/content/dam/grpw/websites/bmwgroup_com/ir/downloads/en/2024/bericht/BMW_Group_CDP_Water_Security_Questionnaire_2023.pdf" TargetMode="External"/><Relationship Id="rId3" Type="http://schemas.openxmlformats.org/officeDocument/2006/relationships/hyperlink" Target="https://www.bmwgroup.com/content/dam/grpw/websites/bmwgroup_com/News/2021/BMW%20Group_HLC_GPSNR_v1.1_EN.pdf" TargetMode="External"/><Relationship Id="rId149" Type="http://schemas.openxmlformats.org/officeDocument/2006/relationships/hyperlink" Target="https://www.volvocars.com/images/v/-/media/project/contentplatform/data/media/sustainability/our_code_how_we_act.pdf" TargetMode="External"/><Relationship Id="rId4" Type="http://schemas.openxmlformats.org/officeDocument/2006/relationships/hyperlink" Target="https://www.bmwgroup.com/content/dam/grpw/websites/bmwgroup_com/responsibility/downloads/en/2020/BMW_GROUP_Supplier_Sustainability_Policy_Version_2.0.pdf" TargetMode="External"/><Relationship Id="rId148"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9" Type="http://schemas.openxmlformats.org/officeDocument/2006/relationships/hyperlink" Target="https://www1.hkexnews.hk/listedco/listconews/sehk/2024/0326/2024032602459.pdf" TargetMode="External"/><Relationship Id="rId143" Type="http://schemas.openxmlformats.org/officeDocument/2006/relationships/hyperlink" Target="https://www.vwgroupsupply.com/one-kbp-pub/media/shared_media/documents_1/nachhaltigkeit/brochure__volkswagen_group_requirements_regarding_sustainability_in_its_relationships_with_business_partners__code_of_conduct_fo/2019_coc_geschaeftspartner_final.pdf" TargetMode="External"/><Relationship Id="rId142" Type="http://schemas.openxmlformats.org/officeDocument/2006/relationships/hyperlink" Target="https://www.volkswagenag.com/presence/nachhaltigkeit/documents/policy-intern/201209-sozialcharta_en.pdf" TargetMode="External"/><Relationship Id="rId141" Type="http://schemas.openxmlformats.org/officeDocument/2006/relationships/hyperlink" Target="https://uploads.vw-mms.de/system/production/documents/cws/002/716/file_en/d4d4bc8b2aea8ace68435605a99ef6e9a9bbf973/2023_Volkswagen_Group_Responsible_Raw_Materials_Report_1.pdf?1719555968" TargetMode="External"/><Relationship Id="rId140" Type="http://schemas.openxmlformats.org/officeDocument/2006/relationships/hyperlink" Target="https://www.volkswagen-group.com/en/publications/more/group-sustainability-report-2023-2674" TargetMode="External"/><Relationship Id="rId5" Type="http://schemas.openxmlformats.org/officeDocument/2006/relationships/hyperlink" Target="https://www.bmwgroup.com/content/dam/grpw/websites/bmwgroup_com/company/downloads/de/2023/BMW_Group_Code_Human_Rights_Working_Condition_EN.pdf" TargetMode="External"/><Relationship Id="rId147" Type="http://schemas.openxmlformats.org/officeDocument/2006/relationships/hyperlink" Target="https://vp272.alertir.com/afw/files/press/volvocar/202403050374-1.pdf" TargetMode="External"/><Relationship Id="rId6" Type="http://schemas.openxmlformats.org/officeDocument/2006/relationships/hyperlink" Target="https://www.bmwgroup.com/content/dam/grpw/websites/bmwgroup_com/responsibility/downloads/en/2019/BMW%20Group%20Sorgfaltspflicht%20bei%20der%20Lieferantenauswahl_EN.pdf" TargetMode="External"/><Relationship Id="rId146" Type="http://schemas.openxmlformats.org/officeDocument/2006/relationships/hyperlink" Target="https://www.vwgroupsupply.com/one-kbp-pub/media/kbp_public/documents_2/zusammenarbeit/2022-04-22_VW_High_Level_Commitment_EN.pdf" TargetMode="External"/><Relationship Id="rId7" Type="http://schemas.openxmlformats.org/officeDocument/2006/relationships/hyperlink" Target="https://www.bmwgroup.com/content/dam/grpw/websites/bmwgroup_com/responsibility/Menschenrechte/BMW_Group_Rules%20of%20procedure_LkSG_EN.pdf" TargetMode="External"/><Relationship Id="rId145" Type="http://schemas.openxmlformats.org/officeDocument/2006/relationships/hyperlink" Target="https://www.volkswagen-group.com/en/publications/more/charter-on-labour-relations-1876" TargetMode="External"/><Relationship Id="rId8" Type="http://schemas.openxmlformats.org/officeDocument/2006/relationships/hyperlink" Target="https://www.bmwgroup.com/content/dam/grpw/websites/bmwgroup_com/responsibility/downloads/en/2021/BMW%20Group%20Sorgfaltspflicht%20bei%20der%20Lieferantenauswahl_EN.pdf" TargetMode="External"/><Relationship Id="rId144" Type="http://schemas.openxmlformats.org/officeDocument/2006/relationships/hyperlink" Target="https://www.volkswagen-group.com/en/publications/more/rules-of-procedure-for-the-volkswagen-group-complaints-procedure-2007" TargetMode="External"/><Relationship Id="rId73" Type="http://schemas.openxmlformats.org/officeDocument/2006/relationships/hyperlink" Target="https://group.mercedes-benz.com/documents/sustainability/reports/mercedes-benz-sustainability-report-2023.pdf" TargetMode="External"/><Relationship Id="rId72" Type="http://schemas.openxmlformats.org/officeDocument/2006/relationships/hyperlink" Target="https://worldwide.kia.com/int/files/company/sr/about/policy-20220715-int.pdf" TargetMode="External"/><Relationship Id="rId75" Type="http://schemas.openxmlformats.org/officeDocument/2006/relationships/hyperlink" Target="https://supplier.mercedes-benz.com/docs/DOC-2672" TargetMode="External"/><Relationship Id="rId74" Type="http://schemas.openxmlformats.org/officeDocument/2006/relationships/hyperlink" Target="https://group.mercedes-benz.com/documents/investors/reports/annual-report/mercedes-benz/mercedes-benz-annual-report-2023-incl-combined-management-report-mbg-ag.pdf" TargetMode="External"/><Relationship Id="rId77" Type="http://schemas.openxmlformats.org/officeDocument/2006/relationships/hyperlink" Target="https://group.mercedes-benz.com/dokumente/investoren/berichte/geschaeftsberichte/mercedes-benz/mercedes-benz-ir-climate-policy-report-fy-2023.pdf" TargetMode="External"/><Relationship Id="rId76" Type="http://schemas.openxmlformats.org/officeDocument/2006/relationships/hyperlink" Target="https://group.mercedes-benz.com/responsibility/society/human-rights/human-rights-respect-system.html" TargetMode="External"/><Relationship Id="rId79" Type="http://schemas.openxmlformats.org/officeDocument/2006/relationships/hyperlink" Target="https://group.mercedes-benz.com/responsibility/sustainability/supply-chains/raw-materials-report.html" TargetMode="External"/><Relationship Id="rId78" Type="http://schemas.openxmlformats.org/officeDocument/2006/relationships/hyperlink" Target="https://group.mercedes-benz.com/dokumente/investoren/berichte/geschaeftsberichte/mercedes-benz/mercedes-benz-ir-tcfd-fy-2023.pdf" TargetMode="External"/><Relationship Id="rId71" Type="http://schemas.openxmlformats.org/officeDocument/2006/relationships/hyperlink" Target="https://worldwide.kia.com/int/files/company/sr/about/E000022012601-en.pdf" TargetMode="External"/><Relationship Id="rId70" Type="http://schemas.openxmlformats.org/officeDocument/2006/relationships/hyperlink" Target="https://worldwide.kia.com/int/files/company/sr/about/E000054667.pdf" TargetMode="External"/><Relationship Id="rId139" Type="http://schemas.openxmlformats.org/officeDocument/2006/relationships/hyperlink" Target="https://www.volkswagen.co.uk/en/compliance-and-integrity/code-of-conduct.html" TargetMode="External"/><Relationship Id="rId138" Type="http://schemas.openxmlformats.org/officeDocument/2006/relationships/hyperlink" Target="https://global.toyota/pages/global_toyota/company/vision-and-philosophy/en_Toyota_Global_Speakup_Policy.pdf" TargetMode="External"/><Relationship Id="rId137" Type="http://schemas.openxmlformats.org/officeDocument/2006/relationships/hyperlink" Target="https://global.toyota/pages/global_toyota/sustainability/esg/partners/natural_rubber_en.pdf" TargetMode="External"/><Relationship Id="rId132" Type="http://schemas.openxmlformats.org/officeDocument/2006/relationships/hyperlink" Target="https://global.toyota/pages/global_toyota/sustainability/esg/supplier_csr_en.pdf" TargetMode="External"/><Relationship Id="rId131" Type="http://schemas.openxmlformats.org/officeDocument/2006/relationships/hyperlink" Target="https://global.toyota/pages/global_toyota/company/vision-and-philosophy/code_of_conduct_001_en.pdf" TargetMode="External"/><Relationship Id="rId130" Type="http://schemas.openxmlformats.org/officeDocument/2006/relationships/hyperlink" Target="https://global.toyota/pages/global_toyota/ir/library/annual/2023_001_integrated_en.pdf" TargetMode="External"/><Relationship Id="rId136" Type="http://schemas.openxmlformats.org/officeDocument/2006/relationships/hyperlink" Target="https://global.toyota/pages/global_toyota/sustainability/esg/toyota_green_purchasing_guidelines_en.pdf" TargetMode="External"/><Relationship Id="rId135" Type="http://schemas.openxmlformats.org/officeDocument/2006/relationships/hyperlink" Target="https://global.toyota/pages/global_toyota/ir/library/sec/form_sd_202205_final.pdf" TargetMode="External"/><Relationship Id="rId134" Type="http://schemas.openxmlformats.org/officeDocument/2006/relationships/hyperlink" Target="https://global.toyota/pages/global_toyota/sustainability/esg/mineral_sourcing_en.pdf" TargetMode="External"/><Relationship Id="rId133" Type="http://schemas.openxmlformats.org/officeDocument/2006/relationships/hyperlink" Target="https://global.toyota/pages/global_toyota/sustainability/esg/social/human_rights_policy_en.pdf" TargetMode="External"/><Relationship Id="rId62" Type="http://schemas.openxmlformats.org/officeDocument/2006/relationships/hyperlink" Target="https://www.hyundai.com/content/dam/hyundai/ww/en/images/company/sustainability/about-sustainability/policy/hyundai-conflict-minerals-responsible-minerals-report-eng-2024.pdf" TargetMode="External"/><Relationship Id="rId61" Type="http://schemas.openxmlformats.org/officeDocument/2006/relationships/hyperlink" Target="https://www.hyundai.com/content/dam/hyundai/ww/en/images/company/sustainability/about-sustainability/policy/hyundai-conflict-minerals-responsible-minerals-policy-eng-2022.pdf" TargetMode="External"/><Relationship Id="rId64" Type="http://schemas.openxmlformats.org/officeDocument/2006/relationships/hyperlink" Target="https://worldwide.kia.com/int/files/company/sr/about/how-it-works/kia_no_deforestation_policy_eng.pdf" TargetMode="External"/><Relationship Id="rId63" Type="http://schemas.openxmlformats.org/officeDocument/2006/relationships/hyperlink" Target="https://worldwide.kia.com/int/files/company/sr/about/how-it-works/kia_supplier_code_of_conduct_eng.pdf" TargetMode="External"/><Relationship Id="rId66" Type="http://schemas.openxmlformats.org/officeDocument/2006/relationships/hyperlink" Target="https://www.cdp.net/en/formatted_responses/responses?campaign_id=83631014&amp;discloser_id=1021541&amp;locale=en&amp;organization_name=Kia+Motors+Corp&amp;organization_number=10076&amp;program=Water&amp;project_year=2023&amp;redirect=https%3A%2F%2Fcdp.credit360.com%2Fsurveys%2F2023%2Fx1xf84qg%2F275531&amp;survey_id=82591437" TargetMode="External"/><Relationship Id="rId65" Type="http://schemas.openxmlformats.org/officeDocument/2006/relationships/hyperlink" Target="https://www.cdp.net/en/formatted_responses/responses?campaign_id=83630982&amp;discloser_id=1030711&amp;locale=en&amp;organization_name=Kia+Motors+Corp&amp;organization_number=10076&amp;program=Investor&amp;project_year=2023&amp;redirect=https%3A%2F%2Fcdp.credit360.com%2Fsurveys%2F2023%2Fjwbhd7d6%2F274607&amp;survey_id=82591262" TargetMode="External"/><Relationship Id="rId68" Type="http://schemas.openxmlformats.org/officeDocument/2006/relationships/hyperlink" Target="https://worldwide.kia.com/int/company/sustainability/sustainability-report" TargetMode="External"/><Relationship Id="rId67" Type="http://schemas.openxmlformats.org/officeDocument/2006/relationships/hyperlink" Target="https://worldwide.kia.com/int/files/company/sr/about/E000022012602-en.pdf" TargetMode="External"/><Relationship Id="rId60" Type="http://schemas.openxmlformats.org/officeDocument/2006/relationships/hyperlink" Target="https://www.cdp.net/en/formatted_responses/responses?campaign_id=83631014&amp;discloser_id=1022535&amp;locale=en&amp;organization_name=Hyundai+Motor+Co&amp;organization_number=8708&amp;program=Water&amp;project_year=2023&amp;redirect=https%3A%2F%2Fcdp.credit360.com%2Fsurveys%2F2023%2Fx1xf84qg%2F269347&amp;survey_id=82591437" TargetMode="External"/><Relationship Id="rId69" Type="http://schemas.openxmlformats.org/officeDocument/2006/relationships/hyperlink" Target="https://www.kia.com/content/dam/kwcms/kme/global/en/assets/contents/about-kia/compliance/compliance-code-pdf/kia-kmeu-compliancecode.pdf" TargetMode="External"/><Relationship Id="rId163" Type="http://schemas.openxmlformats.org/officeDocument/2006/relationships/drawing" Target="../drawings/drawing10.xml"/><Relationship Id="rId162" Type="http://schemas.openxmlformats.org/officeDocument/2006/relationships/hyperlink" Target="https://vp272.alertir.com/afw/files/press/volvocar/202303076447-1.pdf" TargetMode="External"/><Relationship Id="rId51" Type="http://schemas.openxmlformats.org/officeDocument/2006/relationships/hyperlink" Target="https://www.hyundai.com/content/dam/hyundai/kr/ko/images/company-intro/sustain-manage/hyundai-ethics-charter-and-code-of-conduct-eng.pdf" TargetMode="External"/><Relationship Id="rId50" Type="http://schemas.openxmlformats.org/officeDocument/2006/relationships/hyperlink" Target="https://www.hyundai.com/content/dam/hyundai/ww/en/images/company/sustainability/about-sustainability/hmc-2024-sustainability-report-en-v2.pdf" TargetMode="External"/><Relationship Id="rId53" Type="http://schemas.openxmlformats.org/officeDocument/2006/relationships/hyperlink" Target="https://www.hyundaimotorgroup.com/sustainability/esgPolicy" TargetMode="External"/><Relationship Id="rId52" Type="http://schemas.openxmlformats.org/officeDocument/2006/relationships/hyperlink" Target="https://www.hyundai.com/content/dam/hyundai/ww/en/images/company/sustainability/about-sustainability/policy/2024/hyundai-supplier-code-of-conduct-eng-2024.pdf" TargetMode="External"/><Relationship Id="rId55" Type="http://schemas.openxmlformats.org/officeDocument/2006/relationships/hyperlink" Target="https://www.hyundai.com/content/dam/hyundai/ww/en/images/company/sustainability/about-sustainability/policy/hmc-2022-policy-carbon-neutral-guide-for-suppliers-en.pdf" TargetMode="External"/><Relationship Id="rId161" Type="http://schemas.openxmlformats.org/officeDocument/2006/relationships/hyperlink" Target="https://www.volvocars.com/images/v/-/media/project/contentplatform/data/media/sustainability/volvo_cars_position_on_nature_and_biodiversity.pdf" TargetMode="External"/><Relationship Id="rId54" Type="http://schemas.openxmlformats.org/officeDocument/2006/relationships/hyperlink" Target="https://www.hyundai.com/content/dam/hyundai/ww/en/images/company/sustainability/about-sustainability/policy/hmc-2022-policy-environmental-management-policy-eng.pdf" TargetMode="External"/><Relationship Id="rId160" Type="http://schemas.openxmlformats.org/officeDocument/2006/relationships/hyperlink" Target="https://www.volvocars.com/images/v/-/media/project/contentplatform/data/media/sustainability/volvo_cars_position_on_water_management.pdf" TargetMode="External"/><Relationship Id="rId57" Type="http://schemas.openxmlformats.org/officeDocument/2006/relationships/hyperlink" Target="https://www.hyundai.com/content/dam/hyundai/ww/en/images/company/sustainability/about-sustainability/policy/hmc-2022-policy-no-deforestation-policy-en.pdf" TargetMode="External"/><Relationship Id="rId56" Type="http://schemas.openxmlformats.org/officeDocument/2006/relationships/hyperlink" Target="https://www.hyundai.com/content/dam/hyundai/ww/en/images/company/sustainability/about-sustainability/policy/hmc-2022-policy-biodiversity-protection-policy-en.pdf" TargetMode="External"/><Relationship Id="rId159" Type="http://schemas.openxmlformats.org/officeDocument/2006/relationships/hyperlink" Target="https://www.cdp.net/en/responses/840836/Volvo-Car-Group?back_to=https%3A%2F%2Fwww.cdp.net%2Fen%2Fresponses%3Fqueries%255Bname%255D%3Dvolvo%2Bcars&amp;queries%5Bname%5D=volvo+cars" TargetMode="External"/><Relationship Id="rId59" Type="http://schemas.openxmlformats.org/officeDocument/2006/relationships/hyperlink" Target="https://www.cdp.net/en/formatted_responses/responses?campaign_id=83630982&amp;discloser_id=1031167&amp;locale=en&amp;organization_name=Hyundai+Motor+Co&amp;organization_number=8708&amp;program=Investor&amp;project_year=2023&amp;redirect=https%3A%2F%2Fcdp.credit360.com%2Fsurveys%2F2023%2Fjwbhd7d6%2F268079&amp;survey_id=82591262" TargetMode="External"/><Relationship Id="rId154" Type="http://schemas.openxmlformats.org/officeDocument/2006/relationships/hyperlink" Target="https://www.volvocars.com/images/v/-/media/project/contentplatform/data/media/sustainability/procurement_position_on_metal_and_mineral_sourcing_sign_2018.pdf" TargetMode="External"/><Relationship Id="rId58" Type="http://schemas.openxmlformats.org/officeDocument/2006/relationships/hyperlink" Target="https://www.hyundai.com/content/dam/hyundai/ww/en/images/company/sustainability/about-sustainability/policy/2024/responsible-raw-materials-procurement-policy-eng-2024.pdf" TargetMode="External"/><Relationship Id="rId153" Type="http://schemas.openxmlformats.org/officeDocument/2006/relationships/hyperlink" Target="https://www.volvocars.com/images/v/-/media/market-assets/intl/applications/dotcom/pdf/suppliers/codeofconduct_for_business_partners_en_2022_digital_a4.pdf" TargetMode="External"/><Relationship Id="rId152" Type="http://schemas.openxmlformats.org/officeDocument/2006/relationships/hyperlink" Target="https://www.volvocars.com/images/v/-/media/market-assets/intl/applications/dotcom/pdf/tell-us/faq-tips-for-making-tell-us-report.pdf" TargetMode="External"/><Relationship Id="rId151" Type="http://schemas.openxmlformats.org/officeDocument/2006/relationships/hyperlink" Target="https://www.volvocars.com/intl/v/legal/tell-us-reporting-line" TargetMode="External"/><Relationship Id="rId158" Type="http://schemas.openxmlformats.org/officeDocument/2006/relationships/hyperlink" Target="https://www.cdp.net/en/responses/840836/Volvo-Car-Group?back_to=https%3A%2F%2Fwww.cdp.net%2Fen%2Fresponses%3Fqueries%255Bname%255D%3Dvolvo%2Bcars&amp;queries%5Bname%5D=volvo+cars" TargetMode="External"/><Relationship Id="rId157" Type="http://schemas.openxmlformats.org/officeDocument/2006/relationships/hyperlink" Target="https://www.volvocars.com/images/v/-/media/project/contentplatform/data/media/sustainability/volvo_cars_position_on_chain_of_custody_models.pdf" TargetMode="External"/><Relationship Id="rId156" Type="http://schemas.openxmlformats.org/officeDocument/2006/relationships/hyperlink" Target="https://www.volvocars.com/images/v/-/media/project/contentplatform/data/media/sustainability/volvo-cars_position_on_sustainable_materials.pdf" TargetMode="External"/><Relationship Id="rId155" Type="http://schemas.openxmlformats.org/officeDocument/2006/relationships/hyperlink" Target="https://www.stellantis.com/content/dam/stellantis-corporate/group/governance/corporate-regulations/global-responsible-purchasing-guideline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initiatives.weforum.org/first-movers-coalition/community" TargetMode="External"/><Relationship Id="rId42" Type="http://schemas.openxmlformats.org/officeDocument/2006/relationships/hyperlink" Target="https://initiatives.weforum.org/first-movers-coalition/community" TargetMode="External"/><Relationship Id="rId41" Type="http://schemas.openxmlformats.org/officeDocument/2006/relationships/hyperlink" Target="https://initiatives.weforum.org/first-movers-coalition/community" TargetMode="External"/><Relationship Id="rId44" Type="http://schemas.openxmlformats.org/officeDocument/2006/relationships/hyperlink" Target="https://group.mercedes-benz.com/documents/sustainability/reports/mercedes-benz-sustainability-report-2023.pdf" TargetMode="External"/><Relationship Id="rId43" Type="http://schemas.openxmlformats.org/officeDocument/2006/relationships/hyperlink" Target="https://aluminium-stewardship.org/about-asi/members" TargetMode="External"/><Relationship Id="rId46" Type="http://schemas.openxmlformats.org/officeDocument/2006/relationships/hyperlink" Target="https://www.volvocars.com/images/v/-/media/Project/ContentPlatform/data/media/sustainability/Volvo_carbonfootprintreport.pdf" TargetMode="External"/><Relationship Id="rId45" Type="http://schemas.openxmlformats.org/officeDocument/2006/relationships/hyperlink" Target="https://www.nissan-global.com/EN/SUSTAINABILITY/LIBRARY/SR/2024/ASSETS/PDF/DB24_E_All.pdf" TargetMode="External"/><Relationship Id="rId1" Type="http://schemas.openxmlformats.org/officeDocument/2006/relationships/hyperlink" Target="https://www1.hkexnews.hk/listedco/listconews/sehk/2024/0326/2024032602459.pdf" TargetMode="External"/><Relationship Id="rId2" Type="http://schemas.openxmlformats.org/officeDocument/2006/relationships/hyperlink" Target="https://group.mercedes-benz.com/documents/sustainability/reports/mercedes-benz-sustainability-report-2023.pdf" TargetMode="External"/><Relationship Id="rId3" Type="http://schemas.openxmlformats.org/officeDocument/2006/relationships/hyperlink" Target="https://www.nissan-global.com/EN/SUSTAINABILITY/LIBRARY/SR/2024/ASSETS/PDF/DB24_E_All.pdf" TargetMode="External"/><Relationship Id="rId4" Type="http://schemas.openxmlformats.org/officeDocument/2006/relationships/hyperlink" Target="https://www.renaultgroup.com/wp-content/uploads/2024/03/renault_urd_2023__en__202403201552.pdf" TargetMode="External"/><Relationship Id="rId9" Type="http://schemas.openxmlformats.org/officeDocument/2006/relationships/hyperlink" Target="https://worldwide.kia.com/int/company/sustainability/sustainability-report" TargetMode="External"/><Relationship Id="rId48" Type="http://schemas.openxmlformats.org/officeDocument/2006/relationships/hyperlink" Target="https://www.volkswagen-group.com/en/publications/more/group-sustainability-report-2023-2674" TargetMode="External"/><Relationship Id="rId47" Type="http://schemas.openxmlformats.org/officeDocument/2006/relationships/hyperlink" Target="https://www.renaultgroup.com/wp-content/uploads/2024/03/renault_urd_2023__en__202403201552.pdf" TargetMode="External"/><Relationship Id="rId49" Type="http://schemas.openxmlformats.org/officeDocument/2006/relationships/hyperlink" Target="https://www.bmwgroup.com/en/report/2023/downloads/BMW-Group-Report-2023-en.pdf?page=1" TargetMode="External"/><Relationship Id="rId5" Type="http://schemas.openxmlformats.org/officeDocument/2006/relationships/hyperlink" Target="https://www.nissan-global.com/EN/SUSTAINABILITY/LIBRARY/SR/2024/ASSETS/PDF/DB24_E_All.pdf" TargetMode="External"/><Relationship Id="rId6" Type="http://schemas.openxmlformats.org/officeDocument/2006/relationships/hyperlink" Target="https://www1.hkexnews.hk/listedco/listconews/sehk/2024/0326/2024032602459.pdf" TargetMode="External"/><Relationship Id="rId7" Type="http://schemas.openxmlformats.org/officeDocument/2006/relationships/hyperlink" Target="https://www.nissan-global.com/EN/SUSTAINABILITY/LIBRARY/SR/2024/ASSETS/PDF/DB24_E_All.pdf" TargetMode="External"/><Relationship Id="rId8" Type="http://schemas.openxmlformats.org/officeDocument/2006/relationships/hyperlink" Target="https://www.tesla.com/ns_videos/2023-tesla-impact-report.pdf" TargetMode="External"/><Relationship Id="rId31" Type="http://schemas.openxmlformats.org/officeDocument/2006/relationships/hyperlink" Target="https://www.theclimategroup.org/steelzero-members" TargetMode="External"/><Relationship Id="rId30" Type="http://schemas.openxmlformats.org/officeDocument/2006/relationships/hyperlink" Target="https://www.stellantis.com/content/dam/stellantis-corporate/sustainability/csr-disclosure/stellantis/2023/Stellantis-2023-CSR-Report.pdf" TargetMode="External"/><Relationship Id="rId33" Type="http://schemas.openxmlformats.org/officeDocument/2006/relationships/hyperlink" Target="https://www.theclimategroup.org/steelzero-members" TargetMode="External"/><Relationship Id="rId32" Type="http://schemas.openxmlformats.org/officeDocument/2006/relationships/hyperlink" Target="https://www.theclimategroup.org/steelzero-members" TargetMode="External"/><Relationship Id="rId35"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34" Type="http://schemas.openxmlformats.org/officeDocument/2006/relationships/hyperlink" Target="https://www.responsiblesteel.org/members-and-associates" TargetMode="External"/><Relationship Id="rId37" Type="http://schemas.openxmlformats.org/officeDocument/2006/relationships/hyperlink" Target="https://www.nissan-global.com/EN/SUSTAINABILITY/LIBRARY/SR/2024/ASSETS/PDF/DB24_E_All.pdf" TargetMode="External"/><Relationship Id="rId36" Type="http://schemas.openxmlformats.org/officeDocument/2006/relationships/hyperlink" Target="https://www.hyundai.com/content/hyundai/ww/data/csr/data/0000000051/attach/english/hmc-2023-sustainability-report-en-v5.pdf" TargetMode="External"/><Relationship Id="rId39" Type="http://schemas.openxmlformats.org/officeDocument/2006/relationships/hyperlink" Target="https://www.volvocars.com/images/v/-/media/project/contentplatform/data/media/sustainability/volvo_cars_position_on_sustainable_steel_1.pdf" TargetMode="External"/><Relationship Id="rId38" Type="http://schemas.openxmlformats.org/officeDocument/2006/relationships/hyperlink" Target="https://www.volkswagen-group.com/en/publications/more/group-sustainability-report-2023-2674" TargetMode="External"/><Relationship Id="rId20" Type="http://schemas.openxmlformats.org/officeDocument/2006/relationships/hyperlink" Target="https://www.volvocars.com/images/v/-/media/project/contentplatform/data/media/sustainability/volvo-cars_position_on_sustainable_materials.pdf" TargetMode="External"/><Relationship Id="rId22" Type="http://schemas.openxmlformats.org/officeDocument/2006/relationships/hyperlink" Target="https://corporate.ford.com/content/dam/corporate/us/en-us/documents/operations/governance-and-policies/Ford_SupplierCodeOfConduct_2024.pdf" TargetMode="External"/><Relationship Id="rId21" Type="http://schemas.openxmlformats.org/officeDocument/2006/relationships/hyperlink" Target="https://www.nissan-global.com/JP/SUSTAINABILITY/LIBRARY/GREEN_PURCHASING/ASSETS/PDF/Nissan_Green_Purchasing_Guildeline_2023_e.pdf" TargetMode="External"/><Relationship Id="rId24" Type="http://schemas.openxmlformats.org/officeDocument/2006/relationships/hyperlink" Target="https://www.press.bmwgroup.com/usa/article/detail/T0366413EN_US/bmw-group-significantly-increases-use-of-low-carbon-steel-at-european-plants" TargetMode="External"/><Relationship Id="rId23" Type="http://schemas.openxmlformats.org/officeDocument/2006/relationships/hyperlink" Target="https://www.bmw.com.mt/content/dam/bmw/common/all-models/i-series/i5/g60-bev-i5-2023/doc/230914_BMWG_LCAAnalyse_G60_BEV_EN_V1.pdf.asset.1715844596554.pdf" TargetMode="External"/><Relationship Id="rId26" Type="http://schemas.openxmlformats.org/officeDocument/2006/relationships/hyperlink" Target="https://www.renaultgroup.com/wp-content/uploads/2023/03/renault_2022-urd_20230327_en.pdf" TargetMode="External"/><Relationship Id="rId25" Type="http://schemas.openxmlformats.org/officeDocument/2006/relationships/hyperlink" Target="https://worldwide.kia.com/int/company/sustainability/sustainability-report" TargetMode="External"/><Relationship Id="rId28" Type="http://schemas.openxmlformats.org/officeDocument/2006/relationships/hyperlink" Target="https://www.hyundai.com/content/dam/hyundai/ww/en/images/company/sustainability/about-sustainability/hmc-2024-sustainability-report-en-v2.pdf" TargetMode="External"/><Relationship Id="rId27" Type="http://schemas.openxmlformats.org/officeDocument/2006/relationships/hyperlink" Target="https://corporate.ford.com/content/dam/corporate/us/en-us/documents/reports/2024-integrated-sustainability-and-financial-report.pdf" TargetMode="External"/><Relationship Id="rId29" Type="http://schemas.openxmlformats.org/officeDocument/2006/relationships/hyperlink" Target="https://worldwide.kia.com/int/company/sustainability/sustainability-report" TargetMode="External"/><Relationship Id="rId51" Type="http://schemas.openxmlformats.org/officeDocument/2006/relationships/hyperlink" Target="https://www.globalbattery.org/about/members/" TargetMode="External"/><Relationship Id="rId50" Type="http://schemas.openxmlformats.org/officeDocument/2006/relationships/hyperlink" Target="https://www.tesla.com/ns_videos/2023-tesla-impact-report.pdf" TargetMode="External"/><Relationship Id="rId53" Type="http://schemas.openxmlformats.org/officeDocument/2006/relationships/hyperlink" Target="https://www.renaultgroup.com/wp-content/uploads/2024/03/renault_urd_2023__en__202403201552.pdf" TargetMode="External"/><Relationship Id="rId52" Type="http://schemas.openxmlformats.org/officeDocument/2006/relationships/hyperlink" Target="https://www.globalbattery.org/about/members/" TargetMode="External"/><Relationship Id="rId11" Type="http://schemas.openxmlformats.org/officeDocument/2006/relationships/hyperlink" Target="https://www.renaultgroup.com/en/our-company/businesses/renault-group-integrated-report/" TargetMode="External"/><Relationship Id="rId55" Type="http://schemas.openxmlformats.org/officeDocument/2006/relationships/hyperlink" Target="https://lobbymap.org/company/BMW-Group" TargetMode="External"/><Relationship Id="rId10" Type="http://schemas.openxmlformats.org/officeDocument/2006/relationships/hyperlink" Target="https://www.nissan-global.com/EN/SUSTAINABILITY/LIBRARY/SR/2024/ASSETS/PDF/DB24_E_All.pdf" TargetMode="External"/><Relationship Id="rId54" Type="http://schemas.openxmlformats.org/officeDocument/2006/relationships/hyperlink" Target="https://worldwide.kia.com/int/files/company/sr/sustainability-report/sustainability-report-2023-int.pdf" TargetMode="External"/><Relationship Id="rId13" Type="http://schemas.openxmlformats.org/officeDocument/2006/relationships/hyperlink" Target="https://worldwide.kia.com/int/files/company/sr/sustainability-report/sustainability-report-2023-int.pdf" TargetMode="External"/><Relationship Id="rId57" Type="http://schemas.openxmlformats.org/officeDocument/2006/relationships/hyperlink" Target="https://lobbymap.org/company/Volvo-Cars-43475f3e016121a4dfad3d167997c45c" TargetMode="External"/><Relationship Id="rId12" Type="http://schemas.openxmlformats.org/officeDocument/2006/relationships/hyperlink" Target="https://www.stellantis.com/content/dam/stellantis-corporate/sustainability/csr-disclosure/stellantis/2023/Stellantis-2023-CSR-Report.pdf" TargetMode="External"/><Relationship Id="rId56" Type="http://schemas.openxmlformats.org/officeDocument/2006/relationships/hyperlink" Target="https://lobbymap.org/company/Hyundai-Motor" TargetMode="External"/><Relationship Id="rId15" Type="http://schemas.openxmlformats.org/officeDocument/2006/relationships/hyperlink" Target="https://www.renaultgroup.com/wp-content/uploads/2023/11/renaultgroup_greenprocurementguidelines_2023.pdf" TargetMode="External"/><Relationship Id="rId14" Type="http://schemas.openxmlformats.org/officeDocument/2006/relationships/hyperlink" Target="https://www.nissan-global.com/EN/SUSTAINABILITY/LIBRARY/GREEN_PURCHASING/ASSETS/PDF/Nissan_Green_Purchasing_Guideline_e.pdf" TargetMode="External"/><Relationship Id="rId58" Type="http://schemas.openxmlformats.org/officeDocument/2006/relationships/drawing" Target="../drawings/drawing5.xml"/><Relationship Id="rId17" Type="http://schemas.openxmlformats.org/officeDocument/2006/relationships/hyperlink" Target="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 TargetMode="External"/><Relationship Id="rId16" Type="http://schemas.openxmlformats.org/officeDocument/2006/relationships/hyperlink" Target="https://corporate.ford.com/content/dam/corporate/us/en-us/documents/reports/ford-cdp-climate-report.pdf" TargetMode="External"/><Relationship Id="rId19" Type="http://schemas.openxmlformats.org/officeDocument/2006/relationships/hyperlink" Target="https://www.nissan-global.com/JP/SUSTAINABILITY/LIBRARY/GREEN_PURCHASING/ASSETS/PDF/Nissan_Green_Purchasing_Guildeline_2023_e.pdf" TargetMode="External"/><Relationship Id="rId18" Type="http://schemas.openxmlformats.org/officeDocument/2006/relationships/hyperlink" Target="https://www.volvocars.com/images/v/-/media/market-assets/intl/applications/dotcom/pdf/suppliers/codeofconduct_for_business_partners_en_2022_digital_a4.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nissan-global.com/EN/SUSTAINABILITY/LIBRARY/SR/2024/ASSETS/PDF/DB24_E_All.pdf" TargetMode="External"/><Relationship Id="rId2" Type="http://schemas.openxmlformats.org/officeDocument/2006/relationships/hyperlink" Target="https://group.mercedes-benz.com/responsibility/sustainability/supply-chains/raw-materials-report.html" TargetMode="External"/><Relationship Id="rId3" Type="http://schemas.openxmlformats.org/officeDocument/2006/relationships/hyperlink" Target="https://www.stellantis.com/content/dam/stellantis-corporate/sustainability/csr-disclosure/stellantis/2023/Stellantis-2023-CSR-Report.pdf" TargetMode="External"/><Relationship Id="rId4" Type="http://schemas.openxmlformats.org/officeDocument/2006/relationships/hyperlink" Target="https://vp272.alertir.com/afw/files/press/volvocar/202403050374-1.pdf" TargetMode="External"/><Relationship Id="rId9" Type="http://schemas.openxmlformats.org/officeDocument/2006/relationships/hyperlink" Target="https://www.stellantis.com/content/dam/stellantis-corporate/sustainability/csr-disclosure/stellantis/2023/Stellantis-2023-CSR-Report.pdf" TargetMode="External"/><Relationship Id="rId5" Type="http://schemas.openxmlformats.org/officeDocument/2006/relationships/hyperlink" Target="https://worldwide.kia.com/int/company/sustainability/sustainability-report" TargetMode="External"/><Relationship Id="rId6" Type="http://schemas.openxmlformats.org/officeDocument/2006/relationships/hyperlink" Target="https://vp272.alertir.com/afw/files/press/volvocar/202403050374-1.pdf" TargetMode="External"/><Relationship Id="rId7" Type="http://schemas.openxmlformats.org/officeDocument/2006/relationships/hyperlink" Target="https://www.bmwgroup.com/content/dam/grpw/websites/bmwgroup_com/ir/downloads/en/2024/bericht/BMW-Group-Report-2023-en.pdf" TargetMode="External"/><Relationship Id="rId8" Type="http://schemas.openxmlformats.org/officeDocument/2006/relationships/hyperlink" Target="https://group.mercedes-benz.com/documents/sustainability/reports/mercedes-benz-sustainability-report-2023.pdf" TargetMode="External"/><Relationship Id="rId20" Type="http://schemas.openxmlformats.org/officeDocument/2006/relationships/hyperlink" Target="https://www.bmwgroup.com/content/dam/grpw/websites/bmwgroup_com/responsibility/downloads/en/2022/BMW-Group-Supplier-Code-of-Conduct-V.3.0_englisch_20221206.pdf" TargetMode="External"/><Relationship Id="rId22" Type="http://schemas.openxmlformats.org/officeDocument/2006/relationships/hyperlink" Target="https://www.tesla.com/ns_videos/2023-tesla-impact-report.pdf" TargetMode="External"/><Relationship Id="rId21" Type="http://schemas.openxmlformats.org/officeDocument/2006/relationships/hyperlink" Target="http://www.geelyauto.com.hk/wp-content/uploads/2024/04/20240425-Geely-Supplier-Code-of-Conduct-EN.pdf" TargetMode="External"/><Relationship Id="rId24" Type="http://schemas.openxmlformats.org/officeDocument/2006/relationships/hyperlink" Target="https://www.hyundai.com/content/dam/hyundai/ww/en/images/company/sustainability/about-sustainability/policy/hyundai-human-rights-policy-eng-2023.pdf" TargetMode="External"/><Relationship Id="rId23" Type="http://schemas.openxmlformats.org/officeDocument/2006/relationships/hyperlink" Target="https://corporate.ford.com/content/dam/corporate/us/en-us/documents/legal/Responsible_Material_Sourcing_Policy-2024.pdf" TargetMode="External"/><Relationship Id="rId26" Type="http://schemas.openxmlformats.org/officeDocument/2006/relationships/hyperlink" Target="https://corporate.ford.com/content/dam/corporate/us/en-us/documents/reports/2024-integrated-sustainability-and-financial-report.pdf" TargetMode="External"/><Relationship Id="rId25" Type="http://schemas.openxmlformats.org/officeDocument/2006/relationships/hyperlink" Target="https://www.tesla.com/sites/default/files/about/legal/tesla-supplier-code-of-conduct.pdf" TargetMode="External"/><Relationship Id="rId28" Type="http://schemas.openxmlformats.org/officeDocument/2006/relationships/drawing" Target="../drawings/drawing6.xml"/><Relationship Id="rId27" Type="http://schemas.openxmlformats.org/officeDocument/2006/relationships/hyperlink" Target="https://uploads.vw-mms.de/system/production/documents/cws/002/716/file_en/d4d4bc8b2aea8ace68435605a99ef6e9a9bbf973/2023_Volkswagen_Group_Responsible_Raw_Materials_Report_1.pdf?1719555968" TargetMode="External"/><Relationship Id="rId11" Type="http://schemas.openxmlformats.org/officeDocument/2006/relationships/hyperlink" Target="https://www.volkswagen-group.com/en/publications/more/group-sustainability-report-2023-2674" TargetMode="External"/><Relationship Id="rId10" Type="http://schemas.openxmlformats.org/officeDocument/2006/relationships/hyperlink" Target="https://www.volkswagen-group.com/en/publications/more/group-sustainability-report-2023-2674" TargetMode="External"/><Relationship Id="rId13" Type="http://schemas.openxmlformats.org/officeDocument/2006/relationships/hyperlink" Target="https://www.volkswagen-group.com/en/publications/more/responsible-raw-materials-report-2023-2716" TargetMode="External"/><Relationship Id="rId12" Type="http://schemas.openxmlformats.org/officeDocument/2006/relationships/hyperlink" Target="https://www.volkswagen-group.com/en/publications/more/code-of-conduct-for-business-partner-1885" TargetMode="External"/><Relationship Id="rId15" Type="http://schemas.openxmlformats.org/officeDocument/2006/relationships/hyperlink" Target="https://www.nissan-global.com/EN/SUSTAINABILITY/LIBRARY/SR/2024/ASSETS/PDF/DB24_E_All.pdf" TargetMode="External"/><Relationship Id="rId14" Type="http://schemas.openxmlformats.org/officeDocument/2006/relationships/hyperlink" Target="https://www.bmwgroup.com/en/sustainability/environmental-and-social-standards.html" TargetMode="External"/><Relationship Id="rId17" Type="http://schemas.openxmlformats.org/officeDocument/2006/relationships/hyperlink" Target="https://www.volkswagen-group.com/en/publications/more/responsible-raw-materials-report-2023-2716" TargetMode="External"/><Relationship Id="rId16" Type="http://schemas.openxmlformats.org/officeDocument/2006/relationships/hyperlink" Target="https://global.toyota/pages/global_toyota/sustainability/report/sdb/sdb24_en.pdf" TargetMode="External"/><Relationship Id="rId19" Type="http://schemas.openxmlformats.org/officeDocument/2006/relationships/hyperlink" Target="https://group.mercedes-benz.com/dokumente/nachhaltigkeit/produktion/mercedes-benz-raw-materials-report.pdf" TargetMode="External"/><Relationship Id="rId18" Type="http://schemas.openxmlformats.org/officeDocument/2006/relationships/hyperlink" Target="https://www.sec.gov/Archives/edgar/data/1318605/000110465924067119/tm2415702d1_ex1-01.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weforum.org/first-movers-coalition" TargetMode="External"/><Relationship Id="rId2" Type="http://schemas.openxmlformats.org/officeDocument/2006/relationships/hyperlink" Target="https://www.responsiblemineralsinitiative.org/"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luminium-stewardship.org/wp-content/uploads/2022/05/ASI-Assurance-Manual-V2-May2022-3.pdf)" TargetMode="External"/><Relationship Id="rId2" Type="http://schemas.openxmlformats.org/officeDocument/2006/relationships/hyperlink" Target="https://www.responsiblemineralsinitiative.org/media/docs/standards/ResponsibleMineralsAssuranceProcess_Standard_AllMinerals_EN_121422.pdf"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2.43"/>
    <col customWidth="1" min="2" max="2" width="16.43"/>
  </cols>
  <sheetData>
    <row r="1" ht="90.75" customHeight="1">
      <c r="A1" s="1"/>
    </row>
    <row r="2">
      <c r="B2" s="2" t="s">
        <v>0</v>
      </c>
    </row>
    <row r="3">
      <c r="A3" s="3"/>
    </row>
    <row r="4">
      <c r="A4" s="3"/>
    </row>
    <row r="5">
      <c r="A5" s="3"/>
    </row>
    <row r="6">
      <c r="A6" s="3"/>
    </row>
    <row r="7">
      <c r="A7" s="3"/>
    </row>
    <row r="8">
      <c r="A8" s="3"/>
    </row>
    <row r="9">
      <c r="A9" s="3"/>
    </row>
    <row r="10">
      <c r="A10" s="3"/>
    </row>
    <row r="11">
      <c r="A11" s="3"/>
    </row>
    <row r="12">
      <c r="A12" s="3"/>
    </row>
    <row r="13">
      <c r="A13" s="3"/>
    </row>
    <row r="14" ht="20.25" customHeight="1">
      <c r="A14" s="3"/>
    </row>
    <row r="15" ht="13.5" customHeight="1">
      <c r="A15" s="3"/>
    </row>
    <row r="16">
      <c r="A16" s="3"/>
      <c r="B16" s="3"/>
      <c r="C16" s="3"/>
      <c r="D16" s="3"/>
      <c r="E16" s="3"/>
      <c r="F16" s="3"/>
      <c r="G16" s="3"/>
      <c r="H16" s="3"/>
      <c r="I16" s="3"/>
      <c r="J16" s="3"/>
    </row>
    <row r="17" ht="21.0" customHeight="1">
      <c r="B17" s="4" t="s">
        <v>1</v>
      </c>
      <c r="C17" s="5"/>
      <c r="D17" s="5"/>
      <c r="E17" s="5"/>
      <c r="F17" s="5"/>
      <c r="G17" s="5"/>
      <c r="H17" s="5"/>
      <c r="I17" s="5"/>
      <c r="J17" s="5"/>
      <c r="K17" s="5"/>
      <c r="L17" s="5"/>
      <c r="M17" s="6"/>
    </row>
    <row r="18">
      <c r="B18" s="7"/>
      <c r="C18" s="8"/>
      <c r="D18" s="8"/>
      <c r="E18" s="8"/>
      <c r="F18" s="8"/>
      <c r="G18" s="8"/>
      <c r="H18" s="8"/>
      <c r="I18" s="8"/>
      <c r="J18" s="8"/>
      <c r="K18" s="8"/>
      <c r="L18" s="8"/>
      <c r="M18" s="9"/>
    </row>
    <row r="19">
      <c r="B19" s="10"/>
      <c r="C19" s="10"/>
      <c r="D19" s="10"/>
      <c r="E19" s="10"/>
      <c r="F19" s="10"/>
      <c r="G19" s="10"/>
      <c r="H19" s="10"/>
      <c r="I19" s="10"/>
      <c r="J19" s="10"/>
      <c r="K19" s="10"/>
      <c r="L19" s="10"/>
      <c r="M19" s="10"/>
    </row>
    <row r="20" ht="18.75" customHeight="1">
      <c r="B20" s="11" t="s">
        <v>2</v>
      </c>
      <c r="C20" s="12"/>
      <c r="D20" s="12"/>
      <c r="E20" s="12"/>
      <c r="F20" s="12"/>
      <c r="G20" s="12"/>
      <c r="H20" s="12"/>
      <c r="I20" s="12"/>
      <c r="J20" s="12"/>
      <c r="K20" s="12"/>
      <c r="L20" s="12"/>
      <c r="M20" s="13"/>
    </row>
    <row r="21" ht="37.5" customHeight="1">
      <c r="B21" s="14"/>
      <c r="C21" s="15"/>
      <c r="D21" s="15"/>
      <c r="E21" s="15"/>
      <c r="F21" s="15"/>
      <c r="G21" s="15"/>
      <c r="H21" s="15"/>
      <c r="I21" s="15"/>
      <c r="J21" s="15"/>
      <c r="K21" s="15"/>
      <c r="L21" s="15"/>
      <c r="M21" s="16"/>
    </row>
    <row r="22" ht="15.75" customHeight="1">
      <c r="B22" s="17"/>
      <c r="C22" s="17"/>
      <c r="D22" s="17"/>
      <c r="E22" s="17"/>
      <c r="F22" s="17"/>
      <c r="G22" s="17"/>
      <c r="H22" s="17"/>
      <c r="I22" s="17"/>
      <c r="J22" s="17"/>
      <c r="K22" s="17"/>
      <c r="L22" s="17"/>
      <c r="M22" s="17"/>
    </row>
    <row r="23" ht="18.75" customHeight="1">
      <c r="B23" s="18" t="s">
        <v>3</v>
      </c>
      <c r="C23" s="19"/>
      <c r="D23" s="19"/>
      <c r="E23" s="19"/>
      <c r="F23" s="19"/>
      <c r="G23" s="19"/>
      <c r="H23" s="19"/>
      <c r="I23" s="19"/>
      <c r="J23" s="19"/>
      <c r="K23" s="19"/>
      <c r="L23" s="19"/>
      <c r="M23" s="20"/>
    </row>
    <row r="24" ht="18.75" customHeight="1">
      <c r="B24" s="21"/>
      <c r="C24" s="8"/>
      <c r="D24" s="8"/>
      <c r="E24" s="8"/>
      <c r="F24" s="8"/>
      <c r="G24" s="8"/>
      <c r="H24" s="8"/>
      <c r="I24" s="8"/>
      <c r="J24" s="8"/>
      <c r="K24" s="8"/>
      <c r="L24" s="8"/>
      <c r="M24" s="22"/>
    </row>
    <row r="25" ht="18.75" customHeight="1">
      <c r="B25" s="23" t="s">
        <v>4</v>
      </c>
      <c r="C25" s="5"/>
      <c r="D25" s="5"/>
      <c r="E25" s="5"/>
      <c r="F25" s="5"/>
      <c r="G25" s="5"/>
      <c r="H25" s="5"/>
      <c r="I25" s="5"/>
      <c r="J25" s="5"/>
      <c r="K25" s="5"/>
      <c r="L25" s="5"/>
      <c r="M25" s="24"/>
    </row>
    <row r="26" ht="18.75" customHeight="1">
      <c r="B26" s="25"/>
      <c r="C26" s="26"/>
      <c r="D26" s="26"/>
      <c r="E26" s="26"/>
      <c r="F26" s="26"/>
      <c r="G26" s="26"/>
      <c r="H26" s="26"/>
      <c r="I26" s="26"/>
      <c r="J26" s="26"/>
      <c r="K26" s="26"/>
      <c r="L26" s="26"/>
      <c r="M26" s="27"/>
    </row>
    <row r="27" ht="15.75" customHeight="1">
      <c r="B27" s="28"/>
      <c r="C27" s="17"/>
      <c r="D27" s="17"/>
      <c r="E27" s="17"/>
      <c r="F27" s="17"/>
      <c r="G27" s="17"/>
      <c r="H27" s="17"/>
      <c r="I27" s="17"/>
      <c r="J27" s="17"/>
      <c r="K27" s="17"/>
      <c r="L27" s="17"/>
      <c r="M27" s="17"/>
    </row>
    <row r="28" ht="18.75" customHeight="1">
      <c r="B28" s="29" t="s">
        <v>5</v>
      </c>
      <c r="C28" s="30"/>
      <c r="D28" s="30"/>
      <c r="E28" s="30"/>
      <c r="F28" s="30"/>
      <c r="G28" s="30"/>
      <c r="H28" s="30"/>
      <c r="I28" s="30"/>
      <c r="J28" s="30"/>
      <c r="K28" s="30"/>
      <c r="L28" s="30"/>
      <c r="M28" s="31"/>
    </row>
    <row r="29" ht="18.75" customHeight="1">
      <c r="B29" s="32"/>
      <c r="C29" s="8"/>
      <c r="D29" s="8"/>
      <c r="E29" s="8"/>
      <c r="F29" s="8"/>
      <c r="G29" s="8"/>
      <c r="H29" s="8"/>
      <c r="I29" s="8"/>
      <c r="J29" s="8"/>
      <c r="K29" s="8"/>
      <c r="L29" s="8"/>
      <c r="M29" s="33"/>
    </row>
    <row r="30" ht="18.75" customHeight="1">
      <c r="B30" s="34" t="s">
        <v>6</v>
      </c>
      <c r="C30" s="5"/>
      <c r="D30" s="5"/>
      <c r="E30" s="5"/>
      <c r="F30" s="5"/>
      <c r="G30" s="5"/>
      <c r="H30" s="5"/>
      <c r="I30" s="5"/>
      <c r="J30" s="5"/>
      <c r="K30" s="5"/>
      <c r="L30" s="5"/>
      <c r="M30" s="35"/>
    </row>
    <row r="31" ht="34.5" customHeight="1">
      <c r="B31" s="36"/>
      <c r="M31" s="37"/>
    </row>
    <row r="32" ht="1.5" customHeight="1">
      <c r="B32" s="38"/>
      <c r="C32" s="39"/>
      <c r="D32" s="39"/>
      <c r="E32" s="39"/>
      <c r="F32" s="39"/>
      <c r="G32" s="39"/>
      <c r="H32" s="39"/>
      <c r="I32" s="39"/>
      <c r="J32" s="39"/>
      <c r="K32" s="39"/>
      <c r="L32" s="39"/>
      <c r="M32" s="40"/>
    </row>
    <row r="33" ht="15.75" customHeight="1">
      <c r="B33" s="17"/>
      <c r="C33" s="17"/>
      <c r="D33" s="17"/>
      <c r="E33" s="17"/>
      <c r="F33" s="17"/>
      <c r="G33" s="17"/>
      <c r="H33" s="17"/>
      <c r="I33" s="17"/>
      <c r="J33" s="17"/>
      <c r="K33" s="17"/>
      <c r="L33" s="17"/>
      <c r="M33" s="17"/>
    </row>
    <row r="34" ht="18.75" customHeight="1">
      <c r="B34" s="41" t="s">
        <v>7</v>
      </c>
      <c r="C34" s="42"/>
      <c r="D34" s="42"/>
      <c r="E34" s="42"/>
      <c r="F34" s="42"/>
      <c r="G34" s="42"/>
      <c r="H34" s="42"/>
      <c r="I34" s="42"/>
      <c r="J34" s="42"/>
      <c r="K34" s="42"/>
      <c r="L34" s="42"/>
      <c r="M34" s="43"/>
    </row>
    <row r="35" ht="18.75" customHeight="1">
      <c r="B35" s="44"/>
      <c r="C35" s="8"/>
      <c r="D35" s="8"/>
      <c r="E35" s="8"/>
      <c r="F35" s="8"/>
      <c r="G35" s="8"/>
      <c r="H35" s="8"/>
      <c r="I35" s="8"/>
      <c r="J35" s="8"/>
      <c r="K35" s="8"/>
      <c r="L35" s="8"/>
      <c r="M35" s="45"/>
    </row>
    <row r="36" ht="18.75" customHeight="1">
      <c r="B36" s="46" t="s">
        <v>8</v>
      </c>
      <c r="C36" s="5"/>
      <c r="D36" s="5"/>
      <c r="E36" s="5"/>
      <c r="F36" s="5"/>
      <c r="G36" s="5"/>
      <c r="H36" s="5"/>
      <c r="I36" s="5"/>
      <c r="J36" s="5"/>
      <c r="K36" s="5"/>
      <c r="L36" s="5"/>
      <c r="M36" s="47"/>
    </row>
    <row r="37" ht="18.75" customHeight="1">
      <c r="B37" s="48"/>
      <c r="M37" s="49"/>
    </row>
    <row r="38" ht="15.75" customHeight="1">
      <c r="B38" s="50" t="s">
        <v>9</v>
      </c>
      <c r="M38" s="49"/>
    </row>
    <row r="39" ht="25.5" customHeight="1">
      <c r="B39" s="51"/>
      <c r="C39" s="52"/>
      <c r="D39" s="52"/>
      <c r="E39" s="52"/>
      <c r="F39" s="52"/>
      <c r="G39" s="52"/>
      <c r="H39" s="52"/>
      <c r="I39" s="52"/>
      <c r="J39" s="52"/>
      <c r="K39" s="52"/>
      <c r="L39" s="52"/>
      <c r="M39" s="53"/>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2">
    <mergeCell ref="B30:M31"/>
    <mergeCell ref="B32:M32"/>
    <mergeCell ref="B34:M35"/>
    <mergeCell ref="B36:M37"/>
    <mergeCell ref="B38:M39"/>
    <mergeCell ref="A1:J1"/>
    <mergeCell ref="B2:M15"/>
    <mergeCell ref="B17:M18"/>
    <mergeCell ref="B20:M21"/>
    <mergeCell ref="B23:M24"/>
    <mergeCell ref="B25:M26"/>
    <mergeCell ref="B28:M29"/>
  </mergeCells>
  <hyperlinks>
    <hyperlink r:id="rId1" ref="B2"/>
    <hyperlink display="2. Summary | Overall - this worksheet presents the total scores the automakers received for each of the two main sections: climate &amp; environment (Fossil-free and Environmentally Sustainable Supply Chains); and respect for human rights (Human Rights and Responsible Sourcing), as well as the total scores for each of their four sub-categories." location="'2. Summary | Overall Scores'!A1" ref="B20"/>
    <hyperlink display="3. Summary | Climate &amp; Environment - this worksheet presents the scores for each indicator of the climate and environment section, which looks at automakers' efforts to ensure fossil-free and environmentally sustainable supply chains." location="'3. Summary | Climate &amp; Envir'!A1" ref="B23"/>
    <hyperlink display="4. Summary | Respect for Human Rights - this worksheet presents the scores for each indicator of the human rights section, which looks at efforts by automakers to ensure responsible sourcing and respect for human rights throughout their supply chain" location="'4. Summary | Respect for HR'!A1" ref="B25"/>
    <hyperlink display="5. Auto Review | Climate &amp; Environment - this worksheet also presents automakers' scores for each indicator in the fossil-free and environmentally sustainable supply chains section but additionally includes the explanation and references for each score they received, as well as information on the respective benchmarks and thresholds applied to each indicator. " location="'5. Auto Review | Climate &amp; Envi'!A1" ref="B28"/>
    <hyperlink display="6. Auto Review | Respect for Human Rights - this worksheet also presents automakers' scores for each indicator in the human rights section but additionally includes the explanation and references for each score they received, as well as information on the respective benchmarks and thresholds applied to each indicator. " location="'6. Auto Review | Respect for Hu'!A1" ref="B30"/>
    <hyperlink display="7. Weightings - this worksheet provides an overview of the weighting methodology applied to the groups of indicators used for each sub-category. Please see the accompanying methodology document for more information on this weighting methodology" location="'7. Weightings'!A1" ref="B34"/>
    <hyperlink display="8. 3rd Party Schemes Assessment - this worksheet shows the results of the assessment of third party auditing and accreditation schemes, which results in point modifiers being applied to some indicators. Please see the accompanying methodology document for more information on this assessment." location="'8. 3rd Party Schemes Assessment'!A1" ref="B36"/>
    <hyperlink display="9. Company docs reviewed - this worksheet provides a bibliography of the company documents reviewed for the evaluation and scoring of each automaker. Note that, as explained in the methodology document, the cut-off date for information to be included in our analysis was 1 July 2024." location="null!A1" ref="B38"/>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sheetPr>
  <sheetViews>
    <sheetView workbookViewId="0"/>
  </sheetViews>
  <sheetFormatPr customHeight="1" defaultColWidth="14.43" defaultRowHeight="15.0"/>
  <cols>
    <col customWidth="1" min="3" max="3" width="63.57"/>
    <col customWidth="1" min="5" max="5" width="61.43"/>
  </cols>
  <sheetData>
    <row r="1">
      <c r="A1" s="440" t="s">
        <v>1432</v>
      </c>
      <c r="B1" s="441"/>
      <c r="C1" s="441"/>
      <c r="D1" s="441"/>
      <c r="E1" s="441"/>
      <c r="F1" s="441"/>
      <c r="G1" s="441"/>
      <c r="H1" s="441"/>
      <c r="I1" s="441"/>
      <c r="J1" s="441"/>
      <c r="K1" s="441"/>
      <c r="L1" s="441"/>
      <c r="M1" s="441"/>
      <c r="N1" s="441"/>
      <c r="O1" s="441"/>
      <c r="P1" s="441"/>
      <c r="Q1" s="441"/>
      <c r="R1" s="441"/>
      <c r="S1" s="441"/>
      <c r="T1" s="441"/>
      <c r="U1" s="441"/>
      <c r="V1" s="441"/>
      <c r="W1" s="441"/>
      <c r="X1" s="441"/>
      <c r="Y1" s="441"/>
      <c r="Z1" s="442"/>
    </row>
    <row r="2">
      <c r="A2" s="443" t="s">
        <v>1433</v>
      </c>
      <c r="B2" s="443" t="s">
        <v>1434</v>
      </c>
      <c r="C2" s="443" t="s">
        <v>1435</v>
      </c>
      <c r="D2" s="443" t="s">
        <v>1436</v>
      </c>
      <c r="E2" s="443" t="s">
        <v>1437</v>
      </c>
      <c r="F2" s="444" t="s">
        <v>1438</v>
      </c>
      <c r="G2" s="441"/>
      <c r="H2" s="441"/>
      <c r="I2" s="441"/>
      <c r="J2" s="441"/>
      <c r="K2" s="441"/>
      <c r="L2" s="441"/>
      <c r="M2" s="441"/>
      <c r="N2" s="441"/>
      <c r="O2" s="441"/>
      <c r="P2" s="441"/>
      <c r="Q2" s="441"/>
      <c r="R2" s="441"/>
      <c r="S2" s="441"/>
      <c r="T2" s="441"/>
      <c r="U2" s="441"/>
      <c r="V2" s="441"/>
      <c r="W2" s="441"/>
      <c r="X2" s="441"/>
      <c r="Y2" s="441"/>
      <c r="Z2" s="442"/>
    </row>
    <row r="3">
      <c r="A3" s="440" t="s">
        <v>29</v>
      </c>
      <c r="B3" s="445">
        <v>2024.0</v>
      </c>
      <c r="C3" s="440" t="s">
        <v>1439</v>
      </c>
      <c r="D3" s="441"/>
      <c r="E3" s="446" t="s">
        <v>1440</v>
      </c>
      <c r="F3" s="440" t="s">
        <v>1317</v>
      </c>
      <c r="G3" s="441"/>
      <c r="H3" s="441"/>
      <c r="I3" s="441"/>
      <c r="J3" s="441"/>
      <c r="K3" s="441"/>
      <c r="L3" s="441"/>
      <c r="M3" s="441"/>
      <c r="N3" s="441"/>
      <c r="O3" s="441"/>
      <c r="P3" s="441"/>
      <c r="Q3" s="441"/>
      <c r="R3" s="441"/>
      <c r="S3" s="441"/>
      <c r="T3" s="441"/>
      <c r="U3" s="441"/>
      <c r="V3" s="441"/>
      <c r="W3" s="441"/>
      <c r="X3" s="441"/>
      <c r="Y3" s="441"/>
      <c r="Z3" s="442"/>
    </row>
    <row r="4">
      <c r="A4" s="440" t="s">
        <v>29</v>
      </c>
      <c r="B4" s="445">
        <v>2023.0</v>
      </c>
      <c r="C4" s="440" t="s">
        <v>1439</v>
      </c>
      <c r="D4" s="441"/>
      <c r="E4" s="446" t="s">
        <v>1441</v>
      </c>
      <c r="F4" s="440" t="s">
        <v>1317</v>
      </c>
      <c r="G4" s="441"/>
      <c r="H4" s="441"/>
      <c r="I4" s="441"/>
      <c r="J4" s="441"/>
      <c r="K4" s="441"/>
      <c r="L4" s="441"/>
      <c r="M4" s="441"/>
      <c r="N4" s="441"/>
      <c r="O4" s="441"/>
      <c r="P4" s="441"/>
      <c r="Q4" s="441"/>
      <c r="R4" s="441"/>
      <c r="S4" s="441"/>
      <c r="T4" s="441"/>
      <c r="U4" s="441"/>
      <c r="V4" s="441"/>
      <c r="W4" s="441"/>
      <c r="X4" s="441"/>
      <c r="Y4" s="441"/>
      <c r="Z4" s="442"/>
    </row>
    <row r="5">
      <c r="A5" s="440" t="s">
        <v>29</v>
      </c>
      <c r="B5" s="445">
        <v>2023.0</v>
      </c>
      <c r="C5" s="440" t="s">
        <v>1442</v>
      </c>
      <c r="D5" s="441"/>
      <c r="E5" s="446" t="s">
        <v>1443</v>
      </c>
      <c r="F5" s="440" t="s">
        <v>1317</v>
      </c>
      <c r="G5" s="441"/>
      <c r="H5" s="441"/>
      <c r="I5" s="441"/>
      <c r="J5" s="441"/>
      <c r="K5" s="441"/>
      <c r="L5" s="441"/>
      <c r="M5" s="441"/>
      <c r="N5" s="441"/>
      <c r="O5" s="441"/>
      <c r="P5" s="441"/>
      <c r="Q5" s="441"/>
      <c r="R5" s="441"/>
      <c r="S5" s="441"/>
      <c r="T5" s="441"/>
      <c r="U5" s="441"/>
      <c r="V5" s="441"/>
      <c r="W5" s="441"/>
      <c r="X5" s="441"/>
      <c r="Y5" s="441"/>
      <c r="Z5" s="442"/>
    </row>
    <row r="6">
      <c r="A6" s="440" t="s">
        <v>29</v>
      </c>
      <c r="B6" s="445">
        <v>2024.0</v>
      </c>
      <c r="C6" s="440" t="s">
        <v>1444</v>
      </c>
      <c r="D6" s="441"/>
      <c r="E6" s="446" t="s">
        <v>1445</v>
      </c>
      <c r="F6" s="440" t="s">
        <v>1317</v>
      </c>
      <c r="G6" s="441"/>
      <c r="H6" s="441"/>
      <c r="I6" s="441"/>
      <c r="J6" s="441"/>
      <c r="K6" s="441"/>
      <c r="L6" s="441"/>
      <c r="M6" s="441"/>
      <c r="N6" s="441"/>
      <c r="O6" s="441"/>
      <c r="P6" s="441"/>
      <c r="Q6" s="441"/>
      <c r="R6" s="441"/>
      <c r="S6" s="441"/>
      <c r="T6" s="441"/>
      <c r="U6" s="441"/>
      <c r="V6" s="441"/>
      <c r="W6" s="441"/>
      <c r="X6" s="441"/>
      <c r="Y6" s="441"/>
      <c r="Z6" s="442"/>
    </row>
    <row r="7">
      <c r="A7" s="440" t="s">
        <v>29</v>
      </c>
      <c r="B7" s="445">
        <v>2022.0</v>
      </c>
      <c r="C7" s="440" t="s">
        <v>1446</v>
      </c>
      <c r="D7" s="441"/>
      <c r="E7" s="446" t="s">
        <v>1447</v>
      </c>
      <c r="F7" s="440" t="s">
        <v>1317</v>
      </c>
      <c r="G7" s="441"/>
      <c r="H7" s="441"/>
      <c r="I7" s="441"/>
      <c r="J7" s="441"/>
      <c r="K7" s="441"/>
      <c r="L7" s="441"/>
      <c r="M7" s="441"/>
      <c r="N7" s="441"/>
      <c r="O7" s="441"/>
      <c r="P7" s="441"/>
      <c r="Q7" s="441"/>
      <c r="R7" s="441"/>
      <c r="S7" s="441"/>
      <c r="T7" s="441"/>
      <c r="U7" s="441"/>
      <c r="V7" s="441"/>
      <c r="W7" s="441"/>
      <c r="X7" s="441"/>
      <c r="Y7" s="441"/>
      <c r="Z7" s="442"/>
    </row>
    <row r="8">
      <c r="A8" s="440" t="s">
        <v>29</v>
      </c>
      <c r="B8" s="445">
        <v>2022.0</v>
      </c>
      <c r="C8" s="440" t="s">
        <v>1448</v>
      </c>
      <c r="D8" s="441"/>
      <c r="E8" s="447" t="s">
        <v>1449</v>
      </c>
      <c r="F8" s="441"/>
      <c r="G8" s="441"/>
      <c r="H8" s="441"/>
      <c r="I8" s="441"/>
      <c r="J8" s="441"/>
      <c r="K8" s="441"/>
      <c r="L8" s="441"/>
      <c r="M8" s="441"/>
      <c r="N8" s="441"/>
      <c r="O8" s="441"/>
      <c r="P8" s="441"/>
      <c r="Q8" s="441"/>
      <c r="R8" s="441"/>
      <c r="S8" s="441"/>
      <c r="T8" s="441"/>
      <c r="U8" s="441"/>
      <c r="V8" s="441"/>
      <c r="W8" s="441"/>
      <c r="X8" s="441"/>
      <c r="Y8" s="441"/>
      <c r="Z8" s="442"/>
    </row>
    <row r="9">
      <c r="A9" s="440" t="s">
        <v>29</v>
      </c>
      <c r="B9" s="445">
        <v>2022.0</v>
      </c>
      <c r="C9" s="367" t="s">
        <v>1450</v>
      </c>
      <c r="D9" s="441"/>
      <c r="E9" s="448" t="s">
        <v>1451</v>
      </c>
      <c r="F9" s="440" t="s">
        <v>1317</v>
      </c>
      <c r="G9" s="441"/>
      <c r="H9" s="441"/>
      <c r="I9" s="441"/>
      <c r="J9" s="441"/>
      <c r="K9" s="441"/>
      <c r="L9" s="441"/>
      <c r="M9" s="441"/>
      <c r="N9" s="441"/>
      <c r="O9" s="441"/>
      <c r="P9" s="441"/>
      <c r="Q9" s="441"/>
      <c r="R9" s="441"/>
      <c r="S9" s="441"/>
      <c r="T9" s="441"/>
      <c r="U9" s="441"/>
      <c r="V9" s="441"/>
      <c r="W9" s="441"/>
      <c r="X9" s="441"/>
      <c r="Y9" s="441"/>
      <c r="Z9" s="442"/>
    </row>
    <row r="10">
      <c r="A10" s="440" t="s">
        <v>29</v>
      </c>
      <c r="B10" s="445">
        <v>2023.0</v>
      </c>
      <c r="C10" s="440" t="s">
        <v>1452</v>
      </c>
      <c r="D10" s="441"/>
      <c r="E10" s="446" t="s">
        <v>1453</v>
      </c>
      <c r="F10" s="440" t="s">
        <v>1317</v>
      </c>
      <c r="G10" s="441"/>
      <c r="H10" s="441"/>
      <c r="I10" s="441"/>
      <c r="J10" s="441"/>
      <c r="K10" s="441"/>
      <c r="L10" s="441"/>
      <c r="M10" s="441"/>
      <c r="N10" s="441"/>
      <c r="O10" s="441"/>
      <c r="P10" s="441"/>
      <c r="Q10" s="441"/>
      <c r="R10" s="441"/>
      <c r="S10" s="441"/>
      <c r="T10" s="441"/>
      <c r="U10" s="441"/>
      <c r="V10" s="441"/>
      <c r="W10" s="441"/>
      <c r="X10" s="441"/>
      <c r="Y10" s="441"/>
      <c r="Z10" s="442"/>
    </row>
    <row r="11">
      <c r="A11" s="440" t="s">
        <v>29</v>
      </c>
      <c r="B11" s="445">
        <v>2023.0</v>
      </c>
      <c r="C11" s="440" t="s">
        <v>1454</v>
      </c>
      <c r="D11" s="441"/>
      <c r="E11" s="447" t="s">
        <v>1455</v>
      </c>
      <c r="F11" s="440" t="s">
        <v>1317</v>
      </c>
      <c r="G11" s="441"/>
      <c r="H11" s="441"/>
      <c r="I11" s="441"/>
      <c r="J11" s="441"/>
      <c r="K11" s="441"/>
      <c r="L11" s="441"/>
      <c r="M11" s="441"/>
      <c r="N11" s="441"/>
      <c r="O11" s="441"/>
      <c r="P11" s="441"/>
      <c r="Q11" s="441"/>
      <c r="R11" s="441"/>
      <c r="S11" s="441"/>
      <c r="T11" s="441"/>
      <c r="U11" s="441"/>
      <c r="V11" s="441"/>
      <c r="W11" s="441"/>
      <c r="X11" s="441"/>
      <c r="Y11" s="441"/>
      <c r="Z11" s="442"/>
    </row>
    <row r="12">
      <c r="A12" s="440" t="s">
        <v>29</v>
      </c>
      <c r="B12" s="445">
        <v>2024.0</v>
      </c>
      <c r="C12" s="440" t="s">
        <v>1456</v>
      </c>
      <c r="D12" s="441"/>
      <c r="E12" s="446" t="s">
        <v>1457</v>
      </c>
      <c r="F12" s="440" t="s">
        <v>1317</v>
      </c>
      <c r="G12" s="441"/>
      <c r="H12" s="441"/>
      <c r="I12" s="441"/>
      <c r="J12" s="441"/>
      <c r="K12" s="441"/>
      <c r="L12" s="441"/>
      <c r="M12" s="441"/>
      <c r="N12" s="441"/>
      <c r="O12" s="441"/>
      <c r="P12" s="441"/>
      <c r="Q12" s="441"/>
      <c r="R12" s="441"/>
      <c r="S12" s="441"/>
      <c r="T12" s="441"/>
      <c r="U12" s="441"/>
      <c r="V12" s="441"/>
      <c r="W12" s="441"/>
      <c r="X12" s="441"/>
      <c r="Y12" s="441"/>
      <c r="Z12" s="442"/>
    </row>
    <row r="13">
      <c r="A13" s="440" t="s">
        <v>29</v>
      </c>
      <c r="B13" s="445">
        <v>2021.0</v>
      </c>
      <c r="C13" s="440" t="s">
        <v>1458</v>
      </c>
      <c r="D13" s="441"/>
      <c r="E13" s="446" t="s">
        <v>1459</v>
      </c>
      <c r="F13" s="441"/>
      <c r="G13" s="441"/>
      <c r="H13" s="441"/>
      <c r="I13" s="441"/>
      <c r="J13" s="441"/>
      <c r="K13" s="441"/>
      <c r="L13" s="441"/>
      <c r="M13" s="441"/>
      <c r="N13" s="441"/>
      <c r="O13" s="441"/>
      <c r="P13" s="441"/>
      <c r="Q13" s="441"/>
      <c r="R13" s="441"/>
      <c r="S13" s="441"/>
      <c r="T13" s="441"/>
      <c r="U13" s="441"/>
      <c r="V13" s="441"/>
      <c r="W13" s="441"/>
      <c r="X13" s="441"/>
      <c r="Y13" s="441"/>
      <c r="Z13" s="442"/>
    </row>
    <row r="14">
      <c r="A14" s="440" t="s">
        <v>29</v>
      </c>
      <c r="B14" s="445">
        <v>2024.0</v>
      </c>
      <c r="C14" s="440" t="s">
        <v>1460</v>
      </c>
      <c r="D14" s="441"/>
      <c r="E14" s="440" t="s">
        <v>1461</v>
      </c>
      <c r="F14" s="440" t="s">
        <v>1317</v>
      </c>
      <c r="G14" s="441"/>
      <c r="H14" s="441"/>
      <c r="I14" s="441"/>
      <c r="J14" s="441"/>
      <c r="K14" s="441"/>
      <c r="L14" s="441"/>
      <c r="M14" s="441"/>
      <c r="N14" s="441"/>
      <c r="O14" s="441"/>
      <c r="P14" s="441"/>
      <c r="Q14" s="441"/>
      <c r="R14" s="441"/>
      <c r="S14" s="441"/>
      <c r="T14" s="441"/>
      <c r="U14" s="441"/>
      <c r="V14" s="441"/>
      <c r="W14" s="441"/>
      <c r="X14" s="441"/>
      <c r="Y14" s="441"/>
      <c r="Z14" s="442"/>
    </row>
    <row r="15">
      <c r="A15" s="440" t="s">
        <v>29</v>
      </c>
      <c r="B15" s="445">
        <v>2020.0</v>
      </c>
      <c r="C15" s="440" t="s">
        <v>1462</v>
      </c>
      <c r="D15" s="441"/>
      <c r="E15" s="449" t="s">
        <v>1463</v>
      </c>
      <c r="F15" s="441"/>
      <c r="G15" s="441"/>
      <c r="H15" s="441"/>
      <c r="I15" s="441"/>
      <c r="J15" s="441"/>
      <c r="K15" s="441"/>
      <c r="L15" s="441"/>
      <c r="M15" s="441"/>
      <c r="N15" s="441"/>
      <c r="O15" s="441"/>
      <c r="P15" s="441"/>
      <c r="Q15" s="441"/>
      <c r="R15" s="441"/>
      <c r="S15" s="441"/>
      <c r="T15" s="441"/>
      <c r="U15" s="441"/>
      <c r="V15" s="441"/>
      <c r="W15" s="441"/>
      <c r="X15" s="441"/>
      <c r="Y15" s="441"/>
      <c r="Z15" s="442"/>
    </row>
    <row r="16">
      <c r="A16" s="440" t="s">
        <v>29</v>
      </c>
      <c r="B16" s="445">
        <v>2023.0</v>
      </c>
      <c r="C16" s="440" t="s">
        <v>1464</v>
      </c>
      <c r="D16" s="441"/>
      <c r="E16" s="450" t="s">
        <v>1465</v>
      </c>
      <c r="F16" s="441"/>
      <c r="G16" s="441"/>
      <c r="H16" s="441"/>
      <c r="I16" s="441"/>
      <c r="J16" s="441"/>
      <c r="K16" s="441"/>
      <c r="L16" s="441"/>
      <c r="M16" s="441"/>
      <c r="N16" s="441"/>
      <c r="O16" s="441"/>
      <c r="P16" s="441"/>
      <c r="Q16" s="441"/>
      <c r="R16" s="441"/>
      <c r="S16" s="441"/>
      <c r="T16" s="441"/>
      <c r="U16" s="441"/>
      <c r="V16" s="441"/>
      <c r="W16" s="441"/>
      <c r="X16" s="441"/>
      <c r="Y16" s="441"/>
      <c r="Z16" s="442"/>
    </row>
    <row r="17">
      <c r="A17" s="440" t="s">
        <v>29</v>
      </c>
      <c r="B17" s="445">
        <v>2019.0</v>
      </c>
      <c r="C17" s="440" t="s">
        <v>1466</v>
      </c>
      <c r="D17" s="441"/>
      <c r="E17" s="450" t="s">
        <v>1467</v>
      </c>
      <c r="F17" s="441"/>
      <c r="G17" s="441"/>
      <c r="H17" s="441"/>
      <c r="I17" s="441"/>
      <c r="J17" s="441"/>
      <c r="K17" s="441"/>
      <c r="L17" s="441"/>
      <c r="M17" s="441"/>
      <c r="N17" s="441"/>
      <c r="O17" s="441"/>
      <c r="P17" s="441"/>
      <c r="Q17" s="441"/>
      <c r="R17" s="441"/>
      <c r="S17" s="441"/>
      <c r="T17" s="441"/>
      <c r="U17" s="441"/>
      <c r="V17" s="441"/>
      <c r="W17" s="441"/>
      <c r="X17" s="441"/>
      <c r="Y17" s="441"/>
      <c r="Z17" s="442"/>
    </row>
    <row r="18">
      <c r="A18" s="440" t="s">
        <v>29</v>
      </c>
      <c r="B18" s="445">
        <v>2024.0</v>
      </c>
      <c r="C18" s="440" t="s">
        <v>1468</v>
      </c>
      <c r="D18" s="441"/>
      <c r="E18" s="450" t="s">
        <v>1469</v>
      </c>
      <c r="F18" s="441"/>
      <c r="G18" s="441"/>
      <c r="H18" s="441"/>
      <c r="I18" s="441"/>
      <c r="J18" s="441"/>
      <c r="K18" s="441"/>
      <c r="L18" s="441"/>
      <c r="M18" s="441"/>
      <c r="N18" s="441"/>
      <c r="O18" s="441"/>
      <c r="P18" s="441"/>
      <c r="Q18" s="441"/>
      <c r="R18" s="441"/>
      <c r="S18" s="441"/>
      <c r="T18" s="441"/>
      <c r="U18" s="441"/>
      <c r="V18" s="441"/>
      <c r="W18" s="441"/>
      <c r="X18" s="441"/>
      <c r="Y18" s="441"/>
      <c r="Z18" s="442"/>
    </row>
    <row r="19">
      <c r="A19" s="440" t="s">
        <v>29</v>
      </c>
      <c r="B19" s="445">
        <v>2021.0</v>
      </c>
      <c r="C19" s="440" t="s">
        <v>1470</v>
      </c>
      <c r="D19" s="441"/>
      <c r="E19" s="450" t="s">
        <v>1471</v>
      </c>
      <c r="F19" s="441"/>
      <c r="G19" s="441"/>
      <c r="H19" s="441"/>
      <c r="I19" s="441"/>
      <c r="J19" s="441"/>
      <c r="K19" s="441"/>
      <c r="L19" s="441"/>
      <c r="M19" s="441"/>
      <c r="N19" s="441"/>
      <c r="O19" s="441"/>
      <c r="P19" s="441"/>
      <c r="Q19" s="441"/>
      <c r="R19" s="441"/>
      <c r="S19" s="441"/>
      <c r="T19" s="441"/>
      <c r="U19" s="441"/>
      <c r="V19" s="441"/>
      <c r="W19" s="441"/>
      <c r="X19" s="441"/>
      <c r="Y19" s="441"/>
      <c r="Z19" s="442"/>
    </row>
    <row r="20">
      <c r="A20" s="440" t="s">
        <v>39</v>
      </c>
      <c r="B20" s="445">
        <v>2023.0</v>
      </c>
      <c r="C20" s="451" t="s">
        <v>1472</v>
      </c>
      <c r="D20" s="441"/>
      <c r="E20" s="452" t="s">
        <v>1473</v>
      </c>
      <c r="F20" s="440" t="s">
        <v>1317</v>
      </c>
      <c r="G20" s="441"/>
      <c r="H20" s="441"/>
      <c r="I20" s="441"/>
      <c r="J20" s="441"/>
      <c r="K20" s="441"/>
      <c r="L20" s="441"/>
      <c r="M20" s="441"/>
      <c r="N20" s="441"/>
      <c r="O20" s="441"/>
      <c r="P20" s="441"/>
      <c r="Q20" s="441"/>
      <c r="R20" s="441"/>
      <c r="S20" s="441"/>
      <c r="T20" s="441"/>
      <c r="U20" s="441"/>
      <c r="V20" s="441"/>
      <c r="W20" s="441"/>
      <c r="X20" s="441"/>
      <c r="Y20" s="441"/>
      <c r="Z20" s="442"/>
    </row>
    <row r="21">
      <c r="A21" s="440" t="s">
        <v>39</v>
      </c>
      <c r="B21" s="445">
        <v>2023.0</v>
      </c>
      <c r="C21" s="451" t="s">
        <v>1474</v>
      </c>
      <c r="D21" s="441"/>
      <c r="E21" s="452" t="s">
        <v>1475</v>
      </c>
      <c r="F21" s="440" t="s">
        <v>1317</v>
      </c>
      <c r="G21" s="441"/>
      <c r="H21" s="441"/>
      <c r="I21" s="441"/>
      <c r="J21" s="441"/>
      <c r="K21" s="441"/>
      <c r="L21" s="441"/>
      <c r="M21" s="441"/>
      <c r="N21" s="441"/>
      <c r="O21" s="441"/>
      <c r="P21" s="441"/>
      <c r="Q21" s="441"/>
      <c r="R21" s="441"/>
      <c r="S21" s="441"/>
      <c r="T21" s="441"/>
      <c r="U21" s="441"/>
      <c r="V21" s="441"/>
      <c r="W21" s="441"/>
      <c r="X21" s="441"/>
      <c r="Y21" s="441"/>
      <c r="Z21" s="442"/>
    </row>
    <row r="22">
      <c r="A22" s="440" t="s">
        <v>39</v>
      </c>
      <c r="B22" s="445">
        <v>2024.0</v>
      </c>
      <c r="C22" s="451" t="s">
        <v>1476</v>
      </c>
      <c r="D22" s="441"/>
      <c r="E22" s="452" t="s">
        <v>1477</v>
      </c>
      <c r="F22" s="440" t="s">
        <v>1317</v>
      </c>
      <c r="G22" s="441"/>
      <c r="H22" s="441"/>
      <c r="I22" s="441"/>
      <c r="J22" s="441"/>
      <c r="K22" s="441"/>
      <c r="L22" s="441"/>
      <c r="M22" s="441"/>
      <c r="N22" s="441"/>
      <c r="O22" s="441"/>
      <c r="P22" s="441"/>
      <c r="Q22" s="441"/>
      <c r="R22" s="441"/>
      <c r="S22" s="441"/>
      <c r="T22" s="441"/>
      <c r="U22" s="441"/>
      <c r="V22" s="441"/>
      <c r="W22" s="441"/>
      <c r="X22" s="441"/>
      <c r="Y22" s="441"/>
      <c r="Z22" s="442"/>
    </row>
    <row r="23">
      <c r="A23" s="440" t="s">
        <v>39</v>
      </c>
      <c r="B23" s="445">
        <v>2024.0</v>
      </c>
      <c r="C23" s="440" t="s">
        <v>1478</v>
      </c>
      <c r="D23" s="441"/>
      <c r="E23" s="447" t="s">
        <v>1479</v>
      </c>
      <c r="F23" s="440" t="s">
        <v>1317</v>
      </c>
      <c r="G23" s="441"/>
      <c r="H23" s="441"/>
      <c r="I23" s="441"/>
      <c r="J23" s="441"/>
      <c r="K23" s="441"/>
      <c r="L23" s="441"/>
      <c r="M23" s="441"/>
      <c r="N23" s="441"/>
      <c r="O23" s="441"/>
      <c r="P23" s="441"/>
      <c r="Q23" s="441"/>
      <c r="R23" s="441"/>
      <c r="S23" s="441"/>
      <c r="T23" s="441"/>
      <c r="U23" s="441"/>
      <c r="V23" s="441"/>
      <c r="W23" s="441"/>
      <c r="X23" s="441"/>
      <c r="Y23" s="441"/>
      <c r="Z23" s="442"/>
    </row>
    <row r="24">
      <c r="A24" s="440" t="s">
        <v>39</v>
      </c>
      <c r="B24" s="445">
        <v>2024.0</v>
      </c>
      <c r="C24" s="440" t="s">
        <v>1480</v>
      </c>
      <c r="D24" s="441"/>
      <c r="E24" s="447" t="s">
        <v>1481</v>
      </c>
      <c r="F24" s="440" t="s">
        <v>1317</v>
      </c>
      <c r="G24" s="441"/>
      <c r="H24" s="441"/>
      <c r="I24" s="441"/>
      <c r="J24" s="441"/>
      <c r="K24" s="441"/>
      <c r="L24" s="441"/>
      <c r="M24" s="441"/>
      <c r="N24" s="441"/>
      <c r="O24" s="441"/>
      <c r="P24" s="441"/>
      <c r="Q24" s="441"/>
      <c r="R24" s="441"/>
      <c r="S24" s="441"/>
      <c r="T24" s="441"/>
      <c r="U24" s="441"/>
      <c r="V24" s="441"/>
      <c r="W24" s="441"/>
      <c r="X24" s="441"/>
      <c r="Y24" s="441"/>
      <c r="Z24" s="442"/>
    </row>
    <row r="25">
      <c r="A25" s="440" t="s">
        <v>39</v>
      </c>
      <c r="B25" s="445">
        <v>2023.0</v>
      </c>
      <c r="C25" s="367" t="s">
        <v>1482</v>
      </c>
      <c r="D25" s="441"/>
      <c r="E25" s="447" t="s">
        <v>1483</v>
      </c>
      <c r="F25" s="440" t="s">
        <v>1317</v>
      </c>
      <c r="G25" s="441"/>
      <c r="H25" s="441"/>
      <c r="I25" s="441"/>
      <c r="J25" s="441"/>
      <c r="K25" s="441"/>
      <c r="L25" s="441"/>
      <c r="M25" s="441"/>
      <c r="N25" s="441"/>
      <c r="O25" s="441"/>
      <c r="P25" s="441"/>
      <c r="Q25" s="441"/>
      <c r="R25" s="441"/>
      <c r="S25" s="441"/>
      <c r="T25" s="441"/>
      <c r="U25" s="441"/>
      <c r="V25" s="441"/>
      <c r="W25" s="441"/>
      <c r="X25" s="441"/>
      <c r="Y25" s="441"/>
      <c r="Z25" s="442"/>
    </row>
    <row r="26">
      <c r="A26" s="440" t="s">
        <v>39</v>
      </c>
      <c r="B26" s="445">
        <v>2024.0</v>
      </c>
      <c r="C26" s="440" t="s">
        <v>1484</v>
      </c>
      <c r="D26" s="441"/>
      <c r="E26" s="453" t="s">
        <v>1485</v>
      </c>
      <c r="F26" s="440" t="s">
        <v>1317</v>
      </c>
      <c r="G26" s="441"/>
      <c r="H26" s="441"/>
      <c r="I26" s="441"/>
      <c r="J26" s="441"/>
      <c r="K26" s="441"/>
      <c r="L26" s="441"/>
      <c r="M26" s="441"/>
      <c r="N26" s="441"/>
      <c r="O26" s="441"/>
      <c r="P26" s="441"/>
      <c r="Q26" s="441"/>
      <c r="R26" s="441"/>
      <c r="S26" s="441"/>
      <c r="T26" s="441"/>
      <c r="U26" s="441"/>
      <c r="V26" s="441"/>
      <c r="W26" s="441"/>
      <c r="X26" s="441"/>
      <c r="Y26" s="441"/>
      <c r="Z26" s="442"/>
    </row>
    <row r="27">
      <c r="A27" s="440" t="s">
        <v>25</v>
      </c>
      <c r="B27" s="445">
        <v>2024.0</v>
      </c>
      <c r="C27" s="440" t="s">
        <v>1486</v>
      </c>
      <c r="D27" s="441"/>
      <c r="E27" s="446" t="s">
        <v>1487</v>
      </c>
      <c r="F27" s="440" t="s">
        <v>1317</v>
      </c>
      <c r="G27" s="441"/>
      <c r="H27" s="441"/>
      <c r="I27" s="441"/>
      <c r="J27" s="441"/>
      <c r="K27" s="441"/>
      <c r="L27" s="441"/>
      <c r="M27" s="441"/>
      <c r="N27" s="441"/>
      <c r="O27" s="441"/>
      <c r="P27" s="441"/>
      <c r="Q27" s="441"/>
      <c r="R27" s="441"/>
      <c r="S27" s="441"/>
      <c r="T27" s="441"/>
      <c r="U27" s="441"/>
      <c r="V27" s="441"/>
      <c r="W27" s="441"/>
      <c r="X27" s="441"/>
      <c r="Y27" s="441"/>
      <c r="Z27" s="442"/>
    </row>
    <row r="28">
      <c r="A28" s="440" t="s">
        <v>25</v>
      </c>
      <c r="B28" s="445">
        <v>2024.0</v>
      </c>
      <c r="C28" s="440" t="s">
        <v>1488</v>
      </c>
      <c r="D28" s="441"/>
      <c r="E28" s="446" t="s">
        <v>1489</v>
      </c>
      <c r="F28" s="440" t="s">
        <v>1317</v>
      </c>
      <c r="G28" s="441"/>
      <c r="H28" s="441"/>
      <c r="I28" s="441"/>
      <c r="J28" s="441"/>
      <c r="K28" s="441"/>
      <c r="L28" s="441"/>
      <c r="M28" s="441"/>
      <c r="N28" s="441"/>
      <c r="O28" s="441"/>
      <c r="P28" s="441"/>
      <c r="Q28" s="441"/>
      <c r="R28" s="441"/>
      <c r="S28" s="441"/>
      <c r="T28" s="441"/>
      <c r="U28" s="441"/>
      <c r="V28" s="441"/>
      <c r="W28" s="441"/>
      <c r="X28" s="441"/>
      <c r="Y28" s="441"/>
      <c r="Z28" s="442"/>
    </row>
    <row r="29">
      <c r="A29" s="440" t="s">
        <v>25</v>
      </c>
      <c r="B29" s="445">
        <v>2024.0</v>
      </c>
      <c r="C29" s="440" t="s">
        <v>1490</v>
      </c>
      <c r="D29" s="441"/>
      <c r="E29" s="446" t="s">
        <v>1491</v>
      </c>
      <c r="F29" s="440" t="s">
        <v>1317</v>
      </c>
      <c r="G29" s="441"/>
      <c r="H29" s="441"/>
      <c r="I29" s="441"/>
      <c r="J29" s="441"/>
      <c r="K29" s="441"/>
      <c r="L29" s="441"/>
      <c r="M29" s="441"/>
      <c r="N29" s="441"/>
      <c r="O29" s="441"/>
      <c r="P29" s="441"/>
      <c r="Q29" s="441"/>
      <c r="R29" s="441"/>
      <c r="S29" s="441"/>
      <c r="T29" s="441"/>
      <c r="U29" s="441"/>
      <c r="V29" s="441"/>
      <c r="W29" s="441"/>
      <c r="X29" s="441"/>
      <c r="Y29" s="441"/>
      <c r="Z29" s="442"/>
    </row>
    <row r="30">
      <c r="A30" s="440" t="s">
        <v>25</v>
      </c>
      <c r="B30" s="445">
        <v>2024.0</v>
      </c>
      <c r="C30" s="440" t="s">
        <v>1492</v>
      </c>
      <c r="D30" s="441"/>
      <c r="E30" s="446" t="s">
        <v>1493</v>
      </c>
      <c r="F30" s="440" t="s">
        <v>1317</v>
      </c>
      <c r="G30" s="441"/>
      <c r="H30" s="441"/>
      <c r="I30" s="441"/>
      <c r="J30" s="441"/>
      <c r="K30" s="441"/>
      <c r="L30" s="441"/>
      <c r="M30" s="441"/>
      <c r="N30" s="441"/>
      <c r="O30" s="441"/>
      <c r="P30" s="441"/>
      <c r="Q30" s="441"/>
      <c r="R30" s="441"/>
      <c r="S30" s="441"/>
      <c r="T30" s="441"/>
      <c r="U30" s="441"/>
      <c r="V30" s="441"/>
      <c r="W30" s="441"/>
      <c r="X30" s="441"/>
      <c r="Y30" s="441"/>
      <c r="Z30" s="442"/>
    </row>
    <row r="31">
      <c r="A31" s="440" t="s">
        <v>25</v>
      </c>
      <c r="B31" s="445">
        <v>2024.0</v>
      </c>
      <c r="C31" s="440" t="s">
        <v>1494</v>
      </c>
      <c r="D31" s="441"/>
      <c r="E31" s="452" t="s">
        <v>1495</v>
      </c>
      <c r="F31" s="440" t="s">
        <v>1317</v>
      </c>
      <c r="G31" s="441"/>
      <c r="H31" s="441"/>
      <c r="I31" s="441"/>
      <c r="J31" s="441"/>
      <c r="K31" s="441"/>
      <c r="L31" s="441"/>
      <c r="M31" s="441"/>
      <c r="N31" s="441"/>
      <c r="O31" s="441"/>
      <c r="P31" s="441"/>
      <c r="Q31" s="441"/>
      <c r="R31" s="441"/>
      <c r="S31" s="441"/>
      <c r="T31" s="441"/>
      <c r="U31" s="441"/>
      <c r="V31" s="441"/>
      <c r="W31" s="441"/>
      <c r="X31" s="441"/>
      <c r="Y31" s="441"/>
      <c r="Z31" s="442"/>
    </row>
    <row r="32">
      <c r="A32" s="440" t="s">
        <v>25</v>
      </c>
      <c r="B32" s="445">
        <v>2024.0</v>
      </c>
      <c r="C32" s="440" t="s">
        <v>1496</v>
      </c>
      <c r="D32" s="441"/>
      <c r="E32" s="449" t="s">
        <v>1497</v>
      </c>
      <c r="F32" s="440" t="s">
        <v>1317</v>
      </c>
      <c r="G32" s="441"/>
      <c r="H32" s="441"/>
      <c r="I32" s="441"/>
      <c r="J32" s="441"/>
      <c r="K32" s="441"/>
      <c r="L32" s="441"/>
      <c r="M32" s="441"/>
      <c r="N32" s="441"/>
      <c r="O32" s="441"/>
      <c r="P32" s="441"/>
      <c r="Q32" s="441"/>
      <c r="R32" s="441"/>
      <c r="S32" s="441"/>
      <c r="T32" s="441"/>
      <c r="U32" s="441"/>
      <c r="V32" s="441"/>
      <c r="W32" s="441"/>
      <c r="X32" s="441"/>
      <c r="Y32" s="441"/>
      <c r="Z32" s="442"/>
    </row>
    <row r="33">
      <c r="A33" s="440" t="s">
        <v>25</v>
      </c>
      <c r="B33" s="445">
        <v>2024.0</v>
      </c>
      <c r="C33" s="440" t="s">
        <v>1498</v>
      </c>
      <c r="D33" s="441"/>
      <c r="E33" s="449" t="s">
        <v>1499</v>
      </c>
      <c r="F33" s="440" t="s">
        <v>1317</v>
      </c>
      <c r="G33" s="441"/>
      <c r="H33" s="441"/>
      <c r="I33" s="441"/>
      <c r="J33" s="441"/>
      <c r="K33" s="441"/>
      <c r="L33" s="441"/>
      <c r="M33" s="441"/>
      <c r="N33" s="441"/>
      <c r="O33" s="441"/>
      <c r="P33" s="441"/>
      <c r="Q33" s="441"/>
      <c r="R33" s="441"/>
      <c r="S33" s="441"/>
      <c r="T33" s="441"/>
      <c r="U33" s="441"/>
      <c r="V33" s="441"/>
      <c r="W33" s="441"/>
      <c r="X33" s="441"/>
      <c r="Y33" s="441"/>
      <c r="Z33" s="442"/>
    </row>
    <row r="34">
      <c r="A34" s="440" t="s">
        <v>25</v>
      </c>
      <c r="B34" s="445">
        <v>2024.0</v>
      </c>
      <c r="C34" s="440" t="s">
        <v>1498</v>
      </c>
      <c r="D34" s="441"/>
      <c r="E34" s="449" t="s">
        <v>1500</v>
      </c>
      <c r="F34" s="440" t="s">
        <v>1317</v>
      </c>
      <c r="G34" s="441"/>
      <c r="H34" s="441"/>
      <c r="I34" s="441"/>
      <c r="J34" s="441"/>
      <c r="K34" s="441"/>
      <c r="L34" s="441"/>
      <c r="M34" s="441"/>
      <c r="N34" s="441"/>
      <c r="O34" s="441"/>
      <c r="P34" s="441"/>
      <c r="Q34" s="441"/>
      <c r="R34" s="441"/>
      <c r="S34" s="441"/>
      <c r="T34" s="441"/>
      <c r="U34" s="441"/>
      <c r="V34" s="441"/>
      <c r="W34" s="441"/>
      <c r="X34" s="441"/>
      <c r="Y34" s="441"/>
      <c r="Z34" s="442"/>
    </row>
    <row r="35">
      <c r="A35" s="440" t="s">
        <v>25</v>
      </c>
      <c r="B35" s="445">
        <v>2024.0</v>
      </c>
      <c r="C35" s="440" t="s">
        <v>1501</v>
      </c>
      <c r="D35" s="441"/>
      <c r="E35" s="450" t="s">
        <v>1502</v>
      </c>
      <c r="F35" s="440" t="s">
        <v>1317</v>
      </c>
      <c r="G35" s="441"/>
      <c r="H35" s="441"/>
      <c r="I35" s="441"/>
      <c r="J35" s="441"/>
      <c r="K35" s="441"/>
      <c r="L35" s="441"/>
      <c r="M35" s="441"/>
      <c r="N35" s="441"/>
      <c r="O35" s="441"/>
      <c r="P35" s="441"/>
      <c r="Q35" s="441"/>
      <c r="R35" s="441"/>
      <c r="S35" s="441"/>
      <c r="T35" s="441"/>
      <c r="U35" s="441"/>
      <c r="V35" s="441"/>
      <c r="W35" s="441"/>
      <c r="X35" s="441"/>
      <c r="Y35" s="441"/>
      <c r="Z35" s="442"/>
    </row>
    <row r="36">
      <c r="A36" s="440" t="s">
        <v>25</v>
      </c>
      <c r="B36" s="445">
        <v>2024.0</v>
      </c>
      <c r="C36" s="440" t="s">
        <v>1503</v>
      </c>
      <c r="D36" s="441"/>
      <c r="E36" s="450" t="s">
        <v>1504</v>
      </c>
      <c r="F36" s="440" t="s">
        <v>1317</v>
      </c>
      <c r="G36" s="441"/>
      <c r="H36" s="441"/>
      <c r="I36" s="441"/>
      <c r="J36" s="441"/>
      <c r="K36" s="441"/>
      <c r="L36" s="441"/>
      <c r="M36" s="441"/>
      <c r="N36" s="441"/>
      <c r="O36" s="441"/>
      <c r="P36" s="441"/>
      <c r="Q36" s="441"/>
      <c r="R36" s="441"/>
      <c r="S36" s="441"/>
      <c r="T36" s="441"/>
      <c r="U36" s="441"/>
      <c r="V36" s="441"/>
      <c r="W36" s="441"/>
      <c r="X36" s="441"/>
      <c r="Y36" s="441"/>
      <c r="Z36" s="442"/>
    </row>
    <row r="37">
      <c r="A37" s="440" t="s">
        <v>40</v>
      </c>
      <c r="B37" s="445">
        <v>2024.0</v>
      </c>
      <c r="C37" s="440" t="s">
        <v>1505</v>
      </c>
      <c r="D37" s="441"/>
      <c r="E37" s="414" t="s">
        <v>1506</v>
      </c>
      <c r="F37" s="440" t="s">
        <v>1317</v>
      </c>
      <c r="G37" s="442"/>
      <c r="H37" s="442"/>
      <c r="I37" s="442"/>
      <c r="J37" s="442"/>
      <c r="K37" s="442"/>
      <c r="L37" s="442"/>
      <c r="M37" s="442"/>
      <c r="N37" s="442"/>
      <c r="O37" s="442"/>
      <c r="P37" s="442"/>
      <c r="Q37" s="442"/>
      <c r="R37" s="442"/>
      <c r="S37" s="442"/>
      <c r="T37" s="442"/>
      <c r="U37" s="442"/>
      <c r="V37" s="442"/>
      <c r="W37" s="442"/>
      <c r="X37" s="442"/>
      <c r="Y37" s="442"/>
      <c r="Z37" s="442"/>
    </row>
    <row r="38">
      <c r="A38" s="440" t="s">
        <v>40</v>
      </c>
      <c r="B38" s="445">
        <v>2023.0</v>
      </c>
      <c r="C38" s="440" t="s">
        <v>1507</v>
      </c>
      <c r="D38" s="441"/>
      <c r="E38" s="414" t="s">
        <v>1508</v>
      </c>
      <c r="F38" s="440" t="s">
        <v>1317</v>
      </c>
      <c r="G38" s="442"/>
      <c r="H38" s="442"/>
      <c r="I38" s="442"/>
      <c r="J38" s="442"/>
      <c r="K38" s="442"/>
      <c r="L38" s="442"/>
      <c r="M38" s="442"/>
      <c r="N38" s="442"/>
      <c r="O38" s="442"/>
      <c r="P38" s="442"/>
      <c r="Q38" s="442"/>
      <c r="R38" s="442"/>
      <c r="S38" s="442"/>
      <c r="T38" s="442"/>
      <c r="U38" s="442"/>
      <c r="V38" s="442"/>
      <c r="W38" s="442"/>
      <c r="X38" s="442"/>
      <c r="Y38" s="442"/>
      <c r="Z38" s="442"/>
    </row>
    <row r="39">
      <c r="A39" s="440" t="s">
        <v>40</v>
      </c>
      <c r="B39" s="445">
        <v>2024.0</v>
      </c>
      <c r="C39" s="440" t="s">
        <v>1509</v>
      </c>
      <c r="D39" s="441"/>
      <c r="E39" s="440" t="s">
        <v>1510</v>
      </c>
      <c r="F39" s="440" t="s">
        <v>1317</v>
      </c>
      <c r="G39" s="442"/>
      <c r="H39" s="442"/>
      <c r="I39" s="442"/>
      <c r="J39" s="442"/>
      <c r="K39" s="442"/>
      <c r="L39" s="442"/>
      <c r="M39" s="442"/>
      <c r="N39" s="442"/>
      <c r="O39" s="442"/>
      <c r="P39" s="442"/>
      <c r="Q39" s="442"/>
      <c r="R39" s="442"/>
      <c r="S39" s="442"/>
      <c r="T39" s="442"/>
      <c r="U39" s="442"/>
      <c r="V39" s="442"/>
      <c r="W39" s="442"/>
      <c r="X39" s="442"/>
      <c r="Y39" s="442"/>
      <c r="Z39" s="442"/>
    </row>
    <row r="40">
      <c r="A40" s="440" t="s">
        <v>1511</v>
      </c>
      <c r="B40" s="445">
        <v>2023.0</v>
      </c>
      <c r="C40" s="440" t="s">
        <v>1507</v>
      </c>
      <c r="D40" s="441"/>
      <c r="E40" s="448" t="s">
        <v>1512</v>
      </c>
      <c r="F40" s="440" t="s">
        <v>1317</v>
      </c>
      <c r="G40" s="442"/>
      <c r="H40" s="442"/>
      <c r="I40" s="442"/>
      <c r="J40" s="442"/>
      <c r="K40" s="442"/>
      <c r="L40" s="442"/>
      <c r="M40" s="442"/>
      <c r="N40" s="442"/>
      <c r="O40" s="442"/>
      <c r="P40" s="442"/>
      <c r="Q40" s="442"/>
      <c r="R40" s="442"/>
      <c r="S40" s="442"/>
      <c r="T40" s="442"/>
      <c r="U40" s="442"/>
      <c r="V40" s="442"/>
      <c r="W40" s="442"/>
      <c r="X40" s="442"/>
      <c r="Y40" s="442"/>
      <c r="Z40" s="442"/>
    </row>
    <row r="41">
      <c r="A41" s="440" t="s">
        <v>1511</v>
      </c>
      <c r="B41" s="445">
        <v>2024.0</v>
      </c>
      <c r="C41" s="440" t="s">
        <v>1505</v>
      </c>
      <c r="D41" s="441"/>
      <c r="E41" s="448" t="s">
        <v>1513</v>
      </c>
      <c r="F41" s="440" t="s">
        <v>1317</v>
      </c>
      <c r="G41" s="442"/>
      <c r="H41" s="442"/>
      <c r="I41" s="442"/>
      <c r="J41" s="442"/>
      <c r="K41" s="442"/>
      <c r="L41" s="442"/>
      <c r="M41" s="442"/>
      <c r="N41" s="442"/>
      <c r="O41" s="442"/>
      <c r="P41" s="442"/>
      <c r="Q41" s="442"/>
      <c r="R41" s="442"/>
      <c r="S41" s="442"/>
      <c r="T41" s="442"/>
      <c r="U41" s="442"/>
      <c r="V41" s="442"/>
      <c r="W41" s="442"/>
      <c r="X41" s="442"/>
      <c r="Y41" s="442"/>
      <c r="Z41" s="442"/>
    </row>
    <row r="42">
      <c r="A42" s="440" t="s">
        <v>1511</v>
      </c>
      <c r="B42" s="445">
        <v>2024.0</v>
      </c>
      <c r="C42" s="440" t="s">
        <v>1501</v>
      </c>
      <c r="D42" s="441"/>
      <c r="E42" s="448" t="s">
        <v>1514</v>
      </c>
      <c r="F42" s="440" t="s">
        <v>1317</v>
      </c>
      <c r="G42" s="442"/>
      <c r="H42" s="442"/>
      <c r="I42" s="442"/>
      <c r="J42" s="442"/>
      <c r="K42" s="442"/>
      <c r="L42" s="442"/>
      <c r="M42" s="442"/>
      <c r="N42" s="442"/>
      <c r="O42" s="442"/>
      <c r="P42" s="442"/>
      <c r="Q42" s="442"/>
      <c r="R42" s="442"/>
      <c r="S42" s="442"/>
      <c r="T42" s="442"/>
      <c r="U42" s="442"/>
      <c r="V42" s="442"/>
      <c r="W42" s="442"/>
      <c r="X42" s="442"/>
      <c r="Y42" s="442"/>
      <c r="Z42" s="442"/>
    </row>
    <row r="43">
      <c r="A43" s="440" t="s">
        <v>1511</v>
      </c>
      <c r="B43" s="445">
        <v>2024.0</v>
      </c>
      <c r="C43" s="440" t="s">
        <v>1488</v>
      </c>
      <c r="D43" s="441"/>
      <c r="E43" s="448" t="s">
        <v>1515</v>
      </c>
      <c r="F43" s="440" t="s">
        <v>1317</v>
      </c>
      <c r="G43" s="442"/>
      <c r="H43" s="442"/>
      <c r="I43" s="442"/>
      <c r="J43" s="442"/>
      <c r="K43" s="442"/>
      <c r="L43" s="442"/>
      <c r="M43" s="442"/>
      <c r="N43" s="442"/>
      <c r="O43" s="442"/>
      <c r="P43" s="442"/>
      <c r="Q43" s="442"/>
      <c r="R43" s="442"/>
      <c r="S43" s="442"/>
      <c r="T43" s="442"/>
      <c r="U43" s="442"/>
      <c r="V43" s="442"/>
      <c r="W43" s="442"/>
      <c r="X43" s="442"/>
      <c r="Y43" s="442"/>
      <c r="Z43" s="442"/>
    </row>
    <row r="44">
      <c r="A44" s="440" t="s">
        <v>30</v>
      </c>
      <c r="B44" s="445">
        <v>2024.0</v>
      </c>
      <c r="C44" s="440" t="s">
        <v>1516</v>
      </c>
      <c r="D44" s="441"/>
      <c r="E44" s="448" t="s">
        <v>1517</v>
      </c>
      <c r="F44" s="454" t="s">
        <v>1317</v>
      </c>
      <c r="G44" s="441"/>
      <c r="H44" s="441"/>
      <c r="I44" s="441"/>
      <c r="J44" s="441"/>
      <c r="K44" s="441"/>
      <c r="L44" s="441"/>
      <c r="M44" s="441"/>
      <c r="N44" s="441"/>
      <c r="O44" s="441"/>
      <c r="P44" s="441"/>
      <c r="Q44" s="441"/>
      <c r="R44" s="441"/>
      <c r="S44" s="441"/>
      <c r="T44" s="441"/>
      <c r="U44" s="441"/>
      <c r="V44" s="441"/>
      <c r="W44" s="441"/>
      <c r="X44" s="441"/>
      <c r="Y44" s="441"/>
      <c r="Z44" s="442"/>
    </row>
    <row r="45">
      <c r="A45" s="440" t="s">
        <v>30</v>
      </c>
      <c r="B45" s="445">
        <v>2024.0</v>
      </c>
      <c r="C45" s="440" t="s">
        <v>1518</v>
      </c>
      <c r="D45" s="441"/>
      <c r="E45" s="448" t="s">
        <v>1519</v>
      </c>
      <c r="F45" s="454" t="s">
        <v>1317</v>
      </c>
      <c r="G45" s="441"/>
      <c r="H45" s="441"/>
      <c r="I45" s="441"/>
      <c r="J45" s="441"/>
      <c r="K45" s="441"/>
      <c r="L45" s="441"/>
      <c r="M45" s="441"/>
      <c r="N45" s="441"/>
      <c r="O45" s="441"/>
      <c r="P45" s="441"/>
      <c r="Q45" s="441"/>
      <c r="R45" s="441"/>
      <c r="S45" s="441"/>
      <c r="T45" s="441"/>
      <c r="U45" s="441"/>
      <c r="V45" s="441"/>
      <c r="W45" s="441"/>
      <c r="X45" s="441"/>
      <c r="Y45" s="441"/>
      <c r="Z45" s="442"/>
    </row>
    <row r="46">
      <c r="A46" s="440" t="s">
        <v>30</v>
      </c>
      <c r="B46" s="445">
        <v>2024.0</v>
      </c>
      <c r="C46" s="440" t="s">
        <v>1520</v>
      </c>
      <c r="D46" s="441"/>
      <c r="E46" s="447" t="s">
        <v>1521</v>
      </c>
      <c r="F46" s="442"/>
      <c r="G46" s="441"/>
      <c r="H46" s="441"/>
      <c r="I46" s="441"/>
      <c r="J46" s="441"/>
      <c r="K46" s="441"/>
      <c r="L46" s="441"/>
      <c r="M46" s="441"/>
      <c r="N46" s="441"/>
      <c r="O46" s="441"/>
      <c r="P46" s="441"/>
      <c r="Q46" s="441"/>
      <c r="R46" s="441"/>
      <c r="S46" s="441"/>
      <c r="T46" s="441"/>
      <c r="U46" s="441"/>
      <c r="V46" s="441"/>
      <c r="W46" s="441"/>
      <c r="X46" s="441"/>
      <c r="Y46" s="441"/>
      <c r="Z46" s="442"/>
    </row>
    <row r="47">
      <c r="A47" s="440" t="s">
        <v>30</v>
      </c>
      <c r="B47" s="445">
        <v>2023.0</v>
      </c>
      <c r="C47" s="440" t="s">
        <v>1522</v>
      </c>
      <c r="D47" s="441"/>
      <c r="E47" s="447" t="s">
        <v>1523</v>
      </c>
      <c r="F47" s="442"/>
      <c r="G47" s="441"/>
      <c r="H47" s="441"/>
      <c r="I47" s="441"/>
      <c r="J47" s="441"/>
      <c r="K47" s="441"/>
      <c r="L47" s="441"/>
      <c r="M47" s="441"/>
      <c r="N47" s="441"/>
      <c r="O47" s="441"/>
      <c r="P47" s="441"/>
      <c r="Q47" s="441"/>
      <c r="R47" s="441"/>
      <c r="S47" s="441"/>
      <c r="T47" s="441"/>
      <c r="U47" s="441"/>
      <c r="V47" s="441"/>
      <c r="W47" s="441"/>
      <c r="X47" s="441"/>
      <c r="Y47" s="441"/>
      <c r="Z47" s="442"/>
    </row>
    <row r="48">
      <c r="A48" s="440" t="s">
        <v>30</v>
      </c>
      <c r="B48" s="441"/>
      <c r="C48" s="440" t="s">
        <v>1501</v>
      </c>
      <c r="D48" s="441"/>
      <c r="E48" s="447" t="s">
        <v>1524</v>
      </c>
      <c r="F48" s="442"/>
      <c r="G48" s="441"/>
      <c r="H48" s="441"/>
      <c r="I48" s="441"/>
      <c r="J48" s="441"/>
      <c r="K48" s="441"/>
      <c r="L48" s="441"/>
      <c r="M48" s="441"/>
      <c r="N48" s="441"/>
      <c r="O48" s="441"/>
      <c r="P48" s="441"/>
      <c r="Q48" s="441"/>
      <c r="R48" s="441"/>
      <c r="S48" s="441"/>
      <c r="T48" s="441"/>
      <c r="U48" s="441"/>
      <c r="V48" s="441"/>
      <c r="W48" s="441"/>
      <c r="X48" s="441"/>
      <c r="Y48" s="441"/>
      <c r="Z48" s="442"/>
    </row>
    <row r="49">
      <c r="A49" s="440" t="s">
        <v>30</v>
      </c>
      <c r="B49" s="445">
        <v>2021.0</v>
      </c>
      <c r="C49" s="440" t="s">
        <v>1488</v>
      </c>
      <c r="D49" s="441"/>
      <c r="E49" s="447" t="s">
        <v>1525</v>
      </c>
      <c r="F49" s="454" t="s">
        <v>1317</v>
      </c>
      <c r="G49" s="441"/>
      <c r="H49" s="441"/>
      <c r="I49" s="441"/>
      <c r="J49" s="441"/>
      <c r="K49" s="441"/>
      <c r="L49" s="441"/>
      <c r="M49" s="441"/>
      <c r="N49" s="441"/>
      <c r="O49" s="441"/>
      <c r="P49" s="441"/>
      <c r="Q49" s="441"/>
      <c r="R49" s="441"/>
      <c r="S49" s="441"/>
      <c r="T49" s="441"/>
      <c r="U49" s="441"/>
      <c r="V49" s="441"/>
      <c r="W49" s="441"/>
      <c r="X49" s="441"/>
      <c r="Y49" s="441"/>
      <c r="Z49" s="442"/>
    </row>
    <row r="50">
      <c r="A50" s="440" t="s">
        <v>30</v>
      </c>
      <c r="B50" s="445">
        <v>2022.0</v>
      </c>
      <c r="C50" s="440" t="s">
        <v>1494</v>
      </c>
      <c r="D50" s="441"/>
      <c r="E50" s="448" t="s">
        <v>1526</v>
      </c>
      <c r="F50" s="454" t="s">
        <v>1317</v>
      </c>
      <c r="G50" s="441"/>
      <c r="H50" s="441"/>
      <c r="I50" s="441"/>
      <c r="J50" s="441"/>
      <c r="K50" s="441"/>
      <c r="L50" s="441"/>
      <c r="M50" s="441"/>
      <c r="N50" s="441"/>
      <c r="O50" s="441"/>
      <c r="P50" s="441"/>
      <c r="Q50" s="441"/>
      <c r="R50" s="441"/>
      <c r="S50" s="441"/>
      <c r="T50" s="441"/>
      <c r="U50" s="441"/>
      <c r="V50" s="441"/>
      <c r="W50" s="441"/>
      <c r="X50" s="441"/>
      <c r="Y50" s="441"/>
      <c r="Z50" s="442"/>
    </row>
    <row r="51">
      <c r="A51" s="440" t="s">
        <v>30</v>
      </c>
      <c r="B51" s="441"/>
      <c r="C51" s="440" t="s">
        <v>1527</v>
      </c>
      <c r="D51" s="441"/>
      <c r="E51" s="447" t="s">
        <v>1528</v>
      </c>
      <c r="F51" s="442"/>
      <c r="G51" s="441"/>
      <c r="H51" s="441"/>
      <c r="I51" s="441"/>
      <c r="J51" s="441"/>
      <c r="K51" s="441"/>
      <c r="L51" s="441"/>
      <c r="M51" s="441"/>
      <c r="N51" s="441"/>
      <c r="O51" s="441"/>
      <c r="P51" s="441"/>
      <c r="Q51" s="441"/>
      <c r="R51" s="441"/>
      <c r="S51" s="441"/>
      <c r="T51" s="441"/>
      <c r="U51" s="441"/>
      <c r="V51" s="441"/>
      <c r="W51" s="441"/>
      <c r="X51" s="441"/>
      <c r="Y51" s="441"/>
      <c r="Z51" s="442"/>
    </row>
    <row r="52">
      <c r="A52" s="440" t="s">
        <v>30</v>
      </c>
      <c r="B52" s="441"/>
      <c r="C52" s="440" t="s">
        <v>1529</v>
      </c>
      <c r="D52" s="441"/>
      <c r="E52" s="448" t="s">
        <v>1530</v>
      </c>
      <c r="F52" s="440" t="s">
        <v>1317</v>
      </c>
      <c r="G52" s="441"/>
      <c r="H52" s="441"/>
      <c r="I52" s="441"/>
      <c r="J52" s="441"/>
      <c r="K52" s="441"/>
      <c r="L52" s="441"/>
      <c r="M52" s="441"/>
      <c r="N52" s="441"/>
      <c r="O52" s="441"/>
      <c r="P52" s="441"/>
      <c r="Q52" s="441"/>
      <c r="R52" s="441"/>
      <c r="S52" s="441"/>
      <c r="T52" s="441"/>
      <c r="U52" s="441"/>
      <c r="V52" s="441"/>
      <c r="W52" s="441"/>
      <c r="X52" s="441"/>
      <c r="Y52" s="441"/>
      <c r="Z52" s="442"/>
    </row>
    <row r="53">
      <c r="A53" s="440" t="s">
        <v>30</v>
      </c>
      <c r="B53" s="445">
        <v>2024.0</v>
      </c>
      <c r="C53" s="440" t="s">
        <v>1531</v>
      </c>
      <c r="D53" s="441"/>
      <c r="E53" s="447" t="s">
        <v>1532</v>
      </c>
      <c r="F53" s="441"/>
      <c r="G53" s="441"/>
      <c r="H53" s="441"/>
      <c r="I53" s="441"/>
      <c r="J53" s="441"/>
      <c r="K53" s="441"/>
      <c r="L53" s="441"/>
      <c r="M53" s="441"/>
      <c r="N53" s="441"/>
      <c r="O53" s="441"/>
      <c r="P53" s="441"/>
      <c r="Q53" s="441"/>
      <c r="R53" s="441"/>
      <c r="S53" s="441"/>
      <c r="T53" s="441"/>
      <c r="U53" s="441"/>
      <c r="V53" s="441"/>
      <c r="W53" s="441"/>
      <c r="X53" s="441"/>
      <c r="Y53" s="441"/>
      <c r="Z53" s="442"/>
    </row>
    <row r="54">
      <c r="A54" s="440" t="s">
        <v>30</v>
      </c>
      <c r="B54" s="445">
        <v>2023.0</v>
      </c>
      <c r="C54" s="440" t="s">
        <v>1533</v>
      </c>
      <c r="D54" s="441"/>
      <c r="E54" s="448" t="s">
        <v>1534</v>
      </c>
      <c r="F54" s="441"/>
      <c r="G54" s="441"/>
      <c r="H54" s="441"/>
      <c r="I54" s="441"/>
      <c r="J54" s="441"/>
      <c r="K54" s="441"/>
      <c r="L54" s="441"/>
      <c r="M54" s="441"/>
      <c r="N54" s="441"/>
      <c r="O54" s="441"/>
      <c r="P54" s="441"/>
      <c r="Q54" s="441"/>
      <c r="R54" s="441"/>
      <c r="S54" s="441"/>
      <c r="T54" s="441"/>
      <c r="U54" s="441"/>
      <c r="V54" s="441"/>
      <c r="W54" s="441"/>
      <c r="X54" s="441"/>
      <c r="Y54" s="441"/>
      <c r="Z54" s="442"/>
    </row>
    <row r="55">
      <c r="A55" s="440" t="s">
        <v>30</v>
      </c>
      <c r="B55" s="441"/>
      <c r="C55" s="440" t="s">
        <v>1535</v>
      </c>
      <c r="D55" s="441"/>
      <c r="E55" s="448" t="s">
        <v>1536</v>
      </c>
      <c r="F55" s="440" t="s">
        <v>1317</v>
      </c>
      <c r="G55" s="441"/>
      <c r="H55" s="441"/>
      <c r="I55" s="441"/>
      <c r="J55" s="441"/>
      <c r="K55" s="441"/>
      <c r="L55" s="441"/>
      <c r="M55" s="441"/>
      <c r="N55" s="441"/>
      <c r="O55" s="441"/>
      <c r="P55" s="441"/>
      <c r="Q55" s="441"/>
      <c r="R55" s="441"/>
      <c r="S55" s="441"/>
      <c r="T55" s="441"/>
      <c r="U55" s="441"/>
      <c r="V55" s="441"/>
      <c r="W55" s="441"/>
      <c r="X55" s="441"/>
      <c r="Y55" s="441"/>
      <c r="Z55" s="442"/>
    </row>
    <row r="56">
      <c r="A56" s="440" t="s">
        <v>30</v>
      </c>
      <c r="B56" s="441"/>
      <c r="C56" s="440" t="s">
        <v>1537</v>
      </c>
      <c r="D56" s="441"/>
      <c r="E56" s="448" t="s">
        <v>1538</v>
      </c>
      <c r="F56" s="440" t="s">
        <v>1317</v>
      </c>
      <c r="G56" s="441"/>
      <c r="H56" s="441"/>
      <c r="I56" s="441"/>
      <c r="J56" s="441"/>
      <c r="K56" s="441"/>
      <c r="L56" s="441"/>
      <c r="M56" s="441"/>
      <c r="N56" s="441"/>
      <c r="O56" s="441"/>
      <c r="P56" s="441"/>
      <c r="Q56" s="441"/>
      <c r="R56" s="441"/>
      <c r="S56" s="441"/>
      <c r="T56" s="441"/>
      <c r="U56" s="441"/>
      <c r="V56" s="441"/>
      <c r="W56" s="441"/>
      <c r="X56" s="441"/>
      <c r="Y56" s="441"/>
      <c r="Z56" s="442"/>
    </row>
    <row r="57">
      <c r="A57" s="440" t="s">
        <v>30</v>
      </c>
      <c r="B57" s="441"/>
      <c r="C57" s="440" t="s">
        <v>1539</v>
      </c>
      <c r="D57" s="441"/>
      <c r="E57" s="447" t="s">
        <v>1540</v>
      </c>
      <c r="F57" s="441"/>
      <c r="G57" s="441"/>
      <c r="H57" s="441"/>
      <c r="I57" s="441"/>
      <c r="J57" s="441"/>
      <c r="K57" s="441"/>
      <c r="L57" s="441"/>
      <c r="M57" s="441"/>
      <c r="N57" s="441"/>
      <c r="O57" s="441"/>
      <c r="P57" s="441"/>
      <c r="Q57" s="441"/>
      <c r="R57" s="441"/>
      <c r="S57" s="441"/>
      <c r="T57" s="441"/>
      <c r="U57" s="441"/>
      <c r="V57" s="441"/>
      <c r="W57" s="441"/>
      <c r="X57" s="441"/>
      <c r="Y57" s="441"/>
      <c r="Z57" s="442"/>
    </row>
    <row r="58">
      <c r="A58" s="367" t="s">
        <v>30</v>
      </c>
      <c r="B58" s="442"/>
      <c r="C58" s="455" t="s">
        <v>1541</v>
      </c>
      <c r="D58" s="442"/>
      <c r="E58" s="456" t="s">
        <v>1542</v>
      </c>
      <c r="F58" s="440" t="s">
        <v>1317</v>
      </c>
      <c r="G58" s="441"/>
      <c r="H58" s="441"/>
      <c r="I58" s="441"/>
      <c r="J58" s="441"/>
      <c r="K58" s="441"/>
      <c r="L58" s="441"/>
      <c r="M58" s="441"/>
      <c r="N58" s="441"/>
      <c r="O58" s="441"/>
      <c r="P58" s="441"/>
      <c r="Q58" s="441"/>
      <c r="R58" s="441"/>
      <c r="S58" s="441"/>
      <c r="T58" s="441"/>
      <c r="U58" s="441"/>
      <c r="V58" s="441"/>
      <c r="W58" s="441"/>
      <c r="X58" s="441"/>
      <c r="Y58" s="441"/>
      <c r="Z58" s="442"/>
    </row>
    <row r="59">
      <c r="A59" s="367" t="s">
        <v>30</v>
      </c>
      <c r="B59" s="442"/>
      <c r="C59" s="367" t="s">
        <v>1543</v>
      </c>
      <c r="D59" s="442"/>
      <c r="E59" s="448" t="s">
        <v>1544</v>
      </c>
      <c r="F59" s="440" t="s">
        <v>1317</v>
      </c>
      <c r="G59" s="441"/>
      <c r="H59" s="441"/>
      <c r="I59" s="441"/>
      <c r="J59" s="441"/>
      <c r="K59" s="441"/>
      <c r="L59" s="441"/>
      <c r="M59" s="441"/>
      <c r="N59" s="441"/>
      <c r="O59" s="441"/>
      <c r="P59" s="441"/>
      <c r="Q59" s="441"/>
      <c r="R59" s="441"/>
      <c r="S59" s="441"/>
      <c r="T59" s="441"/>
      <c r="U59" s="441"/>
      <c r="V59" s="441"/>
      <c r="W59" s="441"/>
      <c r="X59" s="441"/>
      <c r="Y59" s="441"/>
      <c r="Z59" s="442"/>
    </row>
    <row r="60">
      <c r="A60" s="440" t="s">
        <v>38</v>
      </c>
      <c r="B60" s="445">
        <v>2024.0</v>
      </c>
      <c r="C60" s="440" t="s">
        <v>1545</v>
      </c>
      <c r="D60" s="441"/>
      <c r="E60" s="457" t="s">
        <v>1546</v>
      </c>
      <c r="F60" s="440" t="s">
        <v>1317</v>
      </c>
      <c r="G60" s="441"/>
      <c r="H60" s="441"/>
      <c r="I60" s="441"/>
      <c r="J60" s="441"/>
      <c r="K60" s="441"/>
      <c r="L60" s="441"/>
      <c r="M60" s="441"/>
      <c r="N60" s="441"/>
      <c r="O60" s="441"/>
      <c r="P60" s="441"/>
      <c r="Q60" s="441"/>
      <c r="R60" s="441"/>
      <c r="S60" s="441"/>
      <c r="T60" s="441"/>
      <c r="U60" s="441"/>
      <c r="V60" s="441"/>
      <c r="W60" s="441"/>
      <c r="X60" s="441"/>
      <c r="Y60" s="441"/>
      <c r="Z60" s="442"/>
    </row>
    <row r="61">
      <c r="A61" s="440" t="s">
        <v>38</v>
      </c>
      <c r="B61" s="445">
        <v>2024.0</v>
      </c>
      <c r="C61" s="440" t="s">
        <v>1547</v>
      </c>
      <c r="D61" s="441"/>
      <c r="E61" s="458" t="s">
        <v>1548</v>
      </c>
      <c r="F61" s="440" t="s">
        <v>1317</v>
      </c>
      <c r="G61" s="441"/>
      <c r="H61" s="441"/>
      <c r="I61" s="441"/>
      <c r="J61" s="441"/>
      <c r="K61" s="441"/>
      <c r="L61" s="441"/>
      <c r="M61" s="441"/>
      <c r="N61" s="441"/>
      <c r="O61" s="441"/>
      <c r="P61" s="441"/>
      <c r="Q61" s="441"/>
      <c r="R61" s="441"/>
      <c r="S61" s="441"/>
      <c r="T61" s="441"/>
      <c r="U61" s="441"/>
      <c r="V61" s="441"/>
      <c r="W61" s="441"/>
      <c r="X61" s="441"/>
      <c r="Y61" s="441"/>
      <c r="Z61" s="442"/>
    </row>
    <row r="62">
      <c r="A62" s="440" t="s">
        <v>38</v>
      </c>
      <c r="B62" s="445">
        <v>2018.0</v>
      </c>
      <c r="C62" s="440" t="s">
        <v>1549</v>
      </c>
      <c r="D62" s="441"/>
      <c r="E62" s="447" t="s">
        <v>1550</v>
      </c>
      <c r="F62" s="440" t="s">
        <v>1317</v>
      </c>
      <c r="G62" s="441"/>
      <c r="H62" s="441"/>
      <c r="I62" s="441"/>
      <c r="J62" s="441"/>
      <c r="K62" s="441"/>
      <c r="L62" s="441"/>
      <c r="M62" s="441"/>
      <c r="N62" s="441"/>
      <c r="O62" s="441"/>
      <c r="P62" s="441"/>
      <c r="Q62" s="441"/>
      <c r="R62" s="441"/>
      <c r="S62" s="441"/>
      <c r="T62" s="441"/>
      <c r="U62" s="441"/>
      <c r="V62" s="441"/>
      <c r="W62" s="441"/>
      <c r="X62" s="441"/>
      <c r="Y62" s="441"/>
      <c r="Z62" s="442"/>
    </row>
    <row r="63">
      <c r="A63" s="440" t="s">
        <v>38</v>
      </c>
      <c r="B63" s="445">
        <v>2023.0</v>
      </c>
      <c r="C63" s="440" t="s">
        <v>1496</v>
      </c>
      <c r="D63" s="441"/>
      <c r="E63" s="448" t="s">
        <v>1551</v>
      </c>
      <c r="F63" s="440" t="s">
        <v>1317</v>
      </c>
      <c r="G63" s="441"/>
      <c r="H63" s="441"/>
      <c r="I63" s="441"/>
      <c r="J63" s="441"/>
      <c r="K63" s="441"/>
      <c r="L63" s="441"/>
      <c r="M63" s="441"/>
      <c r="N63" s="441"/>
      <c r="O63" s="441"/>
      <c r="P63" s="441"/>
      <c r="Q63" s="441"/>
      <c r="R63" s="441"/>
      <c r="S63" s="441"/>
      <c r="T63" s="441"/>
      <c r="U63" s="441"/>
      <c r="V63" s="441"/>
      <c r="W63" s="441"/>
      <c r="X63" s="441"/>
      <c r="Y63" s="441"/>
      <c r="Z63" s="442"/>
    </row>
    <row r="64">
      <c r="A64" s="440" t="s">
        <v>38</v>
      </c>
      <c r="B64" s="445">
        <v>2023.0</v>
      </c>
      <c r="C64" s="440" t="s">
        <v>1552</v>
      </c>
      <c r="D64" s="441"/>
      <c r="E64" s="448" t="s">
        <v>1553</v>
      </c>
      <c r="F64" s="440" t="s">
        <v>1317</v>
      </c>
      <c r="G64" s="441"/>
      <c r="H64" s="441"/>
      <c r="I64" s="441"/>
      <c r="J64" s="441"/>
      <c r="K64" s="441"/>
      <c r="L64" s="441"/>
      <c r="M64" s="441"/>
      <c r="N64" s="441"/>
      <c r="O64" s="441"/>
      <c r="P64" s="441"/>
      <c r="Q64" s="441"/>
      <c r="R64" s="441"/>
      <c r="S64" s="441"/>
      <c r="T64" s="441"/>
      <c r="U64" s="441"/>
      <c r="V64" s="441"/>
      <c r="W64" s="441"/>
      <c r="X64" s="441"/>
      <c r="Y64" s="441"/>
      <c r="Z64" s="442"/>
    </row>
    <row r="65">
      <c r="A65" s="440" t="s">
        <v>38</v>
      </c>
      <c r="B65" s="445">
        <v>2023.0</v>
      </c>
      <c r="C65" s="440" t="s">
        <v>1494</v>
      </c>
      <c r="D65" s="441"/>
      <c r="E65" s="458" t="s">
        <v>1554</v>
      </c>
      <c r="F65" s="440" t="s">
        <v>1317</v>
      </c>
      <c r="G65" s="441"/>
      <c r="H65" s="441"/>
      <c r="I65" s="441"/>
      <c r="J65" s="441"/>
      <c r="K65" s="441"/>
      <c r="L65" s="441"/>
      <c r="M65" s="441"/>
      <c r="N65" s="441"/>
      <c r="O65" s="441"/>
      <c r="P65" s="441"/>
      <c r="Q65" s="441"/>
      <c r="R65" s="441"/>
      <c r="S65" s="441"/>
      <c r="T65" s="441"/>
      <c r="U65" s="441"/>
      <c r="V65" s="441"/>
      <c r="W65" s="441"/>
      <c r="X65" s="441"/>
      <c r="Y65" s="441"/>
      <c r="Z65" s="442"/>
    </row>
    <row r="66">
      <c r="A66" s="440" t="s">
        <v>38</v>
      </c>
      <c r="B66" s="445">
        <v>2024.0</v>
      </c>
      <c r="C66" s="440" t="s">
        <v>1555</v>
      </c>
      <c r="D66" s="441"/>
      <c r="E66" s="459" t="s">
        <v>1556</v>
      </c>
      <c r="F66" s="440" t="s">
        <v>1317</v>
      </c>
      <c r="G66" s="441"/>
      <c r="H66" s="441"/>
      <c r="I66" s="441"/>
      <c r="J66" s="441"/>
      <c r="K66" s="441"/>
      <c r="L66" s="441"/>
      <c r="M66" s="441"/>
      <c r="N66" s="441"/>
      <c r="O66" s="441"/>
      <c r="P66" s="441"/>
      <c r="Q66" s="441"/>
      <c r="R66" s="441"/>
      <c r="S66" s="441"/>
      <c r="T66" s="441"/>
      <c r="U66" s="441"/>
      <c r="V66" s="441"/>
      <c r="W66" s="441"/>
      <c r="X66" s="441"/>
      <c r="Y66" s="441"/>
      <c r="Z66" s="442"/>
    </row>
    <row r="67">
      <c r="A67" s="440" t="s">
        <v>38</v>
      </c>
      <c r="B67" s="441"/>
      <c r="C67" s="440" t="s">
        <v>1501</v>
      </c>
      <c r="D67" s="441"/>
      <c r="E67" s="459" t="s">
        <v>1557</v>
      </c>
      <c r="F67" s="441"/>
      <c r="G67" s="441"/>
      <c r="H67" s="441"/>
      <c r="I67" s="441"/>
      <c r="J67" s="441"/>
      <c r="K67" s="441"/>
      <c r="L67" s="441"/>
      <c r="M67" s="441"/>
      <c r="N67" s="441"/>
      <c r="O67" s="441"/>
      <c r="P67" s="441"/>
      <c r="Q67" s="441"/>
      <c r="R67" s="441"/>
      <c r="S67" s="441"/>
      <c r="T67" s="441"/>
      <c r="U67" s="441"/>
      <c r="V67" s="441"/>
      <c r="W67" s="441"/>
      <c r="X67" s="441"/>
      <c r="Y67" s="441"/>
      <c r="Z67" s="442"/>
    </row>
    <row r="68">
      <c r="A68" s="440" t="s">
        <v>1558</v>
      </c>
      <c r="B68" s="445">
        <v>2024.0</v>
      </c>
      <c r="C68" s="440" t="s">
        <v>1559</v>
      </c>
      <c r="D68" s="441"/>
      <c r="E68" s="448" t="s">
        <v>1560</v>
      </c>
      <c r="F68" s="440" t="s">
        <v>1317</v>
      </c>
      <c r="G68" s="441"/>
      <c r="H68" s="441"/>
      <c r="I68" s="441"/>
      <c r="J68" s="441"/>
      <c r="K68" s="441"/>
      <c r="L68" s="441"/>
      <c r="M68" s="441"/>
      <c r="N68" s="441"/>
      <c r="O68" s="441"/>
      <c r="P68" s="441"/>
      <c r="Q68" s="441"/>
      <c r="R68" s="441"/>
      <c r="S68" s="441"/>
      <c r="T68" s="441"/>
      <c r="U68" s="441"/>
      <c r="V68" s="441"/>
      <c r="W68" s="441"/>
      <c r="X68" s="441"/>
      <c r="Y68" s="441"/>
      <c r="Z68" s="442"/>
    </row>
    <row r="69">
      <c r="A69" s="440" t="s">
        <v>1558</v>
      </c>
      <c r="B69" s="445">
        <v>2020.0</v>
      </c>
      <c r="C69" s="440" t="s">
        <v>1501</v>
      </c>
      <c r="D69" s="441"/>
      <c r="E69" s="447" t="s">
        <v>1561</v>
      </c>
      <c r="F69" s="440" t="s">
        <v>1320</v>
      </c>
      <c r="G69" s="441"/>
      <c r="H69" s="441"/>
      <c r="I69" s="441"/>
      <c r="J69" s="441"/>
      <c r="K69" s="441"/>
      <c r="L69" s="441"/>
      <c r="M69" s="441"/>
      <c r="N69" s="441"/>
      <c r="O69" s="441"/>
      <c r="P69" s="441"/>
      <c r="Q69" s="441"/>
      <c r="R69" s="441"/>
      <c r="S69" s="441"/>
      <c r="T69" s="441"/>
      <c r="U69" s="441"/>
      <c r="V69" s="441"/>
      <c r="W69" s="441"/>
      <c r="X69" s="441"/>
      <c r="Y69" s="441"/>
      <c r="Z69" s="442"/>
    </row>
    <row r="70">
      <c r="A70" s="440" t="s">
        <v>1558</v>
      </c>
      <c r="B70" s="445">
        <v>2024.0</v>
      </c>
      <c r="C70" s="440" t="s">
        <v>1488</v>
      </c>
      <c r="D70" s="441"/>
      <c r="E70" s="448" t="s">
        <v>1562</v>
      </c>
      <c r="F70" s="440" t="s">
        <v>1317</v>
      </c>
      <c r="G70" s="441"/>
      <c r="H70" s="441"/>
      <c r="I70" s="441"/>
      <c r="J70" s="441"/>
      <c r="K70" s="441"/>
      <c r="L70" s="441"/>
      <c r="M70" s="441"/>
      <c r="N70" s="441"/>
      <c r="O70" s="441"/>
      <c r="P70" s="441"/>
      <c r="Q70" s="441"/>
      <c r="R70" s="441"/>
      <c r="S70" s="441"/>
      <c r="T70" s="441"/>
      <c r="U70" s="441"/>
      <c r="V70" s="441"/>
      <c r="W70" s="441"/>
      <c r="X70" s="441"/>
      <c r="Y70" s="441"/>
      <c r="Z70" s="442"/>
    </row>
    <row r="71" ht="20.25" customHeight="1">
      <c r="A71" s="440" t="s">
        <v>1558</v>
      </c>
      <c r="B71" s="445">
        <v>2023.0</v>
      </c>
      <c r="C71" s="460" t="s">
        <v>1563</v>
      </c>
      <c r="D71" s="451" t="s">
        <v>1564</v>
      </c>
      <c r="E71" s="447" t="s">
        <v>1565</v>
      </c>
      <c r="F71" s="440" t="s">
        <v>1317</v>
      </c>
      <c r="G71" s="441"/>
      <c r="H71" s="441"/>
      <c r="I71" s="441"/>
      <c r="J71" s="441"/>
      <c r="K71" s="441"/>
      <c r="L71" s="441"/>
      <c r="M71" s="441"/>
      <c r="N71" s="441"/>
      <c r="O71" s="441"/>
      <c r="P71" s="441"/>
      <c r="Q71" s="441"/>
      <c r="R71" s="441"/>
      <c r="S71" s="441"/>
      <c r="T71" s="441"/>
      <c r="U71" s="441"/>
      <c r="V71" s="441"/>
      <c r="W71" s="441"/>
      <c r="X71" s="441"/>
      <c r="Y71" s="441"/>
      <c r="Z71" s="442"/>
    </row>
    <row r="72">
      <c r="A72" s="440" t="s">
        <v>1558</v>
      </c>
      <c r="B72" s="461">
        <v>2022.0</v>
      </c>
      <c r="C72" s="367" t="s">
        <v>1566</v>
      </c>
      <c r="D72" s="442"/>
      <c r="E72" s="448" t="s">
        <v>1567</v>
      </c>
      <c r="F72" s="440" t="s">
        <v>1317</v>
      </c>
      <c r="G72" s="441"/>
      <c r="H72" s="441"/>
      <c r="I72" s="441"/>
      <c r="J72" s="441"/>
      <c r="K72" s="441"/>
      <c r="L72" s="441"/>
      <c r="M72" s="441"/>
      <c r="N72" s="441"/>
      <c r="O72" s="441"/>
      <c r="P72" s="441"/>
      <c r="Q72" s="441"/>
      <c r="R72" s="441"/>
      <c r="S72" s="441"/>
      <c r="T72" s="441"/>
      <c r="U72" s="441"/>
      <c r="V72" s="441"/>
      <c r="W72" s="441"/>
      <c r="X72" s="441"/>
      <c r="Y72" s="441"/>
      <c r="Z72" s="442"/>
    </row>
    <row r="73">
      <c r="A73" s="440" t="s">
        <v>1558</v>
      </c>
      <c r="B73" s="461">
        <v>2022.0</v>
      </c>
      <c r="C73" s="367" t="s">
        <v>1568</v>
      </c>
      <c r="D73" s="442"/>
      <c r="E73" s="456" t="s">
        <v>1569</v>
      </c>
      <c r="F73" s="440" t="s">
        <v>1317</v>
      </c>
      <c r="G73" s="441"/>
      <c r="H73" s="441"/>
      <c r="I73" s="441"/>
      <c r="J73" s="441"/>
      <c r="K73" s="441"/>
      <c r="L73" s="441"/>
      <c r="M73" s="441"/>
      <c r="N73" s="441"/>
      <c r="O73" s="441"/>
      <c r="P73" s="441"/>
      <c r="Q73" s="441"/>
      <c r="R73" s="441"/>
      <c r="S73" s="441"/>
      <c r="T73" s="441"/>
      <c r="U73" s="441"/>
      <c r="V73" s="441"/>
      <c r="W73" s="441"/>
      <c r="X73" s="441"/>
      <c r="Y73" s="441"/>
      <c r="Z73" s="442"/>
    </row>
    <row r="74">
      <c r="A74" s="440" t="s">
        <v>1558</v>
      </c>
      <c r="B74" s="461">
        <v>2022.0</v>
      </c>
      <c r="C74" s="367" t="s">
        <v>1570</v>
      </c>
      <c r="D74" s="442"/>
      <c r="E74" s="456" t="s">
        <v>1571</v>
      </c>
      <c r="F74" s="440" t="s">
        <v>1317</v>
      </c>
      <c r="G74" s="441"/>
      <c r="H74" s="441"/>
      <c r="I74" s="441"/>
      <c r="J74" s="441"/>
      <c r="K74" s="441"/>
      <c r="L74" s="441"/>
      <c r="M74" s="441"/>
      <c r="N74" s="441"/>
      <c r="O74" s="441"/>
      <c r="P74" s="441"/>
      <c r="Q74" s="441"/>
      <c r="R74" s="441"/>
      <c r="S74" s="441"/>
      <c r="T74" s="441"/>
      <c r="U74" s="441"/>
      <c r="V74" s="441"/>
      <c r="W74" s="441"/>
      <c r="X74" s="441"/>
      <c r="Y74" s="441"/>
      <c r="Z74" s="442"/>
    </row>
    <row r="75">
      <c r="A75" s="440" t="s">
        <v>1558</v>
      </c>
      <c r="B75" s="461">
        <v>2022.0</v>
      </c>
      <c r="C75" s="367" t="s">
        <v>1572</v>
      </c>
      <c r="D75" s="442"/>
      <c r="E75" s="456" t="s">
        <v>1573</v>
      </c>
      <c r="F75" s="440" t="s">
        <v>1317</v>
      </c>
      <c r="G75" s="441"/>
      <c r="H75" s="441"/>
      <c r="I75" s="441"/>
      <c r="J75" s="441"/>
      <c r="K75" s="441"/>
      <c r="L75" s="441"/>
      <c r="M75" s="441"/>
      <c r="N75" s="441"/>
      <c r="O75" s="441"/>
      <c r="P75" s="441"/>
      <c r="Q75" s="441"/>
      <c r="R75" s="441"/>
      <c r="S75" s="441"/>
      <c r="T75" s="441"/>
      <c r="U75" s="441"/>
      <c r="V75" s="441"/>
      <c r="W75" s="441"/>
      <c r="X75" s="441"/>
      <c r="Y75" s="441"/>
      <c r="Z75" s="442"/>
    </row>
    <row r="76">
      <c r="A76" s="440" t="s">
        <v>1558</v>
      </c>
      <c r="B76" s="461">
        <v>2024.0</v>
      </c>
      <c r="C76" s="367" t="s">
        <v>1574</v>
      </c>
      <c r="D76" s="442"/>
      <c r="E76" s="456" t="s">
        <v>1575</v>
      </c>
      <c r="F76" s="440" t="s">
        <v>1317</v>
      </c>
      <c r="G76" s="441"/>
      <c r="H76" s="441"/>
      <c r="I76" s="441"/>
      <c r="J76" s="441"/>
      <c r="K76" s="441"/>
      <c r="L76" s="441"/>
      <c r="M76" s="441"/>
      <c r="N76" s="441"/>
      <c r="O76" s="441"/>
      <c r="P76" s="441"/>
      <c r="Q76" s="441"/>
      <c r="R76" s="441"/>
      <c r="S76" s="441"/>
      <c r="T76" s="441"/>
      <c r="U76" s="441"/>
      <c r="V76" s="441"/>
      <c r="W76" s="441"/>
      <c r="X76" s="441"/>
      <c r="Y76" s="441"/>
      <c r="Z76" s="442"/>
    </row>
    <row r="77">
      <c r="A77" s="440" t="s">
        <v>1558</v>
      </c>
      <c r="B77" s="461">
        <v>2023.0</v>
      </c>
      <c r="C77" s="367" t="s">
        <v>1576</v>
      </c>
      <c r="D77" s="442"/>
      <c r="E77" s="456" t="s">
        <v>1577</v>
      </c>
      <c r="F77" s="440" t="s">
        <v>1317</v>
      </c>
      <c r="G77" s="441"/>
      <c r="H77" s="441"/>
      <c r="I77" s="441"/>
      <c r="J77" s="441"/>
      <c r="K77" s="441"/>
      <c r="L77" s="441"/>
      <c r="M77" s="441"/>
      <c r="N77" s="441"/>
      <c r="O77" s="441"/>
      <c r="P77" s="441"/>
      <c r="Q77" s="441"/>
      <c r="R77" s="441"/>
      <c r="S77" s="441"/>
      <c r="T77" s="441"/>
      <c r="U77" s="441"/>
      <c r="V77" s="441"/>
      <c r="W77" s="441"/>
      <c r="X77" s="441"/>
      <c r="Y77" s="441"/>
      <c r="Z77" s="442"/>
    </row>
    <row r="78">
      <c r="A78" s="440" t="s">
        <v>1558</v>
      </c>
      <c r="B78" s="461">
        <v>2023.0</v>
      </c>
      <c r="C78" s="367" t="s">
        <v>1578</v>
      </c>
      <c r="D78" s="442"/>
      <c r="E78" s="456" t="s">
        <v>1579</v>
      </c>
      <c r="F78" s="440" t="s">
        <v>1317</v>
      </c>
      <c r="G78" s="441"/>
      <c r="H78" s="441"/>
      <c r="I78" s="441"/>
      <c r="J78" s="441"/>
      <c r="K78" s="441"/>
      <c r="L78" s="441"/>
      <c r="M78" s="441"/>
      <c r="N78" s="441"/>
      <c r="O78" s="441"/>
      <c r="P78" s="441"/>
      <c r="Q78" s="441"/>
      <c r="R78" s="441"/>
      <c r="S78" s="441"/>
      <c r="T78" s="441"/>
      <c r="U78" s="441"/>
      <c r="V78" s="441"/>
      <c r="W78" s="441"/>
      <c r="X78" s="441"/>
      <c r="Y78" s="441"/>
      <c r="Z78" s="442"/>
    </row>
    <row r="79">
      <c r="A79" s="440" t="s">
        <v>1558</v>
      </c>
      <c r="B79" s="461">
        <v>2022.0</v>
      </c>
      <c r="C79" s="367" t="s">
        <v>1580</v>
      </c>
      <c r="D79" s="442"/>
      <c r="E79" s="456" t="s">
        <v>1581</v>
      </c>
      <c r="F79" s="440" t="s">
        <v>1320</v>
      </c>
      <c r="G79" s="441"/>
      <c r="H79" s="441"/>
      <c r="I79" s="441"/>
      <c r="J79" s="441"/>
      <c r="K79" s="441"/>
      <c r="L79" s="441"/>
      <c r="M79" s="441"/>
      <c r="N79" s="441"/>
      <c r="O79" s="441"/>
      <c r="P79" s="441"/>
      <c r="Q79" s="441"/>
      <c r="R79" s="441"/>
      <c r="S79" s="441"/>
      <c r="T79" s="441"/>
      <c r="U79" s="441"/>
      <c r="V79" s="441"/>
      <c r="W79" s="441"/>
      <c r="X79" s="441"/>
      <c r="Y79" s="441"/>
      <c r="Z79" s="442"/>
    </row>
    <row r="80">
      <c r="A80" s="440" t="s">
        <v>1558</v>
      </c>
      <c r="B80" s="461">
        <v>2024.0</v>
      </c>
      <c r="C80" s="367" t="s">
        <v>1582</v>
      </c>
      <c r="D80" s="442"/>
      <c r="E80" s="456" t="s">
        <v>1583</v>
      </c>
      <c r="F80" s="440" t="s">
        <v>1317</v>
      </c>
      <c r="G80" s="441"/>
      <c r="H80" s="441"/>
      <c r="I80" s="441"/>
      <c r="J80" s="441"/>
      <c r="K80" s="441"/>
      <c r="L80" s="441"/>
      <c r="M80" s="441"/>
      <c r="N80" s="441"/>
      <c r="O80" s="441"/>
      <c r="P80" s="441"/>
      <c r="Q80" s="441"/>
      <c r="R80" s="441"/>
      <c r="S80" s="441"/>
      <c r="T80" s="441"/>
      <c r="U80" s="441"/>
      <c r="V80" s="441"/>
      <c r="W80" s="441"/>
      <c r="X80" s="441"/>
      <c r="Y80" s="441"/>
      <c r="Z80" s="442"/>
    </row>
    <row r="81">
      <c r="A81" s="440" t="s">
        <v>1584</v>
      </c>
      <c r="B81" s="445">
        <v>2024.0</v>
      </c>
      <c r="C81" s="440" t="s">
        <v>1488</v>
      </c>
      <c r="D81" s="442"/>
      <c r="E81" s="448" t="s">
        <v>1585</v>
      </c>
      <c r="F81" s="440" t="s">
        <v>1317</v>
      </c>
      <c r="G81" s="441"/>
      <c r="H81" s="441"/>
      <c r="I81" s="441"/>
      <c r="J81" s="441"/>
      <c r="K81" s="441"/>
      <c r="L81" s="441"/>
      <c r="M81" s="441"/>
      <c r="N81" s="441"/>
      <c r="O81" s="441"/>
      <c r="P81" s="441"/>
      <c r="Q81" s="441"/>
      <c r="R81" s="441"/>
      <c r="S81" s="441"/>
      <c r="T81" s="441"/>
      <c r="U81" s="441"/>
      <c r="V81" s="441"/>
      <c r="W81" s="441"/>
      <c r="X81" s="441"/>
      <c r="Y81" s="441"/>
      <c r="Z81" s="442"/>
    </row>
    <row r="82">
      <c r="A82" s="440" t="s">
        <v>1584</v>
      </c>
      <c r="B82" s="445">
        <v>2023.0</v>
      </c>
      <c r="C82" s="440" t="s">
        <v>1586</v>
      </c>
      <c r="D82" s="441"/>
      <c r="E82" s="447" t="s">
        <v>1587</v>
      </c>
      <c r="F82" s="440" t="s">
        <v>1317</v>
      </c>
      <c r="G82" s="441"/>
      <c r="H82" s="441"/>
      <c r="I82" s="441"/>
      <c r="J82" s="441"/>
      <c r="K82" s="441"/>
      <c r="L82" s="441"/>
      <c r="M82" s="441"/>
      <c r="N82" s="441"/>
      <c r="O82" s="441"/>
      <c r="P82" s="441"/>
      <c r="Q82" s="441"/>
      <c r="R82" s="441"/>
      <c r="S82" s="441"/>
      <c r="T82" s="441"/>
      <c r="U82" s="441"/>
      <c r="V82" s="441"/>
      <c r="W82" s="441"/>
      <c r="X82" s="441"/>
      <c r="Y82" s="441"/>
      <c r="Z82" s="442"/>
    </row>
    <row r="83">
      <c r="A83" s="440" t="s">
        <v>1584</v>
      </c>
      <c r="B83" s="445">
        <v>2023.0</v>
      </c>
      <c r="C83" s="440" t="s">
        <v>1576</v>
      </c>
      <c r="D83" s="441"/>
      <c r="E83" s="458" t="s">
        <v>1588</v>
      </c>
      <c r="F83" s="440" t="s">
        <v>1317</v>
      </c>
      <c r="G83" s="441"/>
      <c r="H83" s="441"/>
      <c r="I83" s="441"/>
      <c r="J83" s="441"/>
      <c r="K83" s="441"/>
      <c r="L83" s="441"/>
      <c r="M83" s="441"/>
      <c r="N83" s="441"/>
      <c r="O83" s="441"/>
      <c r="P83" s="441"/>
      <c r="Q83" s="441"/>
      <c r="R83" s="441"/>
      <c r="S83" s="441"/>
      <c r="T83" s="441"/>
      <c r="U83" s="441"/>
      <c r="V83" s="441"/>
      <c r="W83" s="441"/>
      <c r="X83" s="441"/>
      <c r="Y83" s="441"/>
      <c r="Z83" s="442"/>
    </row>
    <row r="84">
      <c r="A84" s="440" t="s">
        <v>1584</v>
      </c>
      <c r="B84" s="445">
        <v>2023.0</v>
      </c>
      <c r="C84" s="440" t="s">
        <v>1578</v>
      </c>
      <c r="D84" s="441"/>
      <c r="E84" s="447" t="s">
        <v>1589</v>
      </c>
      <c r="F84" s="440" t="s">
        <v>1317</v>
      </c>
      <c r="G84" s="441"/>
      <c r="H84" s="441"/>
      <c r="I84" s="441"/>
      <c r="J84" s="441"/>
      <c r="K84" s="441"/>
      <c r="L84" s="441"/>
      <c r="M84" s="441"/>
      <c r="N84" s="441"/>
      <c r="O84" s="441"/>
      <c r="P84" s="441"/>
      <c r="Q84" s="441"/>
      <c r="R84" s="441"/>
      <c r="S84" s="441"/>
      <c r="T84" s="441"/>
      <c r="U84" s="441"/>
      <c r="V84" s="441"/>
      <c r="W84" s="441"/>
      <c r="X84" s="441"/>
      <c r="Y84" s="441"/>
      <c r="Z84" s="442"/>
    </row>
    <row r="85">
      <c r="A85" s="367" t="s">
        <v>1590</v>
      </c>
      <c r="B85" s="461">
        <v>2024.0</v>
      </c>
      <c r="C85" s="367" t="s">
        <v>1591</v>
      </c>
      <c r="D85" s="442"/>
      <c r="E85" s="456" t="s">
        <v>1592</v>
      </c>
      <c r="F85" s="440" t="s">
        <v>1317</v>
      </c>
      <c r="G85" s="441"/>
      <c r="H85" s="441"/>
      <c r="I85" s="441"/>
      <c r="J85" s="441"/>
      <c r="K85" s="441"/>
      <c r="L85" s="441"/>
      <c r="M85" s="441"/>
      <c r="N85" s="441"/>
      <c r="O85" s="441"/>
      <c r="P85" s="441"/>
      <c r="Q85" s="441"/>
      <c r="R85" s="441"/>
      <c r="S85" s="441"/>
      <c r="T85" s="441"/>
      <c r="U85" s="441"/>
      <c r="V85" s="441"/>
      <c r="W85" s="441"/>
      <c r="X85" s="441"/>
      <c r="Y85" s="441"/>
      <c r="Z85" s="442"/>
    </row>
    <row r="86">
      <c r="A86" s="440" t="s">
        <v>1590</v>
      </c>
      <c r="B86" s="461">
        <v>2024.0</v>
      </c>
      <c r="C86" s="367" t="s">
        <v>1593</v>
      </c>
      <c r="D86" s="442"/>
      <c r="E86" s="448" t="s">
        <v>1594</v>
      </c>
      <c r="F86" s="440" t="s">
        <v>1317</v>
      </c>
      <c r="G86" s="441"/>
      <c r="H86" s="441"/>
      <c r="I86" s="441"/>
      <c r="J86" s="441"/>
      <c r="K86" s="441"/>
      <c r="L86" s="441"/>
      <c r="M86" s="441"/>
      <c r="N86" s="441"/>
      <c r="O86" s="441"/>
      <c r="P86" s="441"/>
      <c r="Q86" s="441"/>
      <c r="R86" s="441"/>
      <c r="S86" s="441"/>
      <c r="T86" s="441"/>
      <c r="U86" s="441"/>
      <c r="V86" s="441"/>
      <c r="W86" s="441"/>
      <c r="X86" s="441"/>
      <c r="Y86" s="441"/>
      <c r="Z86" s="442"/>
    </row>
    <row r="87">
      <c r="A87" s="440" t="s">
        <v>1590</v>
      </c>
      <c r="B87" s="442"/>
      <c r="C87" s="367" t="s">
        <v>1501</v>
      </c>
      <c r="D87" s="442"/>
      <c r="E87" s="456" t="s">
        <v>1595</v>
      </c>
      <c r="F87" s="441"/>
      <c r="G87" s="441"/>
      <c r="H87" s="441"/>
      <c r="I87" s="441"/>
      <c r="J87" s="441"/>
      <c r="K87" s="441"/>
      <c r="L87" s="441"/>
      <c r="M87" s="441"/>
      <c r="N87" s="441"/>
      <c r="O87" s="441"/>
      <c r="P87" s="441"/>
      <c r="Q87" s="441"/>
      <c r="R87" s="441"/>
      <c r="S87" s="441"/>
      <c r="T87" s="441"/>
      <c r="U87" s="441"/>
      <c r="V87" s="441"/>
      <c r="W87" s="441"/>
      <c r="X87" s="441"/>
      <c r="Y87" s="441"/>
      <c r="Z87" s="442"/>
    </row>
    <row r="88">
      <c r="A88" s="367" t="s">
        <v>1590</v>
      </c>
      <c r="B88" s="461">
        <v>2023.0</v>
      </c>
      <c r="C88" s="367" t="s">
        <v>1563</v>
      </c>
      <c r="D88" s="442"/>
      <c r="E88" s="456" t="s">
        <v>1596</v>
      </c>
      <c r="F88" s="440" t="s">
        <v>1320</v>
      </c>
      <c r="G88" s="441"/>
      <c r="H88" s="441"/>
      <c r="I88" s="441"/>
      <c r="J88" s="441"/>
      <c r="K88" s="441"/>
      <c r="L88" s="441"/>
      <c r="M88" s="441"/>
      <c r="N88" s="441"/>
      <c r="O88" s="441"/>
      <c r="P88" s="441"/>
      <c r="Q88" s="441"/>
      <c r="R88" s="441"/>
      <c r="S88" s="441"/>
      <c r="T88" s="441"/>
      <c r="U88" s="441"/>
      <c r="V88" s="441"/>
      <c r="W88" s="441"/>
      <c r="X88" s="441"/>
      <c r="Y88" s="441"/>
      <c r="Z88" s="442"/>
    </row>
    <row r="89">
      <c r="A89" s="440" t="s">
        <v>1590</v>
      </c>
      <c r="B89" s="461">
        <v>2022.0</v>
      </c>
      <c r="C89" s="367" t="s">
        <v>1580</v>
      </c>
      <c r="D89" s="442"/>
      <c r="E89" s="456" t="s">
        <v>1597</v>
      </c>
      <c r="F89" s="440" t="s">
        <v>1320</v>
      </c>
      <c r="G89" s="441"/>
      <c r="H89" s="441"/>
      <c r="I89" s="441"/>
      <c r="J89" s="441"/>
      <c r="K89" s="441"/>
      <c r="L89" s="441"/>
      <c r="M89" s="441"/>
      <c r="N89" s="441"/>
      <c r="O89" s="441"/>
      <c r="P89" s="441"/>
      <c r="Q89" s="441"/>
      <c r="R89" s="441"/>
      <c r="S89" s="441"/>
      <c r="T89" s="441"/>
      <c r="U89" s="441"/>
      <c r="V89" s="441"/>
      <c r="W89" s="441"/>
      <c r="X89" s="441"/>
      <c r="Y89" s="441"/>
      <c r="Z89" s="442"/>
    </row>
    <row r="90">
      <c r="A90" s="367" t="s">
        <v>1590</v>
      </c>
      <c r="B90" s="462">
        <v>2022.0</v>
      </c>
      <c r="C90" s="367" t="s">
        <v>1566</v>
      </c>
      <c r="D90" s="442"/>
      <c r="E90" s="456" t="s">
        <v>1598</v>
      </c>
      <c r="F90" s="440" t="s">
        <v>1317</v>
      </c>
      <c r="G90" s="441"/>
      <c r="H90" s="441"/>
      <c r="I90" s="441"/>
      <c r="J90" s="441"/>
      <c r="K90" s="441"/>
      <c r="L90" s="441"/>
      <c r="M90" s="441"/>
      <c r="N90" s="441"/>
      <c r="O90" s="441"/>
      <c r="P90" s="441"/>
      <c r="Q90" s="441"/>
      <c r="R90" s="441"/>
      <c r="S90" s="441"/>
      <c r="T90" s="441"/>
      <c r="U90" s="441"/>
      <c r="V90" s="441"/>
      <c r="W90" s="441"/>
      <c r="X90" s="441"/>
      <c r="Y90" s="441"/>
      <c r="Z90" s="442"/>
    </row>
    <row r="91">
      <c r="A91" s="440" t="s">
        <v>26</v>
      </c>
      <c r="B91" s="445">
        <v>2024.0</v>
      </c>
      <c r="C91" s="440" t="s">
        <v>1516</v>
      </c>
      <c r="D91" s="441"/>
      <c r="E91" s="448" t="s">
        <v>1599</v>
      </c>
      <c r="F91" s="440" t="s">
        <v>1317</v>
      </c>
      <c r="G91" s="441"/>
      <c r="H91" s="441"/>
      <c r="I91" s="441"/>
      <c r="J91" s="441"/>
      <c r="K91" s="441"/>
      <c r="L91" s="441"/>
      <c r="M91" s="441"/>
      <c r="N91" s="441"/>
      <c r="O91" s="441"/>
      <c r="P91" s="441"/>
      <c r="Q91" s="441"/>
      <c r="R91" s="441"/>
      <c r="S91" s="441"/>
      <c r="T91" s="441"/>
      <c r="U91" s="441"/>
      <c r="V91" s="441"/>
      <c r="W91" s="441"/>
      <c r="X91" s="441"/>
      <c r="Y91" s="441"/>
      <c r="Z91" s="442"/>
    </row>
    <row r="92">
      <c r="A92" s="440" t="s">
        <v>26</v>
      </c>
      <c r="B92" s="445">
        <v>2024.0</v>
      </c>
      <c r="C92" s="440" t="s">
        <v>1509</v>
      </c>
      <c r="D92" s="441"/>
      <c r="E92" s="448" t="s">
        <v>1600</v>
      </c>
      <c r="F92" s="440" t="s">
        <v>1317</v>
      </c>
      <c r="G92" s="441"/>
      <c r="H92" s="441"/>
      <c r="I92" s="441"/>
      <c r="J92" s="441"/>
      <c r="K92" s="441"/>
      <c r="L92" s="441"/>
      <c r="M92" s="441"/>
      <c r="N92" s="441"/>
      <c r="O92" s="441"/>
      <c r="P92" s="441"/>
      <c r="Q92" s="441"/>
      <c r="R92" s="441"/>
      <c r="S92" s="441"/>
      <c r="T92" s="441"/>
      <c r="U92" s="441"/>
      <c r="V92" s="441"/>
      <c r="W92" s="441"/>
      <c r="X92" s="441"/>
      <c r="Y92" s="441"/>
      <c r="Z92" s="442"/>
    </row>
    <row r="93">
      <c r="A93" s="440" t="s">
        <v>26</v>
      </c>
      <c r="B93" s="445">
        <v>2022.0</v>
      </c>
      <c r="C93" s="440" t="s">
        <v>1601</v>
      </c>
      <c r="D93" s="441"/>
      <c r="E93" s="448" t="s">
        <v>1602</v>
      </c>
      <c r="F93" s="440" t="s">
        <v>1317</v>
      </c>
      <c r="G93" s="441"/>
      <c r="H93" s="441"/>
      <c r="I93" s="441"/>
      <c r="J93" s="441"/>
      <c r="K93" s="441"/>
      <c r="L93" s="441"/>
      <c r="M93" s="441"/>
      <c r="N93" s="441"/>
      <c r="O93" s="441"/>
      <c r="P93" s="441"/>
      <c r="Q93" s="441"/>
      <c r="R93" s="441"/>
      <c r="S93" s="441"/>
      <c r="T93" s="441"/>
      <c r="U93" s="441"/>
      <c r="V93" s="441"/>
      <c r="W93" s="441"/>
      <c r="X93" s="441"/>
      <c r="Y93" s="441"/>
      <c r="Z93" s="442"/>
    </row>
    <row r="94">
      <c r="A94" s="440" t="s">
        <v>26</v>
      </c>
      <c r="B94" s="445">
        <v>2022.0</v>
      </c>
      <c r="C94" s="440" t="s">
        <v>1603</v>
      </c>
      <c r="D94" s="441"/>
      <c r="E94" s="367" t="s">
        <v>1604</v>
      </c>
      <c r="F94" s="440" t="s">
        <v>1317</v>
      </c>
      <c r="G94" s="441"/>
      <c r="H94" s="441"/>
      <c r="I94" s="441"/>
      <c r="J94" s="441"/>
      <c r="K94" s="441"/>
      <c r="L94" s="441"/>
      <c r="M94" s="441"/>
      <c r="N94" s="441"/>
      <c r="O94" s="441"/>
      <c r="P94" s="441"/>
      <c r="Q94" s="441"/>
      <c r="R94" s="441"/>
      <c r="S94" s="441"/>
      <c r="T94" s="441"/>
      <c r="U94" s="441"/>
      <c r="V94" s="441"/>
      <c r="W94" s="441"/>
      <c r="X94" s="441"/>
      <c r="Y94" s="441"/>
      <c r="Z94" s="442"/>
    </row>
    <row r="95">
      <c r="A95" s="440" t="s">
        <v>26</v>
      </c>
      <c r="B95" s="445">
        <v>2024.0</v>
      </c>
      <c r="C95" s="440" t="s">
        <v>1605</v>
      </c>
      <c r="D95" s="441"/>
      <c r="E95" s="456" t="s">
        <v>1606</v>
      </c>
      <c r="F95" s="440" t="s">
        <v>1317</v>
      </c>
      <c r="G95" s="441"/>
      <c r="H95" s="441"/>
      <c r="I95" s="441"/>
      <c r="J95" s="441"/>
      <c r="K95" s="441"/>
      <c r="L95" s="441"/>
      <c r="M95" s="441"/>
      <c r="N95" s="441"/>
      <c r="O95" s="441"/>
      <c r="P95" s="441"/>
      <c r="Q95" s="441"/>
      <c r="R95" s="441"/>
      <c r="S95" s="441"/>
      <c r="T95" s="441"/>
      <c r="U95" s="441"/>
      <c r="V95" s="441"/>
      <c r="W95" s="441"/>
      <c r="X95" s="441"/>
      <c r="Y95" s="441"/>
      <c r="Z95" s="442"/>
    </row>
    <row r="96">
      <c r="A96" s="440" t="s">
        <v>26</v>
      </c>
      <c r="B96" s="445">
        <v>2024.0</v>
      </c>
      <c r="C96" s="440" t="s">
        <v>1607</v>
      </c>
      <c r="D96" s="441"/>
      <c r="E96" s="448" t="s">
        <v>1608</v>
      </c>
      <c r="F96" s="440" t="s">
        <v>1317</v>
      </c>
      <c r="G96" s="441"/>
      <c r="H96" s="441"/>
      <c r="I96" s="441"/>
      <c r="J96" s="441"/>
      <c r="K96" s="441"/>
      <c r="L96" s="441"/>
      <c r="M96" s="441"/>
      <c r="N96" s="441"/>
      <c r="O96" s="441"/>
      <c r="P96" s="441"/>
      <c r="Q96" s="441"/>
      <c r="R96" s="441"/>
      <c r="S96" s="441"/>
      <c r="T96" s="441"/>
      <c r="U96" s="441"/>
      <c r="V96" s="441"/>
      <c r="W96" s="441"/>
      <c r="X96" s="441"/>
      <c r="Y96" s="441"/>
      <c r="Z96" s="442"/>
    </row>
    <row r="97">
      <c r="A97" s="440" t="s">
        <v>26</v>
      </c>
      <c r="B97" s="445">
        <v>2024.0</v>
      </c>
      <c r="C97" s="440" t="s">
        <v>1486</v>
      </c>
      <c r="D97" s="441"/>
      <c r="E97" s="448" t="s">
        <v>1609</v>
      </c>
      <c r="F97" s="440" t="s">
        <v>1317</v>
      </c>
      <c r="G97" s="441"/>
      <c r="H97" s="441"/>
      <c r="I97" s="441"/>
      <c r="J97" s="441"/>
      <c r="K97" s="441"/>
      <c r="L97" s="441"/>
      <c r="M97" s="441"/>
      <c r="N97" s="441"/>
      <c r="O97" s="441"/>
      <c r="P97" s="441"/>
      <c r="Q97" s="441"/>
      <c r="R97" s="441"/>
      <c r="S97" s="441"/>
      <c r="T97" s="441"/>
      <c r="U97" s="441"/>
      <c r="V97" s="441"/>
      <c r="W97" s="441"/>
      <c r="X97" s="441"/>
      <c r="Y97" s="441"/>
      <c r="Z97" s="442"/>
    </row>
    <row r="98">
      <c r="A98" s="440" t="s">
        <v>26</v>
      </c>
      <c r="B98" s="445">
        <v>2024.0</v>
      </c>
      <c r="C98" s="440" t="s">
        <v>1610</v>
      </c>
      <c r="D98" s="441"/>
      <c r="E98" s="458" t="s">
        <v>1611</v>
      </c>
      <c r="F98" s="440" t="s">
        <v>1317</v>
      </c>
      <c r="G98" s="441"/>
      <c r="H98" s="441"/>
      <c r="I98" s="441"/>
      <c r="J98" s="441"/>
      <c r="K98" s="441"/>
      <c r="L98" s="441"/>
      <c r="M98" s="441"/>
      <c r="N98" s="441"/>
      <c r="O98" s="441"/>
      <c r="P98" s="441"/>
      <c r="Q98" s="441"/>
      <c r="R98" s="441"/>
      <c r="S98" s="441"/>
      <c r="T98" s="441"/>
      <c r="U98" s="441"/>
      <c r="V98" s="441"/>
      <c r="W98" s="441"/>
      <c r="X98" s="441"/>
      <c r="Y98" s="441"/>
      <c r="Z98" s="442"/>
    </row>
    <row r="99">
      <c r="A99" s="440" t="s">
        <v>26</v>
      </c>
      <c r="B99" s="445">
        <v>2023.0</v>
      </c>
      <c r="C99" s="367" t="s">
        <v>1612</v>
      </c>
      <c r="D99" s="441"/>
      <c r="E99" s="448" t="s">
        <v>1613</v>
      </c>
      <c r="F99" s="440" t="s">
        <v>1317</v>
      </c>
      <c r="G99" s="441"/>
      <c r="H99" s="441"/>
      <c r="I99" s="441"/>
      <c r="J99" s="441"/>
      <c r="K99" s="441"/>
      <c r="L99" s="441"/>
      <c r="M99" s="441"/>
      <c r="N99" s="441"/>
      <c r="O99" s="441"/>
      <c r="P99" s="441"/>
      <c r="Q99" s="441"/>
      <c r="R99" s="441"/>
      <c r="S99" s="441"/>
      <c r="T99" s="441"/>
      <c r="U99" s="441"/>
      <c r="V99" s="441"/>
      <c r="W99" s="441"/>
      <c r="X99" s="441"/>
      <c r="Y99" s="441"/>
      <c r="Z99" s="442"/>
    </row>
    <row r="100">
      <c r="A100" s="440" t="s">
        <v>26</v>
      </c>
      <c r="B100" s="441"/>
      <c r="C100" s="440" t="s">
        <v>1614</v>
      </c>
      <c r="D100" s="441"/>
      <c r="E100" s="448" t="s">
        <v>1615</v>
      </c>
      <c r="F100" s="440" t="s">
        <v>1317</v>
      </c>
      <c r="G100" s="441"/>
      <c r="H100" s="441"/>
      <c r="I100" s="441"/>
      <c r="J100" s="441"/>
      <c r="K100" s="441"/>
      <c r="L100" s="441"/>
      <c r="M100" s="441"/>
      <c r="N100" s="441"/>
      <c r="O100" s="441"/>
      <c r="P100" s="441"/>
      <c r="Q100" s="441"/>
      <c r="R100" s="441"/>
      <c r="S100" s="441"/>
      <c r="T100" s="441"/>
      <c r="U100" s="441"/>
      <c r="V100" s="441"/>
      <c r="W100" s="441"/>
      <c r="X100" s="441"/>
      <c r="Y100" s="441"/>
      <c r="Z100" s="442"/>
    </row>
    <row r="101">
      <c r="A101" s="440" t="s">
        <v>26</v>
      </c>
      <c r="B101" s="441"/>
      <c r="C101" s="440" t="s">
        <v>1616</v>
      </c>
      <c r="D101" s="441"/>
      <c r="E101" s="447" t="s">
        <v>1617</v>
      </c>
      <c r="F101" s="440" t="s">
        <v>1317</v>
      </c>
      <c r="G101" s="441"/>
      <c r="H101" s="441"/>
      <c r="I101" s="441"/>
      <c r="J101" s="441"/>
      <c r="K101" s="441"/>
      <c r="L101" s="441"/>
      <c r="M101" s="441"/>
      <c r="N101" s="441"/>
      <c r="O101" s="441"/>
      <c r="P101" s="441"/>
      <c r="Q101" s="441"/>
      <c r="R101" s="441"/>
      <c r="S101" s="441"/>
      <c r="T101" s="441"/>
      <c r="U101" s="441"/>
      <c r="V101" s="441"/>
      <c r="W101" s="441"/>
      <c r="X101" s="441"/>
      <c r="Y101" s="441"/>
      <c r="Z101" s="442"/>
    </row>
    <row r="102">
      <c r="A102" s="440" t="s">
        <v>26</v>
      </c>
      <c r="B102" s="445">
        <v>2024.0</v>
      </c>
      <c r="C102" s="440" t="s">
        <v>1576</v>
      </c>
      <c r="D102" s="441"/>
      <c r="E102" s="447" t="s">
        <v>1618</v>
      </c>
      <c r="F102" s="440" t="s">
        <v>1317</v>
      </c>
      <c r="G102" s="441"/>
      <c r="H102" s="441"/>
      <c r="I102" s="441"/>
      <c r="J102" s="441"/>
      <c r="K102" s="441"/>
      <c r="L102" s="441"/>
      <c r="M102" s="441"/>
      <c r="N102" s="441"/>
      <c r="O102" s="441"/>
      <c r="P102" s="441"/>
      <c r="Q102" s="441"/>
      <c r="R102" s="441"/>
      <c r="S102" s="441"/>
      <c r="T102" s="441"/>
      <c r="U102" s="441"/>
      <c r="V102" s="441"/>
      <c r="W102" s="441"/>
      <c r="X102" s="441"/>
      <c r="Y102" s="441"/>
      <c r="Z102" s="442"/>
    </row>
    <row r="103">
      <c r="A103" s="440" t="s">
        <v>26</v>
      </c>
      <c r="B103" s="445">
        <v>2024.0</v>
      </c>
      <c r="C103" s="440" t="s">
        <v>1578</v>
      </c>
      <c r="D103" s="441"/>
      <c r="E103" s="447" t="s">
        <v>1619</v>
      </c>
      <c r="F103" s="440" t="s">
        <v>1317</v>
      </c>
      <c r="G103" s="441"/>
      <c r="H103" s="441"/>
      <c r="I103" s="441"/>
      <c r="J103" s="441"/>
      <c r="K103" s="441"/>
      <c r="L103" s="441"/>
      <c r="M103" s="441"/>
      <c r="N103" s="441"/>
      <c r="O103" s="441"/>
      <c r="P103" s="441"/>
      <c r="Q103" s="441"/>
      <c r="R103" s="441"/>
      <c r="S103" s="441"/>
      <c r="T103" s="441"/>
      <c r="U103" s="441"/>
      <c r="V103" s="441"/>
      <c r="W103" s="441"/>
      <c r="X103" s="441"/>
      <c r="Y103" s="441"/>
      <c r="Z103" s="442"/>
    </row>
    <row r="104">
      <c r="A104" s="440" t="s">
        <v>26</v>
      </c>
      <c r="B104" s="445">
        <v>2023.0</v>
      </c>
      <c r="C104" s="440" t="s">
        <v>1620</v>
      </c>
      <c r="D104" s="441"/>
      <c r="E104" s="448" t="s">
        <v>1621</v>
      </c>
      <c r="F104" s="440" t="s">
        <v>1317</v>
      </c>
      <c r="G104" s="441"/>
      <c r="H104" s="441"/>
      <c r="I104" s="441"/>
      <c r="J104" s="441"/>
      <c r="K104" s="441"/>
      <c r="L104" s="441"/>
      <c r="M104" s="441"/>
      <c r="N104" s="441"/>
      <c r="O104" s="441"/>
      <c r="P104" s="441"/>
      <c r="Q104" s="441"/>
      <c r="R104" s="441"/>
      <c r="S104" s="441"/>
      <c r="T104" s="441"/>
      <c r="U104" s="441"/>
      <c r="V104" s="441"/>
      <c r="W104" s="441"/>
      <c r="X104" s="441"/>
      <c r="Y104" s="441"/>
      <c r="Z104" s="442"/>
    </row>
    <row r="105">
      <c r="A105" s="440" t="s">
        <v>26</v>
      </c>
      <c r="B105" s="441"/>
      <c r="C105" s="440" t="s">
        <v>1622</v>
      </c>
      <c r="D105" s="441"/>
      <c r="E105" s="448" t="s">
        <v>1623</v>
      </c>
      <c r="F105" s="440" t="s">
        <v>1317</v>
      </c>
      <c r="G105" s="441"/>
      <c r="H105" s="441"/>
      <c r="I105" s="441"/>
      <c r="J105" s="441"/>
      <c r="K105" s="441"/>
      <c r="L105" s="441"/>
      <c r="M105" s="441"/>
      <c r="N105" s="441"/>
      <c r="O105" s="441"/>
      <c r="P105" s="441"/>
      <c r="Q105" s="441"/>
      <c r="R105" s="441"/>
      <c r="S105" s="441"/>
      <c r="T105" s="441"/>
      <c r="U105" s="441"/>
      <c r="V105" s="441"/>
      <c r="W105" s="441"/>
      <c r="X105" s="441"/>
      <c r="Y105" s="441"/>
      <c r="Z105" s="442"/>
    </row>
    <row r="106">
      <c r="A106" s="440" t="s">
        <v>26</v>
      </c>
      <c r="B106" s="441"/>
      <c r="C106" s="440" t="s">
        <v>1624</v>
      </c>
      <c r="D106" s="441"/>
      <c r="E106" s="447" t="s">
        <v>1625</v>
      </c>
      <c r="F106" s="440" t="s">
        <v>1317</v>
      </c>
      <c r="G106" s="441"/>
      <c r="H106" s="441"/>
      <c r="I106" s="441"/>
      <c r="J106" s="441"/>
      <c r="K106" s="441"/>
      <c r="L106" s="441"/>
      <c r="M106" s="441"/>
      <c r="N106" s="441"/>
      <c r="O106" s="441"/>
      <c r="P106" s="441"/>
      <c r="Q106" s="441"/>
      <c r="R106" s="441"/>
      <c r="S106" s="441"/>
      <c r="T106" s="441"/>
      <c r="U106" s="441"/>
      <c r="V106" s="441"/>
      <c r="W106" s="441"/>
      <c r="X106" s="441"/>
      <c r="Y106" s="441"/>
      <c r="Z106" s="442"/>
    </row>
    <row r="107">
      <c r="A107" s="440" t="s">
        <v>26</v>
      </c>
      <c r="B107" s="441"/>
      <c r="C107" s="440" t="s">
        <v>1626</v>
      </c>
      <c r="D107" s="441"/>
      <c r="E107" s="448" t="s">
        <v>1627</v>
      </c>
      <c r="F107" s="440" t="s">
        <v>1317</v>
      </c>
      <c r="G107" s="441"/>
      <c r="H107" s="441"/>
      <c r="I107" s="441"/>
      <c r="J107" s="441"/>
      <c r="K107" s="441"/>
      <c r="L107" s="441"/>
      <c r="M107" s="441"/>
      <c r="N107" s="441"/>
      <c r="O107" s="441"/>
      <c r="P107" s="441"/>
      <c r="Q107" s="441"/>
      <c r="R107" s="441"/>
      <c r="S107" s="441"/>
      <c r="T107" s="441"/>
      <c r="U107" s="441"/>
      <c r="V107" s="441"/>
      <c r="W107" s="441"/>
      <c r="X107" s="441"/>
      <c r="Y107" s="441"/>
      <c r="Z107" s="442"/>
    </row>
    <row r="108">
      <c r="A108" s="440" t="s">
        <v>26</v>
      </c>
      <c r="B108" s="445">
        <v>2024.0</v>
      </c>
      <c r="C108" s="440" t="s">
        <v>1628</v>
      </c>
      <c r="D108" s="441"/>
      <c r="E108" s="456" t="s">
        <v>1629</v>
      </c>
      <c r="F108" s="440" t="s">
        <v>1317</v>
      </c>
      <c r="G108" s="441"/>
      <c r="H108" s="441"/>
      <c r="I108" s="441"/>
      <c r="J108" s="441"/>
      <c r="K108" s="441"/>
      <c r="L108" s="441"/>
      <c r="M108" s="441"/>
      <c r="N108" s="441"/>
      <c r="O108" s="441"/>
      <c r="P108" s="441"/>
      <c r="Q108" s="441"/>
      <c r="R108" s="441"/>
      <c r="S108" s="441"/>
      <c r="T108" s="441"/>
      <c r="U108" s="441"/>
      <c r="V108" s="441"/>
      <c r="W108" s="441"/>
      <c r="X108" s="441"/>
      <c r="Y108" s="441"/>
      <c r="Z108" s="442"/>
    </row>
    <row r="109">
      <c r="A109" s="440" t="s">
        <v>26</v>
      </c>
      <c r="B109" s="445">
        <v>2024.0</v>
      </c>
      <c r="C109" s="440" t="s">
        <v>1630</v>
      </c>
      <c r="D109" s="441"/>
      <c r="E109" s="456" t="s">
        <v>1631</v>
      </c>
      <c r="F109" s="440" t="s">
        <v>1317</v>
      </c>
      <c r="G109" s="441"/>
      <c r="H109" s="441"/>
      <c r="I109" s="441"/>
      <c r="J109" s="441"/>
      <c r="K109" s="441"/>
      <c r="L109" s="441"/>
      <c r="M109" s="441"/>
      <c r="N109" s="441"/>
      <c r="O109" s="441"/>
      <c r="P109" s="441"/>
      <c r="Q109" s="441"/>
      <c r="R109" s="441"/>
      <c r="S109" s="441"/>
      <c r="T109" s="441"/>
      <c r="U109" s="441"/>
      <c r="V109" s="441"/>
      <c r="W109" s="441"/>
      <c r="X109" s="441"/>
      <c r="Y109" s="441"/>
      <c r="Z109" s="442"/>
    </row>
    <row r="110">
      <c r="A110" s="440" t="s">
        <v>55</v>
      </c>
      <c r="B110" s="445">
        <v>2024.0</v>
      </c>
      <c r="C110" s="440" t="s">
        <v>1632</v>
      </c>
      <c r="D110" s="441"/>
      <c r="E110" s="458" t="s">
        <v>1633</v>
      </c>
      <c r="F110" s="440" t="s">
        <v>1317</v>
      </c>
      <c r="G110" s="441"/>
      <c r="H110" s="441"/>
      <c r="I110" s="441"/>
      <c r="J110" s="441"/>
      <c r="K110" s="441"/>
      <c r="L110" s="441"/>
      <c r="M110" s="441"/>
      <c r="N110" s="441"/>
      <c r="O110" s="441"/>
      <c r="P110" s="441"/>
      <c r="Q110" s="441"/>
      <c r="R110" s="441"/>
      <c r="S110" s="441"/>
      <c r="T110" s="441"/>
      <c r="U110" s="441"/>
      <c r="V110" s="441"/>
      <c r="W110" s="441"/>
      <c r="X110" s="441"/>
      <c r="Y110" s="441"/>
      <c r="Z110" s="442"/>
    </row>
    <row r="111">
      <c r="A111" s="440" t="s">
        <v>55</v>
      </c>
      <c r="B111" s="445">
        <v>2023.0</v>
      </c>
      <c r="C111" s="440" t="s">
        <v>1634</v>
      </c>
      <c r="D111" s="441"/>
      <c r="E111" s="458" t="s">
        <v>1635</v>
      </c>
      <c r="F111" s="440" t="s">
        <v>1320</v>
      </c>
      <c r="G111" s="441"/>
      <c r="H111" s="441"/>
      <c r="I111" s="441"/>
      <c r="J111" s="441"/>
      <c r="K111" s="441"/>
      <c r="L111" s="441"/>
      <c r="M111" s="441"/>
      <c r="N111" s="441"/>
      <c r="O111" s="441"/>
      <c r="P111" s="441"/>
      <c r="Q111" s="441"/>
      <c r="R111" s="441"/>
      <c r="S111" s="441"/>
      <c r="T111" s="441"/>
      <c r="U111" s="441"/>
      <c r="V111" s="441"/>
      <c r="W111" s="441"/>
      <c r="X111" s="441"/>
      <c r="Y111" s="441"/>
      <c r="Z111" s="442"/>
    </row>
    <row r="112">
      <c r="A112" s="440" t="s">
        <v>55</v>
      </c>
      <c r="B112" s="445">
        <v>2023.0</v>
      </c>
      <c r="C112" s="440" t="s">
        <v>1636</v>
      </c>
      <c r="D112" s="441"/>
      <c r="E112" s="448" t="s">
        <v>1635</v>
      </c>
      <c r="F112" s="440" t="s">
        <v>1320</v>
      </c>
      <c r="G112" s="441"/>
      <c r="H112" s="441"/>
      <c r="I112" s="441"/>
      <c r="J112" s="441"/>
      <c r="K112" s="441"/>
      <c r="L112" s="441"/>
      <c r="M112" s="441"/>
      <c r="N112" s="441"/>
      <c r="O112" s="441"/>
      <c r="P112" s="441"/>
      <c r="Q112" s="441"/>
      <c r="R112" s="441"/>
      <c r="S112" s="441"/>
      <c r="T112" s="441"/>
      <c r="U112" s="441"/>
      <c r="V112" s="441"/>
      <c r="W112" s="441"/>
      <c r="X112" s="441"/>
      <c r="Y112" s="441"/>
      <c r="Z112" s="442"/>
    </row>
    <row r="113">
      <c r="A113" s="440" t="s">
        <v>55</v>
      </c>
      <c r="B113" s="445">
        <v>2024.0</v>
      </c>
      <c r="C113" s="440" t="s">
        <v>1637</v>
      </c>
      <c r="D113" s="441"/>
      <c r="E113" s="456" t="s">
        <v>1638</v>
      </c>
      <c r="F113" s="440" t="s">
        <v>1317</v>
      </c>
      <c r="G113" s="441"/>
      <c r="H113" s="441"/>
      <c r="I113" s="441"/>
      <c r="J113" s="441"/>
      <c r="K113" s="441"/>
      <c r="L113" s="441"/>
      <c r="M113" s="441"/>
      <c r="N113" s="441"/>
      <c r="O113" s="441"/>
      <c r="P113" s="441"/>
      <c r="Q113" s="441"/>
      <c r="R113" s="441"/>
      <c r="S113" s="441"/>
      <c r="T113" s="441"/>
      <c r="U113" s="441"/>
      <c r="V113" s="441"/>
      <c r="W113" s="441"/>
      <c r="X113" s="441"/>
      <c r="Y113" s="441"/>
      <c r="Z113" s="442"/>
    </row>
    <row r="114">
      <c r="A114" s="440" t="s">
        <v>55</v>
      </c>
      <c r="B114" s="441"/>
      <c r="C114" s="440" t="s">
        <v>1639</v>
      </c>
      <c r="D114" s="441"/>
      <c r="E114" s="456" t="s">
        <v>1640</v>
      </c>
      <c r="F114" s="441"/>
      <c r="G114" s="441"/>
      <c r="H114" s="441"/>
      <c r="I114" s="441"/>
      <c r="J114" s="441"/>
      <c r="K114" s="441"/>
      <c r="L114" s="441"/>
      <c r="M114" s="441"/>
      <c r="N114" s="441"/>
      <c r="O114" s="441"/>
      <c r="P114" s="441"/>
      <c r="Q114" s="441"/>
      <c r="R114" s="441"/>
      <c r="S114" s="441"/>
      <c r="T114" s="441"/>
      <c r="U114" s="441"/>
      <c r="V114" s="441"/>
      <c r="W114" s="441"/>
      <c r="X114" s="441"/>
      <c r="Y114" s="441"/>
      <c r="Z114" s="442"/>
    </row>
    <row r="115">
      <c r="A115" s="440" t="s">
        <v>55</v>
      </c>
      <c r="B115" s="445">
        <v>2023.0</v>
      </c>
      <c r="C115" s="440" t="s">
        <v>1641</v>
      </c>
      <c r="D115" s="441"/>
      <c r="E115" s="456" t="s">
        <v>1642</v>
      </c>
      <c r="F115" s="440" t="s">
        <v>1320</v>
      </c>
      <c r="G115" s="441"/>
      <c r="H115" s="441"/>
      <c r="I115" s="441"/>
      <c r="J115" s="441"/>
      <c r="K115" s="441"/>
      <c r="L115" s="441"/>
      <c r="M115" s="441"/>
      <c r="N115" s="441"/>
      <c r="O115" s="441"/>
      <c r="P115" s="441"/>
      <c r="Q115" s="441"/>
      <c r="R115" s="441"/>
      <c r="S115" s="441"/>
      <c r="T115" s="441"/>
      <c r="U115" s="441"/>
      <c r="V115" s="441"/>
      <c r="W115" s="441"/>
      <c r="X115" s="441"/>
      <c r="Y115" s="441"/>
      <c r="Z115" s="442"/>
    </row>
    <row r="116">
      <c r="A116" s="440" t="s">
        <v>55</v>
      </c>
      <c r="B116" s="445">
        <v>2020.0</v>
      </c>
      <c r="C116" s="440" t="s">
        <v>1643</v>
      </c>
      <c r="D116" s="441"/>
      <c r="E116" s="463" t="s">
        <v>1644</v>
      </c>
      <c r="F116" s="440" t="s">
        <v>1320</v>
      </c>
      <c r="G116" s="441"/>
      <c r="H116" s="441"/>
      <c r="I116" s="441"/>
      <c r="J116" s="441"/>
      <c r="K116" s="441"/>
      <c r="L116" s="441"/>
      <c r="M116" s="441"/>
      <c r="N116" s="441"/>
      <c r="O116" s="441"/>
      <c r="P116" s="441"/>
      <c r="Q116" s="441"/>
      <c r="R116" s="441"/>
      <c r="S116" s="441"/>
      <c r="T116" s="441"/>
      <c r="U116" s="441"/>
      <c r="V116" s="441"/>
      <c r="W116" s="441"/>
      <c r="X116" s="441"/>
      <c r="Y116" s="441"/>
      <c r="Z116" s="442"/>
    </row>
    <row r="117">
      <c r="A117" s="440" t="s">
        <v>55</v>
      </c>
      <c r="B117" s="445">
        <v>2024.0</v>
      </c>
      <c r="C117" s="440" t="s">
        <v>1645</v>
      </c>
      <c r="D117" s="441"/>
      <c r="E117" s="447" t="s">
        <v>1646</v>
      </c>
      <c r="F117" s="440" t="s">
        <v>1317</v>
      </c>
      <c r="G117" s="441"/>
      <c r="H117" s="441"/>
      <c r="I117" s="441"/>
      <c r="J117" s="441"/>
      <c r="K117" s="441"/>
      <c r="L117" s="441"/>
      <c r="M117" s="441"/>
      <c r="N117" s="441"/>
      <c r="O117" s="441"/>
      <c r="P117" s="441"/>
      <c r="Q117" s="441"/>
      <c r="R117" s="441"/>
      <c r="S117" s="441"/>
      <c r="T117" s="441"/>
      <c r="U117" s="441"/>
      <c r="V117" s="441"/>
      <c r="W117" s="441"/>
      <c r="X117" s="441"/>
      <c r="Y117" s="441"/>
      <c r="Z117" s="442"/>
    </row>
    <row r="118">
      <c r="A118" s="440" t="s">
        <v>55</v>
      </c>
      <c r="B118" s="445">
        <v>2024.0</v>
      </c>
      <c r="C118" s="440" t="s">
        <v>1647</v>
      </c>
      <c r="D118" s="441"/>
      <c r="E118" s="463" t="s">
        <v>1648</v>
      </c>
      <c r="F118" s="440" t="s">
        <v>1317</v>
      </c>
      <c r="G118" s="441"/>
      <c r="H118" s="441"/>
      <c r="I118" s="441"/>
      <c r="J118" s="441"/>
      <c r="K118" s="441"/>
      <c r="L118" s="441"/>
      <c r="M118" s="441"/>
      <c r="N118" s="441"/>
      <c r="O118" s="441"/>
      <c r="P118" s="441"/>
      <c r="Q118" s="441"/>
      <c r="R118" s="441"/>
      <c r="S118" s="441"/>
      <c r="T118" s="441"/>
      <c r="U118" s="441"/>
      <c r="V118" s="441"/>
      <c r="W118" s="441"/>
      <c r="X118" s="441"/>
      <c r="Y118" s="441"/>
      <c r="Z118" s="442"/>
    </row>
    <row r="119">
      <c r="A119" s="440" t="s">
        <v>56</v>
      </c>
      <c r="B119" s="445">
        <v>2024.0</v>
      </c>
      <c r="C119" s="440" t="s">
        <v>1649</v>
      </c>
      <c r="D119" s="441"/>
      <c r="E119" s="448" t="s">
        <v>1650</v>
      </c>
      <c r="F119" s="440" t="s">
        <v>1317</v>
      </c>
      <c r="G119" s="441"/>
      <c r="H119" s="441"/>
      <c r="I119" s="441"/>
      <c r="J119" s="441"/>
      <c r="K119" s="441"/>
      <c r="L119" s="441"/>
      <c r="M119" s="441"/>
      <c r="N119" s="441"/>
      <c r="O119" s="441"/>
      <c r="P119" s="441"/>
      <c r="Q119" s="441"/>
      <c r="R119" s="441"/>
      <c r="S119" s="441"/>
      <c r="T119" s="441"/>
      <c r="U119" s="441"/>
      <c r="V119" s="441"/>
      <c r="W119" s="441"/>
      <c r="X119" s="441"/>
      <c r="Y119" s="441"/>
      <c r="Z119" s="442"/>
    </row>
    <row r="120">
      <c r="A120" s="440" t="s">
        <v>56</v>
      </c>
      <c r="B120" s="445">
        <v>2021.0</v>
      </c>
      <c r="C120" s="440" t="s">
        <v>1651</v>
      </c>
      <c r="D120" s="441"/>
      <c r="E120" s="447" t="s">
        <v>1652</v>
      </c>
      <c r="F120" s="441"/>
      <c r="G120" s="441"/>
      <c r="H120" s="441"/>
      <c r="I120" s="441"/>
      <c r="J120" s="441"/>
      <c r="K120" s="441"/>
      <c r="L120" s="441"/>
      <c r="M120" s="441"/>
      <c r="N120" s="441"/>
      <c r="O120" s="441"/>
      <c r="P120" s="441"/>
      <c r="Q120" s="441"/>
      <c r="R120" s="441"/>
      <c r="S120" s="441"/>
      <c r="T120" s="441"/>
      <c r="U120" s="441"/>
      <c r="V120" s="441"/>
      <c r="W120" s="441"/>
      <c r="X120" s="441"/>
      <c r="Y120" s="441"/>
      <c r="Z120" s="442"/>
    </row>
    <row r="121">
      <c r="A121" s="440" t="s">
        <v>56</v>
      </c>
      <c r="B121" s="445">
        <v>2022.0</v>
      </c>
      <c r="C121" s="440" t="s">
        <v>1653</v>
      </c>
      <c r="D121" s="441"/>
      <c r="E121" s="447" t="s">
        <v>1654</v>
      </c>
      <c r="F121" s="440" t="s">
        <v>1320</v>
      </c>
      <c r="G121" s="441"/>
      <c r="H121" s="441"/>
      <c r="I121" s="441"/>
      <c r="J121" s="441"/>
      <c r="K121" s="441"/>
      <c r="L121" s="441"/>
      <c r="M121" s="441"/>
      <c r="N121" s="441"/>
      <c r="O121" s="441"/>
      <c r="P121" s="441"/>
      <c r="Q121" s="441"/>
      <c r="R121" s="441"/>
      <c r="S121" s="441"/>
      <c r="T121" s="441"/>
      <c r="U121" s="441"/>
      <c r="V121" s="441"/>
      <c r="W121" s="441"/>
      <c r="X121" s="441"/>
      <c r="Y121" s="441"/>
      <c r="Z121" s="442"/>
    </row>
    <row r="122">
      <c r="A122" s="440" t="s">
        <v>56</v>
      </c>
      <c r="B122" s="441"/>
      <c r="C122" s="440" t="s">
        <v>1527</v>
      </c>
      <c r="D122" s="441"/>
      <c r="E122" s="447" t="s">
        <v>1655</v>
      </c>
      <c r="F122" s="441"/>
      <c r="G122" s="441"/>
      <c r="H122" s="441"/>
      <c r="I122" s="441"/>
      <c r="J122" s="441"/>
      <c r="K122" s="441"/>
      <c r="L122" s="441"/>
      <c r="M122" s="441"/>
      <c r="N122" s="441"/>
      <c r="O122" s="441"/>
      <c r="P122" s="441"/>
      <c r="Q122" s="441"/>
      <c r="R122" s="441"/>
      <c r="S122" s="441"/>
      <c r="T122" s="441"/>
      <c r="U122" s="441"/>
      <c r="V122" s="441"/>
      <c r="W122" s="441"/>
      <c r="X122" s="441"/>
      <c r="Y122" s="441"/>
      <c r="Z122" s="442"/>
    </row>
    <row r="123">
      <c r="A123" s="440" t="s">
        <v>56</v>
      </c>
      <c r="B123" s="445">
        <v>2020.0</v>
      </c>
      <c r="C123" s="440" t="s">
        <v>1656</v>
      </c>
      <c r="D123" s="441"/>
      <c r="E123" s="448" t="s">
        <v>1657</v>
      </c>
      <c r="F123" s="440" t="s">
        <v>1320</v>
      </c>
      <c r="G123" s="441"/>
      <c r="H123" s="441"/>
      <c r="I123" s="441"/>
      <c r="J123" s="441"/>
      <c r="K123" s="441"/>
      <c r="L123" s="441"/>
      <c r="M123" s="441"/>
      <c r="N123" s="441"/>
      <c r="O123" s="441"/>
      <c r="P123" s="441"/>
      <c r="Q123" s="441"/>
      <c r="R123" s="441"/>
      <c r="S123" s="441"/>
      <c r="T123" s="441"/>
      <c r="U123" s="441"/>
      <c r="V123" s="441"/>
      <c r="W123" s="441"/>
      <c r="X123" s="441"/>
      <c r="Y123" s="441"/>
      <c r="Z123" s="442"/>
    </row>
    <row r="124">
      <c r="A124" s="440" t="s">
        <v>56</v>
      </c>
      <c r="B124" s="445">
        <v>2023.0</v>
      </c>
      <c r="C124" s="440" t="s">
        <v>1658</v>
      </c>
      <c r="D124" s="441"/>
      <c r="E124" s="448" t="s">
        <v>1659</v>
      </c>
      <c r="F124" s="440" t="s">
        <v>1317</v>
      </c>
      <c r="G124" s="441"/>
      <c r="H124" s="441"/>
      <c r="I124" s="441"/>
      <c r="J124" s="441"/>
      <c r="K124" s="441"/>
      <c r="L124" s="441"/>
      <c r="M124" s="441"/>
      <c r="N124" s="441"/>
      <c r="O124" s="441"/>
      <c r="P124" s="441"/>
      <c r="Q124" s="441"/>
      <c r="R124" s="441"/>
      <c r="S124" s="441"/>
      <c r="T124" s="441"/>
      <c r="U124" s="441"/>
      <c r="V124" s="441"/>
      <c r="W124" s="441"/>
      <c r="X124" s="441"/>
      <c r="Y124" s="441"/>
      <c r="Z124" s="442"/>
    </row>
    <row r="125">
      <c r="A125" s="440" t="s">
        <v>56</v>
      </c>
      <c r="B125" s="445">
        <v>2023.0</v>
      </c>
      <c r="C125" s="440" t="s">
        <v>1660</v>
      </c>
      <c r="D125" s="441"/>
      <c r="E125" s="448" t="s">
        <v>1661</v>
      </c>
      <c r="F125" s="440" t="s">
        <v>1317</v>
      </c>
      <c r="G125" s="441"/>
      <c r="H125" s="441"/>
      <c r="I125" s="441"/>
      <c r="J125" s="441"/>
      <c r="K125" s="441"/>
      <c r="L125" s="441"/>
      <c r="M125" s="441"/>
      <c r="N125" s="441"/>
      <c r="O125" s="441"/>
      <c r="P125" s="441"/>
      <c r="Q125" s="441"/>
      <c r="R125" s="441"/>
      <c r="S125" s="441"/>
      <c r="T125" s="441"/>
      <c r="U125" s="441"/>
      <c r="V125" s="441"/>
      <c r="W125" s="441"/>
      <c r="X125" s="441"/>
      <c r="Y125" s="441"/>
      <c r="Z125" s="442"/>
    </row>
    <row r="126">
      <c r="A126" s="440" t="s">
        <v>56</v>
      </c>
      <c r="B126" s="445">
        <v>2023.0</v>
      </c>
      <c r="C126" s="367" t="s">
        <v>1662</v>
      </c>
      <c r="D126" s="441"/>
      <c r="E126" s="447" t="s">
        <v>1663</v>
      </c>
      <c r="F126" s="440" t="s">
        <v>1320</v>
      </c>
      <c r="G126" s="441"/>
      <c r="H126" s="441"/>
      <c r="I126" s="441"/>
      <c r="J126" s="441"/>
      <c r="K126" s="441"/>
      <c r="L126" s="441"/>
      <c r="M126" s="441"/>
      <c r="N126" s="441"/>
      <c r="O126" s="441"/>
      <c r="P126" s="441"/>
      <c r="Q126" s="441"/>
      <c r="R126" s="441"/>
      <c r="S126" s="441"/>
      <c r="T126" s="441"/>
      <c r="U126" s="441"/>
      <c r="V126" s="441"/>
      <c r="W126" s="441"/>
      <c r="X126" s="441"/>
      <c r="Y126" s="441"/>
      <c r="Z126" s="442"/>
    </row>
    <row r="127">
      <c r="A127" s="440" t="s">
        <v>56</v>
      </c>
      <c r="B127" s="445">
        <v>2024.0</v>
      </c>
      <c r="C127" s="367" t="s">
        <v>1494</v>
      </c>
      <c r="D127" s="441"/>
      <c r="E127" s="448" t="s">
        <v>1664</v>
      </c>
      <c r="F127" s="440" t="s">
        <v>1317</v>
      </c>
      <c r="G127" s="441"/>
      <c r="H127" s="441"/>
      <c r="I127" s="441"/>
      <c r="J127" s="441"/>
      <c r="K127" s="441"/>
      <c r="L127" s="441"/>
      <c r="M127" s="441"/>
      <c r="N127" s="441"/>
      <c r="O127" s="441"/>
      <c r="P127" s="441"/>
      <c r="Q127" s="441"/>
      <c r="R127" s="441"/>
      <c r="S127" s="441"/>
      <c r="T127" s="441"/>
      <c r="U127" s="441"/>
      <c r="V127" s="441"/>
      <c r="W127" s="441"/>
      <c r="X127" s="441"/>
      <c r="Y127" s="441"/>
      <c r="Z127" s="442"/>
    </row>
    <row r="128">
      <c r="A128" s="440" t="s">
        <v>56</v>
      </c>
      <c r="B128" s="445">
        <v>2024.0</v>
      </c>
      <c r="C128" s="367" t="s">
        <v>1665</v>
      </c>
      <c r="D128" s="441"/>
      <c r="E128" s="448" t="s">
        <v>1666</v>
      </c>
      <c r="F128" s="440" t="s">
        <v>1317</v>
      </c>
      <c r="G128" s="441"/>
      <c r="H128" s="441"/>
      <c r="I128" s="441"/>
      <c r="J128" s="441"/>
      <c r="K128" s="441"/>
      <c r="L128" s="441"/>
      <c r="M128" s="441"/>
      <c r="N128" s="441"/>
      <c r="O128" s="441"/>
      <c r="P128" s="441"/>
      <c r="Q128" s="441"/>
      <c r="R128" s="441"/>
      <c r="S128" s="441"/>
      <c r="T128" s="441"/>
      <c r="U128" s="441"/>
      <c r="V128" s="441"/>
      <c r="W128" s="441"/>
      <c r="X128" s="441"/>
      <c r="Y128" s="441"/>
      <c r="Z128" s="442"/>
    </row>
    <row r="129">
      <c r="A129" s="440" t="s">
        <v>56</v>
      </c>
      <c r="B129" s="441"/>
      <c r="C129" s="367" t="s">
        <v>1667</v>
      </c>
      <c r="D129" s="441"/>
      <c r="E129" s="456" t="s">
        <v>1668</v>
      </c>
      <c r="F129" s="441"/>
      <c r="G129" s="441"/>
      <c r="H129" s="441"/>
      <c r="I129" s="441"/>
      <c r="J129" s="441"/>
      <c r="K129" s="441"/>
      <c r="L129" s="441"/>
      <c r="M129" s="441"/>
      <c r="N129" s="441"/>
      <c r="O129" s="441"/>
      <c r="P129" s="441"/>
      <c r="Q129" s="441"/>
      <c r="R129" s="441"/>
      <c r="S129" s="441"/>
      <c r="T129" s="441"/>
      <c r="U129" s="441"/>
      <c r="V129" s="441"/>
      <c r="W129" s="441"/>
      <c r="X129" s="441"/>
      <c r="Y129" s="441"/>
      <c r="Z129" s="442"/>
    </row>
    <row r="130">
      <c r="A130" s="440" t="s">
        <v>56</v>
      </c>
      <c r="B130" s="445">
        <v>2024.0</v>
      </c>
      <c r="C130" s="367" t="s">
        <v>1669</v>
      </c>
      <c r="D130" s="441"/>
      <c r="E130" s="456" t="s">
        <v>1670</v>
      </c>
      <c r="F130" s="440" t="s">
        <v>1317</v>
      </c>
      <c r="G130" s="441"/>
      <c r="H130" s="441"/>
      <c r="I130" s="441"/>
      <c r="J130" s="441"/>
      <c r="K130" s="441"/>
      <c r="L130" s="441"/>
      <c r="M130" s="441"/>
      <c r="N130" s="441"/>
      <c r="O130" s="441"/>
      <c r="P130" s="441"/>
      <c r="Q130" s="441"/>
      <c r="R130" s="441"/>
      <c r="S130" s="441"/>
      <c r="T130" s="441"/>
      <c r="U130" s="441"/>
      <c r="V130" s="441"/>
      <c r="W130" s="441"/>
      <c r="X130" s="441"/>
      <c r="Y130" s="441"/>
      <c r="Z130" s="442"/>
    </row>
    <row r="131">
      <c r="A131" s="440" t="s">
        <v>56</v>
      </c>
      <c r="B131" s="445">
        <v>2020.0</v>
      </c>
      <c r="C131" s="367" t="s">
        <v>1671</v>
      </c>
      <c r="D131" s="441"/>
      <c r="E131" s="456" t="s">
        <v>1672</v>
      </c>
      <c r="F131" s="440" t="s">
        <v>1320</v>
      </c>
      <c r="G131" s="441"/>
      <c r="H131" s="441"/>
      <c r="I131" s="441"/>
      <c r="J131" s="441"/>
      <c r="K131" s="441"/>
      <c r="L131" s="441"/>
      <c r="M131" s="441"/>
      <c r="N131" s="441"/>
      <c r="O131" s="441"/>
      <c r="P131" s="441"/>
      <c r="Q131" s="441"/>
      <c r="R131" s="441"/>
      <c r="S131" s="441"/>
      <c r="T131" s="441"/>
      <c r="U131" s="441"/>
      <c r="V131" s="441"/>
      <c r="W131" s="441"/>
      <c r="X131" s="441"/>
      <c r="Y131" s="441"/>
      <c r="Z131" s="442"/>
    </row>
    <row r="132">
      <c r="A132" s="440" t="s">
        <v>41</v>
      </c>
      <c r="B132" s="445">
        <v>2024.0</v>
      </c>
      <c r="C132" s="440" t="s">
        <v>1505</v>
      </c>
      <c r="D132" s="441"/>
      <c r="E132" s="448" t="s">
        <v>1673</v>
      </c>
      <c r="F132" s="440" t="s">
        <v>1317</v>
      </c>
      <c r="G132" s="441"/>
      <c r="H132" s="441"/>
      <c r="I132" s="441"/>
      <c r="J132" s="441"/>
      <c r="K132" s="441"/>
      <c r="L132" s="441"/>
      <c r="M132" s="441"/>
      <c r="N132" s="441"/>
      <c r="O132" s="441"/>
      <c r="P132" s="441"/>
      <c r="Q132" s="441"/>
      <c r="R132" s="441"/>
      <c r="S132" s="441"/>
      <c r="T132" s="441"/>
      <c r="U132" s="441"/>
      <c r="V132" s="441"/>
      <c r="W132" s="441"/>
      <c r="X132" s="441"/>
      <c r="Y132" s="441"/>
      <c r="Z132" s="442"/>
    </row>
    <row r="133">
      <c r="A133" s="440" t="s">
        <v>41</v>
      </c>
      <c r="B133" s="445">
        <v>2024.0</v>
      </c>
      <c r="C133" s="440" t="s">
        <v>1509</v>
      </c>
      <c r="D133" s="441"/>
      <c r="E133" s="448" t="s">
        <v>1674</v>
      </c>
      <c r="F133" s="440" t="s">
        <v>1317</v>
      </c>
      <c r="G133" s="441"/>
      <c r="H133" s="441"/>
      <c r="I133" s="441"/>
      <c r="J133" s="441"/>
      <c r="K133" s="441"/>
      <c r="L133" s="441"/>
      <c r="M133" s="441"/>
      <c r="N133" s="441"/>
      <c r="O133" s="441"/>
      <c r="P133" s="441"/>
      <c r="Q133" s="441"/>
      <c r="R133" s="441"/>
      <c r="S133" s="441"/>
      <c r="T133" s="441"/>
      <c r="U133" s="441"/>
      <c r="V133" s="441"/>
      <c r="W133" s="441"/>
      <c r="X133" s="441"/>
      <c r="Y133" s="441"/>
      <c r="Z133" s="442"/>
    </row>
    <row r="134">
      <c r="A134" s="440" t="s">
        <v>32</v>
      </c>
      <c r="B134" s="445">
        <v>2024.0</v>
      </c>
      <c r="C134" s="440" t="s">
        <v>1675</v>
      </c>
      <c r="D134" s="441"/>
      <c r="E134" s="448" t="s">
        <v>1676</v>
      </c>
      <c r="F134" s="440" t="s">
        <v>1317</v>
      </c>
      <c r="G134" s="441"/>
      <c r="H134" s="441"/>
      <c r="I134" s="441"/>
      <c r="J134" s="441"/>
      <c r="K134" s="441"/>
      <c r="L134" s="441"/>
      <c r="M134" s="441"/>
      <c r="N134" s="441"/>
      <c r="O134" s="441"/>
      <c r="P134" s="441"/>
      <c r="Q134" s="441"/>
      <c r="R134" s="441"/>
      <c r="S134" s="441"/>
      <c r="T134" s="441"/>
      <c r="U134" s="441"/>
      <c r="V134" s="441"/>
      <c r="W134" s="441"/>
      <c r="X134" s="441"/>
      <c r="Y134" s="441"/>
      <c r="Z134" s="442"/>
    </row>
    <row r="135">
      <c r="A135" s="440" t="s">
        <v>32</v>
      </c>
      <c r="B135" s="445">
        <v>2023.0</v>
      </c>
      <c r="C135" s="440" t="s">
        <v>1677</v>
      </c>
      <c r="D135" s="441"/>
      <c r="E135" s="456" t="s">
        <v>1678</v>
      </c>
      <c r="F135" s="440" t="s">
        <v>1317</v>
      </c>
      <c r="G135" s="441"/>
      <c r="H135" s="441"/>
      <c r="I135" s="441"/>
      <c r="J135" s="441"/>
      <c r="K135" s="441"/>
      <c r="L135" s="441"/>
      <c r="M135" s="441"/>
      <c r="N135" s="441"/>
      <c r="O135" s="441"/>
      <c r="P135" s="441"/>
      <c r="Q135" s="441"/>
      <c r="R135" s="441"/>
      <c r="S135" s="441"/>
      <c r="T135" s="441"/>
      <c r="U135" s="441"/>
      <c r="V135" s="441"/>
      <c r="W135" s="441"/>
      <c r="X135" s="441"/>
      <c r="Y135" s="441"/>
      <c r="Z135" s="442"/>
    </row>
    <row r="136">
      <c r="A136" s="440" t="s">
        <v>32</v>
      </c>
      <c r="B136" s="445">
        <v>2023.0</v>
      </c>
      <c r="C136" s="440" t="s">
        <v>1679</v>
      </c>
      <c r="D136" s="441"/>
      <c r="E136" s="458" t="s">
        <v>1680</v>
      </c>
      <c r="F136" s="440" t="s">
        <v>1317</v>
      </c>
      <c r="G136" s="441"/>
      <c r="H136" s="441"/>
      <c r="I136" s="441"/>
      <c r="J136" s="441"/>
      <c r="K136" s="441"/>
      <c r="L136" s="441"/>
      <c r="M136" s="441"/>
      <c r="N136" s="441"/>
      <c r="O136" s="441"/>
      <c r="P136" s="441"/>
      <c r="Q136" s="441"/>
      <c r="R136" s="441"/>
      <c r="S136" s="441"/>
      <c r="T136" s="441"/>
      <c r="U136" s="441"/>
      <c r="V136" s="441"/>
      <c r="W136" s="441"/>
      <c r="X136" s="441"/>
      <c r="Y136" s="441"/>
      <c r="Z136" s="442"/>
    </row>
    <row r="137">
      <c r="A137" s="440" t="s">
        <v>32</v>
      </c>
      <c r="B137" s="441"/>
      <c r="C137" s="440" t="s">
        <v>1501</v>
      </c>
      <c r="D137" s="441"/>
      <c r="E137" s="447" t="s">
        <v>1681</v>
      </c>
      <c r="F137" s="441"/>
      <c r="G137" s="441"/>
      <c r="H137" s="441"/>
      <c r="I137" s="441"/>
      <c r="J137" s="441"/>
      <c r="K137" s="441"/>
      <c r="L137" s="441"/>
      <c r="M137" s="441"/>
      <c r="N137" s="441"/>
      <c r="O137" s="441"/>
      <c r="P137" s="441"/>
      <c r="Q137" s="441"/>
      <c r="R137" s="441"/>
      <c r="S137" s="441"/>
      <c r="T137" s="441"/>
      <c r="U137" s="441"/>
      <c r="V137" s="441"/>
      <c r="W137" s="441"/>
      <c r="X137" s="441"/>
      <c r="Y137" s="441"/>
      <c r="Z137" s="442"/>
    </row>
    <row r="138">
      <c r="A138" s="440" t="s">
        <v>32</v>
      </c>
      <c r="B138" s="441"/>
      <c r="C138" s="440" t="s">
        <v>1494</v>
      </c>
      <c r="D138" s="440" t="s">
        <v>1682</v>
      </c>
      <c r="E138" s="448" t="s">
        <v>1683</v>
      </c>
      <c r="F138" s="440" t="s">
        <v>1320</v>
      </c>
      <c r="G138" s="441"/>
      <c r="H138" s="441"/>
      <c r="I138" s="441"/>
      <c r="J138" s="441"/>
      <c r="K138" s="441"/>
      <c r="L138" s="441"/>
      <c r="M138" s="441"/>
      <c r="N138" s="441"/>
      <c r="O138" s="441"/>
      <c r="P138" s="441"/>
      <c r="Q138" s="441"/>
      <c r="R138" s="441"/>
      <c r="S138" s="441"/>
      <c r="T138" s="441"/>
      <c r="U138" s="441"/>
      <c r="V138" s="441"/>
      <c r="W138" s="441"/>
      <c r="X138" s="441"/>
      <c r="Y138" s="441"/>
      <c r="Z138" s="442"/>
    </row>
    <row r="139">
      <c r="A139" s="440" t="s">
        <v>32</v>
      </c>
      <c r="B139" s="445">
        <v>2022.0</v>
      </c>
      <c r="C139" s="440" t="s">
        <v>1684</v>
      </c>
      <c r="D139" s="441"/>
      <c r="E139" s="456" t="s">
        <v>1685</v>
      </c>
      <c r="F139" s="440" t="s">
        <v>1320</v>
      </c>
      <c r="G139" s="441"/>
      <c r="H139" s="441"/>
      <c r="I139" s="441"/>
      <c r="J139" s="441"/>
      <c r="K139" s="441"/>
      <c r="L139" s="441"/>
      <c r="M139" s="441"/>
      <c r="N139" s="441"/>
      <c r="O139" s="441"/>
      <c r="P139" s="441"/>
      <c r="Q139" s="441"/>
      <c r="R139" s="441"/>
      <c r="S139" s="441"/>
      <c r="T139" s="441"/>
      <c r="U139" s="441"/>
      <c r="V139" s="441"/>
      <c r="W139" s="441"/>
      <c r="X139" s="441"/>
      <c r="Y139" s="441"/>
      <c r="Z139" s="442"/>
    </row>
    <row r="140">
      <c r="A140" s="440" t="s">
        <v>24</v>
      </c>
      <c r="B140" s="445">
        <v>2024.0</v>
      </c>
      <c r="C140" s="440" t="s">
        <v>1496</v>
      </c>
      <c r="D140" s="441"/>
      <c r="E140" s="456" t="s">
        <v>1686</v>
      </c>
      <c r="F140" s="440" t="s">
        <v>1317</v>
      </c>
      <c r="G140" s="440" t="s">
        <v>1317</v>
      </c>
      <c r="H140" s="441"/>
      <c r="I140" s="441"/>
      <c r="J140" s="441"/>
      <c r="K140" s="441"/>
      <c r="L140" s="441"/>
      <c r="M140" s="441"/>
      <c r="N140" s="441"/>
      <c r="O140" s="441"/>
      <c r="P140" s="441"/>
      <c r="Q140" s="441"/>
      <c r="R140" s="441"/>
      <c r="S140" s="441"/>
      <c r="T140" s="441"/>
      <c r="U140" s="441"/>
      <c r="V140" s="441"/>
      <c r="W140" s="441"/>
      <c r="X140" s="441"/>
      <c r="Y140" s="441"/>
      <c r="Z140" s="442"/>
    </row>
    <row r="141">
      <c r="A141" s="440" t="s">
        <v>24</v>
      </c>
      <c r="B141" s="445">
        <v>2021.0</v>
      </c>
      <c r="C141" s="440" t="s">
        <v>1488</v>
      </c>
      <c r="D141" s="441"/>
      <c r="E141" s="447" t="s">
        <v>1687</v>
      </c>
      <c r="F141" s="440" t="s">
        <v>1320</v>
      </c>
      <c r="G141" s="441"/>
      <c r="H141" s="441"/>
      <c r="I141" s="441"/>
      <c r="J141" s="441"/>
      <c r="K141" s="441"/>
      <c r="L141" s="441"/>
      <c r="M141" s="441"/>
      <c r="N141" s="441"/>
      <c r="O141" s="441"/>
      <c r="P141" s="441"/>
      <c r="Q141" s="441"/>
      <c r="R141" s="441"/>
      <c r="S141" s="441"/>
      <c r="T141" s="441"/>
      <c r="U141" s="441"/>
      <c r="V141" s="441"/>
      <c r="W141" s="441"/>
      <c r="X141" s="441"/>
      <c r="Y141" s="441"/>
      <c r="Z141" s="442"/>
    </row>
    <row r="142">
      <c r="A142" s="440" t="s">
        <v>24</v>
      </c>
      <c r="B142" s="445">
        <v>2024.0</v>
      </c>
      <c r="C142" s="440" t="s">
        <v>1688</v>
      </c>
      <c r="D142" s="441"/>
      <c r="E142" s="448" t="s">
        <v>1689</v>
      </c>
      <c r="F142" s="440" t="s">
        <v>1317</v>
      </c>
      <c r="G142" s="441"/>
      <c r="H142" s="441"/>
      <c r="I142" s="441"/>
      <c r="J142" s="441"/>
      <c r="K142" s="441"/>
      <c r="L142" s="441"/>
      <c r="M142" s="441"/>
      <c r="N142" s="441"/>
      <c r="O142" s="441"/>
      <c r="P142" s="441"/>
      <c r="Q142" s="441"/>
      <c r="R142" s="441"/>
      <c r="S142" s="441"/>
      <c r="T142" s="441"/>
      <c r="U142" s="441"/>
      <c r="V142" s="441"/>
      <c r="W142" s="441"/>
      <c r="X142" s="441"/>
      <c r="Y142" s="441"/>
      <c r="Z142" s="442"/>
    </row>
    <row r="143">
      <c r="A143" s="440" t="s">
        <v>24</v>
      </c>
      <c r="B143" s="445">
        <v>2023.0</v>
      </c>
      <c r="C143" s="440" t="s">
        <v>1690</v>
      </c>
      <c r="D143" s="441"/>
      <c r="E143" s="448" t="s">
        <v>1691</v>
      </c>
      <c r="F143" s="440" t="s">
        <v>1320</v>
      </c>
      <c r="G143" s="441"/>
      <c r="H143" s="441"/>
      <c r="I143" s="441"/>
      <c r="J143" s="441"/>
      <c r="K143" s="441"/>
      <c r="L143" s="441"/>
      <c r="M143" s="441"/>
      <c r="N143" s="441"/>
      <c r="O143" s="441"/>
      <c r="P143" s="441"/>
      <c r="Q143" s="441"/>
      <c r="R143" s="441"/>
      <c r="S143" s="441"/>
      <c r="T143" s="441"/>
      <c r="U143" s="441"/>
      <c r="V143" s="441"/>
      <c r="W143" s="441"/>
      <c r="X143" s="441"/>
      <c r="Y143" s="441"/>
      <c r="Z143" s="442"/>
    </row>
    <row r="144">
      <c r="A144" s="440" t="s">
        <v>24</v>
      </c>
      <c r="B144" s="445">
        <v>2024.0</v>
      </c>
      <c r="C144" s="440" t="s">
        <v>1692</v>
      </c>
      <c r="D144" s="441"/>
      <c r="E144" s="456" t="s">
        <v>1693</v>
      </c>
      <c r="F144" s="440" t="s">
        <v>1317</v>
      </c>
      <c r="G144" s="441"/>
      <c r="H144" s="441"/>
      <c r="I144" s="441"/>
      <c r="J144" s="441"/>
      <c r="K144" s="441"/>
      <c r="L144" s="441"/>
      <c r="M144" s="441"/>
      <c r="N144" s="441"/>
      <c r="O144" s="441"/>
      <c r="P144" s="441"/>
      <c r="Q144" s="441"/>
      <c r="R144" s="441"/>
      <c r="S144" s="441"/>
      <c r="T144" s="441"/>
      <c r="U144" s="441"/>
      <c r="V144" s="441"/>
      <c r="W144" s="441"/>
      <c r="X144" s="441"/>
      <c r="Y144" s="441"/>
      <c r="Z144" s="442"/>
    </row>
    <row r="145">
      <c r="A145" s="440" t="s">
        <v>24</v>
      </c>
      <c r="B145" s="445">
        <v>2023.0</v>
      </c>
      <c r="C145" s="440" t="s">
        <v>1694</v>
      </c>
      <c r="D145" s="441"/>
      <c r="E145" s="456" t="s">
        <v>1695</v>
      </c>
      <c r="F145" s="440" t="s">
        <v>1320</v>
      </c>
      <c r="G145" s="441"/>
      <c r="H145" s="441"/>
      <c r="I145" s="441"/>
      <c r="J145" s="441"/>
      <c r="K145" s="441"/>
      <c r="L145" s="441"/>
      <c r="M145" s="441"/>
      <c r="N145" s="441"/>
      <c r="O145" s="441"/>
      <c r="P145" s="441"/>
      <c r="Q145" s="441"/>
      <c r="R145" s="441"/>
      <c r="S145" s="441"/>
      <c r="T145" s="441"/>
      <c r="U145" s="441"/>
      <c r="V145" s="441"/>
      <c r="W145" s="441"/>
      <c r="X145" s="441"/>
      <c r="Y145" s="441"/>
      <c r="Z145" s="442"/>
    </row>
    <row r="146">
      <c r="A146" s="440" t="s">
        <v>24</v>
      </c>
      <c r="B146" s="445">
        <v>2024.0</v>
      </c>
      <c r="C146" s="440" t="s">
        <v>1696</v>
      </c>
      <c r="D146" s="441"/>
      <c r="E146" s="448" t="s">
        <v>1697</v>
      </c>
      <c r="F146" s="440" t="s">
        <v>1317</v>
      </c>
      <c r="G146" s="441"/>
      <c r="H146" s="441"/>
      <c r="I146" s="441"/>
      <c r="J146" s="441"/>
      <c r="K146" s="441"/>
      <c r="L146" s="441"/>
      <c r="M146" s="441"/>
      <c r="N146" s="441"/>
      <c r="O146" s="441"/>
      <c r="P146" s="441"/>
      <c r="Q146" s="441"/>
      <c r="R146" s="441"/>
      <c r="S146" s="441"/>
      <c r="T146" s="441"/>
      <c r="U146" s="441"/>
      <c r="V146" s="441"/>
      <c r="W146" s="441"/>
      <c r="X146" s="441"/>
      <c r="Y146" s="441"/>
      <c r="Z146" s="442"/>
    </row>
    <row r="147">
      <c r="A147" s="440" t="s">
        <v>37</v>
      </c>
      <c r="B147" s="445">
        <v>2022.0</v>
      </c>
      <c r="C147" s="440" t="s">
        <v>1698</v>
      </c>
      <c r="D147" s="441"/>
      <c r="E147" s="447" t="s">
        <v>1699</v>
      </c>
      <c r="F147" s="440" t="s">
        <v>1320</v>
      </c>
      <c r="G147" s="441"/>
      <c r="H147" s="441"/>
      <c r="I147" s="441"/>
      <c r="J147" s="441"/>
      <c r="K147" s="441"/>
      <c r="L147" s="441"/>
      <c r="M147" s="441"/>
      <c r="N147" s="441"/>
      <c r="O147" s="441"/>
      <c r="P147" s="441"/>
      <c r="Q147" s="441"/>
      <c r="R147" s="441"/>
      <c r="S147" s="441"/>
      <c r="T147" s="441"/>
      <c r="U147" s="441"/>
      <c r="V147" s="441"/>
      <c r="W147" s="441"/>
      <c r="X147" s="441"/>
      <c r="Y147" s="441"/>
      <c r="Z147" s="442"/>
    </row>
    <row r="148">
      <c r="A148" s="440" t="s">
        <v>37</v>
      </c>
      <c r="B148" s="445">
        <v>2024.0</v>
      </c>
      <c r="C148" s="440" t="s">
        <v>1700</v>
      </c>
      <c r="D148" s="441"/>
      <c r="E148" s="448" t="s">
        <v>1701</v>
      </c>
      <c r="F148" s="440" t="s">
        <v>1317</v>
      </c>
      <c r="G148" s="441"/>
      <c r="H148" s="441"/>
      <c r="I148" s="441"/>
      <c r="J148" s="441"/>
      <c r="K148" s="441"/>
      <c r="L148" s="441"/>
      <c r="M148" s="441"/>
      <c r="N148" s="441"/>
      <c r="O148" s="441"/>
      <c r="P148" s="441"/>
      <c r="Q148" s="441"/>
      <c r="R148" s="441"/>
      <c r="S148" s="441"/>
      <c r="T148" s="441"/>
      <c r="U148" s="441"/>
      <c r="V148" s="441"/>
      <c r="W148" s="441"/>
      <c r="X148" s="441"/>
      <c r="Y148" s="441"/>
      <c r="Z148" s="442"/>
    </row>
    <row r="149">
      <c r="A149" s="440" t="s">
        <v>37</v>
      </c>
      <c r="B149" s="445">
        <v>2024.0</v>
      </c>
      <c r="C149" s="440" t="s">
        <v>1702</v>
      </c>
      <c r="D149" s="441"/>
      <c r="E149" s="448" t="s">
        <v>1703</v>
      </c>
      <c r="F149" s="440" t="s">
        <v>1317</v>
      </c>
      <c r="G149" s="441"/>
      <c r="H149" s="441"/>
      <c r="I149" s="441"/>
      <c r="J149" s="441"/>
      <c r="K149" s="441"/>
      <c r="L149" s="441"/>
      <c r="M149" s="441"/>
      <c r="N149" s="441"/>
      <c r="O149" s="441"/>
      <c r="P149" s="441"/>
      <c r="Q149" s="441"/>
      <c r="R149" s="441"/>
      <c r="S149" s="441"/>
      <c r="T149" s="441"/>
      <c r="U149" s="441"/>
      <c r="V149" s="441"/>
      <c r="W149" s="441"/>
      <c r="X149" s="441"/>
      <c r="Y149" s="441"/>
      <c r="Z149" s="442"/>
    </row>
    <row r="150">
      <c r="A150" s="440" t="s">
        <v>37</v>
      </c>
      <c r="B150" s="445">
        <v>2023.0</v>
      </c>
      <c r="C150" s="440" t="s">
        <v>1501</v>
      </c>
      <c r="D150" s="441"/>
      <c r="E150" s="447" t="s">
        <v>1704</v>
      </c>
      <c r="F150" s="440" t="s">
        <v>1320</v>
      </c>
      <c r="G150" s="441"/>
      <c r="H150" s="441"/>
      <c r="I150" s="441"/>
      <c r="J150" s="441"/>
      <c r="K150" s="441"/>
      <c r="L150" s="441"/>
      <c r="M150" s="441"/>
      <c r="N150" s="441"/>
      <c r="O150" s="441"/>
      <c r="P150" s="441"/>
      <c r="Q150" s="441"/>
      <c r="R150" s="441"/>
      <c r="S150" s="441"/>
      <c r="T150" s="441"/>
      <c r="U150" s="441"/>
      <c r="V150" s="441"/>
      <c r="W150" s="441"/>
      <c r="X150" s="441"/>
      <c r="Y150" s="441"/>
      <c r="Z150" s="442"/>
    </row>
    <row r="151">
      <c r="A151" s="440" t="s">
        <v>37</v>
      </c>
      <c r="B151" s="445">
        <v>2021.0</v>
      </c>
      <c r="C151" s="440" t="s">
        <v>1705</v>
      </c>
      <c r="D151" s="441"/>
      <c r="E151" s="447" t="s">
        <v>1706</v>
      </c>
      <c r="F151" s="440" t="s">
        <v>1320</v>
      </c>
      <c r="G151" s="441"/>
      <c r="H151" s="441"/>
      <c r="I151" s="441"/>
      <c r="J151" s="441"/>
      <c r="K151" s="441"/>
      <c r="L151" s="441"/>
      <c r="M151" s="441"/>
      <c r="N151" s="441"/>
      <c r="O151" s="441"/>
      <c r="P151" s="441"/>
      <c r="Q151" s="441"/>
      <c r="R151" s="441"/>
      <c r="S151" s="441"/>
      <c r="T151" s="441"/>
      <c r="U151" s="441"/>
      <c r="V151" s="441"/>
      <c r="W151" s="441"/>
      <c r="X151" s="441"/>
      <c r="Y151" s="441"/>
      <c r="Z151" s="442"/>
    </row>
    <row r="152">
      <c r="A152" s="440" t="s">
        <v>37</v>
      </c>
      <c r="B152" s="445">
        <v>2021.0</v>
      </c>
      <c r="C152" s="440" t="s">
        <v>1494</v>
      </c>
      <c r="D152" s="441"/>
      <c r="E152" s="447" t="s">
        <v>1707</v>
      </c>
      <c r="F152" s="440" t="s">
        <v>1320</v>
      </c>
      <c r="G152" s="441"/>
      <c r="H152" s="441"/>
      <c r="I152" s="441"/>
      <c r="J152" s="441"/>
      <c r="K152" s="441"/>
      <c r="L152" s="441"/>
      <c r="M152" s="441"/>
      <c r="N152" s="441"/>
      <c r="O152" s="441"/>
      <c r="P152" s="441"/>
      <c r="Q152" s="441"/>
      <c r="R152" s="441"/>
      <c r="S152" s="441"/>
      <c r="T152" s="441"/>
      <c r="U152" s="441"/>
      <c r="V152" s="441"/>
      <c r="W152" s="441"/>
      <c r="X152" s="441"/>
      <c r="Y152" s="441"/>
      <c r="Z152" s="442"/>
    </row>
    <row r="153">
      <c r="A153" s="440" t="s">
        <v>37</v>
      </c>
      <c r="B153" s="441"/>
      <c r="C153" s="440" t="s">
        <v>1708</v>
      </c>
      <c r="D153" s="441"/>
      <c r="E153" s="447" t="s">
        <v>1709</v>
      </c>
      <c r="F153" s="441"/>
      <c r="G153" s="441"/>
      <c r="H153" s="441"/>
      <c r="I153" s="441"/>
      <c r="J153" s="441"/>
      <c r="K153" s="441"/>
      <c r="L153" s="441"/>
      <c r="M153" s="441"/>
      <c r="N153" s="441"/>
      <c r="O153" s="441"/>
      <c r="P153" s="441"/>
      <c r="Q153" s="441"/>
      <c r="R153" s="441"/>
      <c r="S153" s="441"/>
      <c r="T153" s="441"/>
      <c r="U153" s="441"/>
      <c r="V153" s="441"/>
      <c r="W153" s="441"/>
      <c r="X153" s="441"/>
      <c r="Y153" s="441"/>
      <c r="Z153" s="442"/>
    </row>
    <row r="154">
      <c r="A154" s="440" t="s">
        <v>37</v>
      </c>
      <c r="B154" s="445">
        <v>2024.0</v>
      </c>
      <c r="C154" s="440" t="s">
        <v>1531</v>
      </c>
      <c r="D154" s="441"/>
      <c r="E154" s="447" t="s">
        <v>1710</v>
      </c>
      <c r="F154" s="440" t="s">
        <v>1317</v>
      </c>
      <c r="G154" s="441"/>
      <c r="H154" s="441"/>
      <c r="I154" s="441"/>
      <c r="J154" s="441"/>
      <c r="K154" s="441"/>
      <c r="L154" s="441"/>
      <c r="M154" s="441"/>
      <c r="N154" s="441"/>
      <c r="O154" s="441"/>
      <c r="P154" s="441"/>
      <c r="Q154" s="441"/>
      <c r="R154" s="441"/>
      <c r="S154" s="441"/>
      <c r="T154" s="441"/>
      <c r="U154" s="441"/>
      <c r="V154" s="441"/>
      <c r="W154" s="441"/>
      <c r="X154" s="441"/>
      <c r="Y154" s="441"/>
      <c r="Z154" s="442"/>
    </row>
    <row r="155">
      <c r="A155" s="440" t="s">
        <v>37</v>
      </c>
      <c r="B155" s="441"/>
      <c r="C155" s="440" t="s">
        <v>1711</v>
      </c>
      <c r="D155" s="441"/>
      <c r="E155" s="447" t="s">
        <v>1712</v>
      </c>
      <c r="F155" s="441"/>
      <c r="G155" s="441"/>
      <c r="H155" s="441"/>
      <c r="I155" s="441"/>
      <c r="J155" s="441"/>
      <c r="K155" s="441"/>
      <c r="L155" s="441"/>
      <c r="M155" s="441"/>
      <c r="N155" s="441"/>
      <c r="O155" s="441"/>
      <c r="P155" s="441"/>
      <c r="Q155" s="441"/>
      <c r="R155" s="441"/>
      <c r="S155" s="441"/>
      <c r="T155" s="441"/>
      <c r="U155" s="441"/>
      <c r="V155" s="441"/>
      <c r="W155" s="441"/>
      <c r="X155" s="441"/>
      <c r="Y155" s="441"/>
      <c r="Z155" s="442"/>
    </row>
    <row r="156">
      <c r="A156" s="440" t="s">
        <v>37</v>
      </c>
      <c r="B156" s="441"/>
      <c r="C156" s="367" t="s">
        <v>1713</v>
      </c>
      <c r="D156" s="441"/>
      <c r="E156" s="448" t="s">
        <v>1714</v>
      </c>
      <c r="F156" s="440" t="s">
        <v>1317</v>
      </c>
      <c r="G156" s="441"/>
      <c r="H156" s="441"/>
      <c r="I156" s="441"/>
      <c r="J156" s="441"/>
      <c r="K156" s="441"/>
      <c r="L156" s="441"/>
      <c r="M156" s="441"/>
      <c r="N156" s="441"/>
      <c r="O156" s="441"/>
      <c r="P156" s="441"/>
      <c r="Q156" s="441"/>
      <c r="R156" s="441"/>
      <c r="S156" s="441"/>
      <c r="T156" s="441"/>
      <c r="U156" s="441"/>
      <c r="V156" s="441"/>
      <c r="W156" s="441"/>
      <c r="X156" s="441"/>
      <c r="Y156" s="441"/>
      <c r="Z156" s="442"/>
    </row>
    <row r="157">
      <c r="A157" s="440" t="s">
        <v>37</v>
      </c>
      <c r="B157" s="445">
        <v>2023.0</v>
      </c>
      <c r="C157" s="367" t="s">
        <v>1715</v>
      </c>
      <c r="D157" s="441"/>
      <c r="E157" s="448" t="s">
        <v>1716</v>
      </c>
      <c r="F157" s="440" t="s">
        <v>1320</v>
      </c>
      <c r="G157" s="441"/>
      <c r="H157" s="441"/>
      <c r="I157" s="441"/>
      <c r="J157" s="441"/>
      <c r="K157" s="441"/>
      <c r="L157" s="441"/>
      <c r="M157" s="441"/>
      <c r="N157" s="441"/>
      <c r="O157" s="441"/>
      <c r="P157" s="441"/>
      <c r="Q157" s="441"/>
      <c r="R157" s="441"/>
      <c r="S157" s="441"/>
      <c r="T157" s="441"/>
      <c r="U157" s="441"/>
      <c r="V157" s="441"/>
      <c r="W157" s="441"/>
      <c r="X157" s="441"/>
      <c r="Y157" s="441"/>
      <c r="Z157" s="442"/>
    </row>
    <row r="158">
      <c r="A158" s="440" t="s">
        <v>28</v>
      </c>
      <c r="B158" s="445">
        <v>2024.0</v>
      </c>
      <c r="C158" s="440" t="s">
        <v>1501</v>
      </c>
      <c r="D158" s="441"/>
      <c r="E158" s="463" t="s">
        <v>1717</v>
      </c>
      <c r="F158" s="440" t="s">
        <v>1317</v>
      </c>
      <c r="G158" s="441"/>
      <c r="H158" s="441"/>
      <c r="I158" s="441"/>
      <c r="J158" s="441"/>
      <c r="K158" s="441"/>
      <c r="L158" s="441"/>
      <c r="M158" s="441"/>
      <c r="N158" s="441"/>
      <c r="O158" s="441"/>
      <c r="P158" s="441"/>
      <c r="Q158" s="441"/>
      <c r="R158" s="441"/>
      <c r="S158" s="441"/>
      <c r="T158" s="441"/>
      <c r="U158" s="441"/>
      <c r="V158" s="441"/>
      <c r="W158" s="441"/>
      <c r="X158" s="441"/>
      <c r="Y158" s="441"/>
      <c r="Z158" s="442"/>
    </row>
    <row r="159">
      <c r="A159" s="440" t="s">
        <v>28</v>
      </c>
      <c r="B159" s="445">
        <v>2024.0</v>
      </c>
      <c r="C159" s="440" t="s">
        <v>1516</v>
      </c>
      <c r="D159" s="441"/>
      <c r="E159" s="448" t="s">
        <v>1718</v>
      </c>
      <c r="F159" s="440" t="s">
        <v>1317</v>
      </c>
      <c r="G159" s="441"/>
      <c r="H159" s="441"/>
      <c r="I159" s="441"/>
      <c r="J159" s="441"/>
      <c r="K159" s="441"/>
      <c r="L159" s="441"/>
      <c r="M159" s="441"/>
      <c r="N159" s="441"/>
      <c r="O159" s="441"/>
      <c r="P159" s="441"/>
      <c r="Q159" s="441"/>
      <c r="R159" s="441"/>
      <c r="S159" s="441"/>
      <c r="T159" s="441"/>
      <c r="U159" s="441"/>
      <c r="V159" s="441"/>
      <c r="W159" s="441"/>
      <c r="X159" s="441"/>
      <c r="Y159" s="441"/>
      <c r="Z159" s="442"/>
    </row>
    <row r="160">
      <c r="A160" s="440" t="s">
        <v>28</v>
      </c>
      <c r="B160" s="445">
        <v>2024.0</v>
      </c>
      <c r="C160" s="440" t="s">
        <v>1719</v>
      </c>
      <c r="D160" s="441"/>
      <c r="E160" s="458" t="s">
        <v>1720</v>
      </c>
      <c r="F160" s="440" t="s">
        <v>1317</v>
      </c>
      <c r="G160" s="441"/>
      <c r="H160" s="441"/>
      <c r="I160" s="441"/>
      <c r="J160" s="441"/>
      <c r="K160" s="441"/>
      <c r="L160" s="441"/>
      <c r="M160" s="441"/>
      <c r="N160" s="441"/>
      <c r="O160" s="441"/>
      <c r="P160" s="441"/>
      <c r="Q160" s="441"/>
      <c r="R160" s="441"/>
      <c r="S160" s="441"/>
      <c r="T160" s="441"/>
      <c r="U160" s="441"/>
      <c r="V160" s="441"/>
      <c r="W160" s="441"/>
      <c r="X160" s="441"/>
      <c r="Y160" s="441"/>
      <c r="Z160" s="442"/>
    </row>
    <row r="161">
      <c r="A161" s="440" t="s">
        <v>28</v>
      </c>
      <c r="B161" s="445">
        <v>2020.0</v>
      </c>
      <c r="C161" s="464" t="s">
        <v>1721</v>
      </c>
      <c r="D161" s="441"/>
      <c r="E161" s="447" t="s">
        <v>1722</v>
      </c>
      <c r="F161" s="440" t="s">
        <v>1320</v>
      </c>
      <c r="G161" s="441"/>
      <c r="H161" s="441"/>
      <c r="I161" s="441"/>
      <c r="J161" s="441"/>
      <c r="K161" s="441"/>
      <c r="L161" s="441"/>
      <c r="M161" s="441"/>
      <c r="N161" s="441"/>
      <c r="O161" s="441"/>
      <c r="P161" s="441"/>
      <c r="Q161" s="441"/>
      <c r="R161" s="441"/>
      <c r="S161" s="441"/>
      <c r="T161" s="441"/>
      <c r="U161" s="441"/>
      <c r="V161" s="441"/>
      <c r="W161" s="441"/>
      <c r="X161" s="441"/>
      <c r="Y161" s="441"/>
      <c r="Z161" s="442"/>
    </row>
    <row r="162">
      <c r="A162" s="440" t="s">
        <v>28</v>
      </c>
      <c r="B162" s="445">
        <v>2023.0</v>
      </c>
      <c r="C162" s="440" t="s">
        <v>1723</v>
      </c>
      <c r="D162" s="441"/>
      <c r="E162" s="447" t="s">
        <v>1724</v>
      </c>
      <c r="F162" s="440" t="s">
        <v>1317</v>
      </c>
      <c r="G162" s="441"/>
      <c r="H162" s="441"/>
      <c r="I162" s="441"/>
      <c r="J162" s="441"/>
      <c r="K162" s="441"/>
      <c r="L162" s="441"/>
      <c r="M162" s="441"/>
      <c r="N162" s="441"/>
      <c r="O162" s="441"/>
      <c r="P162" s="441"/>
      <c r="Q162" s="441"/>
      <c r="R162" s="441"/>
      <c r="S162" s="441"/>
      <c r="T162" s="441"/>
      <c r="U162" s="441"/>
      <c r="V162" s="441"/>
      <c r="W162" s="441"/>
      <c r="X162" s="441"/>
      <c r="Y162" s="441"/>
      <c r="Z162" s="442"/>
    </row>
    <row r="163">
      <c r="A163" s="440" t="s">
        <v>28</v>
      </c>
      <c r="B163" s="445">
        <v>2024.0</v>
      </c>
      <c r="C163" s="440" t="s">
        <v>1725</v>
      </c>
      <c r="D163" s="441"/>
      <c r="E163" s="447" t="s">
        <v>1726</v>
      </c>
      <c r="F163" s="440" t="s">
        <v>1317</v>
      </c>
      <c r="G163" s="441"/>
      <c r="H163" s="441"/>
      <c r="I163" s="441"/>
      <c r="J163" s="441"/>
      <c r="K163" s="441"/>
      <c r="L163" s="441"/>
      <c r="M163" s="441"/>
      <c r="N163" s="441"/>
      <c r="O163" s="441"/>
      <c r="P163" s="441"/>
      <c r="Q163" s="441"/>
      <c r="R163" s="441"/>
      <c r="S163" s="441"/>
      <c r="T163" s="441"/>
      <c r="U163" s="441"/>
      <c r="V163" s="441"/>
      <c r="W163" s="441"/>
      <c r="X163" s="441"/>
      <c r="Y163" s="441"/>
      <c r="Z163" s="442"/>
    </row>
    <row r="164">
      <c r="A164" s="440" t="s">
        <v>28</v>
      </c>
      <c r="B164" s="445">
        <v>2009.0</v>
      </c>
      <c r="C164" s="440" t="s">
        <v>1727</v>
      </c>
      <c r="D164" s="441"/>
      <c r="E164" s="447" t="s">
        <v>1728</v>
      </c>
      <c r="F164" s="440" t="s">
        <v>1320</v>
      </c>
      <c r="G164" s="441"/>
      <c r="H164" s="441"/>
      <c r="I164" s="441"/>
      <c r="J164" s="441"/>
      <c r="K164" s="441"/>
      <c r="L164" s="441"/>
      <c r="M164" s="441"/>
      <c r="N164" s="441"/>
      <c r="O164" s="441"/>
      <c r="P164" s="441"/>
      <c r="Q164" s="441"/>
      <c r="R164" s="441"/>
      <c r="S164" s="441"/>
      <c r="T164" s="441"/>
      <c r="U164" s="441"/>
      <c r="V164" s="441"/>
      <c r="W164" s="441"/>
      <c r="X164" s="441"/>
      <c r="Y164" s="441"/>
      <c r="Z164" s="442"/>
    </row>
    <row r="165">
      <c r="A165" s="440" t="s">
        <v>28</v>
      </c>
      <c r="B165" s="445">
        <v>2022.0</v>
      </c>
      <c r="C165" s="367" t="s">
        <v>1729</v>
      </c>
      <c r="D165" s="441"/>
      <c r="E165" s="448" t="s">
        <v>1730</v>
      </c>
      <c r="F165" s="440" t="s">
        <v>1317</v>
      </c>
      <c r="G165" s="441"/>
      <c r="H165" s="441"/>
      <c r="I165" s="441"/>
      <c r="J165" s="441"/>
      <c r="K165" s="441"/>
      <c r="L165" s="441"/>
      <c r="M165" s="441"/>
      <c r="N165" s="441"/>
      <c r="O165" s="441"/>
      <c r="P165" s="441"/>
      <c r="Q165" s="441"/>
      <c r="R165" s="441"/>
      <c r="S165" s="441"/>
      <c r="T165" s="441"/>
      <c r="U165" s="441"/>
      <c r="V165" s="441"/>
      <c r="W165" s="441"/>
      <c r="X165" s="441"/>
      <c r="Y165" s="441"/>
      <c r="Z165" s="442"/>
    </row>
    <row r="166">
      <c r="A166" s="440" t="s">
        <v>1731</v>
      </c>
      <c r="B166" s="445">
        <v>2024.0</v>
      </c>
      <c r="C166" s="440" t="s">
        <v>1732</v>
      </c>
      <c r="D166" s="441"/>
      <c r="E166" s="447" t="s">
        <v>1733</v>
      </c>
      <c r="F166" s="440" t="s">
        <v>1317</v>
      </c>
      <c r="G166" s="441"/>
      <c r="H166" s="441"/>
      <c r="I166" s="441"/>
      <c r="J166" s="441"/>
      <c r="K166" s="441"/>
      <c r="L166" s="441"/>
      <c r="M166" s="441"/>
      <c r="N166" s="441"/>
      <c r="O166" s="441"/>
      <c r="P166" s="441"/>
      <c r="Q166" s="441"/>
      <c r="R166" s="441"/>
      <c r="S166" s="441"/>
      <c r="T166" s="441"/>
      <c r="U166" s="441"/>
      <c r="V166" s="441"/>
      <c r="W166" s="441"/>
      <c r="X166" s="441"/>
      <c r="Y166" s="441"/>
      <c r="Z166" s="442"/>
    </row>
    <row r="167">
      <c r="A167" s="440" t="s">
        <v>1731</v>
      </c>
      <c r="B167" s="445">
        <v>2023.0</v>
      </c>
      <c r="C167" s="440" t="s">
        <v>1734</v>
      </c>
      <c r="D167" s="441"/>
      <c r="E167" s="448" t="s">
        <v>1735</v>
      </c>
      <c r="F167" s="440" t="s">
        <v>1317</v>
      </c>
      <c r="G167" s="441"/>
      <c r="H167" s="441"/>
      <c r="I167" s="441"/>
      <c r="J167" s="441"/>
      <c r="K167" s="441"/>
      <c r="L167" s="441"/>
      <c r="M167" s="441"/>
      <c r="N167" s="441"/>
      <c r="O167" s="441"/>
      <c r="P167" s="441"/>
      <c r="Q167" s="441"/>
      <c r="R167" s="441"/>
      <c r="S167" s="441"/>
      <c r="T167" s="441"/>
      <c r="U167" s="441"/>
      <c r="V167" s="441"/>
      <c r="W167" s="441"/>
      <c r="X167" s="441"/>
      <c r="Y167" s="441"/>
      <c r="Z167" s="442"/>
    </row>
    <row r="168">
      <c r="A168" s="440" t="s">
        <v>1731</v>
      </c>
      <c r="B168" s="445">
        <v>2022.0</v>
      </c>
      <c r="C168" s="440" t="s">
        <v>1501</v>
      </c>
      <c r="D168" s="441"/>
      <c r="E168" s="458" t="s">
        <v>1736</v>
      </c>
      <c r="F168" s="440" t="s">
        <v>1317</v>
      </c>
      <c r="G168" s="441"/>
      <c r="H168" s="441"/>
      <c r="I168" s="441"/>
      <c r="J168" s="441"/>
      <c r="K168" s="441"/>
      <c r="L168" s="441"/>
      <c r="M168" s="441"/>
      <c r="N168" s="441"/>
      <c r="O168" s="441"/>
      <c r="P168" s="441"/>
      <c r="Q168" s="441"/>
      <c r="R168" s="441"/>
      <c r="S168" s="441"/>
      <c r="T168" s="441"/>
      <c r="U168" s="441"/>
      <c r="V168" s="441"/>
      <c r="W168" s="441"/>
      <c r="X168" s="441"/>
      <c r="Y168" s="441"/>
      <c r="Z168" s="442"/>
    </row>
    <row r="169">
      <c r="A169" s="440" t="s">
        <v>1731</v>
      </c>
      <c r="B169" s="445">
        <v>2023.0</v>
      </c>
      <c r="C169" s="440" t="s">
        <v>1737</v>
      </c>
      <c r="D169" s="441"/>
      <c r="E169" s="458" t="s">
        <v>1738</v>
      </c>
      <c r="F169" s="440" t="s">
        <v>1320</v>
      </c>
      <c r="G169" s="441"/>
      <c r="H169" s="441"/>
      <c r="I169" s="441"/>
      <c r="J169" s="441"/>
      <c r="K169" s="441"/>
      <c r="L169" s="441"/>
      <c r="M169" s="441"/>
      <c r="N169" s="441"/>
      <c r="O169" s="441"/>
      <c r="P169" s="441"/>
      <c r="Q169" s="441"/>
      <c r="R169" s="441"/>
      <c r="S169" s="441"/>
      <c r="T169" s="441"/>
      <c r="U169" s="441"/>
      <c r="V169" s="441"/>
      <c r="W169" s="441"/>
      <c r="X169" s="441"/>
      <c r="Y169" s="441"/>
      <c r="Z169" s="442"/>
    </row>
    <row r="170">
      <c r="A170" s="440" t="s">
        <v>1731</v>
      </c>
      <c r="B170" s="441"/>
      <c r="C170" s="440" t="s">
        <v>1739</v>
      </c>
      <c r="D170" s="441"/>
      <c r="E170" s="458" t="s">
        <v>1740</v>
      </c>
      <c r="F170" s="441"/>
      <c r="G170" s="441"/>
      <c r="H170" s="441"/>
      <c r="I170" s="441"/>
      <c r="J170" s="441"/>
      <c r="K170" s="441"/>
      <c r="L170" s="441"/>
      <c r="M170" s="441"/>
      <c r="N170" s="441"/>
      <c r="O170" s="441"/>
      <c r="P170" s="441"/>
      <c r="Q170" s="441"/>
      <c r="R170" s="441"/>
      <c r="S170" s="441"/>
      <c r="T170" s="441"/>
      <c r="U170" s="441"/>
      <c r="V170" s="441"/>
      <c r="W170" s="441"/>
      <c r="X170" s="441"/>
      <c r="Y170" s="441"/>
      <c r="Z170" s="442"/>
    </row>
    <row r="171">
      <c r="A171" s="440" t="s">
        <v>1731</v>
      </c>
      <c r="B171" s="441"/>
      <c r="C171" s="440" t="s">
        <v>1741</v>
      </c>
      <c r="D171" s="441"/>
      <c r="E171" s="458" t="s">
        <v>1742</v>
      </c>
      <c r="F171" s="441"/>
      <c r="G171" s="441"/>
      <c r="H171" s="441"/>
      <c r="I171" s="441"/>
      <c r="J171" s="441"/>
      <c r="K171" s="441"/>
      <c r="L171" s="441"/>
      <c r="M171" s="441"/>
      <c r="N171" s="441"/>
      <c r="O171" s="441"/>
      <c r="P171" s="441"/>
      <c r="Q171" s="441"/>
      <c r="R171" s="441"/>
      <c r="S171" s="441"/>
      <c r="T171" s="441"/>
      <c r="U171" s="441"/>
      <c r="V171" s="441"/>
      <c r="W171" s="441"/>
      <c r="X171" s="441"/>
      <c r="Y171" s="441"/>
      <c r="Z171" s="442"/>
    </row>
    <row r="172">
      <c r="A172" s="440" t="s">
        <v>1731</v>
      </c>
      <c r="B172" s="445">
        <v>2022.0</v>
      </c>
      <c r="C172" s="440" t="s">
        <v>1723</v>
      </c>
      <c r="D172" s="441"/>
      <c r="E172" s="447" t="s">
        <v>1743</v>
      </c>
      <c r="F172" s="440" t="s">
        <v>1317</v>
      </c>
      <c r="G172" s="441"/>
      <c r="H172" s="441"/>
      <c r="I172" s="441"/>
      <c r="J172" s="441"/>
      <c r="K172" s="441"/>
      <c r="L172" s="441"/>
      <c r="M172" s="441"/>
      <c r="N172" s="441"/>
      <c r="O172" s="441"/>
      <c r="P172" s="441"/>
      <c r="Q172" s="441"/>
      <c r="R172" s="441"/>
      <c r="S172" s="441"/>
      <c r="T172" s="441"/>
      <c r="U172" s="441"/>
      <c r="V172" s="441"/>
      <c r="W172" s="441"/>
      <c r="X172" s="441"/>
      <c r="Y172" s="441"/>
      <c r="Z172" s="442"/>
    </row>
    <row r="173">
      <c r="A173" s="440" t="s">
        <v>1731</v>
      </c>
      <c r="B173" s="445">
        <v>2022.0</v>
      </c>
      <c r="C173" s="440" t="s">
        <v>1744</v>
      </c>
      <c r="D173" s="441"/>
      <c r="E173" s="447" t="s">
        <v>1745</v>
      </c>
      <c r="F173" s="440" t="s">
        <v>1317</v>
      </c>
      <c r="G173" s="441"/>
      <c r="H173" s="441"/>
      <c r="I173" s="441"/>
      <c r="J173" s="441"/>
      <c r="K173" s="441"/>
      <c r="L173" s="441"/>
      <c r="M173" s="441"/>
      <c r="N173" s="441"/>
      <c r="O173" s="441"/>
      <c r="P173" s="441"/>
      <c r="Q173" s="441"/>
      <c r="R173" s="441"/>
      <c r="S173" s="441"/>
      <c r="T173" s="441"/>
      <c r="U173" s="441"/>
      <c r="V173" s="441"/>
      <c r="W173" s="441"/>
      <c r="X173" s="441"/>
      <c r="Y173" s="441"/>
      <c r="Z173" s="442"/>
    </row>
    <row r="174">
      <c r="A174" s="440" t="s">
        <v>1731</v>
      </c>
      <c r="B174" s="445">
        <v>2024.0</v>
      </c>
      <c r="C174" s="440" t="s">
        <v>1746</v>
      </c>
      <c r="D174" s="441"/>
      <c r="E174" s="447" t="s">
        <v>1680</v>
      </c>
      <c r="F174" s="440" t="s">
        <v>1317</v>
      </c>
      <c r="G174" s="441"/>
      <c r="H174" s="441"/>
      <c r="I174" s="441"/>
      <c r="J174" s="441"/>
      <c r="K174" s="441"/>
      <c r="L174" s="441"/>
      <c r="M174" s="441"/>
      <c r="N174" s="441"/>
      <c r="O174" s="441"/>
      <c r="P174" s="441"/>
      <c r="Q174" s="441"/>
      <c r="R174" s="441"/>
      <c r="S174" s="441"/>
      <c r="T174" s="441"/>
      <c r="U174" s="441"/>
      <c r="V174" s="441"/>
      <c r="W174" s="441"/>
      <c r="X174" s="441"/>
      <c r="Y174" s="441"/>
      <c r="Z174" s="442"/>
    </row>
    <row r="175">
      <c r="A175" s="440" t="s">
        <v>1731</v>
      </c>
      <c r="B175" s="445">
        <v>2024.0</v>
      </c>
      <c r="C175" s="440" t="s">
        <v>1747</v>
      </c>
      <c r="D175" s="441"/>
      <c r="E175" s="448" t="s">
        <v>1748</v>
      </c>
      <c r="F175" s="440" t="s">
        <v>1317</v>
      </c>
      <c r="G175" s="441"/>
      <c r="H175" s="441"/>
      <c r="I175" s="441"/>
      <c r="J175" s="441"/>
      <c r="K175" s="441"/>
      <c r="L175" s="441"/>
      <c r="M175" s="441"/>
      <c r="N175" s="441"/>
      <c r="O175" s="441"/>
      <c r="P175" s="441"/>
      <c r="Q175" s="441"/>
      <c r="R175" s="441"/>
      <c r="S175" s="441"/>
      <c r="T175" s="441"/>
      <c r="U175" s="441"/>
      <c r="V175" s="441"/>
      <c r="W175" s="441"/>
      <c r="X175" s="441"/>
      <c r="Y175" s="441"/>
      <c r="Z175" s="442"/>
    </row>
    <row r="176">
      <c r="A176" s="440" t="s">
        <v>1731</v>
      </c>
      <c r="B176" s="445">
        <v>2024.0</v>
      </c>
      <c r="C176" s="440" t="s">
        <v>1749</v>
      </c>
      <c r="D176" s="441"/>
      <c r="E176" s="463" t="s">
        <v>1750</v>
      </c>
      <c r="F176" s="440" t="s">
        <v>1317</v>
      </c>
      <c r="G176" s="441"/>
      <c r="H176" s="441"/>
      <c r="I176" s="441"/>
      <c r="J176" s="441"/>
      <c r="K176" s="441"/>
      <c r="L176" s="441"/>
      <c r="M176" s="441"/>
      <c r="N176" s="441"/>
      <c r="O176" s="441"/>
      <c r="P176" s="441"/>
      <c r="Q176" s="441"/>
      <c r="R176" s="441"/>
      <c r="S176" s="441"/>
      <c r="T176" s="441"/>
      <c r="U176" s="441"/>
      <c r="V176" s="441"/>
      <c r="W176" s="441"/>
      <c r="X176" s="441"/>
      <c r="Y176" s="441"/>
      <c r="Z176" s="442"/>
    </row>
    <row r="177">
      <c r="A177" s="440" t="s">
        <v>1731</v>
      </c>
      <c r="B177" s="445">
        <v>2024.0</v>
      </c>
      <c r="C177" s="440" t="s">
        <v>1751</v>
      </c>
      <c r="D177" s="441"/>
      <c r="E177" s="448" t="s">
        <v>1752</v>
      </c>
      <c r="F177" s="440" t="s">
        <v>1317</v>
      </c>
      <c r="G177" s="441"/>
      <c r="H177" s="441"/>
      <c r="I177" s="441"/>
      <c r="J177" s="441"/>
      <c r="K177" s="441"/>
      <c r="L177" s="441"/>
      <c r="M177" s="441"/>
      <c r="N177" s="441"/>
      <c r="O177" s="441"/>
      <c r="P177" s="441"/>
      <c r="Q177" s="441"/>
      <c r="R177" s="441"/>
      <c r="S177" s="441"/>
      <c r="T177" s="441"/>
      <c r="U177" s="441"/>
      <c r="V177" s="441"/>
      <c r="W177" s="441"/>
      <c r="X177" s="441"/>
      <c r="Y177" s="441"/>
      <c r="Z177" s="442"/>
    </row>
    <row r="178">
      <c r="A178" s="440" t="s">
        <v>1731</v>
      </c>
      <c r="B178" s="445">
        <v>2024.0</v>
      </c>
      <c r="C178" s="440" t="s">
        <v>1753</v>
      </c>
      <c r="D178" s="441"/>
      <c r="E178" s="447" t="s">
        <v>1754</v>
      </c>
      <c r="F178" s="440" t="s">
        <v>1317</v>
      </c>
      <c r="G178" s="441"/>
      <c r="H178" s="441"/>
      <c r="I178" s="441"/>
      <c r="J178" s="441"/>
      <c r="K178" s="441"/>
      <c r="L178" s="441"/>
      <c r="M178" s="441"/>
      <c r="N178" s="441"/>
      <c r="O178" s="441"/>
      <c r="P178" s="441"/>
      <c r="Q178" s="441"/>
      <c r="R178" s="441"/>
      <c r="S178" s="441"/>
      <c r="T178" s="441"/>
      <c r="U178" s="441"/>
      <c r="V178" s="441"/>
      <c r="W178" s="441"/>
      <c r="X178" s="441"/>
      <c r="Y178" s="441"/>
      <c r="Z178" s="442"/>
    </row>
    <row r="179">
      <c r="A179" s="440" t="s">
        <v>1731</v>
      </c>
      <c r="B179" s="445">
        <v>2024.0</v>
      </c>
      <c r="C179" s="440" t="s">
        <v>1755</v>
      </c>
      <c r="D179" s="441"/>
      <c r="E179" s="463" t="s">
        <v>1756</v>
      </c>
      <c r="F179" s="440" t="s">
        <v>1317</v>
      </c>
      <c r="G179" s="441"/>
      <c r="H179" s="441"/>
      <c r="I179" s="441"/>
      <c r="J179" s="441"/>
      <c r="K179" s="441"/>
      <c r="L179" s="441"/>
      <c r="M179" s="441"/>
      <c r="N179" s="441"/>
      <c r="O179" s="441"/>
      <c r="P179" s="441"/>
      <c r="Q179" s="441"/>
      <c r="R179" s="441"/>
      <c r="S179" s="441"/>
      <c r="T179" s="441"/>
      <c r="U179" s="441"/>
      <c r="V179" s="441"/>
      <c r="W179" s="441"/>
      <c r="X179" s="441"/>
      <c r="Y179" s="441"/>
      <c r="Z179" s="442"/>
    </row>
    <row r="180">
      <c r="A180" s="440" t="s">
        <v>1731</v>
      </c>
      <c r="B180" s="445">
        <v>2024.0</v>
      </c>
      <c r="C180" s="440" t="s">
        <v>1757</v>
      </c>
      <c r="D180" s="441"/>
      <c r="E180" s="448" t="s">
        <v>1758</v>
      </c>
      <c r="F180" s="440" t="s">
        <v>1317</v>
      </c>
      <c r="G180" s="441"/>
      <c r="H180" s="441"/>
      <c r="I180" s="441"/>
      <c r="J180" s="441"/>
      <c r="K180" s="441"/>
      <c r="L180" s="441"/>
      <c r="M180" s="441"/>
      <c r="N180" s="441"/>
      <c r="O180" s="441"/>
      <c r="P180" s="441"/>
      <c r="Q180" s="441"/>
      <c r="R180" s="441"/>
      <c r="S180" s="441"/>
      <c r="T180" s="441"/>
      <c r="U180" s="441"/>
      <c r="V180" s="441"/>
      <c r="W180" s="441"/>
      <c r="X180" s="441"/>
      <c r="Y180" s="441"/>
      <c r="Z180" s="442"/>
    </row>
    <row r="181">
      <c r="A181" s="440" t="s">
        <v>1731</v>
      </c>
      <c r="B181" s="445">
        <v>2023.0</v>
      </c>
      <c r="C181" s="440" t="s">
        <v>1759</v>
      </c>
      <c r="D181" s="441"/>
      <c r="E181" s="457" t="s">
        <v>1760</v>
      </c>
      <c r="F181" s="440" t="s">
        <v>1317</v>
      </c>
      <c r="G181" s="441"/>
      <c r="H181" s="441"/>
      <c r="I181" s="441"/>
      <c r="J181" s="441"/>
      <c r="K181" s="441"/>
      <c r="L181" s="441"/>
      <c r="M181" s="441"/>
      <c r="N181" s="441"/>
      <c r="O181" s="441"/>
      <c r="P181" s="441"/>
      <c r="Q181" s="441"/>
      <c r="R181" s="441"/>
      <c r="S181" s="441"/>
      <c r="T181" s="441"/>
      <c r="U181" s="441"/>
      <c r="V181" s="441"/>
      <c r="W181" s="441"/>
      <c r="X181" s="441"/>
      <c r="Y181" s="441"/>
      <c r="Z181" s="442"/>
    </row>
    <row r="182">
      <c r="A182" s="441"/>
      <c r="B182" s="441"/>
      <c r="C182" s="441"/>
      <c r="D182" s="441"/>
      <c r="E182" s="441"/>
      <c r="F182" s="441"/>
      <c r="G182" s="441"/>
      <c r="H182" s="441"/>
      <c r="I182" s="441"/>
      <c r="J182" s="441"/>
      <c r="K182" s="441"/>
      <c r="L182" s="441"/>
      <c r="M182" s="441"/>
      <c r="N182" s="441"/>
      <c r="O182" s="441"/>
      <c r="P182" s="441"/>
      <c r="Q182" s="441"/>
      <c r="R182" s="441"/>
      <c r="S182" s="441"/>
      <c r="T182" s="441"/>
      <c r="U182" s="441"/>
      <c r="V182" s="441"/>
      <c r="W182" s="441"/>
      <c r="X182" s="441"/>
      <c r="Y182" s="441"/>
      <c r="Z182" s="442"/>
    </row>
    <row r="183">
      <c r="A183" s="441"/>
      <c r="B183" s="441"/>
      <c r="C183" s="441"/>
      <c r="D183" s="441"/>
      <c r="E183" s="441"/>
      <c r="F183" s="441"/>
      <c r="G183" s="441"/>
      <c r="H183" s="441"/>
      <c r="I183" s="441"/>
      <c r="J183" s="441"/>
      <c r="K183" s="441"/>
      <c r="L183" s="441"/>
      <c r="M183" s="441"/>
      <c r="N183" s="441"/>
      <c r="O183" s="441"/>
      <c r="P183" s="441"/>
      <c r="Q183" s="441"/>
      <c r="R183" s="441"/>
      <c r="S183" s="441"/>
      <c r="T183" s="441"/>
      <c r="U183" s="441"/>
      <c r="V183" s="441"/>
      <c r="W183" s="441"/>
      <c r="X183" s="441"/>
      <c r="Y183" s="441"/>
      <c r="Z183" s="442"/>
    </row>
    <row r="184">
      <c r="A184" s="441"/>
      <c r="B184" s="441"/>
      <c r="C184" s="441"/>
      <c r="D184" s="441"/>
      <c r="E184" s="441"/>
      <c r="F184" s="441"/>
      <c r="G184" s="441"/>
      <c r="H184" s="441"/>
      <c r="I184" s="441"/>
      <c r="J184" s="441"/>
      <c r="K184" s="441"/>
      <c r="L184" s="441"/>
      <c r="M184" s="441"/>
      <c r="N184" s="441"/>
      <c r="O184" s="441"/>
      <c r="P184" s="441"/>
      <c r="Q184" s="441"/>
      <c r="R184" s="441"/>
      <c r="S184" s="441"/>
      <c r="T184" s="441"/>
      <c r="U184" s="441"/>
      <c r="V184" s="441"/>
      <c r="W184" s="441"/>
      <c r="X184" s="441"/>
      <c r="Y184" s="441"/>
      <c r="Z184" s="442"/>
    </row>
    <row r="185">
      <c r="A185" s="441"/>
      <c r="B185" s="441"/>
      <c r="C185" s="441"/>
      <c r="D185" s="441"/>
      <c r="E185" s="441"/>
      <c r="F185" s="441"/>
      <c r="G185" s="441"/>
      <c r="H185" s="441"/>
      <c r="I185" s="441"/>
      <c r="J185" s="441"/>
      <c r="K185" s="441"/>
      <c r="L185" s="441"/>
      <c r="M185" s="441"/>
      <c r="N185" s="441"/>
      <c r="O185" s="441"/>
      <c r="P185" s="441"/>
      <c r="Q185" s="441"/>
      <c r="R185" s="441"/>
      <c r="S185" s="441"/>
      <c r="T185" s="441"/>
      <c r="U185" s="441"/>
      <c r="V185" s="441"/>
      <c r="W185" s="441"/>
      <c r="X185" s="441"/>
      <c r="Y185" s="441"/>
      <c r="Z185" s="442"/>
    </row>
    <row r="186">
      <c r="A186" s="441"/>
      <c r="B186" s="441"/>
      <c r="C186" s="441"/>
      <c r="D186" s="441"/>
      <c r="E186" s="441"/>
      <c r="F186" s="441"/>
      <c r="G186" s="441"/>
      <c r="H186" s="441"/>
      <c r="I186" s="441"/>
      <c r="J186" s="441"/>
      <c r="K186" s="441"/>
      <c r="L186" s="441"/>
      <c r="M186" s="441"/>
      <c r="N186" s="441"/>
      <c r="O186" s="441"/>
      <c r="P186" s="441"/>
      <c r="Q186" s="441"/>
      <c r="R186" s="441"/>
      <c r="S186" s="441"/>
      <c r="T186" s="441"/>
      <c r="U186" s="441"/>
      <c r="V186" s="441"/>
      <c r="W186" s="441"/>
      <c r="X186" s="441"/>
      <c r="Y186" s="441"/>
      <c r="Z186" s="442"/>
    </row>
    <row r="187">
      <c r="A187" s="441"/>
      <c r="B187" s="441"/>
      <c r="C187" s="441"/>
      <c r="D187" s="441"/>
      <c r="E187" s="441"/>
      <c r="F187" s="441"/>
      <c r="G187" s="441"/>
      <c r="H187" s="441"/>
      <c r="I187" s="441"/>
      <c r="J187" s="441"/>
      <c r="K187" s="441"/>
      <c r="L187" s="441"/>
      <c r="M187" s="441"/>
      <c r="N187" s="441"/>
      <c r="O187" s="441"/>
      <c r="P187" s="441"/>
      <c r="Q187" s="441"/>
      <c r="R187" s="441"/>
      <c r="S187" s="441"/>
      <c r="T187" s="441"/>
      <c r="U187" s="441"/>
      <c r="V187" s="441"/>
      <c r="W187" s="441"/>
      <c r="X187" s="441"/>
      <c r="Y187" s="441"/>
      <c r="Z187" s="442"/>
    </row>
    <row r="188">
      <c r="A188" s="441"/>
      <c r="B188" s="441"/>
      <c r="C188" s="441"/>
      <c r="D188" s="441"/>
      <c r="E188" s="441"/>
      <c r="F188" s="441"/>
      <c r="G188" s="441"/>
      <c r="H188" s="441"/>
      <c r="I188" s="441"/>
      <c r="J188" s="441"/>
      <c r="K188" s="441"/>
      <c r="L188" s="441"/>
      <c r="M188" s="441"/>
      <c r="N188" s="441"/>
      <c r="O188" s="441"/>
      <c r="P188" s="441"/>
      <c r="Q188" s="441"/>
      <c r="R188" s="441"/>
      <c r="S188" s="441"/>
      <c r="T188" s="441"/>
      <c r="U188" s="441"/>
      <c r="V188" s="441"/>
      <c r="W188" s="441"/>
      <c r="X188" s="441"/>
      <c r="Y188" s="441"/>
      <c r="Z188" s="442"/>
    </row>
    <row r="189">
      <c r="A189" s="441"/>
      <c r="B189" s="441"/>
      <c r="C189" s="441"/>
      <c r="D189" s="441"/>
      <c r="E189" s="441"/>
      <c r="F189" s="441"/>
      <c r="G189" s="441"/>
      <c r="H189" s="441"/>
      <c r="I189" s="441"/>
      <c r="J189" s="441"/>
      <c r="K189" s="441"/>
      <c r="L189" s="441"/>
      <c r="M189" s="441"/>
      <c r="N189" s="441"/>
      <c r="O189" s="441"/>
      <c r="P189" s="441"/>
      <c r="Q189" s="441"/>
      <c r="R189" s="441"/>
      <c r="S189" s="441"/>
      <c r="T189" s="441"/>
      <c r="U189" s="441"/>
      <c r="V189" s="441"/>
      <c r="W189" s="441"/>
      <c r="X189" s="441"/>
      <c r="Y189" s="441"/>
      <c r="Z189" s="442"/>
    </row>
    <row r="190">
      <c r="A190" s="441"/>
      <c r="B190" s="441"/>
      <c r="C190" s="441"/>
      <c r="D190" s="441"/>
      <c r="E190" s="441"/>
      <c r="F190" s="441"/>
      <c r="G190" s="441"/>
      <c r="H190" s="441"/>
      <c r="I190" s="441"/>
      <c r="J190" s="441"/>
      <c r="K190" s="441"/>
      <c r="L190" s="441"/>
      <c r="M190" s="441"/>
      <c r="N190" s="441"/>
      <c r="O190" s="441"/>
      <c r="P190" s="441"/>
      <c r="Q190" s="441"/>
      <c r="R190" s="441"/>
      <c r="S190" s="441"/>
      <c r="T190" s="441"/>
      <c r="U190" s="441"/>
      <c r="V190" s="441"/>
      <c r="W190" s="441"/>
      <c r="X190" s="441"/>
      <c r="Y190" s="441"/>
      <c r="Z190" s="442"/>
    </row>
    <row r="191">
      <c r="A191" s="441"/>
      <c r="B191" s="441"/>
      <c r="C191" s="441"/>
      <c r="D191" s="441"/>
      <c r="E191" s="441"/>
      <c r="F191" s="441"/>
      <c r="G191" s="441"/>
      <c r="H191" s="441"/>
      <c r="I191" s="441"/>
      <c r="J191" s="441"/>
      <c r="K191" s="441"/>
      <c r="L191" s="441"/>
      <c r="M191" s="441"/>
      <c r="N191" s="441"/>
      <c r="O191" s="441"/>
      <c r="P191" s="441"/>
      <c r="Q191" s="441"/>
      <c r="R191" s="441"/>
      <c r="S191" s="441"/>
      <c r="T191" s="441"/>
      <c r="U191" s="441"/>
      <c r="V191" s="441"/>
      <c r="W191" s="441"/>
      <c r="X191" s="441"/>
      <c r="Y191" s="441"/>
      <c r="Z191" s="442"/>
    </row>
    <row r="192">
      <c r="A192" s="441"/>
      <c r="B192" s="441"/>
      <c r="C192" s="441"/>
      <c r="D192" s="441"/>
      <c r="E192" s="441"/>
      <c r="F192" s="441"/>
      <c r="G192" s="441"/>
      <c r="H192" s="441"/>
      <c r="I192" s="441"/>
      <c r="J192" s="441"/>
      <c r="K192" s="441"/>
      <c r="L192" s="441"/>
      <c r="M192" s="441"/>
      <c r="N192" s="441"/>
      <c r="O192" s="441"/>
      <c r="P192" s="441"/>
      <c r="Q192" s="441"/>
      <c r="R192" s="441"/>
      <c r="S192" s="441"/>
      <c r="T192" s="441"/>
      <c r="U192" s="441"/>
      <c r="V192" s="441"/>
      <c r="W192" s="441"/>
      <c r="X192" s="441"/>
      <c r="Y192" s="441"/>
      <c r="Z192" s="442"/>
    </row>
    <row r="193">
      <c r="A193" s="441"/>
      <c r="B193" s="441"/>
      <c r="C193" s="441"/>
      <c r="D193" s="441"/>
      <c r="E193" s="441"/>
      <c r="F193" s="441"/>
      <c r="G193" s="441"/>
      <c r="H193" s="441"/>
      <c r="I193" s="441"/>
      <c r="J193" s="441"/>
      <c r="K193" s="441"/>
      <c r="L193" s="441"/>
      <c r="M193" s="441"/>
      <c r="N193" s="441"/>
      <c r="O193" s="441"/>
      <c r="P193" s="441"/>
      <c r="Q193" s="441"/>
      <c r="R193" s="441"/>
      <c r="S193" s="441"/>
      <c r="T193" s="441"/>
      <c r="U193" s="441"/>
      <c r="V193" s="441"/>
      <c r="W193" s="441"/>
      <c r="X193" s="441"/>
      <c r="Y193" s="441"/>
      <c r="Z193" s="442"/>
    </row>
    <row r="194">
      <c r="A194" s="441"/>
      <c r="B194" s="441"/>
      <c r="C194" s="441"/>
      <c r="D194" s="441"/>
      <c r="E194" s="441"/>
      <c r="F194" s="441"/>
      <c r="G194" s="441"/>
      <c r="H194" s="441"/>
      <c r="I194" s="441"/>
      <c r="J194" s="441"/>
      <c r="K194" s="441"/>
      <c r="L194" s="441"/>
      <c r="M194" s="441"/>
      <c r="N194" s="441"/>
      <c r="O194" s="441"/>
      <c r="P194" s="441"/>
      <c r="Q194" s="441"/>
      <c r="R194" s="441"/>
      <c r="S194" s="441"/>
      <c r="T194" s="441"/>
      <c r="U194" s="441"/>
      <c r="V194" s="441"/>
      <c r="W194" s="441"/>
      <c r="X194" s="441"/>
      <c r="Y194" s="441"/>
      <c r="Z194" s="442"/>
    </row>
    <row r="195">
      <c r="A195" s="441"/>
      <c r="B195" s="441"/>
      <c r="C195" s="441"/>
      <c r="D195" s="441"/>
      <c r="E195" s="441"/>
      <c r="F195" s="441"/>
      <c r="G195" s="441"/>
      <c r="H195" s="441"/>
      <c r="I195" s="441"/>
      <c r="J195" s="441"/>
      <c r="K195" s="441"/>
      <c r="L195" s="441"/>
      <c r="M195" s="441"/>
      <c r="N195" s="441"/>
      <c r="O195" s="441"/>
      <c r="P195" s="441"/>
      <c r="Q195" s="441"/>
      <c r="R195" s="441"/>
      <c r="S195" s="441"/>
      <c r="T195" s="441"/>
      <c r="U195" s="441"/>
      <c r="V195" s="441"/>
      <c r="W195" s="441"/>
      <c r="X195" s="441"/>
      <c r="Y195" s="441"/>
      <c r="Z195" s="442"/>
    </row>
    <row r="196">
      <c r="A196" s="441"/>
      <c r="B196" s="441"/>
      <c r="C196" s="441"/>
      <c r="D196" s="441"/>
      <c r="E196" s="441"/>
      <c r="F196" s="441"/>
      <c r="G196" s="441"/>
      <c r="H196" s="441"/>
      <c r="I196" s="441"/>
      <c r="J196" s="441"/>
      <c r="K196" s="441"/>
      <c r="L196" s="441"/>
      <c r="M196" s="441"/>
      <c r="N196" s="441"/>
      <c r="O196" s="441"/>
      <c r="P196" s="441"/>
      <c r="Q196" s="441"/>
      <c r="R196" s="441"/>
      <c r="S196" s="441"/>
      <c r="T196" s="441"/>
      <c r="U196" s="441"/>
      <c r="V196" s="441"/>
      <c r="W196" s="441"/>
      <c r="X196" s="441"/>
      <c r="Y196" s="441"/>
      <c r="Z196" s="442"/>
    </row>
    <row r="197">
      <c r="A197" s="441"/>
      <c r="B197" s="441"/>
      <c r="C197" s="441"/>
      <c r="D197" s="441"/>
      <c r="E197" s="441"/>
      <c r="F197" s="441"/>
      <c r="G197" s="441"/>
      <c r="H197" s="441"/>
      <c r="I197" s="441"/>
      <c r="J197" s="441"/>
      <c r="K197" s="441"/>
      <c r="L197" s="441"/>
      <c r="M197" s="441"/>
      <c r="N197" s="441"/>
      <c r="O197" s="441"/>
      <c r="P197" s="441"/>
      <c r="Q197" s="441"/>
      <c r="R197" s="441"/>
      <c r="S197" s="441"/>
      <c r="T197" s="441"/>
      <c r="U197" s="441"/>
      <c r="V197" s="441"/>
      <c r="W197" s="441"/>
      <c r="X197" s="441"/>
      <c r="Y197" s="441"/>
      <c r="Z197" s="442"/>
    </row>
    <row r="198">
      <c r="A198" s="441"/>
      <c r="B198" s="441"/>
      <c r="C198" s="441"/>
      <c r="D198" s="441"/>
      <c r="E198" s="441"/>
      <c r="F198" s="441"/>
      <c r="G198" s="441"/>
      <c r="H198" s="441"/>
      <c r="I198" s="441"/>
      <c r="J198" s="441"/>
      <c r="K198" s="441"/>
      <c r="L198" s="441"/>
      <c r="M198" s="441"/>
      <c r="N198" s="441"/>
      <c r="O198" s="441"/>
      <c r="P198" s="441"/>
      <c r="Q198" s="441"/>
      <c r="R198" s="441"/>
      <c r="S198" s="441"/>
      <c r="T198" s="441"/>
      <c r="U198" s="441"/>
      <c r="V198" s="441"/>
      <c r="W198" s="441"/>
      <c r="X198" s="441"/>
      <c r="Y198" s="441"/>
      <c r="Z198" s="442"/>
    </row>
    <row r="199">
      <c r="A199" s="441"/>
      <c r="B199" s="441"/>
      <c r="C199" s="441"/>
      <c r="D199" s="441"/>
      <c r="E199" s="441"/>
      <c r="F199" s="441"/>
      <c r="G199" s="441"/>
      <c r="H199" s="441"/>
      <c r="I199" s="441"/>
      <c r="J199" s="441"/>
      <c r="K199" s="441"/>
      <c r="L199" s="441"/>
      <c r="M199" s="441"/>
      <c r="N199" s="441"/>
      <c r="O199" s="441"/>
      <c r="P199" s="441"/>
      <c r="Q199" s="441"/>
      <c r="R199" s="441"/>
      <c r="S199" s="441"/>
      <c r="T199" s="441"/>
      <c r="U199" s="441"/>
      <c r="V199" s="441"/>
      <c r="W199" s="441"/>
      <c r="X199" s="441"/>
      <c r="Y199" s="441"/>
      <c r="Z199" s="442"/>
    </row>
    <row r="200">
      <c r="A200" s="441"/>
      <c r="B200" s="441"/>
      <c r="C200" s="441"/>
      <c r="D200" s="441"/>
      <c r="E200" s="441"/>
      <c r="F200" s="441"/>
      <c r="G200" s="441"/>
      <c r="H200" s="441"/>
      <c r="I200" s="441"/>
      <c r="J200" s="441"/>
      <c r="K200" s="441"/>
      <c r="L200" s="441"/>
      <c r="M200" s="441"/>
      <c r="N200" s="441"/>
      <c r="O200" s="441"/>
      <c r="P200" s="441"/>
      <c r="Q200" s="441"/>
      <c r="R200" s="441"/>
      <c r="S200" s="441"/>
      <c r="T200" s="441"/>
      <c r="U200" s="441"/>
      <c r="V200" s="441"/>
      <c r="W200" s="441"/>
      <c r="X200" s="441"/>
      <c r="Y200" s="441"/>
      <c r="Z200" s="442"/>
    </row>
    <row r="201">
      <c r="A201" s="441"/>
      <c r="B201" s="441"/>
      <c r="C201" s="441"/>
      <c r="D201" s="441"/>
      <c r="E201" s="441"/>
      <c r="F201" s="441"/>
      <c r="G201" s="441"/>
      <c r="H201" s="441"/>
      <c r="I201" s="441"/>
      <c r="J201" s="441"/>
      <c r="K201" s="441"/>
      <c r="L201" s="441"/>
      <c r="M201" s="441"/>
      <c r="N201" s="441"/>
      <c r="O201" s="441"/>
      <c r="P201" s="441"/>
      <c r="Q201" s="441"/>
      <c r="R201" s="441"/>
      <c r="S201" s="441"/>
      <c r="T201" s="441"/>
      <c r="U201" s="441"/>
      <c r="V201" s="441"/>
      <c r="W201" s="441"/>
      <c r="X201" s="441"/>
      <c r="Y201" s="441"/>
      <c r="Z201" s="442"/>
    </row>
    <row r="202">
      <c r="A202" s="441"/>
      <c r="B202" s="441"/>
      <c r="C202" s="441"/>
      <c r="D202" s="441"/>
      <c r="E202" s="441"/>
      <c r="F202" s="441"/>
      <c r="G202" s="441"/>
      <c r="H202" s="441"/>
      <c r="I202" s="441"/>
      <c r="J202" s="441"/>
      <c r="K202" s="441"/>
      <c r="L202" s="441"/>
      <c r="M202" s="441"/>
      <c r="N202" s="441"/>
      <c r="O202" s="441"/>
      <c r="P202" s="441"/>
      <c r="Q202" s="441"/>
      <c r="R202" s="441"/>
      <c r="S202" s="441"/>
      <c r="T202" s="441"/>
      <c r="U202" s="441"/>
      <c r="V202" s="441"/>
      <c r="W202" s="441"/>
      <c r="X202" s="441"/>
      <c r="Y202" s="441"/>
      <c r="Z202" s="442"/>
    </row>
    <row r="203">
      <c r="A203" s="441"/>
      <c r="B203" s="441"/>
      <c r="C203" s="441"/>
      <c r="D203" s="441"/>
      <c r="E203" s="441"/>
      <c r="F203" s="441"/>
      <c r="G203" s="441"/>
      <c r="H203" s="441"/>
      <c r="I203" s="441"/>
      <c r="J203" s="441"/>
      <c r="K203" s="441"/>
      <c r="L203" s="441"/>
      <c r="M203" s="441"/>
      <c r="N203" s="441"/>
      <c r="O203" s="441"/>
      <c r="P203" s="441"/>
      <c r="Q203" s="441"/>
      <c r="R203" s="441"/>
      <c r="S203" s="441"/>
      <c r="T203" s="441"/>
      <c r="U203" s="441"/>
      <c r="V203" s="441"/>
      <c r="W203" s="441"/>
      <c r="X203" s="441"/>
      <c r="Y203" s="441"/>
      <c r="Z203" s="442"/>
    </row>
    <row r="204">
      <c r="A204" s="441"/>
      <c r="B204" s="441"/>
      <c r="C204" s="441"/>
      <c r="D204" s="441"/>
      <c r="E204" s="441"/>
      <c r="F204" s="441"/>
      <c r="G204" s="441"/>
      <c r="H204" s="441"/>
      <c r="I204" s="441"/>
      <c r="J204" s="441"/>
      <c r="K204" s="441"/>
      <c r="L204" s="441"/>
      <c r="M204" s="441"/>
      <c r="N204" s="441"/>
      <c r="O204" s="441"/>
      <c r="P204" s="441"/>
      <c r="Q204" s="441"/>
      <c r="R204" s="441"/>
      <c r="S204" s="441"/>
      <c r="T204" s="441"/>
      <c r="U204" s="441"/>
      <c r="V204" s="441"/>
      <c r="W204" s="441"/>
      <c r="X204" s="441"/>
      <c r="Y204" s="441"/>
      <c r="Z204" s="442"/>
    </row>
    <row r="205">
      <c r="A205" s="441"/>
      <c r="B205" s="441"/>
      <c r="C205" s="441"/>
      <c r="D205" s="441"/>
      <c r="E205" s="441"/>
      <c r="F205" s="441"/>
      <c r="G205" s="441"/>
      <c r="H205" s="441"/>
      <c r="I205" s="441"/>
      <c r="J205" s="441"/>
      <c r="K205" s="441"/>
      <c r="L205" s="441"/>
      <c r="M205" s="441"/>
      <c r="N205" s="441"/>
      <c r="O205" s="441"/>
      <c r="P205" s="441"/>
      <c r="Q205" s="441"/>
      <c r="R205" s="441"/>
      <c r="S205" s="441"/>
      <c r="T205" s="441"/>
      <c r="U205" s="441"/>
      <c r="V205" s="441"/>
      <c r="W205" s="441"/>
      <c r="X205" s="441"/>
      <c r="Y205" s="441"/>
      <c r="Z205" s="442"/>
    </row>
    <row r="206">
      <c r="A206" s="441"/>
      <c r="B206" s="441"/>
      <c r="C206" s="441"/>
      <c r="D206" s="441"/>
      <c r="E206" s="441"/>
      <c r="F206" s="441"/>
      <c r="G206" s="441"/>
      <c r="H206" s="441"/>
      <c r="I206" s="441"/>
      <c r="J206" s="441"/>
      <c r="K206" s="441"/>
      <c r="L206" s="441"/>
      <c r="M206" s="441"/>
      <c r="N206" s="441"/>
      <c r="O206" s="441"/>
      <c r="P206" s="441"/>
      <c r="Q206" s="441"/>
      <c r="R206" s="441"/>
      <c r="S206" s="441"/>
      <c r="T206" s="441"/>
      <c r="U206" s="441"/>
      <c r="V206" s="441"/>
      <c r="W206" s="441"/>
      <c r="X206" s="441"/>
      <c r="Y206" s="441"/>
      <c r="Z206" s="442"/>
    </row>
    <row r="207">
      <c r="A207" s="441"/>
      <c r="B207" s="441"/>
      <c r="C207" s="441"/>
      <c r="D207" s="441"/>
      <c r="E207" s="441"/>
      <c r="F207" s="441"/>
      <c r="G207" s="441"/>
      <c r="H207" s="441"/>
      <c r="I207" s="441"/>
      <c r="J207" s="441"/>
      <c r="K207" s="441"/>
      <c r="L207" s="441"/>
      <c r="M207" s="441"/>
      <c r="N207" s="441"/>
      <c r="O207" s="441"/>
      <c r="P207" s="441"/>
      <c r="Q207" s="441"/>
      <c r="R207" s="441"/>
      <c r="S207" s="441"/>
      <c r="T207" s="441"/>
      <c r="U207" s="441"/>
      <c r="V207" s="441"/>
      <c r="W207" s="441"/>
      <c r="X207" s="441"/>
      <c r="Y207" s="441"/>
      <c r="Z207" s="442"/>
    </row>
    <row r="208">
      <c r="A208" s="441"/>
      <c r="B208" s="441"/>
      <c r="C208" s="441"/>
      <c r="D208" s="441"/>
      <c r="E208" s="441"/>
      <c r="F208" s="441"/>
      <c r="G208" s="441"/>
      <c r="H208" s="441"/>
      <c r="I208" s="441"/>
      <c r="J208" s="441"/>
      <c r="K208" s="441"/>
      <c r="L208" s="441"/>
      <c r="M208" s="441"/>
      <c r="N208" s="441"/>
      <c r="O208" s="441"/>
      <c r="P208" s="441"/>
      <c r="Q208" s="441"/>
      <c r="R208" s="441"/>
      <c r="S208" s="441"/>
      <c r="T208" s="441"/>
      <c r="U208" s="441"/>
      <c r="V208" s="441"/>
      <c r="W208" s="441"/>
      <c r="X208" s="441"/>
      <c r="Y208" s="441"/>
      <c r="Z208" s="442"/>
    </row>
    <row r="209">
      <c r="A209" s="441"/>
      <c r="B209" s="441"/>
      <c r="C209" s="441"/>
      <c r="D209" s="441"/>
      <c r="E209" s="441"/>
      <c r="F209" s="441"/>
      <c r="G209" s="441"/>
      <c r="H209" s="441"/>
      <c r="I209" s="441"/>
      <c r="J209" s="441"/>
      <c r="K209" s="441"/>
      <c r="L209" s="441"/>
      <c r="M209" s="441"/>
      <c r="N209" s="441"/>
      <c r="O209" s="441"/>
      <c r="P209" s="441"/>
      <c r="Q209" s="441"/>
      <c r="R209" s="441"/>
      <c r="S209" s="441"/>
      <c r="T209" s="441"/>
      <c r="U209" s="441"/>
      <c r="V209" s="441"/>
      <c r="W209" s="441"/>
      <c r="X209" s="441"/>
      <c r="Y209" s="441"/>
      <c r="Z209" s="442"/>
    </row>
    <row r="210">
      <c r="A210" s="441"/>
      <c r="B210" s="441"/>
      <c r="C210" s="441"/>
      <c r="D210" s="441"/>
      <c r="E210" s="441"/>
      <c r="F210" s="441"/>
      <c r="G210" s="441"/>
      <c r="H210" s="441"/>
      <c r="I210" s="441"/>
      <c r="J210" s="441"/>
      <c r="K210" s="441"/>
      <c r="L210" s="441"/>
      <c r="M210" s="441"/>
      <c r="N210" s="441"/>
      <c r="O210" s="441"/>
      <c r="P210" s="441"/>
      <c r="Q210" s="441"/>
      <c r="R210" s="441"/>
      <c r="S210" s="441"/>
      <c r="T210" s="441"/>
      <c r="U210" s="441"/>
      <c r="V210" s="441"/>
      <c r="W210" s="441"/>
      <c r="X210" s="441"/>
      <c r="Y210" s="441"/>
      <c r="Z210" s="442"/>
    </row>
    <row r="211">
      <c r="A211" s="441"/>
      <c r="B211" s="441"/>
      <c r="C211" s="441"/>
      <c r="D211" s="441"/>
      <c r="E211" s="441"/>
      <c r="F211" s="441"/>
      <c r="G211" s="441"/>
      <c r="H211" s="441"/>
      <c r="I211" s="441"/>
      <c r="J211" s="441"/>
      <c r="K211" s="441"/>
      <c r="L211" s="441"/>
      <c r="M211" s="441"/>
      <c r="N211" s="441"/>
      <c r="O211" s="441"/>
      <c r="P211" s="441"/>
      <c r="Q211" s="441"/>
      <c r="R211" s="441"/>
      <c r="S211" s="441"/>
      <c r="T211" s="441"/>
      <c r="U211" s="441"/>
      <c r="V211" s="441"/>
      <c r="W211" s="441"/>
      <c r="X211" s="441"/>
      <c r="Y211" s="441"/>
      <c r="Z211" s="442"/>
    </row>
    <row r="212">
      <c r="A212" s="441"/>
      <c r="B212" s="441"/>
      <c r="C212" s="441"/>
      <c r="D212" s="441"/>
      <c r="E212" s="441"/>
      <c r="F212" s="441"/>
      <c r="G212" s="441"/>
      <c r="H212" s="441"/>
      <c r="I212" s="441"/>
      <c r="J212" s="441"/>
      <c r="K212" s="441"/>
      <c r="L212" s="441"/>
      <c r="M212" s="441"/>
      <c r="N212" s="441"/>
      <c r="O212" s="441"/>
      <c r="P212" s="441"/>
      <c r="Q212" s="441"/>
      <c r="R212" s="441"/>
      <c r="S212" s="441"/>
      <c r="T212" s="441"/>
      <c r="U212" s="441"/>
      <c r="V212" s="441"/>
      <c r="W212" s="441"/>
      <c r="X212" s="441"/>
      <c r="Y212" s="441"/>
      <c r="Z212" s="442"/>
    </row>
    <row r="213">
      <c r="A213" s="441"/>
      <c r="B213" s="441"/>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2"/>
    </row>
    <row r="214">
      <c r="A214" s="441"/>
      <c r="B214" s="441"/>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2"/>
    </row>
    <row r="215">
      <c r="A215" s="441"/>
      <c r="B215" s="441"/>
      <c r="C215" s="441"/>
      <c r="D215" s="441"/>
      <c r="E215" s="441"/>
      <c r="F215" s="441"/>
      <c r="G215" s="441"/>
      <c r="H215" s="441"/>
      <c r="I215" s="441"/>
      <c r="J215" s="441"/>
      <c r="K215" s="441"/>
      <c r="L215" s="441"/>
      <c r="M215" s="441"/>
      <c r="N215" s="441"/>
      <c r="O215" s="441"/>
      <c r="P215" s="441"/>
      <c r="Q215" s="441"/>
      <c r="R215" s="441"/>
      <c r="S215" s="441"/>
      <c r="T215" s="441"/>
      <c r="U215" s="441"/>
      <c r="V215" s="441"/>
      <c r="W215" s="441"/>
      <c r="X215" s="441"/>
      <c r="Y215" s="441"/>
      <c r="Z215" s="442"/>
    </row>
    <row r="216">
      <c r="A216" s="441"/>
      <c r="B216" s="441"/>
      <c r="C216" s="441"/>
      <c r="D216" s="441"/>
      <c r="E216" s="441"/>
      <c r="F216" s="441"/>
      <c r="G216" s="441"/>
      <c r="H216" s="441"/>
      <c r="I216" s="441"/>
      <c r="J216" s="441"/>
      <c r="K216" s="441"/>
      <c r="L216" s="441"/>
      <c r="M216" s="441"/>
      <c r="N216" s="441"/>
      <c r="O216" s="441"/>
      <c r="P216" s="441"/>
      <c r="Q216" s="441"/>
      <c r="R216" s="441"/>
      <c r="S216" s="441"/>
      <c r="T216" s="441"/>
      <c r="U216" s="441"/>
      <c r="V216" s="441"/>
      <c r="W216" s="441"/>
      <c r="X216" s="441"/>
      <c r="Y216" s="441"/>
      <c r="Z216" s="442"/>
    </row>
    <row r="217">
      <c r="A217" s="441"/>
      <c r="B217" s="441"/>
      <c r="C217" s="441"/>
      <c r="D217" s="441"/>
      <c r="E217" s="441"/>
      <c r="F217" s="441"/>
      <c r="G217" s="441"/>
      <c r="H217" s="441"/>
      <c r="I217" s="441"/>
      <c r="J217" s="441"/>
      <c r="K217" s="441"/>
      <c r="L217" s="441"/>
      <c r="M217" s="441"/>
      <c r="N217" s="441"/>
      <c r="O217" s="441"/>
      <c r="P217" s="441"/>
      <c r="Q217" s="441"/>
      <c r="R217" s="441"/>
      <c r="S217" s="441"/>
      <c r="T217" s="441"/>
      <c r="U217" s="441"/>
      <c r="V217" s="441"/>
      <c r="W217" s="441"/>
      <c r="X217" s="441"/>
      <c r="Y217" s="441"/>
      <c r="Z217" s="442"/>
    </row>
    <row r="218">
      <c r="A218" s="441"/>
      <c r="B218" s="441"/>
      <c r="C218" s="441"/>
      <c r="D218" s="441"/>
      <c r="E218" s="441"/>
      <c r="F218" s="441"/>
      <c r="G218" s="441"/>
      <c r="H218" s="441"/>
      <c r="I218" s="441"/>
      <c r="J218" s="441"/>
      <c r="K218" s="441"/>
      <c r="L218" s="441"/>
      <c r="M218" s="441"/>
      <c r="N218" s="441"/>
      <c r="O218" s="441"/>
      <c r="P218" s="441"/>
      <c r="Q218" s="441"/>
      <c r="R218" s="441"/>
      <c r="S218" s="441"/>
      <c r="T218" s="441"/>
      <c r="U218" s="441"/>
      <c r="V218" s="441"/>
      <c r="W218" s="441"/>
      <c r="X218" s="441"/>
      <c r="Y218" s="441"/>
      <c r="Z218" s="442"/>
    </row>
    <row r="219">
      <c r="A219" s="441"/>
      <c r="B219" s="441"/>
      <c r="C219" s="441"/>
      <c r="D219" s="441"/>
      <c r="E219" s="441"/>
      <c r="F219" s="441"/>
      <c r="G219" s="441"/>
      <c r="H219" s="441"/>
      <c r="I219" s="441"/>
      <c r="J219" s="441"/>
      <c r="K219" s="441"/>
      <c r="L219" s="441"/>
      <c r="M219" s="441"/>
      <c r="N219" s="441"/>
      <c r="O219" s="441"/>
      <c r="P219" s="441"/>
      <c r="Q219" s="441"/>
      <c r="R219" s="441"/>
      <c r="S219" s="441"/>
      <c r="T219" s="441"/>
      <c r="U219" s="441"/>
      <c r="V219" s="441"/>
      <c r="W219" s="441"/>
      <c r="X219" s="441"/>
      <c r="Y219" s="441"/>
      <c r="Z219" s="442"/>
    </row>
    <row r="220">
      <c r="A220" s="441"/>
      <c r="B220" s="441"/>
      <c r="C220" s="441"/>
      <c r="D220" s="441"/>
      <c r="E220" s="441"/>
      <c r="F220" s="441"/>
      <c r="G220" s="441"/>
      <c r="H220" s="441"/>
      <c r="I220" s="441"/>
      <c r="J220" s="441"/>
      <c r="K220" s="441"/>
      <c r="L220" s="441"/>
      <c r="M220" s="441"/>
      <c r="N220" s="441"/>
      <c r="O220" s="441"/>
      <c r="P220" s="441"/>
      <c r="Q220" s="441"/>
      <c r="R220" s="441"/>
      <c r="S220" s="441"/>
      <c r="T220" s="441"/>
      <c r="U220" s="441"/>
      <c r="V220" s="441"/>
      <c r="W220" s="441"/>
      <c r="X220" s="441"/>
      <c r="Y220" s="441"/>
      <c r="Z220" s="442"/>
    </row>
    <row r="221">
      <c r="A221" s="441"/>
      <c r="B221" s="441"/>
      <c r="C221" s="441"/>
      <c r="D221" s="441"/>
      <c r="E221" s="441"/>
      <c r="F221" s="441"/>
      <c r="G221" s="441"/>
      <c r="H221" s="441"/>
      <c r="I221" s="441"/>
      <c r="J221" s="441"/>
      <c r="K221" s="441"/>
      <c r="L221" s="441"/>
      <c r="M221" s="441"/>
      <c r="N221" s="441"/>
      <c r="O221" s="441"/>
      <c r="P221" s="441"/>
      <c r="Q221" s="441"/>
      <c r="R221" s="441"/>
      <c r="S221" s="441"/>
      <c r="T221" s="441"/>
      <c r="U221" s="441"/>
      <c r="V221" s="441"/>
      <c r="W221" s="441"/>
      <c r="X221" s="441"/>
      <c r="Y221" s="441"/>
      <c r="Z221" s="442"/>
    </row>
    <row r="222">
      <c r="A222" s="441"/>
      <c r="B222" s="441"/>
      <c r="C222" s="441"/>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442"/>
    </row>
    <row r="223">
      <c r="A223" s="441"/>
      <c r="B223" s="441"/>
      <c r="C223" s="441"/>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442"/>
    </row>
    <row r="224">
      <c r="A224" s="441"/>
      <c r="B224" s="441"/>
      <c r="C224" s="441"/>
      <c r="D224" s="441"/>
      <c r="E224" s="441"/>
      <c r="F224" s="441"/>
      <c r="G224" s="441"/>
      <c r="H224" s="441"/>
      <c r="I224" s="441"/>
      <c r="J224" s="441"/>
      <c r="K224" s="441"/>
      <c r="L224" s="441"/>
      <c r="M224" s="441"/>
      <c r="N224" s="441"/>
      <c r="O224" s="441"/>
      <c r="P224" s="441"/>
      <c r="Q224" s="441"/>
      <c r="R224" s="441"/>
      <c r="S224" s="441"/>
      <c r="T224" s="441"/>
      <c r="U224" s="441"/>
      <c r="V224" s="441"/>
      <c r="W224" s="441"/>
      <c r="X224" s="441"/>
      <c r="Y224" s="441"/>
      <c r="Z224" s="442"/>
    </row>
    <row r="225">
      <c r="A225" s="441"/>
      <c r="B225" s="441"/>
      <c r="C225" s="441"/>
      <c r="D225" s="441"/>
      <c r="E225" s="441"/>
      <c r="F225" s="441"/>
      <c r="G225" s="441"/>
      <c r="H225" s="441"/>
      <c r="I225" s="441"/>
      <c r="J225" s="441"/>
      <c r="K225" s="441"/>
      <c r="L225" s="441"/>
      <c r="M225" s="441"/>
      <c r="N225" s="441"/>
      <c r="O225" s="441"/>
      <c r="P225" s="441"/>
      <c r="Q225" s="441"/>
      <c r="R225" s="441"/>
      <c r="S225" s="441"/>
      <c r="T225" s="441"/>
      <c r="U225" s="441"/>
      <c r="V225" s="441"/>
      <c r="W225" s="441"/>
      <c r="X225" s="441"/>
      <c r="Y225" s="441"/>
      <c r="Z225" s="442"/>
    </row>
    <row r="226">
      <c r="A226" s="441"/>
      <c r="B226" s="441"/>
      <c r="C226" s="441"/>
      <c r="D226" s="441"/>
      <c r="E226" s="441"/>
      <c r="F226" s="441"/>
      <c r="G226" s="441"/>
      <c r="H226" s="441"/>
      <c r="I226" s="441"/>
      <c r="J226" s="441"/>
      <c r="K226" s="441"/>
      <c r="L226" s="441"/>
      <c r="M226" s="441"/>
      <c r="N226" s="441"/>
      <c r="O226" s="441"/>
      <c r="P226" s="441"/>
      <c r="Q226" s="441"/>
      <c r="R226" s="441"/>
      <c r="S226" s="441"/>
      <c r="T226" s="441"/>
      <c r="U226" s="441"/>
      <c r="V226" s="441"/>
      <c r="W226" s="441"/>
      <c r="X226" s="441"/>
      <c r="Y226" s="441"/>
      <c r="Z226" s="442"/>
    </row>
    <row r="227">
      <c r="A227" s="441"/>
      <c r="B227" s="441"/>
      <c r="C227" s="441"/>
      <c r="D227" s="441"/>
      <c r="E227" s="441"/>
      <c r="F227" s="441"/>
      <c r="G227" s="441"/>
      <c r="H227" s="441"/>
      <c r="I227" s="441"/>
      <c r="J227" s="441"/>
      <c r="K227" s="441"/>
      <c r="L227" s="441"/>
      <c r="M227" s="441"/>
      <c r="N227" s="441"/>
      <c r="O227" s="441"/>
      <c r="P227" s="441"/>
      <c r="Q227" s="441"/>
      <c r="R227" s="441"/>
      <c r="S227" s="441"/>
      <c r="T227" s="441"/>
      <c r="U227" s="441"/>
      <c r="V227" s="441"/>
      <c r="W227" s="441"/>
      <c r="X227" s="441"/>
      <c r="Y227" s="441"/>
      <c r="Z227" s="442"/>
    </row>
    <row r="228">
      <c r="A228" s="441"/>
      <c r="B228" s="441"/>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2"/>
    </row>
    <row r="229">
      <c r="A229" s="441"/>
      <c r="B229" s="441"/>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2"/>
    </row>
    <row r="230">
      <c r="A230" s="441"/>
      <c r="B230" s="441"/>
      <c r="C230" s="441"/>
      <c r="D230" s="441"/>
      <c r="E230" s="441"/>
      <c r="F230" s="441"/>
      <c r="G230" s="441"/>
      <c r="H230" s="441"/>
      <c r="I230" s="441"/>
      <c r="J230" s="441"/>
      <c r="K230" s="441"/>
      <c r="L230" s="441"/>
      <c r="M230" s="441"/>
      <c r="N230" s="441"/>
      <c r="O230" s="441"/>
      <c r="P230" s="441"/>
      <c r="Q230" s="441"/>
      <c r="R230" s="441"/>
      <c r="S230" s="441"/>
      <c r="T230" s="441"/>
      <c r="U230" s="441"/>
      <c r="V230" s="441"/>
      <c r="W230" s="441"/>
      <c r="X230" s="441"/>
      <c r="Y230" s="441"/>
      <c r="Z230" s="442"/>
    </row>
    <row r="231">
      <c r="A231" s="441"/>
      <c r="B231" s="441"/>
      <c r="C231" s="441"/>
      <c r="D231" s="441"/>
      <c r="E231" s="441"/>
      <c r="F231" s="441"/>
      <c r="G231" s="441"/>
      <c r="H231" s="441"/>
      <c r="I231" s="441"/>
      <c r="J231" s="441"/>
      <c r="K231" s="441"/>
      <c r="L231" s="441"/>
      <c r="M231" s="441"/>
      <c r="N231" s="441"/>
      <c r="O231" s="441"/>
      <c r="P231" s="441"/>
      <c r="Q231" s="441"/>
      <c r="R231" s="441"/>
      <c r="S231" s="441"/>
      <c r="T231" s="441"/>
      <c r="U231" s="441"/>
      <c r="V231" s="441"/>
      <c r="W231" s="441"/>
      <c r="X231" s="441"/>
      <c r="Y231" s="441"/>
      <c r="Z231" s="442"/>
    </row>
    <row r="232">
      <c r="A232" s="441"/>
      <c r="B232" s="441"/>
      <c r="C232" s="441"/>
      <c r="D232" s="441"/>
      <c r="E232" s="441"/>
      <c r="F232" s="441"/>
      <c r="G232" s="441"/>
      <c r="H232" s="441"/>
      <c r="I232" s="441"/>
      <c r="J232" s="441"/>
      <c r="K232" s="441"/>
      <c r="L232" s="441"/>
      <c r="M232" s="441"/>
      <c r="N232" s="441"/>
      <c r="O232" s="441"/>
      <c r="P232" s="441"/>
      <c r="Q232" s="441"/>
      <c r="R232" s="441"/>
      <c r="S232" s="441"/>
      <c r="T232" s="441"/>
      <c r="U232" s="441"/>
      <c r="V232" s="441"/>
      <c r="W232" s="441"/>
      <c r="X232" s="441"/>
      <c r="Y232" s="441"/>
      <c r="Z232" s="442"/>
    </row>
    <row r="233">
      <c r="A233" s="441"/>
      <c r="B233" s="441"/>
      <c r="C233" s="441"/>
      <c r="D233" s="441"/>
      <c r="E233" s="441"/>
      <c r="F233" s="441"/>
      <c r="G233" s="441"/>
      <c r="H233" s="441"/>
      <c r="I233" s="441"/>
      <c r="J233" s="441"/>
      <c r="K233" s="441"/>
      <c r="L233" s="441"/>
      <c r="M233" s="441"/>
      <c r="N233" s="441"/>
      <c r="O233" s="441"/>
      <c r="P233" s="441"/>
      <c r="Q233" s="441"/>
      <c r="R233" s="441"/>
      <c r="S233" s="441"/>
      <c r="T233" s="441"/>
      <c r="U233" s="441"/>
      <c r="V233" s="441"/>
      <c r="W233" s="441"/>
      <c r="X233" s="441"/>
      <c r="Y233" s="441"/>
      <c r="Z233" s="442"/>
    </row>
    <row r="234">
      <c r="A234" s="441"/>
      <c r="B234" s="441"/>
      <c r="C234" s="441"/>
      <c r="D234" s="441"/>
      <c r="E234" s="441"/>
      <c r="F234" s="441"/>
      <c r="G234" s="441"/>
      <c r="H234" s="441"/>
      <c r="I234" s="441"/>
      <c r="J234" s="441"/>
      <c r="K234" s="441"/>
      <c r="L234" s="441"/>
      <c r="M234" s="441"/>
      <c r="N234" s="441"/>
      <c r="O234" s="441"/>
      <c r="P234" s="441"/>
      <c r="Q234" s="441"/>
      <c r="R234" s="441"/>
      <c r="S234" s="441"/>
      <c r="T234" s="441"/>
      <c r="U234" s="441"/>
      <c r="V234" s="441"/>
      <c r="W234" s="441"/>
      <c r="X234" s="441"/>
      <c r="Y234" s="441"/>
      <c r="Z234" s="442"/>
    </row>
    <row r="235">
      <c r="A235" s="441"/>
      <c r="B235" s="441"/>
      <c r="C235" s="441"/>
      <c r="D235" s="441"/>
      <c r="E235" s="441"/>
      <c r="F235" s="441"/>
      <c r="G235" s="441"/>
      <c r="H235" s="441"/>
      <c r="I235" s="441"/>
      <c r="J235" s="441"/>
      <c r="K235" s="441"/>
      <c r="L235" s="441"/>
      <c r="M235" s="441"/>
      <c r="N235" s="441"/>
      <c r="O235" s="441"/>
      <c r="P235" s="441"/>
      <c r="Q235" s="441"/>
      <c r="R235" s="441"/>
      <c r="S235" s="441"/>
      <c r="T235" s="441"/>
      <c r="U235" s="441"/>
      <c r="V235" s="441"/>
      <c r="W235" s="441"/>
      <c r="X235" s="441"/>
      <c r="Y235" s="441"/>
      <c r="Z235" s="442"/>
    </row>
    <row r="236">
      <c r="A236" s="441"/>
      <c r="B236" s="441"/>
      <c r="C236" s="441"/>
      <c r="D236" s="441"/>
      <c r="E236" s="441"/>
      <c r="F236" s="441"/>
      <c r="G236" s="441"/>
      <c r="H236" s="441"/>
      <c r="I236" s="441"/>
      <c r="J236" s="441"/>
      <c r="K236" s="441"/>
      <c r="L236" s="441"/>
      <c r="M236" s="441"/>
      <c r="N236" s="441"/>
      <c r="O236" s="441"/>
      <c r="P236" s="441"/>
      <c r="Q236" s="441"/>
      <c r="R236" s="441"/>
      <c r="S236" s="441"/>
      <c r="T236" s="441"/>
      <c r="U236" s="441"/>
      <c r="V236" s="441"/>
      <c r="W236" s="441"/>
      <c r="X236" s="441"/>
      <c r="Y236" s="441"/>
      <c r="Z236" s="442"/>
    </row>
    <row r="237">
      <c r="A237" s="441"/>
      <c r="B237" s="441"/>
      <c r="C237" s="441"/>
      <c r="D237" s="441"/>
      <c r="E237" s="441"/>
      <c r="F237" s="441"/>
      <c r="G237" s="441"/>
      <c r="H237" s="441"/>
      <c r="I237" s="441"/>
      <c r="J237" s="441"/>
      <c r="K237" s="441"/>
      <c r="L237" s="441"/>
      <c r="M237" s="441"/>
      <c r="N237" s="441"/>
      <c r="O237" s="441"/>
      <c r="P237" s="441"/>
      <c r="Q237" s="441"/>
      <c r="R237" s="441"/>
      <c r="S237" s="441"/>
      <c r="T237" s="441"/>
      <c r="U237" s="441"/>
      <c r="V237" s="441"/>
      <c r="W237" s="441"/>
      <c r="X237" s="441"/>
      <c r="Y237" s="441"/>
      <c r="Z237" s="442"/>
    </row>
    <row r="238">
      <c r="A238" s="441"/>
      <c r="B238" s="441"/>
      <c r="C238" s="441"/>
      <c r="D238" s="441"/>
      <c r="E238" s="441"/>
      <c r="F238" s="441"/>
      <c r="G238" s="441"/>
      <c r="H238" s="441"/>
      <c r="I238" s="441"/>
      <c r="J238" s="441"/>
      <c r="K238" s="441"/>
      <c r="L238" s="441"/>
      <c r="M238" s="441"/>
      <c r="N238" s="441"/>
      <c r="O238" s="441"/>
      <c r="P238" s="441"/>
      <c r="Q238" s="441"/>
      <c r="R238" s="441"/>
      <c r="S238" s="441"/>
      <c r="T238" s="441"/>
      <c r="U238" s="441"/>
      <c r="V238" s="441"/>
      <c r="W238" s="441"/>
      <c r="X238" s="441"/>
      <c r="Y238" s="441"/>
      <c r="Z238" s="442"/>
    </row>
    <row r="239">
      <c r="A239" s="441"/>
      <c r="B239" s="441"/>
      <c r="C239" s="441"/>
      <c r="D239" s="441"/>
      <c r="E239" s="441"/>
      <c r="F239" s="441"/>
      <c r="G239" s="441"/>
      <c r="H239" s="441"/>
      <c r="I239" s="441"/>
      <c r="J239" s="441"/>
      <c r="K239" s="441"/>
      <c r="L239" s="441"/>
      <c r="M239" s="441"/>
      <c r="N239" s="441"/>
      <c r="O239" s="441"/>
      <c r="P239" s="441"/>
      <c r="Q239" s="441"/>
      <c r="R239" s="441"/>
      <c r="S239" s="441"/>
      <c r="T239" s="441"/>
      <c r="U239" s="441"/>
      <c r="V239" s="441"/>
      <c r="W239" s="441"/>
      <c r="X239" s="441"/>
      <c r="Y239" s="441"/>
      <c r="Z239" s="442"/>
    </row>
    <row r="240">
      <c r="A240" s="441"/>
      <c r="B240" s="441"/>
      <c r="C240" s="441"/>
      <c r="D240" s="441"/>
      <c r="E240" s="441"/>
      <c r="F240" s="441"/>
      <c r="G240" s="441"/>
      <c r="H240" s="441"/>
      <c r="I240" s="441"/>
      <c r="J240" s="441"/>
      <c r="K240" s="441"/>
      <c r="L240" s="441"/>
      <c r="M240" s="441"/>
      <c r="N240" s="441"/>
      <c r="O240" s="441"/>
      <c r="P240" s="441"/>
      <c r="Q240" s="441"/>
      <c r="R240" s="441"/>
      <c r="S240" s="441"/>
      <c r="T240" s="441"/>
      <c r="U240" s="441"/>
      <c r="V240" s="441"/>
      <c r="W240" s="441"/>
      <c r="X240" s="441"/>
      <c r="Y240" s="441"/>
      <c r="Z240" s="442"/>
    </row>
    <row r="241">
      <c r="A241" s="441"/>
      <c r="B241" s="441"/>
      <c r="C241" s="441"/>
      <c r="D241" s="441"/>
      <c r="E241" s="441"/>
      <c r="F241" s="441"/>
      <c r="G241" s="441"/>
      <c r="H241" s="441"/>
      <c r="I241" s="441"/>
      <c r="J241" s="441"/>
      <c r="K241" s="441"/>
      <c r="L241" s="441"/>
      <c r="M241" s="441"/>
      <c r="N241" s="441"/>
      <c r="O241" s="441"/>
      <c r="P241" s="441"/>
      <c r="Q241" s="441"/>
      <c r="R241" s="441"/>
      <c r="S241" s="441"/>
      <c r="T241" s="441"/>
      <c r="U241" s="441"/>
      <c r="V241" s="441"/>
      <c r="W241" s="441"/>
      <c r="X241" s="441"/>
      <c r="Y241" s="441"/>
      <c r="Z241" s="442"/>
    </row>
    <row r="242">
      <c r="A242" s="441"/>
      <c r="B242" s="441"/>
      <c r="C242" s="441"/>
      <c r="D242" s="441"/>
      <c r="E242" s="441"/>
      <c r="F242" s="441"/>
      <c r="G242" s="441"/>
      <c r="H242" s="441"/>
      <c r="I242" s="441"/>
      <c r="J242" s="441"/>
      <c r="K242" s="441"/>
      <c r="L242" s="441"/>
      <c r="M242" s="441"/>
      <c r="N242" s="441"/>
      <c r="O242" s="441"/>
      <c r="P242" s="441"/>
      <c r="Q242" s="441"/>
      <c r="R242" s="441"/>
      <c r="S242" s="441"/>
      <c r="T242" s="441"/>
      <c r="U242" s="441"/>
      <c r="V242" s="441"/>
      <c r="W242" s="441"/>
      <c r="X242" s="441"/>
      <c r="Y242" s="441"/>
      <c r="Z242" s="442"/>
    </row>
    <row r="243">
      <c r="A243" s="441"/>
      <c r="B243" s="441"/>
      <c r="C243" s="441"/>
      <c r="D243" s="441"/>
      <c r="E243" s="441"/>
      <c r="F243" s="441"/>
      <c r="G243" s="441"/>
      <c r="H243" s="441"/>
      <c r="I243" s="441"/>
      <c r="J243" s="441"/>
      <c r="K243" s="441"/>
      <c r="L243" s="441"/>
      <c r="M243" s="441"/>
      <c r="N243" s="441"/>
      <c r="O243" s="441"/>
      <c r="P243" s="441"/>
      <c r="Q243" s="441"/>
      <c r="R243" s="441"/>
      <c r="S243" s="441"/>
      <c r="T243" s="441"/>
      <c r="U243" s="441"/>
      <c r="V243" s="441"/>
      <c r="W243" s="441"/>
      <c r="X243" s="441"/>
      <c r="Y243" s="441"/>
      <c r="Z243" s="442"/>
    </row>
    <row r="244">
      <c r="A244" s="441"/>
      <c r="B244" s="441"/>
      <c r="C244" s="441"/>
      <c r="D244" s="441"/>
      <c r="E244" s="441"/>
      <c r="F244" s="441"/>
      <c r="G244" s="441"/>
      <c r="H244" s="441"/>
      <c r="I244" s="441"/>
      <c r="J244" s="441"/>
      <c r="K244" s="441"/>
      <c r="L244" s="441"/>
      <c r="M244" s="441"/>
      <c r="N244" s="441"/>
      <c r="O244" s="441"/>
      <c r="P244" s="441"/>
      <c r="Q244" s="441"/>
      <c r="R244" s="441"/>
      <c r="S244" s="441"/>
      <c r="T244" s="441"/>
      <c r="U244" s="441"/>
      <c r="V244" s="441"/>
      <c r="W244" s="441"/>
      <c r="X244" s="441"/>
      <c r="Y244" s="441"/>
      <c r="Z244" s="442"/>
    </row>
    <row r="245">
      <c r="A245" s="441"/>
      <c r="B245" s="441"/>
      <c r="C245" s="441"/>
      <c r="D245" s="441"/>
      <c r="E245" s="441"/>
      <c r="F245" s="441"/>
      <c r="G245" s="441"/>
      <c r="H245" s="441"/>
      <c r="I245" s="441"/>
      <c r="J245" s="441"/>
      <c r="K245" s="441"/>
      <c r="L245" s="441"/>
      <c r="M245" s="441"/>
      <c r="N245" s="441"/>
      <c r="O245" s="441"/>
      <c r="P245" s="441"/>
      <c r="Q245" s="441"/>
      <c r="R245" s="441"/>
      <c r="S245" s="441"/>
      <c r="T245" s="441"/>
      <c r="U245" s="441"/>
      <c r="V245" s="441"/>
      <c r="W245" s="441"/>
      <c r="X245" s="441"/>
      <c r="Y245" s="441"/>
      <c r="Z245" s="442"/>
    </row>
    <row r="246">
      <c r="A246" s="441"/>
      <c r="B246" s="441"/>
      <c r="C246" s="441"/>
      <c r="D246" s="441"/>
      <c r="E246" s="441"/>
      <c r="F246" s="441"/>
      <c r="G246" s="441"/>
      <c r="H246" s="441"/>
      <c r="I246" s="441"/>
      <c r="J246" s="441"/>
      <c r="K246" s="441"/>
      <c r="L246" s="441"/>
      <c r="M246" s="441"/>
      <c r="N246" s="441"/>
      <c r="O246" s="441"/>
      <c r="P246" s="441"/>
      <c r="Q246" s="441"/>
      <c r="R246" s="441"/>
      <c r="S246" s="441"/>
      <c r="T246" s="441"/>
      <c r="U246" s="441"/>
      <c r="V246" s="441"/>
      <c r="W246" s="441"/>
      <c r="X246" s="441"/>
      <c r="Y246" s="441"/>
      <c r="Z246" s="442"/>
    </row>
    <row r="247">
      <c r="A247" s="441"/>
      <c r="B247" s="441"/>
      <c r="C247" s="441"/>
      <c r="D247" s="441"/>
      <c r="E247" s="441"/>
      <c r="F247" s="441"/>
      <c r="G247" s="441"/>
      <c r="H247" s="441"/>
      <c r="I247" s="441"/>
      <c r="J247" s="441"/>
      <c r="K247" s="441"/>
      <c r="L247" s="441"/>
      <c r="M247" s="441"/>
      <c r="N247" s="441"/>
      <c r="O247" s="441"/>
      <c r="P247" s="441"/>
      <c r="Q247" s="441"/>
      <c r="R247" s="441"/>
      <c r="S247" s="441"/>
      <c r="T247" s="441"/>
      <c r="U247" s="441"/>
      <c r="V247" s="441"/>
      <c r="W247" s="441"/>
      <c r="X247" s="441"/>
      <c r="Y247" s="441"/>
      <c r="Z247" s="442"/>
    </row>
    <row r="248">
      <c r="A248" s="441"/>
      <c r="B248" s="441"/>
      <c r="C248" s="441"/>
      <c r="D248" s="441"/>
      <c r="E248" s="441"/>
      <c r="F248" s="441"/>
      <c r="G248" s="441"/>
      <c r="H248" s="441"/>
      <c r="I248" s="441"/>
      <c r="J248" s="441"/>
      <c r="K248" s="441"/>
      <c r="L248" s="441"/>
      <c r="M248" s="441"/>
      <c r="N248" s="441"/>
      <c r="O248" s="441"/>
      <c r="P248" s="441"/>
      <c r="Q248" s="441"/>
      <c r="R248" s="441"/>
      <c r="S248" s="441"/>
      <c r="T248" s="441"/>
      <c r="U248" s="441"/>
      <c r="V248" s="441"/>
      <c r="W248" s="441"/>
      <c r="X248" s="441"/>
      <c r="Y248" s="441"/>
      <c r="Z248" s="442"/>
    </row>
    <row r="249">
      <c r="A249" s="441"/>
      <c r="B249" s="441"/>
      <c r="C249" s="441"/>
      <c r="D249" s="441"/>
      <c r="E249" s="441"/>
      <c r="F249" s="441"/>
      <c r="G249" s="441"/>
      <c r="H249" s="441"/>
      <c r="I249" s="441"/>
      <c r="J249" s="441"/>
      <c r="K249" s="441"/>
      <c r="L249" s="441"/>
      <c r="M249" s="441"/>
      <c r="N249" s="441"/>
      <c r="O249" s="441"/>
      <c r="P249" s="441"/>
      <c r="Q249" s="441"/>
      <c r="R249" s="441"/>
      <c r="S249" s="441"/>
      <c r="T249" s="441"/>
      <c r="U249" s="441"/>
      <c r="V249" s="441"/>
      <c r="W249" s="441"/>
      <c r="X249" s="441"/>
      <c r="Y249" s="441"/>
      <c r="Z249" s="442"/>
    </row>
    <row r="250">
      <c r="A250" s="441"/>
      <c r="B250" s="441"/>
      <c r="C250" s="441"/>
      <c r="D250" s="441"/>
      <c r="E250" s="441"/>
      <c r="F250" s="441"/>
      <c r="G250" s="441"/>
      <c r="H250" s="441"/>
      <c r="I250" s="441"/>
      <c r="J250" s="441"/>
      <c r="K250" s="441"/>
      <c r="L250" s="441"/>
      <c r="M250" s="441"/>
      <c r="N250" s="441"/>
      <c r="O250" s="441"/>
      <c r="P250" s="441"/>
      <c r="Q250" s="441"/>
      <c r="R250" s="441"/>
      <c r="S250" s="441"/>
      <c r="T250" s="441"/>
      <c r="U250" s="441"/>
      <c r="V250" s="441"/>
      <c r="W250" s="441"/>
      <c r="X250" s="441"/>
      <c r="Y250" s="441"/>
      <c r="Z250" s="442"/>
    </row>
    <row r="251">
      <c r="A251" s="441"/>
      <c r="B251" s="441"/>
      <c r="C251" s="441"/>
      <c r="D251" s="441"/>
      <c r="E251" s="441"/>
      <c r="F251" s="441"/>
      <c r="G251" s="441"/>
      <c r="H251" s="441"/>
      <c r="I251" s="441"/>
      <c r="J251" s="441"/>
      <c r="K251" s="441"/>
      <c r="L251" s="441"/>
      <c r="M251" s="441"/>
      <c r="N251" s="441"/>
      <c r="O251" s="441"/>
      <c r="P251" s="441"/>
      <c r="Q251" s="441"/>
      <c r="R251" s="441"/>
      <c r="S251" s="441"/>
      <c r="T251" s="441"/>
      <c r="U251" s="441"/>
      <c r="V251" s="441"/>
      <c r="W251" s="441"/>
      <c r="X251" s="441"/>
      <c r="Y251" s="441"/>
      <c r="Z251" s="442"/>
    </row>
    <row r="252">
      <c r="A252" s="441"/>
      <c r="B252" s="441"/>
      <c r="C252" s="441"/>
      <c r="D252" s="441"/>
      <c r="E252" s="441"/>
      <c r="F252" s="441"/>
      <c r="G252" s="441"/>
      <c r="H252" s="441"/>
      <c r="I252" s="441"/>
      <c r="J252" s="441"/>
      <c r="K252" s="441"/>
      <c r="L252" s="441"/>
      <c r="M252" s="441"/>
      <c r="N252" s="441"/>
      <c r="O252" s="441"/>
      <c r="P252" s="441"/>
      <c r="Q252" s="441"/>
      <c r="R252" s="441"/>
      <c r="S252" s="441"/>
      <c r="T252" s="441"/>
      <c r="U252" s="441"/>
      <c r="V252" s="441"/>
      <c r="W252" s="441"/>
      <c r="X252" s="441"/>
      <c r="Y252" s="441"/>
      <c r="Z252" s="442"/>
    </row>
    <row r="253">
      <c r="A253" s="441"/>
      <c r="B253" s="441"/>
      <c r="C253" s="441"/>
      <c r="D253" s="441"/>
      <c r="E253" s="441"/>
      <c r="F253" s="441"/>
      <c r="G253" s="441"/>
      <c r="H253" s="441"/>
      <c r="I253" s="441"/>
      <c r="J253" s="441"/>
      <c r="K253" s="441"/>
      <c r="L253" s="441"/>
      <c r="M253" s="441"/>
      <c r="N253" s="441"/>
      <c r="O253" s="441"/>
      <c r="P253" s="441"/>
      <c r="Q253" s="441"/>
      <c r="R253" s="441"/>
      <c r="S253" s="441"/>
      <c r="T253" s="441"/>
      <c r="U253" s="441"/>
      <c r="V253" s="441"/>
      <c r="W253" s="441"/>
      <c r="X253" s="441"/>
      <c r="Y253" s="441"/>
      <c r="Z253" s="442"/>
    </row>
    <row r="254">
      <c r="A254" s="441"/>
      <c r="B254" s="441"/>
      <c r="C254" s="441"/>
      <c r="D254" s="441"/>
      <c r="E254" s="441"/>
      <c r="F254" s="441"/>
      <c r="G254" s="441"/>
      <c r="H254" s="441"/>
      <c r="I254" s="441"/>
      <c r="J254" s="441"/>
      <c r="K254" s="441"/>
      <c r="L254" s="441"/>
      <c r="M254" s="441"/>
      <c r="N254" s="441"/>
      <c r="O254" s="441"/>
      <c r="P254" s="441"/>
      <c r="Q254" s="441"/>
      <c r="R254" s="441"/>
      <c r="S254" s="441"/>
      <c r="T254" s="441"/>
      <c r="U254" s="441"/>
      <c r="V254" s="441"/>
      <c r="W254" s="441"/>
      <c r="X254" s="441"/>
      <c r="Y254" s="441"/>
      <c r="Z254" s="442"/>
    </row>
    <row r="255">
      <c r="A255" s="441"/>
      <c r="B255" s="441"/>
      <c r="C255" s="441"/>
      <c r="D255" s="441"/>
      <c r="E255" s="441"/>
      <c r="F255" s="441"/>
      <c r="G255" s="441"/>
      <c r="H255" s="441"/>
      <c r="I255" s="441"/>
      <c r="J255" s="441"/>
      <c r="K255" s="441"/>
      <c r="L255" s="441"/>
      <c r="M255" s="441"/>
      <c r="N255" s="441"/>
      <c r="O255" s="441"/>
      <c r="P255" s="441"/>
      <c r="Q255" s="441"/>
      <c r="R255" s="441"/>
      <c r="S255" s="441"/>
      <c r="T255" s="441"/>
      <c r="U255" s="441"/>
      <c r="V255" s="441"/>
      <c r="W255" s="441"/>
      <c r="X255" s="441"/>
      <c r="Y255" s="441"/>
      <c r="Z255" s="442"/>
    </row>
    <row r="256">
      <c r="A256" s="441"/>
      <c r="B256" s="441"/>
      <c r="C256" s="441"/>
      <c r="D256" s="441"/>
      <c r="E256" s="441"/>
      <c r="F256" s="441"/>
      <c r="G256" s="441"/>
      <c r="H256" s="441"/>
      <c r="I256" s="441"/>
      <c r="J256" s="441"/>
      <c r="K256" s="441"/>
      <c r="L256" s="441"/>
      <c r="M256" s="441"/>
      <c r="N256" s="441"/>
      <c r="O256" s="441"/>
      <c r="P256" s="441"/>
      <c r="Q256" s="441"/>
      <c r="R256" s="441"/>
      <c r="S256" s="441"/>
      <c r="T256" s="441"/>
      <c r="U256" s="441"/>
      <c r="V256" s="441"/>
      <c r="W256" s="441"/>
      <c r="X256" s="441"/>
      <c r="Y256" s="441"/>
      <c r="Z256" s="442"/>
    </row>
    <row r="257">
      <c r="A257" s="441"/>
      <c r="B257" s="441"/>
      <c r="C257" s="441"/>
      <c r="D257" s="441"/>
      <c r="E257" s="441"/>
      <c r="F257" s="441"/>
      <c r="G257" s="441"/>
      <c r="H257" s="441"/>
      <c r="I257" s="441"/>
      <c r="J257" s="441"/>
      <c r="K257" s="441"/>
      <c r="L257" s="441"/>
      <c r="M257" s="441"/>
      <c r="N257" s="441"/>
      <c r="O257" s="441"/>
      <c r="P257" s="441"/>
      <c r="Q257" s="441"/>
      <c r="R257" s="441"/>
      <c r="S257" s="441"/>
      <c r="T257" s="441"/>
      <c r="U257" s="441"/>
      <c r="V257" s="441"/>
      <c r="W257" s="441"/>
      <c r="X257" s="441"/>
      <c r="Y257" s="441"/>
      <c r="Z257" s="442"/>
    </row>
    <row r="258">
      <c r="A258" s="441"/>
      <c r="B258" s="441"/>
      <c r="C258" s="441"/>
      <c r="D258" s="441"/>
      <c r="E258" s="441"/>
      <c r="F258" s="441"/>
      <c r="G258" s="441"/>
      <c r="H258" s="441"/>
      <c r="I258" s="441"/>
      <c r="J258" s="441"/>
      <c r="K258" s="441"/>
      <c r="L258" s="441"/>
      <c r="M258" s="441"/>
      <c r="N258" s="441"/>
      <c r="O258" s="441"/>
      <c r="P258" s="441"/>
      <c r="Q258" s="441"/>
      <c r="R258" s="441"/>
      <c r="S258" s="441"/>
      <c r="T258" s="441"/>
      <c r="U258" s="441"/>
      <c r="V258" s="441"/>
      <c r="W258" s="441"/>
      <c r="X258" s="441"/>
      <c r="Y258" s="441"/>
      <c r="Z258" s="442"/>
    </row>
    <row r="259">
      <c r="A259" s="441"/>
      <c r="B259" s="441"/>
      <c r="C259" s="441"/>
      <c r="D259" s="441"/>
      <c r="E259" s="441"/>
      <c r="F259" s="441"/>
      <c r="G259" s="441"/>
      <c r="H259" s="441"/>
      <c r="I259" s="441"/>
      <c r="J259" s="441"/>
      <c r="K259" s="441"/>
      <c r="L259" s="441"/>
      <c r="M259" s="441"/>
      <c r="N259" s="441"/>
      <c r="O259" s="441"/>
      <c r="P259" s="441"/>
      <c r="Q259" s="441"/>
      <c r="R259" s="441"/>
      <c r="S259" s="441"/>
      <c r="T259" s="441"/>
      <c r="U259" s="441"/>
      <c r="V259" s="441"/>
      <c r="W259" s="441"/>
      <c r="X259" s="441"/>
      <c r="Y259" s="441"/>
      <c r="Z259" s="442"/>
    </row>
    <row r="260">
      <c r="A260" s="441"/>
      <c r="B260" s="441"/>
      <c r="C260" s="441"/>
      <c r="D260" s="441"/>
      <c r="E260" s="441"/>
      <c r="F260" s="441"/>
      <c r="G260" s="441"/>
      <c r="H260" s="441"/>
      <c r="I260" s="441"/>
      <c r="J260" s="441"/>
      <c r="K260" s="441"/>
      <c r="L260" s="441"/>
      <c r="M260" s="441"/>
      <c r="N260" s="441"/>
      <c r="O260" s="441"/>
      <c r="P260" s="441"/>
      <c r="Q260" s="441"/>
      <c r="R260" s="441"/>
      <c r="S260" s="441"/>
      <c r="T260" s="441"/>
      <c r="U260" s="441"/>
      <c r="V260" s="441"/>
      <c r="W260" s="441"/>
      <c r="X260" s="441"/>
      <c r="Y260" s="441"/>
      <c r="Z260" s="442"/>
    </row>
    <row r="261">
      <c r="A261" s="441"/>
      <c r="B261" s="441"/>
      <c r="C261" s="441"/>
      <c r="D261" s="441"/>
      <c r="E261" s="441"/>
      <c r="F261" s="441"/>
      <c r="G261" s="441"/>
      <c r="H261" s="441"/>
      <c r="I261" s="441"/>
      <c r="J261" s="441"/>
      <c r="K261" s="441"/>
      <c r="L261" s="441"/>
      <c r="M261" s="441"/>
      <c r="N261" s="441"/>
      <c r="O261" s="441"/>
      <c r="P261" s="441"/>
      <c r="Q261" s="441"/>
      <c r="R261" s="441"/>
      <c r="S261" s="441"/>
      <c r="T261" s="441"/>
      <c r="U261" s="441"/>
      <c r="V261" s="441"/>
      <c r="W261" s="441"/>
      <c r="X261" s="441"/>
      <c r="Y261" s="441"/>
      <c r="Z261" s="442"/>
    </row>
    <row r="262">
      <c r="A262" s="441"/>
      <c r="B262" s="441"/>
      <c r="C262" s="441"/>
      <c r="D262" s="441"/>
      <c r="E262" s="441"/>
      <c r="F262" s="441"/>
      <c r="G262" s="441"/>
      <c r="H262" s="441"/>
      <c r="I262" s="441"/>
      <c r="J262" s="441"/>
      <c r="K262" s="441"/>
      <c r="L262" s="441"/>
      <c r="M262" s="441"/>
      <c r="N262" s="441"/>
      <c r="O262" s="441"/>
      <c r="P262" s="441"/>
      <c r="Q262" s="441"/>
      <c r="R262" s="441"/>
      <c r="S262" s="441"/>
      <c r="T262" s="441"/>
      <c r="U262" s="441"/>
      <c r="V262" s="441"/>
      <c r="W262" s="441"/>
      <c r="X262" s="441"/>
      <c r="Y262" s="441"/>
      <c r="Z262" s="442"/>
    </row>
    <row r="263">
      <c r="A263" s="441"/>
      <c r="B263" s="441"/>
      <c r="C263" s="441"/>
      <c r="D263" s="441"/>
      <c r="E263" s="441"/>
      <c r="F263" s="441"/>
      <c r="G263" s="441"/>
      <c r="H263" s="441"/>
      <c r="I263" s="441"/>
      <c r="J263" s="441"/>
      <c r="K263" s="441"/>
      <c r="L263" s="441"/>
      <c r="M263" s="441"/>
      <c r="N263" s="441"/>
      <c r="O263" s="441"/>
      <c r="P263" s="441"/>
      <c r="Q263" s="441"/>
      <c r="R263" s="441"/>
      <c r="S263" s="441"/>
      <c r="T263" s="441"/>
      <c r="U263" s="441"/>
      <c r="V263" s="441"/>
      <c r="W263" s="441"/>
      <c r="X263" s="441"/>
      <c r="Y263" s="441"/>
      <c r="Z263" s="442"/>
    </row>
    <row r="264">
      <c r="A264" s="441"/>
      <c r="B264" s="441"/>
      <c r="C264" s="441"/>
      <c r="D264" s="441"/>
      <c r="E264" s="441"/>
      <c r="F264" s="441"/>
      <c r="G264" s="441"/>
      <c r="H264" s="441"/>
      <c r="I264" s="441"/>
      <c r="J264" s="441"/>
      <c r="K264" s="441"/>
      <c r="L264" s="441"/>
      <c r="M264" s="441"/>
      <c r="N264" s="441"/>
      <c r="O264" s="441"/>
      <c r="P264" s="441"/>
      <c r="Q264" s="441"/>
      <c r="R264" s="441"/>
      <c r="S264" s="441"/>
      <c r="T264" s="441"/>
      <c r="U264" s="441"/>
      <c r="V264" s="441"/>
      <c r="W264" s="441"/>
      <c r="X264" s="441"/>
      <c r="Y264" s="441"/>
      <c r="Z264" s="442"/>
    </row>
    <row r="265">
      <c r="A265" s="441"/>
      <c r="B265" s="441"/>
      <c r="C265" s="441"/>
      <c r="D265" s="441"/>
      <c r="E265" s="441"/>
      <c r="F265" s="441"/>
      <c r="G265" s="441"/>
      <c r="H265" s="441"/>
      <c r="I265" s="441"/>
      <c r="J265" s="441"/>
      <c r="K265" s="441"/>
      <c r="L265" s="441"/>
      <c r="M265" s="441"/>
      <c r="N265" s="441"/>
      <c r="O265" s="441"/>
      <c r="P265" s="441"/>
      <c r="Q265" s="441"/>
      <c r="R265" s="441"/>
      <c r="S265" s="441"/>
      <c r="T265" s="441"/>
      <c r="U265" s="441"/>
      <c r="V265" s="441"/>
      <c r="W265" s="441"/>
      <c r="X265" s="441"/>
      <c r="Y265" s="441"/>
      <c r="Z265" s="442"/>
    </row>
    <row r="266">
      <c r="A266" s="441"/>
      <c r="B266" s="441"/>
      <c r="C266" s="441"/>
      <c r="D266" s="441"/>
      <c r="E266" s="441"/>
      <c r="F266" s="441"/>
      <c r="G266" s="441"/>
      <c r="H266" s="441"/>
      <c r="I266" s="441"/>
      <c r="J266" s="441"/>
      <c r="K266" s="441"/>
      <c r="L266" s="441"/>
      <c r="M266" s="441"/>
      <c r="N266" s="441"/>
      <c r="O266" s="441"/>
      <c r="P266" s="441"/>
      <c r="Q266" s="441"/>
      <c r="R266" s="441"/>
      <c r="S266" s="441"/>
      <c r="T266" s="441"/>
      <c r="U266" s="441"/>
      <c r="V266" s="441"/>
      <c r="W266" s="441"/>
      <c r="X266" s="441"/>
      <c r="Y266" s="441"/>
      <c r="Z266" s="442"/>
    </row>
    <row r="267">
      <c r="A267" s="441"/>
      <c r="B267" s="441"/>
      <c r="C267" s="441"/>
      <c r="D267" s="441"/>
      <c r="E267" s="441"/>
      <c r="F267" s="441"/>
      <c r="G267" s="441"/>
      <c r="H267" s="441"/>
      <c r="I267" s="441"/>
      <c r="J267" s="441"/>
      <c r="K267" s="441"/>
      <c r="L267" s="441"/>
      <c r="M267" s="441"/>
      <c r="N267" s="441"/>
      <c r="O267" s="441"/>
      <c r="P267" s="441"/>
      <c r="Q267" s="441"/>
      <c r="R267" s="441"/>
      <c r="S267" s="441"/>
      <c r="T267" s="441"/>
      <c r="U267" s="441"/>
      <c r="V267" s="441"/>
      <c r="W267" s="441"/>
      <c r="X267" s="441"/>
      <c r="Y267" s="441"/>
      <c r="Z267" s="442"/>
    </row>
    <row r="268">
      <c r="A268" s="441"/>
      <c r="B268" s="441"/>
      <c r="C268" s="441"/>
      <c r="D268" s="441"/>
      <c r="E268" s="441"/>
      <c r="F268" s="441"/>
      <c r="G268" s="441"/>
      <c r="H268" s="441"/>
      <c r="I268" s="441"/>
      <c r="J268" s="441"/>
      <c r="K268" s="441"/>
      <c r="L268" s="441"/>
      <c r="M268" s="441"/>
      <c r="N268" s="441"/>
      <c r="O268" s="441"/>
      <c r="P268" s="441"/>
      <c r="Q268" s="441"/>
      <c r="R268" s="441"/>
      <c r="S268" s="441"/>
      <c r="T268" s="441"/>
      <c r="U268" s="441"/>
      <c r="V268" s="441"/>
      <c r="W268" s="441"/>
      <c r="X268" s="441"/>
      <c r="Y268" s="441"/>
      <c r="Z268" s="442"/>
    </row>
    <row r="269">
      <c r="A269" s="441"/>
      <c r="B269" s="441"/>
      <c r="C269" s="441"/>
      <c r="D269" s="441"/>
      <c r="E269" s="441"/>
      <c r="F269" s="441"/>
      <c r="G269" s="441"/>
      <c r="H269" s="441"/>
      <c r="I269" s="441"/>
      <c r="J269" s="441"/>
      <c r="K269" s="441"/>
      <c r="L269" s="441"/>
      <c r="M269" s="441"/>
      <c r="N269" s="441"/>
      <c r="O269" s="441"/>
      <c r="P269" s="441"/>
      <c r="Q269" s="441"/>
      <c r="R269" s="441"/>
      <c r="S269" s="441"/>
      <c r="T269" s="441"/>
      <c r="U269" s="441"/>
      <c r="V269" s="441"/>
      <c r="W269" s="441"/>
      <c r="X269" s="441"/>
      <c r="Y269" s="441"/>
      <c r="Z269" s="442"/>
    </row>
    <row r="270">
      <c r="A270" s="441"/>
      <c r="B270" s="441"/>
      <c r="C270" s="441"/>
      <c r="D270" s="441"/>
      <c r="E270" s="441"/>
      <c r="F270" s="441"/>
      <c r="G270" s="441"/>
      <c r="H270" s="441"/>
      <c r="I270" s="441"/>
      <c r="J270" s="441"/>
      <c r="K270" s="441"/>
      <c r="L270" s="441"/>
      <c r="M270" s="441"/>
      <c r="N270" s="441"/>
      <c r="O270" s="441"/>
      <c r="P270" s="441"/>
      <c r="Q270" s="441"/>
      <c r="R270" s="441"/>
      <c r="S270" s="441"/>
      <c r="T270" s="441"/>
      <c r="U270" s="441"/>
      <c r="V270" s="441"/>
      <c r="W270" s="441"/>
      <c r="X270" s="441"/>
      <c r="Y270" s="441"/>
      <c r="Z270" s="442"/>
    </row>
    <row r="271">
      <c r="A271" s="441"/>
      <c r="B271" s="441"/>
      <c r="C271" s="441"/>
      <c r="D271" s="441"/>
      <c r="E271" s="441"/>
      <c r="F271" s="441"/>
      <c r="G271" s="441"/>
      <c r="H271" s="441"/>
      <c r="I271" s="441"/>
      <c r="J271" s="441"/>
      <c r="K271" s="441"/>
      <c r="L271" s="441"/>
      <c r="M271" s="441"/>
      <c r="N271" s="441"/>
      <c r="O271" s="441"/>
      <c r="P271" s="441"/>
      <c r="Q271" s="441"/>
      <c r="R271" s="441"/>
      <c r="S271" s="441"/>
      <c r="T271" s="441"/>
      <c r="U271" s="441"/>
      <c r="V271" s="441"/>
      <c r="W271" s="441"/>
      <c r="X271" s="441"/>
      <c r="Y271" s="441"/>
      <c r="Z271" s="442"/>
    </row>
    <row r="272">
      <c r="A272" s="441"/>
      <c r="B272" s="441"/>
      <c r="C272" s="441"/>
      <c r="D272" s="441"/>
      <c r="E272" s="441"/>
      <c r="F272" s="441"/>
      <c r="G272" s="441"/>
      <c r="H272" s="441"/>
      <c r="I272" s="441"/>
      <c r="J272" s="441"/>
      <c r="K272" s="441"/>
      <c r="L272" s="441"/>
      <c r="M272" s="441"/>
      <c r="N272" s="441"/>
      <c r="O272" s="441"/>
      <c r="P272" s="441"/>
      <c r="Q272" s="441"/>
      <c r="R272" s="441"/>
      <c r="S272" s="441"/>
      <c r="T272" s="441"/>
      <c r="U272" s="441"/>
      <c r="V272" s="441"/>
      <c r="W272" s="441"/>
      <c r="X272" s="441"/>
      <c r="Y272" s="441"/>
      <c r="Z272" s="442"/>
    </row>
    <row r="273">
      <c r="A273" s="441"/>
      <c r="B273" s="441"/>
      <c r="C273" s="441"/>
      <c r="D273" s="441"/>
      <c r="E273" s="441"/>
      <c r="F273" s="441"/>
      <c r="G273" s="441"/>
      <c r="H273" s="441"/>
      <c r="I273" s="441"/>
      <c r="J273" s="441"/>
      <c r="K273" s="441"/>
      <c r="L273" s="441"/>
      <c r="M273" s="441"/>
      <c r="N273" s="441"/>
      <c r="O273" s="441"/>
      <c r="P273" s="441"/>
      <c r="Q273" s="441"/>
      <c r="R273" s="441"/>
      <c r="S273" s="441"/>
      <c r="T273" s="441"/>
      <c r="U273" s="441"/>
      <c r="V273" s="441"/>
      <c r="W273" s="441"/>
      <c r="X273" s="441"/>
      <c r="Y273" s="441"/>
      <c r="Z273" s="442"/>
    </row>
    <row r="274">
      <c r="A274" s="441"/>
      <c r="B274" s="441"/>
      <c r="C274" s="441"/>
      <c r="D274" s="441"/>
      <c r="E274" s="441"/>
      <c r="F274" s="441"/>
      <c r="G274" s="441"/>
      <c r="H274" s="441"/>
      <c r="I274" s="441"/>
      <c r="J274" s="441"/>
      <c r="K274" s="441"/>
      <c r="L274" s="441"/>
      <c r="M274" s="441"/>
      <c r="N274" s="441"/>
      <c r="O274" s="441"/>
      <c r="P274" s="441"/>
      <c r="Q274" s="441"/>
      <c r="R274" s="441"/>
      <c r="S274" s="441"/>
      <c r="T274" s="441"/>
      <c r="U274" s="441"/>
      <c r="V274" s="441"/>
      <c r="W274" s="441"/>
      <c r="X274" s="441"/>
      <c r="Y274" s="441"/>
      <c r="Z274" s="442"/>
    </row>
    <row r="275">
      <c r="A275" s="441"/>
      <c r="B275" s="441"/>
      <c r="C275" s="441"/>
      <c r="D275" s="441"/>
      <c r="E275" s="441"/>
      <c r="F275" s="441"/>
      <c r="G275" s="441"/>
      <c r="H275" s="441"/>
      <c r="I275" s="441"/>
      <c r="J275" s="441"/>
      <c r="K275" s="441"/>
      <c r="L275" s="441"/>
      <c r="M275" s="441"/>
      <c r="N275" s="441"/>
      <c r="O275" s="441"/>
      <c r="P275" s="441"/>
      <c r="Q275" s="441"/>
      <c r="R275" s="441"/>
      <c r="S275" s="441"/>
      <c r="T275" s="441"/>
      <c r="U275" s="441"/>
      <c r="V275" s="441"/>
      <c r="W275" s="441"/>
      <c r="X275" s="441"/>
      <c r="Y275" s="441"/>
      <c r="Z275" s="442"/>
    </row>
    <row r="276">
      <c r="A276" s="441"/>
      <c r="B276" s="441"/>
      <c r="C276" s="441"/>
      <c r="D276" s="441"/>
      <c r="E276" s="441"/>
      <c r="F276" s="441"/>
      <c r="G276" s="441"/>
      <c r="H276" s="441"/>
      <c r="I276" s="441"/>
      <c r="J276" s="441"/>
      <c r="K276" s="441"/>
      <c r="L276" s="441"/>
      <c r="M276" s="441"/>
      <c r="N276" s="441"/>
      <c r="O276" s="441"/>
      <c r="P276" s="441"/>
      <c r="Q276" s="441"/>
      <c r="R276" s="441"/>
      <c r="S276" s="441"/>
      <c r="T276" s="441"/>
      <c r="U276" s="441"/>
      <c r="V276" s="441"/>
      <c r="W276" s="441"/>
      <c r="X276" s="441"/>
      <c r="Y276" s="441"/>
      <c r="Z276" s="442"/>
    </row>
    <row r="277">
      <c r="A277" s="441"/>
      <c r="B277" s="441"/>
      <c r="C277" s="441"/>
      <c r="D277" s="441"/>
      <c r="E277" s="441"/>
      <c r="F277" s="441"/>
      <c r="G277" s="441"/>
      <c r="H277" s="441"/>
      <c r="I277" s="441"/>
      <c r="J277" s="441"/>
      <c r="K277" s="441"/>
      <c r="L277" s="441"/>
      <c r="M277" s="441"/>
      <c r="N277" s="441"/>
      <c r="O277" s="441"/>
      <c r="P277" s="441"/>
      <c r="Q277" s="441"/>
      <c r="R277" s="441"/>
      <c r="S277" s="441"/>
      <c r="T277" s="441"/>
      <c r="U277" s="441"/>
      <c r="V277" s="441"/>
      <c r="W277" s="441"/>
      <c r="X277" s="441"/>
      <c r="Y277" s="441"/>
      <c r="Z277" s="442"/>
    </row>
    <row r="278">
      <c r="A278" s="441"/>
      <c r="B278" s="441"/>
      <c r="C278" s="441"/>
      <c r="D278" s="441"/>
      <c r="E278" s="441"/>
      <c r="F278" s="441"/>
      <c r="G278" s="441"/>
      <c r="H278" s="441"/>
      <c r="I278" s="441"/>
      <c r="J278" s="441"/>
      <c r="K278" s="441"/>
      <c r="L278" s="441"/>
      <c r="M278" s="441"/>
      <c r="N278" s="441"/>
      <c r="O278" s="441"/>
      <c r="P278" s="441"/>
      <c r="Q278" s="441"/>
      <c r="R278" s="441"/>
      <c r="S278" s="441"/>
      <c r="T278" s="441"/>
      <c r="U278" s="441"/>
      <c r="V278" s="441"/>
      <c r="W278" s="441"/>
      <c r="X278" s="441"/>
      <c r="Y278" s="441"/>
      <c r="Z278" s="442"/>
    </row>
    <row r="279">
      <c r="A279" s="441"/>
      <c r="B279" s="441"/>
      <c r="C279" s="441"/>
      <c r="D279" s="441"/>
      <c r="E279" s="441"/>
      <c r="F279" s="441"/>
      <c r="G279" s="441"/>
      <c r="H279" s="441"/>
      <c r="I279" s="441"/>
      <c r="J279" s="441"/>
      <c r="K279" s="441"/>
      <c r="L279" s="441"/>
      <c r="M279" s="441"/>
      <c r="N279" s="441"/>
      <c r="O279" s="441"/>
      <c r="P279" s="441"/>
      <c r="Q279" s="441"/>
      <c r="R279" s="441"/>
      <c r="S279" s="441"/>
      <c r="T279" s="441"/>
      <c r="U279" s="441"/>
      <c r="V279" s="441"/>
      <c r="W279" s="441"/>
      <c r="X279" s="441"/>
      <c r="Y279" s="441"/>
      <c r="Z279" s="442"/>
    </row>
    <row r="280">
      <c r="A280" s="441"/>
      <c r="B280" s="441"/>
      <c r="C280" s="441"/>
      <c r="D280" s="441"/>
      <c r="E280" s="441"/>
      <c r="F280" s="441"/>
      <c r="G280" s="441"/>
      <c r="H280" s="441"/>
      <c r="I280" s="441"/>
      <c r="J280" s="441"/>
      <c r="K280" s="441"/>
      <c r="L280" s="441"/>
      <c r="M280" s="441"/>
      <c r="N280" s="441"/>
      <c r="O280" s="441"/>
      <c r="P280" s="441"/>
      <c r="Q280" s="441"/>
      <c r="R280" s="441"/>
      <c r="S280" s="441"/>
      <c r="T280" s="441"/>
      <c r="U280" s="441"/>
      <c r="V280" s="441"/>
      <c r="W280" s="441"/>
      <c r="X280" s="441"/>
      <c r="Y280" s="441"/>
      <c r="Z280" s="442"/>
    </row>
    <row r="281">
      <c r="A281" s="441"/>
      <c r="B281" s="441"/>
      <c r="C281" s="441"/>
      <c r="D281" s="441"/>
      <c r="E281" s="441"/>
      <c r="F281" s="441"/>
      <c r="G281" s="441"/>
      <c r="H281" s="441"/>
      <c r="I281" s="441"/>
      <c r="J281" s="441"/>
      <c r="K281" s="441"/>
      <c r="L281" s="441"/>
      <c r="M281" s="441"/>
      <c r="N281" s="441"/>
      <c r="O281" s="441"/>
      <c r="P281" s="441"/>
      <c r="Q281" s="441"/>
      <c r="R281" s="441"/>
      <c r="S281" s="441"/>
      <c r="T281" s="441"/>
      <c r="U281" s="441"/>
      <c r="V281" s="441"/>
      <c r="W281" s="441"/>
      <c r="X281" s="441"/>
      <c r="Y281" s="441"/>
      <c r="Z281" s="442"/>
    </row>
    <row r="282">
      <c r="A282" s="441"/>
      <c r="B282" s="441"/>
      <c r="C282" s="441"/>
      <c r="D282" s="441"/>
      <c r="E282" s="441"/>
      <c r="F282" s="441"/>
      <c r="G282" s="441"/>
      <c r="H282" s="441"/>
      <c r="I282" s="441"/>
      <c r="J282" s="441"/>
      <c r="K282" s="441"/>
      <c r="L282" s="441"/>
      <c r="M282" s="441"/>
      <c r="N282" s="441"/>
      <c r="O282" s="441"/>
      <c r="P282" s="441"/>
      <c r="Q282" s="441"/>
      <c r="R282" s="441"/>
      <c r="S282" s="441"/>
      <c r="T282" s="441"/>
      <c r="U282" s="441"/>
      <c r="V282" s="441"/>
      <c r="W282" s="441"/>
      <c r="X282" s="441"/>
      <c r="Y282" s="441"/>
      <c r="Z282" s="442"/>
    </row>
    <row r="283">
      <c r="A283" s="441"/>
      <c r="B283" s="441"/>
      <c r="C283" s="441"/>
      <c r="D283" s="441"/>
      <c r="E283" s="441"/>
      <c r="F283" s="441"/>
      <c r="G283" s="441"/>
      <c r="H283" s="441"/>
      <c r="I283" s="441"/>
      <c r="J283" s="441"/>
      <c r="K283" s="441"/>
      <c r="L283" s="441"/>
      <c r="M283" s="441"/>
      <c r="N283" s="441"/>
      <c r="O283" s="441"/>
      <c r="P283" s="441"/>
      <c r="Q283" s="441"/>
      <c r="R283" s="441"/>
      <c r="S283" s="441"/>
      <c r="T283" s="441"/>
      <c r="U283" s="441"/>
      <c r="V283" s="441"/>
      <c r="W283" s="441"/>
      <c r="X283" s="441"/>
      <c r="Y283" s="441"/>
      <c r="Z283" s="442"/>
    </row>
    <row r="284">
      <c r="A284" s="441"/>
      <c r="B284" s="441"/>
      <c r="C284" s="441"/>
      <c r="D284" s="441"/>
      <c r="E284" s="441"/>
      <c r="F284" s="441"/>
      <c r="G284" s="441"/>
      <c r="H284" s="441"/>
      <c r="I284" s="441"/>
      <c r="J284" s="441"/>
      <c r="K284" s="441"/>
      <c r="L284" s="441"/>
      <c r="M284" s="441"/>
      <c r="N284" s="441"/>
      <c r="O284" s="441"/>
      <c r="P284" s="441"/>
      <c r="Q284" s="441"/>
      <c r="R284" s="441"/>
      <c r="S284" s="441"/>
      <c r="T284" s="441"/>
      <c r="U284" s="441"/>
      <c r="V284" s="441"/>
      <c r="W284" s="441"/>
      <c r="X284" s="441"/>
      <c r="Y284" s="441"/>
      <c r="Z284" s="442"/>
    </row>
    <row r="285">
      <c r="A285" s="441"/>
      <c r="B285" s="441"/>
      <c r="C285" s="441"/>
      <c r="D285" s="441"/>
      <c r="E285" s="441"/>
      <c r="F285" s="441"/>
      <c r="G285" s="441"/>
      <c r="H285" s="441"/>
      <c r="I285" s="441"/>
      <c r="J285" s="441"/>
      <c r="K285" s="441"/>
      <c r="L285" s="441"/>
      <c r="M285" s="441"/>
      <c r="N285" s="441"/>
      <c r="O285" s="441"/>
      <c r="P285" s="441"/>
      <c r="Q285" s="441"/>
      <c r="R285" s="441"/>
      <c r="S285" s="441"/>
      <c r="T285" s="441"/>
      <c r="U285" s="441"/>
      <c r="V285" s="441"/>
      <c r="W285" s="441"/>
      <c r="X285" s="441"/>
      <c r="Y285" s="441"/>
      <c r="Z285" s="442"/>
    </row>
    <row r="286">
      <c r="A286" s="441"/>
      <c r="B286" s="441"/>
      <c r="C286" s="441"/>
      <c r="D286" s="441"/>
      <c r="E286" s="441"/>
      <c r="F286" s="441"/>
      <c r="G286" s="441"/>
      <c r="H286" s="441"/>
      <c r="I286" s="441"/>
      <c r="J286" s="441"/>
      <c r="K286" s="441"/>
      <c r="L286" s="441"/>
      <c r="M286" s="441"/>
      <c r="N286" s="441"/>
      <c r="O286" s="441"/>
      <c r="P286" s="441"/>
      <c r="Q286" s="441"/>
      <c r="R286" s="441"/>
      <c r="S286" s="441"/>
      <c r="T286" s="441"/>
      <c r="U286" s="441"/>
      <c r="V286" s="441"/>
      <c r="W286" s="441"/>
      <c r="X286" s="441"/>
      <c r="Y286" s="441"/>
      <c r="Z286" s="442"/>
    </row>
    <row r="287">
      <c r="A287" s="441"/>
      <c r="B287" s="441"/>
      <c r="C287" s="441"/>
      <c r="D287" s="441"/>
      <c r="E287" s="441"/>
      <c r="F287" s="441"/>
      <c r="G287" s="441"/>
      <c r="H287" s="441"/>
      <c r="I287" s="441"/>
      <c r="J287" s="441"/>
      <c r="K287" s="441"/>
      <c r="L287" s="441"/>
      <c r="M287" s="441"/>
      <c r="N287" s="441"/>
      <c r="O287" s="441"/>
      <c r="P287" s="441"/>
      <c r="Q287" s="441"/>
      <c r="R287" s="441"/>
      <c r="S287" s="441"/>
      <c r="T287" s="441"/>
      <c r="U287" s="441"/>
      <c r="V287" s="441"/>
      <c r="W287" s="441"/>
      <c r="X287" s="441"/>
      <c r="Y287" s="441"/>
      <c r="Z287" s="442"/>
    </row>
    <row r="288">
      <c r="A288" s="441"/>
      <c r="B288" s="441"/>
      <c r="C288" s="441"/>
      <c r="D288" s="441"/>
      <c r="E288" s="441"/>
      <c r="F288" s="441"/>
      <c r="G288" s="441"/>
      <c r="H288" s="441"/>
      <c r="I288" s="441"/>
      <c r="J288" s="441"/>
      <c r="K288" s="441"/>
      <c r="L288" s="441"/>
      <c r="M288" s="441"/>
      <c r="N288" s="441"/>
      <c r="O288" s="441"/>
      <c r="P288" s="441"/>
      <c r="Q288" s="441"/>
      <c r="R288" s="441"/>
      <c r="S288" s="441"/>
      <c r="T288" s="441"/>
      <c r="U288" s="441"/>
      <c r="V288" s="441"/>
      <c r="W288" s="441"/>
      <c r="X288" s="441"/>
      <c r="Y288" s="441"/>
      <c r="Z288" s="442"/>
    </row>
    <row r="289">
      <c r="A289" s="441"/>
      <c r="B289" s="441"/>
      <c r="C289" s="441"/>
      <c r="D289" s="441"/>
      <c r="E289" s="441"/>
      <c r="F289" s="441"/>
      <c r="G289" s="441"/>
      <c r="H289" s="441"/>
      <c r="I289" s="441"/>
      <c r="J289" s="441"/>
      <c r="K289" s="441"/>
      <c r="L289" s="441"/>
      <c r="M289" s="441"/>
      <c r="N289" s="441"/>
      <c r="O289" s="441"/>
      <c r="P289" s="441"/>
      <c r="Q289" s="441"/>
      <c r="R289" s="441"/>
      <c r="S289" s="441"/>
      <c r="T289" s="441"/>
      <c r="U289" s="441"/>
      <c r="V289" s="441"/>
      <c r="W289" s="441"/>
      <c r="X289" s="441"/>
      <c r="Y289" s="441"/>
      <c r="Z289" s="442"/>
    </row>
    <row r="290">
      <c r="A290" s="441"/>
      <c r="B290" s="441"/>
      <c r="C290" s="441"/>
      <c r="D290" s="441"/>
      <c r="E290" s="441"/>
      <c r="F290" s="441"/>
      <c r="G290" s="441"/>
      <c r="H290" s="441"/>
      <c r="I290" s="441"/>
      <c r="J290" s="441"/>
      <c r="K290" s="441"/>
      <c r="L290" s="441"/>
      <c r="M290" s="441"/>
      <c r="N290" s="441"/>
      <c r="O290" s="441"/>
      <c r="P290" s="441"/>
      <c r="Q290" s="441"/>
      <c r="R290" s="441"/>
      <c r="S290" s="441"/>
      <c r="T290" s="441"/>
      <c r="U290" s="441"/>
      <c r="V290" s="441"/>
      <c r="W290" s="441"/>
      <c r="X290" s="441"/>
      <c r="Y290" s="441"/>
      <c r="Z290" s="442"/>
    </row>
    <row r="291">
      <c r="A291" s="441"/>
      <c r="B291" s="441"/>
      <c r="C291" s="441"/>
      <c r="D291" s="441"/>
      <c r="E291" s="441"/>
      <c r="F291" s="441"/>
      <c r="G291" s="441"/>
      <c r="H291" s="441"/>
      <c r="I291" s="441"/>
      <c r="J291" s="441"/>
      <c r="K291" s="441"/>
      <c r="L291" s="441"/>
      <c r="M291" s="441"/>
      <c r="N291" s="441"/>
      <c r="O291" s="441"/>
      <c r="P291" s="441"/>
      <c r="Q291" s="441"/>
      <c r="R291" s="441"/>
      <c r="S291" s="441"/>
      <c r="T291" s="441"/>
      <c r="U291" s="441"/>
      <c r="V291" s="441"/>
      <c r="W291" s="441"/>
      <c r="X291" s="441"/>
      <c r="Y291" s="441"/>
      <c r="Z291" s="442"/>
    </row>
    <row r="292">
      <c r="A292" s="441"/>
      <c r="B292" s="441"/>
      <c r="C292" s="441"/>
      <c r="D292" s="441"/>
      <c r="E292" s="441"/>
      <c r="F292" s="441"/>
      <c r="G292" s="441"/>
      <c r="H292" s="441"/>
      <c r="I292" s="441"/>
      <c r="J292" s="441"/>
      <c r="K292" s="441"/>
      <c r="L292" s="441"/>
      <c r="M292" s="441"/>
      <c r="N292" s="441"/>
      <c r="O292" s="441"/>
      <c r="P292" s="441"/>
      <c r="Q292" s="441"/>
      <c r="R292" s="441"/>
      <c r="S292" s="441"/>
      <c r="T292" s="441"/>
      <c r="U292" s="441"/>
      <c r="V292" s="441"/>
      <c r="W292" s="441"/>
      <c r="X292" s="441"/>
      <c r="Y292" s="441"/>
      <c r="Z292" s="442"/>
    </row>
    <row r="293">
      <c r="A293" s="441"/>
      <c r="B293" s="441"/>
      <c r="C293" s="441"/>
      <c r="D293" s="441"/>
      <c r="E293" s="441"/>
      <c r="F293" s="441"/>
      <c r="G293" s="441"/>
      <c r="H293" s="441"/>
      <c r="I293" s="441"/>
      <c r="J293" s="441"/>
      <c r="K293" s="441"/>
      <c r="L293" s="441"/>
      <c r="M293" s="441"/>
      <c r="N293" s="441"/>
      <c r="O293" s="441"/>
      <c r="P293" s="441"/>
      <c r="Q293" s="441"/>
      <c r="R293" s="441"/>
      <c r="S293" s="441"/>
      <c r="T293" s="441"/>
      <c r="U293" s="441"/>
      <c r="V293" s="441"/>
      <c r="W293" s="441"/>
      <c r="X293" s="441"/>
      <c r="Y293" s="441"/>
      <c r="Z293" s="442"/>
    </row>
    <row r="294">
      <c r="A294" s="441"/>
      <c r="B294" s="441"/>
      <c r="C294" s="441"/>
      <c r="D294" s="441"/>
      <c r="E294" s="441"/>
      <c r="F294" s="441"/>
      <c r="G294" s="441"/>
      <c r="H294" s="441"/>
      <c r="I294" s="441"/>
      <c r="J294" s="441"/>
      <c r="K294" s="441"/>
      <c r="L294" s="441"/>
      <c r="M294" s="441"/>
      <c r="N294" s="441"/>
      <c r="O294" s="441"/>
      <c r="P294" s="441"/>
      <c r="Q294" s="441"/>
      <c r="R294" s="441"/>
      <c r="S294" s="441"/>
      <c r="T294" s="441"/>
      <c r="U294" s="441"/>
      <c r="V294" s="441"/>
      <c r="W294" s="441"/>
      <c r="X294" s="441"/>
      <c r="Y294" s="441"/>
      <c r="Z294" s="442"/>
    </row>
    <row r="295">
      <c r="A295" s="441"/>
      <c r="B295" s="441"/>
      <c r="C295" s="441"/>
      <c r="D295" s="441"/>
      <c r="E295" s="441"/>
      <c r="F295" s="441"/>
      <c r="G295" s="441"/>
      <c r="H295" s="441"/>
      <c r="I295" s="441"/>
      <c r="J295" s="441"/>
      <c r="K295" s="441"/>
      <c r="L295" s="441"/>
      <c r="M295" s="441"/>
      <c r="N295" s="441"/>
      <c r="O295" s="441"/>
      <c r="P295" s="441"/>
      <c r="Q295" s="441"/>
      <c r="R295" s="441"/>
      <c r="S295" s="441"/>
      <c r="T295" s="441"/>
      <c r="U295" s="441"/>
      <c r="V295" s="441"/>
      <c r="W295" s="441"/>
      <c r="X295" s="441"/>
      <c r="Y295" s="441"/>
      <c r="Z295" s="442"/>
    </row>
    <row r="296">
      <c r="A296" s="441"/>
      <c r="B296" s="441"/>
      <c r="C296" s="441"/>
      <c r="D296" s="441"/>
      <c r="E296" s="441"/>
      <c r="F296" s="441"/>
      <c r="G296" s="441"/>
      <c r="H296" s="441"/>
      <c r="I296" s="441"/>
      <c r="J296" s="441"/>
      <c r="K296" s="441"/>
      <c r="L296" s="441"/>
      <c r="M296" s="441"/>
      <c r="N296" s="441"/>
      <c r="O296" s="441"/>
      <c r="P296" s="441"/>
      <c r="Q296" s="441"/>
      <c r="R296" s="441"/>
      <c r="S296" s="441"/>
      <c r="T296" s="441"/>
      <c r="U296" s="441"/>
      <c r="V296" s="441"/>
      <c r="W296" s="441"/>
      <c r="X296" s="441"/>
      <c r="Y296" s="441"/>
      <c r="Z296" s="442"/>
    </row>
    <row r="297">
      <c r="A297" s="441"/>
      <c r="B297" s="441"/>
      <c r="C297" s="441"/>
      <c r="D297" s="441"/>
      <c r="E297" s="441"/>
      <c r="F297" s="441"/>
      <c r="G297" s="441"/>
      <c r="H297" s="441"/>
      <c r="I297" s="441"/>
      <c r="J297" s="441"/>
      <c r="K297" s="441"/>
      <c r="L297" s="441"/>
      <c r="M297" s="441"/>
      <c r="N297" s="441"/>
      <c r="O297" s="441"/>
      <c r="P297" s="441"/>
      <c r="Q297" s="441"/>
      <c r="R297" s="441"/>
      <c r="S297" s="441"/>
      <c r="T297" s="441"/>
      <c r="U297" s="441"/>
      <c r="V297" s="441"/>
      <c r="W297" s="441"/>
      <c r="X297" s="441"/>
      <c r="Y297" s="441"/>
      <c r="Z297" s="442"/>
    </row>
    <row r="298">
      <c r="A298" s="441"/>
      <c r="B298" s="441"/>
      <c r="C298" s="441"/>
      <c r="D298" s="441"/>
      <c r="E298" s="441"/>
      <c r="F298" s="441"/>
      <c r="G298" s="441"/>
      <c r="H298" s="441"/>
      <c r="I298" s="441"/>
      <c r="J298" s="441"/>
      <c r="K298" s="441"/>
      <c r="L298" s="441"/>
      <c r="M298" s="441"/>
      <c r="N298" s="441"/>
      <c r="O298" s="441"/>
      <c r="P298" s="441"/>
      <c r="Q298" s="441"/>
      <c r="R298" s="441"/>
      <c r="S298" s="441"/>
      <c r="T298" s="441"/>
      <c r="U298" s="441"/>
      <c r="V298" s="441"/>
      <c r="W298" s="441"/>
      <c r="X298" s="441"/>
      <c r="Y298" s="441"/>
      <c r="Z298" s="442"/>
    </row>
    <row r="299">
      <c r="A299" s="441"/>
      <c r="B299" s="441"/>
      <c r="C299" s="441"/>
      <c r="D299" s="441"/>
      <c r="E299" s="441"/>
      <c r="F299" s="441"/>
      <c r="G299" s="441"/>
      <c r="H299" s="441"/>
      <c r="I299" s="441"/>
      <c r="J299" s="441"/>
      <c r="K299" s="441"/>
      <c r="L299" s="441"/>
      <c r="M299" s="441"/>
      <c r="N299" s="441"/>
      <c r="O299" s="441"/>
      <c r="P299" s="441"/>
      <c r="Q299" s="441"/>
      <c r="R299" s="441"/>
      <c r="S299" s="441"/>
      <c r="T299" s="441"/>
      <c r="U299" s="441"/>
      <c r="V299" s="441"/>
      <c r="W299" s="441"/>
      <c r="X299" s="441"/>
      <c r="Y299" s="441"/>
      <c r="Z299" s="442"/>
    </row>
    <row r="300">
      <c r="A300" s="441"/>
      <c r="B300" s="441"/>
      <c r="C300" s="441"/>
      <c r="D300" s="441"/>
      <c r="E300" s="441"/>
      <c r="F300" s="441"/>
      <c r="G300" s="441"/>
      <c r="H300" s="441"/>
      <c r="I300" s="441"/>
      <c r="J300" s="441"/>
      <c r="K300" s="441"/>
      <c r="L300" s="441"/>
      <c r="M300" s="441"/>
      <c r="N300" s="441"/>
      <c r="O300" s="441"/>
      <c r="P300" s="441"/>
      <c r="Q300" s="441"/>
      <c r="R300" s="441"/>
      <c r="S300" s="441"/>
      <c r="T300" s="441"/>
      <c r="U300" s="441"/>
      <c r="V300" s="441"/>
      <c r="W300" s="441"/>
      <c r="X300" s="441"/>
      <c r="Y300" s="441"/>
      <c r="Z300" s="442"/>
    </row>
    <row r="301">
      <c r="A301" s="441"/>
      <c r="B301" s="441"/>
      <c r="C301" s="441"/>
      <c r="D301" s="441"/>
      <c r="E301" s="441"/>
      <c r="F301" s="441"/>
      <c r="G301" s="441"/>
      <c r="H301" s="441"/>
      <c r="I301" s="441"/>
      <c r="J301" s="441"/>
      <c r="K301" s="441"/>
      <c r="L301" s="441"/>
      <c r="M301" s="441"/>
      <c r="N301" s="441"/>
      <c r="O301" s="441"/>
      <c r="P301" s="441"/>
      <c r="Q301" s="441"/>
      <c r="R301" s="441"/>
      <c r="S301" s="441"/>
      <c r="T301" s="441"/>
      <c r="U301" s="441"/>
      <c r="V301" s="441"/>
      <c r="W301" s="441"/>
      <c r="X301" s="441"/>
      <c r="Y301" s="441"/>
      <c r="Z301" s="442"/>
    </row>
    <row r="302">
      <c r="A302" s="441"/>
      <c r="B302" s="441"/>
      <c r="C302" s="441"/>
      <c r="D302" s="441"/>
      <c r="E302" s="441"/>
      <c r="F302" s="441"/>
      <c r="G302" s="441"/>
      <c r="H302" s="441"/>
      <c r="I302" s="441"/>
      <c r="J302" s="441"/>
      <c r="K302" s="441"/>
      <c r="L302" s="441"/>
      <c r="M302" s="441"/>
      <c r="N302" s="441"/>
      <c r="O302" s="441"/>
      <c r="P302" s="441"/>
      <c r="Q302" s="441"/>
      <c r="R302" s="441"/>
      <c r="S302" s="441"/>
      <c r="T302" s="441"/>
      <c r="U302" s="441"/>
      <c r="V302" s="441"/>
      <c r="W302" s="441"/>
      <c r="X302" s="441"/>
      <c r="Y302" s="441"/>
      <c r="Z302" s="442"/>
    </row>
    <row r="303">
      <c r="A303" s="441"/>
      <c r="B303" s="441"/>
      <c r="C303" s="441"/>
      <c r="D303" s="441"/>
      <c r="E303" s="441"/>
      <c r="F303" s="441"/>
      <c r="G303" s="441"/>
      <c r="H303" s="441"/>
      <c r="I303" s="441"/>
      <c r="J303" s="441"/>
      <c r="K303" s="441"/>
      <c r="L303" s="441"/>
      <c r="M303" s="441"/>
      <c r="N303" s="441"/>
      <c r="O303" s="441"/>
      <c r="P303" s="441"/>
      <c r="Q303" s="441"/>
      <c r="R303" s="441"/>
      <c r="S303" s="441"/>
      <c r="T303" s="441"/>
      <c r="U303" s="441"/>
      <c r="V303" s="441"/>
      <c r="W303" s="441"/>
      <c r="X303" s="441"/>
      <c r="Y303" s="441"/>
      <c r="Z303" s="442"/>
    </row>
    <row r="304">
      <c r="A304" s="441"/>
      <c r="B304" s="441"/>
      <c r="C304" s="441"/>
      <c r="D304" s="441"/>
      <c r="E304" s="441"/>
      <c r="F304" s="441"/>
      <c r="G304" s="441"/>
      <c r="H304" s="441"/>
      <c r="I304" s="441"/>
      <c r="J304" s="441"/>
      <c r="K304" s="441"/>
      <c r="L304" s="441"/>
      <c r="M304" s="441"/>
      <c r="N304" s="441"/>
      <c r="O304" s="441"/>
      <c r="P304" s="441"/>
      <c r="Q304" s="441"/>
      <c r="R304" s="441"/>
      <c r="S304" s="441"/>
      <c r="T304" s="441"/>
      <c r="U304" s="441"/>
      <c r="V304" s="441"/>
      <c r="W304" s="441"/>
      <c r="X304" s="441"/>
      <c r="Y304" s="441"/>
      <c r="Z304" s="442"/>
    </row>
    <row r="305">
      <c r="A305" s="441"/>
      <c r="B305" s="441"/>
      <c r="C305" s="441"/>
      <c r="D305" s="441"/>
      <c r="E305" s="441"/>
      <c r="F305" s="441"/>
      <c r="G305" s="441"/>
      <c r="H305" s="441"/>
      <c r="I305" s="441"/>
      <c r="J305" s="441"/>
      <c r="K305" s="441"/>
      <c r="L305" s="441"/>
      <c r="M305" s="441"/>
      <c r="N305" s="441"/>
      <c r="O305" s="441"/>
      <c r="P305" s="441"/>
      <c r="Q305" s="441"/>
      <c r="R305" s="441"/>
      <c r="S305" s="441"/>
      <c r="T305" s="441"/>
      <c r="U305" s="441"/>
      <c r="V305" s="441"/>
      <c r="W305" s="441"/>
      <c r="X305" s="441"/>
      <c r="Y305" s="441"/>
      <c r="Z305" s="442"/>
    </row>
    <row r="306">
      <c r="A306" s="441"/>
      <c r="B306" s="441"/>
      <c r="C306" s="441"/>
      <c r="D306" s="441"/>
      <c r="E306" s="441"/>
      <c r="F306" s="441"/>
      <c r="G306" s="441"/>
      <c r="H306" s="441"/>
      <c r="I306" s="441"/>
      <c r="J306" s="441"/>
      <c r="K306" s="441"/>
      <c r="L306" s="441"/>
      <c r="M306" s="441"/>
      <c r="N306" s="441"/>
      <c r="O306" s="441"/>
      <c r="P306" s="441"/>
      <c r="Q306" s="441"/>
      <c r="R306" s="441"/>
      <c r="S306" s="441"/>
      <c r="T306" s="441"/>
      <c r="U306" s="441"/>
      <c r="V306" s="441"/>
      <c r="W306" s="441"/>
      <c r="X306" s="441"/>
      <c r="Y306" s="441"/>
      <c r="Z306" s="442"/>
    </row>
    <row r="307">
      <c r="A307" s="441"/>
      <c r="B307" s="441"/>
      <c r="C307" s="441"/>
      <c r="D307" s="441"/>
      <c r="E307" s="441"/>
      <c r="F307" s="441"/>
      <c r="G307" s="441"/>
      <c r="H307" s="441"/>
      <c r="I307" s="441"/>
      <c r="J307" s="441"/>
      <c r="K307" s="441"/>
      <c r="L307" s="441"/>
      <c r="M307" s="441"/>
      <c r="N307" s="441"/>
      <c r="O307" s="441"/>
      <c r="P307" s="441"/>
      <c r="Q307" s="441"/>
      <c r="R307" s="441"/>
      <c r="S307" s="441"/>
      <c r="T307" s="441"/>
      <c r="U307" s="441"/>
      <c r="V307" s="441"/>
      <c r="W307" s="441"/>
      <c r="X307" s="441"/>
      <c r="Y307" s="441"/>
      <c r="Z307" s="442"/>
    </row>
    <row r="308">
      <c r="A308" s="441"/>
      <c r="B308" s="441"/>
      <c r="C308" s="441"/>
      <c r="D308" s="441"/>
      <c r="E308" s="441"/>
      <c r="F308" s="441"/>
      <c r="G308" s="441"/>
      <c r="H308" s="441"/>
      <c r="I308" s="441"/>
      <c r="J308" s="441"/>
      <c r="K308" s="441"/>
      <c r="L308" s="441"/>
      <c r="M308" s="441"/>
      <c r="N308" s="441"/>
      <c r="O308" s="441"/>
      <c r="P308" s="441"/>
      <c r="Q308" s="441"/>
      <c r="R308" s="441"/>
      <c r="S308" s="441"/>
      <c r="T308" s="441"/>
      <c r="U308" s="441"/>
      <c r="V308" s="441"/>
      <c r="W308" s="441"/>
      <c r="X308" s="441"/>
      <c r="Y308" s="441"/>
      <c r="Z308" s="442"/>
    </row>
    <row r="309">
      <c r="A309" s="441"/>
      <c r="B309" s="441"/>
      <c r="C309" s="441"/>
      <c r="D309" s="441"/>
      <c r="E309" s="441"/>
      <c r="F309" s="441"/>
      <c r="G309" s="441"/>
      <c r="H309" s="441"/>
      <c r="I309" s="441"/>
      <c r="J309" s="441"/>
      <c r="K309" s="441"/>
      <c r="L309" s="441"/>
      <c r="M309" s="441"/>
      <c r="N309" s="441"/>
      <c r="O309" s="441"/>
      <c r="P309" s="441"/>
      <c r="Q309" s="441"/>
      <c r="R309" s="441"/>
      <c r="S309" s="441"/>
      <c r="T309" s="441"/>
      <c r="U309" s="441"/>
      <c r="V309" s="441"/>
      <c r="W309" s="441"/>
      <c r="X309" s="441"/>
      <c r="Y309" s="441"/>
      <c r="Z309" s="442"/>
    </row>
    <row r="310">
      <c r="A310" s="441"/>
      <c r="B310" s="441"/>
      <c r="C310" s="441"/>
      <c r="D310" s="441"/>
      <c r="E310" s="441"/>
      <c r="F310" s="441"/>
      <c r="G310" s="441"/>
      <c r="H310" s="441"/>
      <c r="I310" s="441"/>
      <c r="J310" s="441"/>
      <c r="K310" s="441"/>
      <c r="L310" s="441"/>
      <c r="M310" s="441"/>
      <c r="N310" s="441"/>
      <c r="O310" s="441"/>
      <c r="P310" s="441"/>
      <c r="Q310" s="441"/>
      <c r="R310" s="441"/>
      <c r="S310" s="441"/>
      <c r="T310" s="441"/>
      <c r="U310" s="441"/>
      <c r="V310" s="441"/>
      <c r="W310" s="441"/>
      <c r="X310" s="441"/>
      <c r="Y310" s="441"/>
      <c r="Z310" s="442"/>
    </row>
    <row r="311">
      <c r="A311" s="441"/>
      <c r="B311" s="441"/>
      <c r="C311" s="441"/>
      <c r="D311" s="441"/>
      <c r="E311" s="441"/>
      <c r="F311" s="441"/>
      <c r="G311" s="441"/>
      <c r="H311" s="441"/>
      <c r="I311" s="441"/>
      <c r="J311" s="441"/>
      <c r="K311" s="441"/>
      <c r="L311" s="441"/>
      <c r="M311" s="441"/>
      <c r="N311" s="441"/>
      <c r="O311" s="441"/>
      <c r="P311" s="441"/>
      <c r="Q311" s="441"/>
      <c r="R311" s="441"/>
      <c r="S311" s="441"/>
      <c r="T311" s="441"/>
      <c r="U311" s="441"/>
      <c r="V311" s="441"/>
      <c r="W311" s="441"/>
      <c r="X311" s="441"/>
      <c r="Y311" s="441"/>
      <c r="Z311" s="442"/>
    </row>
    <row r="312">
      <c r="A312" s="441"/>
      <c r="B312" s="441"/>
      <c r="C312" s="441"/>
      <c r="D312" s="441"/>
      <c r="E312" s="441"/>
      <c r="F312" s="441"/>
      <c r="G312" s="441"/>
      <c r="H312" s="441"/>
      <c r="I312" s="441"/>
      <c r="J312" s="441"/>
      <c r="K312" s="441"/>
      <c r="L312" s="441"/>
      <c r="M312" s="441"/>
      <c r="N312" s="441"/>
      <c r="O312" s="441"/>
      <c r="P312" s="441"/>
      <c r="Q312" s="441"/>
      <c r="R312" s="441"/>
      <c r="S312" s="441"/>
      <c r="T312" s="441"/>
      <c r="U312" s="441"/>
      <c r="V312" s="441"/>
      <c r="W312" s="441"/>
      <c r="X312" s="441"/>
      <c r="Y312" s="441"/>
      <c r="Z312" s="442"/>
    </row>
    <row r="313">
      <c r="A313" s="441"/>
      <c r="B313" s="441"/>
      <c r="C313" s="441"/>
      <c r="D313" s="441"/>
      <c r="E313" s="441"/>
      <c r="F313" s="441"/>
      <c r="G313" s="441"/>
      <c r="H313" s="441"/>
      <c r="I313" s="441"/>
      <c r="J313" s="441"/>
      <c r="K313" s="441"/>
      <c r="L313" s="441"/>
      <c r="M313" s="441"/>
      <c r="N313" s="441"/>
      <c r="O313" s="441"/>
      <c r="P313" s="441"/>
      <c r="Q313" s="441"/>
      <c r="R313" s="441"/>
      <c r="S313" s="441"/>
      <c r="T313" s="441"/>
      <c r="U313" s="441"/>
      <c r="V313" s="441"/>
      <c r="W313" s="441"/>
      <c r="X313" s="441"/>
      <c r="Y313" s="441"/>
      <c r="Z313" s="442"/>
    </row>
    <row r="314">
      <c r="A314" s="441"/>
      <c r="B314" s="441"/>
      <c r="C314" s="441"/>
      <c r="D314" s="441"/>
      <c r="E314" s="441"/>
      <c r="F314" s="441"/>
      <c r="G314" s="441"/>
      <c r="H314" s="441"/>
      <c r="I314" s="441"/>
      <c r="J314" s="441"/>
      <c r="K314" s="441"/>
      <c r="L314" s="441"/>
      <c r="M314" s="441"/>
      <c r="N314" s="441"/>
      <c r="O314" s="441"/>
      <c r="P314" s="441"/>
      <c r="Q314" s="441"/>
      <c r="R314" s="441"/>
      <c r="S314" s="441"/>
      <c r="T314" s="441"/>
      <c r="U314" s="441"/>
      <c r="V314" s="441"/>
      <c r="W314" s="441"/>
      <c r="X314" s="441"/>
      <c r="Y314" s="441"/>
      <c r="Z314" s="442"/>
    </row>
    <row r="315">
      <c r="A315" s="441"/>
      <c r="B315" s="441"/>
      <c r="C315" s="441"/>
      <c r="D315" s="441"/>
      <c r="E315" s="441"/>
      <c r="F315" s="441"/>
      <c r="G315" s="441"/>
      <c r="H315" s="441"/>
      <c r="I315" s="441"/>
      <c r="J315" s="441"/>
      <c r="K315" s="441"/>
      <c r="L315" s="441"/>
      <c r="M315" s="441"/>
      <c r="N315" s="441"/>
      <c r="O315" s="441"/>
      <c r="P315" s="441"/>
      <c r="Q315" s="441"/>
      <c r="R315" s="441"/>
      <c r="S315" s="441"/>
      <c r="T315" s="441"/>
      <c r="U315" s="441"/>
      <c r="V315" s="441"/>
      <c r="W315" s="441"/>
      <c r="X315" s="441"/>
      <c r="Y315" s="441"/>
      <c r="Z315" s="442"/>
    </row>
    <row r="316">
      <c r="A316" s="441"/>
      <c r="B316" s="441"/>
      <c r="C316" s="441"/>
      <c r="D316" s="441"/>
      <c r="E316" s="441"/>
      <c r="F316" s="441"/>
      <c r="G316" s="441"/>
      <c r="H316" s="441"/>
      <c r="I316" s="441"/>
      <c r="J316" s="441"/>
      <c r="K316" s="441"/>
      <c r="L316" s="441"/>
      <c r="M316" s="441"/>
      <c r="N316" s="441"/>
      <c r="O316" s="441"/>
      <c r="P316" s="441"/>
      <c r="Q316" s="441"/>
      <c r="R316" s="441"/>
      <c r="S316" s="441"/>
      <c r="T316" s="441"/>
      <c r="U316" s="441"/>
      <c r="V316" s="441"/>
      <c r="W316" s="441"/>
      <c r="X316" s="441"/>
      <c r="Y316" s="441"/>
      <c r="Z316" s="442"/>
    </row>
    <row r="317">
      <c r="A317" s="441"/>
      <c r="B317" s="441"/>
      <c r="C317" s="441"/>
      <c r="D317" s="441"/>
      <c r="E317" s="441"/>
      <c r="F317" s="441"/>
      <c r="G317" s="441"/>
      <c r="H317" s="441"/>
      <c r="I317" s="441"/>
      <c r="J317" s="441"/>
      <c r="K317" s="441"/>
      <c r="L317" s="441"/>
      <c r="M317" s="441"/>
      <c r="N317" s="441"/>
      <c r="O317" s="441"/>
      <c r="P317" s="441"/>
      <c r="Q317" s="441"/>
      <c r="R317" s="441"/>
      <c r="S317" s="441"/>
      <c r="T317" s="441"/>
      <c r="U317" s="441"/>
      <c r="V317" s="441"/>
      <c r="W317" s="441"/>
      <c r="X317" s="441"/>
      <c r="Y317" s="441"/>
      <c r="Z317" s="442"/>
    </row>
    <row r="318">
      <c r="A318" s="441"/>
      <c r="B318" s="441"/>
      <c r="C318" s="441"/>
      <c r="D318" s="441"/>
      <c r="E318" s="441"/>
      <c r="F318" s="441"/>
      <c r="G318" s="441"/>
      <c r="H318" s="441"/>
      <c r="I318" s="441"/>
      <c r="J318" s="441"/>
      <c r="K318" s="441"/>
      <c r="L318" s="441"/>
      <c r="M318" s="441"/>
      <c r="N318" s="441"/>
      <c r="O318" s="441"/>
      <c r="P318" s="441"/>
      <c r="Q318" s="441"/>
      <c r="R318" s="441"/>
      <c r="S318" s="441"/>
      <c r="T318" s="441"/>
      <c r="U318" s="441"/>
      <c r="V318" s="441"/>
      <c r="W318" s="441"/>
      <c r="X318" s="441"/>
      <c r="Y318" s="441"/>
      <c r="Z318" s="442"/>
    </row>
    <row r="319">
      <c r="A319" s="441"/>
      <c r="B319" s="441"/>
      <c r="C319" s="441"/>
      <c r="D319" s="441"/>
      <c r="E319" s="441"/>
      <c r="F319" s="441"/>
      <c r="G319" s="441"/>
      <c r="H319" s="441"/>
      <c r="I319" s="441"/>
      <c r="J319" s="441"/>
      <c r="K319" s="441"/>
      <c r="L319" s="441"/>
      <c r="M319" s="441"/>
      <c r="N319" s="441"/>
      <c r="O319" s="441"/>
      <c r="P319" s="441"/>
      <c r="Q319" s="441"/>
      <c r="R319" s="441"/>
      <c r="S319" s="441"/>
      <c r="T319" s="441"/>
      <c r="U319" s="441"/>
      <c r="V319" s="441"/>
      <c r="W319" s="441"/>
      <c r="X319" s="441"/>
      <c r="Y319" s="441"/>
      <c r="Z319" s="442"/>
    </row>
    <row r="320">
      <c r="A320" s="441"/>
      <c r="B320" s="441"/>
      <c r="C320" s="441"/>
      <c r="D320" s="441"/>
      <c r="E320" s="441"/>
      <c r="F320" s="441"/>
      <c r="G320" s="441"/>
      <c r="H320" s="441"/>
      <c r="I320" s="441"/>
      <c r="J320" s="441"/>
      <c r="K320" s="441"/>
      <c r="L320" s="441"/>
      <c r="M320" s="441"/>
      <c r="N320" s="441"/>
      <c r="O320" s="441"/>
      <c r="P320" s="441"/>
      <c r="Q320" s="441"/>
      <c r="R320" s="441"/>
      <c r="S320" s="441"/>
      <c r="T320" s="441"/>
      <c r="U320" s="441"/>
      <c r="V320" s="441"/>
      <c r="W320" s="441"/>
      <c r="X320" s="441"/>
      <c r="Y320" s="441"/>
      <c r="Z320" s="442"/>
    </row>
    <row r="321">
      <c r="A321" s="441"/>
      <c r="B321" s="441"/>
      <c r="C321" s="441"/>
      <c r="D321" s="441"/>
      <c r="E321" s="441"/>
      <c r="F321" s="441"/>
      <c r="G321" s="441"/>
      <c r="H321" s="441"/>
      <c r="I321" s="441"/>
      <c r="J321" s="441"/>
      <c r="K321" s="441"/>
      <c r="L321" s="441"/>
      <c r="M321" s="441"/>
      <c r="N321" s="441"/>
      <c r="O321" s="441"/>
      <c r="P321" s="441"/>
      <c r="Q321" s="441"/>
      <c r="R321" s="441"/>
      <c r="S321" s="441"/>
      <c r="T321" s="441"/>
      <c r="U321" s="441"/>
      <c r="V321" s="441"/>
      <c r="W321" s="441"/>
      <c r="X321" s="441"/>
      <c r="Y321" s="441"/>
      <c r="Z321" s="442"/>
    </row>
    <row r="322">
      <c r="A322" s="441"/>
      <c r="B322" s="441"/>
      <c r="C322" s="441"/>
      <c r="D322" s="441"/>
      <c r="E322" s="441"/>
      <c r="F322" s="441"/>
      <c r="G322" s="441"/>
      <c r="H322" s="441"/>
      <c r="I322" s="441"/>
      <c r="J322" s="441"/>
      <c r="K322" s="441"/>
      <c r="L322" s="441"/>
      <c r="M322" s="441"/>
      <c r="N322" s="441"/>
      <c r="O322" s="441"/>
      <c r="P322" s="441"/>
      <c r="Q322" s="441"/>
      <c r="R322" s="441"/>
      <c r="S322" s="441"/>
      <c r="T322" s="441"/>
      <c r="U322" s="441"/>
      <c r="V322" s="441"/>
      <c r="W322" s="441"/>
      <c r="X322" s="441"/>
      <c r="Y322" s="441"/>
      <c r="Z322" s="442"/>
    </row>
    <row r="323">
      <c r="A323" s="441"/>
      <c r="B323" s="441"/>
      <c r="C323" s="441"/>
      <c r="D323" s="441"/>
      <c r="E323" s="441"/>
      <c r="F323" s="441"/>
      <c r="G323" s="441"/>
      <c r="H323" s="441"/>
      <c r="I323" s="441"/>
      <c r="J323" s="441"/>
      <c r="K323" s="441"/>
      <c r="L323" s="441"/>
      <c r="M323" s="441"/>
      <c r="N323" s="441"/>
      <c r="O323" s="441"/>
      <c r="P323" s="441"/>
      <c r="Q323" s="441"/>
      <c r="R323" s="441"/>
      <c r="S323" s="441"/>
      <c r="T323" s="441"/>
      <c r="U323" s="441"/>
      <c r="V323" s="441"/>
      <c r="W323" s="441"/>
      <c r="X323" s="441"/>
      <c r="Y323" s="441"/>
      <c r="Z323" s="442"/>
    </row>
    <row r="324">
      <c r="A324" s="441"/>
      <c r="B324" s="441"/>
      <c r="C324" s="441"/>
      <c r="D324" s="441"/>
      <c r="E324" s="441"/>
      <c r="F324" s="441"/>
      <c r="G324" s="441"/>
      <c r="H324" s="441"/>
      <c r="I324" s="441"/>
      <c r="J324" s="441"/>
      <c r="K324" s="441"/>
      <c r="L324" s="441"/>
      <c r="M324" s="441"/>
      <c r="N324" s="441"/>
      <c r="O324" s="441"/>
      <c r="P324" s="441"/>
      <c r="Q324" s="441"/>
      <c r="R324" s="441"/>
      <c r="S324" s="441"/>
      <c r="T324" s="441"/>
      <c r="U324" s="441"/>
      <c r="V324" s="441"/>
      <c r="W324" s="441"/>
      <c r="X324" s="441"/>
      <c r="Y324" s="441"/>
      <c r="Z324" s="442"/>
    </row>
    <row r="325">
      <c r="A325" s="441"/>
      <c r="B325" s="441"/>
      <c r="C325" s="441"/>
      <c r="D325" s="441"/>
      <c r="E325" s="441"/>
      <c r="F325" s="441"/>
      <c r="G325" s="441"/>
      <c r="H325" s="441"/>
      <c r="I325" s="441"/>
      <c r="J325" s="441"/>
      <c r="K325" s="441"/>
      <c r="L325" s="441"/>
      <c r="M325" s="441"/>
      <c r="N325" s="441"/>
      <c r="O325" s="441"/>
      <c r="P325" s="441"/>
      <c r="Q325" s="441"/>
      <c r="R325" s="441"/>
      <c r="S325" s="441"/>
      <c r="T325" s="441"/>
      <c r="U325" s="441"/>
      <c r="V325" s="441"/>
      <c r="W325" s="441"/>
      <c r="X325" s="441"/>
      <c r="Y325" s="441"/>
      <c r="Z325" s="442"/>
    </row>
    <row r="326">
      <c r="A326" s="441"/>
      <c r="B326" s="441"/>
      <c r="C326" s="441"/>
      <c r="D326" s="441"/>
      <c r="E326" s="441"/>
      <c r="F326" s="441"/>
      <c r="G326" s="441"/>
      <c r="H326" s="441"/>
      <c r="I326" s="441"/>
      <c r="J326" s="441"/>
      <c r="K326" s="441"/>
      <c r="L326" s="441"/>
      <c r="M326" s="441"/>
      <c r="N326" s="441"/>
      <c r="O326" s="441"/>
      <c r="P326" s="441"/>
      <c r="Q326" s="441"/>
      <c r="R326" s="441"/>
      <c r="S326" s="441"/>
      <c r="T326" s="441"/>
      <c r="U326" s="441"/>
      <c r="V326" s="441"/>
      <c r="W326" s="441"/>
      <c r="X326" s="441"/>
      <c r="Y326" s="441"/>
      <c r="Z326" s="442"/>
    </row>
    <row r="327">
      <c r="A327" s="441"/>
      <c r="B327" s="441"/>
      <c r="C327" s="441"/>
      <c r="D327" s="441"/>
      <c r="E327" s="441"/>
      <c r="F327" s="441"/>
      <c r="G327" s="441"/>
      <c r="H327" s="441"/>
      <c r="I327" s="441"/>
      <c r="J327" s="441"/>
      <c r="K327" s="441"/>
      <c r="L327" s="441"/>
      <c r="M327" s="441"/>
      <c r="N327" s="441"/>
      <c r="O327" s="441"/>
      <c r="P327" s="441"/>
      <c r="Q327" s="441"/>
      <c r="R327" s="441"/>
      <c r="S327" s="441"/>
      <c r="T327" s="441"/>
      <c r="U327" s="441"/>
      <c r="V327" s="441"/>
      <c r="W327" s="441"/>
      <c r="X327" s="441"/>
      <c r="Y327" s="441"/>
      <c r="Z327" s="442"/>
    </row>
    <row r="328">
      <c r="A328" s="441"/>
      <c r="B328" s="441"/>
      <c r="C328" s="441"/>
      <c r="D328" s="441"/>
      <c r="E328" s="441"/>
      <c r="F328" s="441"/>
      <c r="G328" s="441"/>
      <c r="H328" s="441"/>
      <c r="I328" s="441"/>
      <c r="J328" s="441"/>
      <c r="K328" s="441"/>
      <c r="L328" s="441"/>
      <c r="M328" s="441"/>
      <c r="N328" s="441"/>
      <c r="O328" s="441"/>
      <c r="P328" s="441"/>
      <c r="Q328" s="441"/>
      <c r="R328" s="441"/>
      <c r="S328" s="441"/>
      <c r="T328" s="441"/>
      <c r="U328" s="441"/>
      <c r="V328" s="441"/>
      <c r="W328" s="441"/>
      <c r="X328" s="441"/>
      <c r="Y328" s="441"/>
      <c r="Z328" s="442"/>
    </row>
    <row r="329">
      <c r="A329" s="441"/>
      <c r="B329" s="441"/>
      <c r="C329" s="441"/>
      <c r="D329" s="441"/>
      <c r="E329" s="441"/>
      <c r="F329" s="441"/>
      <c r="G329" s="441"/>
      <c r="H329" s="441"/>
      <c r="I329" s="441"/>
      <c r="J329" s="441"/>
      <c r="K329" s="441"/>
      <c r="L329" s="441"/>
      <c r="M329" s="441"/>
      <c r="N329" s="441"/>
      <c r="O329" s="441"/>
      <c r="P329" s="441"/>
      <c r="Q329" s="441"/>
      <c r="R329" s="441"/>
      <c r="S329" s="441"/>
      <c r="T329" s="441"/>
      <c r="U329" s="441"/>
      <c r="V329" s="441"/>
      <c r="W329" s="441"/>
      <c r="X329" s="441"/>
      <c r="Y329" s="441"/>
      <c r="Z329" s="442"/>
    </row>
    <row r="330">
      <c r="A330" s="441"/>
      <c r="B330" s="441"/>
      <c r="C330" s="441"/>
      <c r="D330" s="441"/>
      <c r="E330" s="441"/>
      <c r="F330" s="441"/>
      <c r="G330" s="441"/>
      <c r="H330" s="441"/>
      <c r="I330" s="441"/>
      <c r="J330" s="441"/>
      <c r="K330" s="441"/>
      <c r="L330" s="441"/>
      <c r="M330" s="441"/>
      <c r="N330" s="441"/>
      <c r="O330" s="441"/>
      <c r="P330" s="441"/>
      <c r="Q330" s="441"/>
      <c r="R330" s="441"/>
      <c r="S330" s="441"/>
      <c r="T330" s="441"/>
      <c r="U330" s="441"/>
      <c r="V330" s="441"/>
      <c r="W330" s="441"/>
      <c r="X330" s="441"/>
      <c r="Y330" s="441"/>
      <c r="Z330" s="442"/>
    </row>
    <row r="331">
      <c r="A331" s="441"/>
      <c r="B331" s="441"/>
      <c r="C331" s="441"/>
      <c r="D331" s="441"/>
      <c r="E331" s="441"/>
      <c r="F331" s="441"/>
      <c r="G331" s="441"/>
      <c r="H331" s="441"/>
      <c r="I331" s="441"/>
      <c r="J331" s="441"/>
      <c r="K331" s="441"/>
      <c r="L331" s="441"/>
      <c r="M331" s="441"/>
      <c r="N331" s="441"/>
      <c r="O331" s="441"/>
      <c r="P331" s="441"/>
      <c r="Q331" s="441"/>
      <c r="R331" s="441"/>
      <c r="S331" s="441"/>
      <c r="T331" s="441"/>
      <c r="U331" s="441"/>
      <c r="V331" s="441"/>
      <c r="W331" s="441"/>
      <c r="X331" s="441"/>
      <c r="Y331" s="441"/>
      <c r="Z331" s="442"/>
    </row>
    <row r="332">
      <c r="A332" s="441"/>
      <c r="B332" s="441"/>
      <c r="C332" s="441"/>
      <c r="D332" s="441"/>
      <c r="E332" s="441"/>
      <c r="F332" s="441"/>
      <c r="G332" s="441"/>
      <c r="H332" s="441"/>
      <c r="I332" s="441"/>
      <c r="J332" s="441"/>
      <c r="K332" s="441"/>
      <c r="L332" s="441"/>
      <c r="M332" s="441"/>
      <c r="N332" s="441"/>
      <c r="O332" s="441"/>
      <c r="P332" s="441"/>
      <c r="Q332" s="441"/>
      <c r="R332" s="441"/>
      <c r="S332" s="441"/>
      <c r="T332" s="441"/>
      <c r="U332" s="441"/>
      <c r="V332" s="441"/>
      <c r="W332" s="441"/>
      <c r="X332" s="441"/>
      <c r="Y332" s="441"/>
      <c r="Z332" s="442"/>
    </row>
    <row r="333">
      <c r="A333" s="441"/>
      <c r="B333" s="441"/>
      <c r="C333" s="441"/>
      <c r="D333" s="441"/>
      <c r="E333" s="441"/>
      <c r="F333" s="441"/>
      <c r="G333" s="441"/>
      <c r="H333" s="441"/>
      <c r="I333" s="441"/>
      <c r="J333" s="441"/>
      <c r="K333" s="441"/>
      <c r="L333" s="441"/>
      <c r="M333" s="441"/>
      <c r="N333" s="441"/>
      <c r="O333" s="441"/>
      <c r="P333" s="441"/>
      <c r="Q333" s="441"/>
      <c r="R333" s="441"/>
      <c r="S333" s="441"/>
      <c r="T333" s="441"/>
      <c r="U333" s="441"/>
      <c r="V333" s="441"/>
      <c r="W333" s="441"/>
      <c r="X333" s="441"/>
      <c r="Y333" s="441"/>
      <c r="Z333" s="442"/>
    </row>
    <row r="334">
      <c r="A334" s="441"/>
      <c r="B334" s="441"/>
      <c r="C334" s="441"/>
      <c r="D334" s="441"/>
      <c r="E334" s="441"/>
      <c r="F334" s="441"/>
      <c r="G334" s="441"/>
      <c r="H334" s="441"/>
      <c r="I334" s="441"/>
      <c r="J334" s="441"/>
      <c r="K334" s="441"/>
      <c r="L334" s="441"/>
      <c r="M334" s="441"/>
      <c r="N334" s="441"/>
      <c r="O334" s="441"/>
      <c r="P334" s="441"/>
      <c r="Q334" s="441"/>
      <c r="R334" s="441"/>
      <c r="S334" s="441"/>
      <c r="T334" s="441"/>
      <c r="U334" s="441"/>
      <c r="V334" s="441"/>
      <c r="W334" s="441"/>
      <c r="X334" s="441"/>
      <c r="Y334" s="441"/>
      <c r="Z334" s="442"/>
    </row>
    <row r="335">
      <c r="A335" s="441"/>
      <c r="B335" s="441"/>
      <c r="C335" s="441"/>
      <c r="D335" s="441"/>
      <c r="E335" s="441"/>
      <c r="F335" s="441"/>
      <c r="G335" s="441"/>
      <c r="H335" s="441"/>
      <c r="I335" s="441"/>
      <c r="J335" s="441"/>
      <c r="K335" s="441"/>
      <c r="L335" s="441"/>
      <c r="M335" s="441"/>
      <c r="N335" s="441"/>
      <c r="O335" s="441"/>
      <c r="P335" s="441"/>
      <c r="Q335" s="441"/>
      <c r="R335" s="441"/>
      <c r="S335" s="441"/>
      <c r="T335" s="441"/>
      <c r="U335" s="441"/>
      <c r="V335" s="441"/>
      <c r="W335" s="441"/>
      <c r="X335" s="441"/>
      <c r="Y335" s="441"/>
      <c r="Z335" s="442"/>
    </row>
    <row r="336">
      <c r="A336" s="441"/>
      <c r="B336" s="441"/>
      <c r="C336" s="441"/>
      <c r="D336" s="441"/>
      <c r="E336" s="441"/>
      <c r="F336" s="441"/>
      <c r="G336" s="441"/>
      <c r="H336" s="441"/>
      <c r="I336" s="441"/>
      <c r="J336" s="441"/>
      <c r="K336" s="441"/>
      <c r="L336" s="441"/>
      <c r="M336" s="441"/>
      <c r="N336" s="441"/>
      <c r="O336" s="441"/>
      <c r="P336" s="441"/>
      <c r="Q336" s="441"/>
      <c r="R336" s="441"/>
      <c r="S336" s="441"/>
      <c r="T336" s="441"/>
      <c r="U336" s="441"/>
      <c r="V336" s="441"/>
      <c r="W336" s="441"/>
      <c r="X336" s="441"/>
      <c r="Y336" s="441"/>
      <c r="Z336" s="442"/>
    </row>
    <row r="337">
      <c r="A337" s="441"/>
      <c r="B337" s="441"/>
      <c r="C337" s="441"/>
      <c r="D337" s="441"/>
      <c r="E337" s="441"/>
      <c r="F337" s="441"/>
      <c r="G337" s="441"/>
      <c r="H337" s="441"/>
      <c r="I337" s="441"/>
      <c r="J337" s="441"/>
      <c r="K337" s="441"/>
      <c r="L337" s="441"/>
      <c r="M337" s="441"/>
      <c r="N337" s="441"/>
      <c r="O337" s="441"/>
      <c r="P337" s="441"/>
      <c r="Q337" s="441"/>
      <c r="R337" s="441"/>
      <c r="S337" s="441"/>
      <c r="T337" s="441"/>
      <c r="U337" s="441"/>
      <c r="V337" s="441"/>
      <c r="W337" s="441"/>
      <c r="X337" s="441"/>
      <c r="Y337" s="441"/>
      <c r="Z337" s="442"/>
    </row>
    <row r="338">
      <c r="A338" s="441"/>
      <c r="B338" s="441"/>
      <c r="C338" s="441"/>
      <c r="D338" s="441"/>
      <c r="E338" s="441"/>
      <c r="F338" s="441"/>
      <c r="G338" s="441"/>
      <c r="H338" s="441"/>
      <c r="I338" s="441"/>
      <c r="J338" s="441"/>
      <c r="K338" s="441"/>
      <c r="L338" s="441"/>
      <c r="M338" s="441"/>
      <c r="N338" s="441"/>
      <c r="O338" s="441"/>
      <c r="P338" s="441"/>
      <c r="Q338" s="441"/>
      <c r="R338" s="441"/>
      <c r="S338" s="441"/>
      <c r="T338" s="441"/>
      <c r="U338" s="441"/>
      <c r="V338" s="441"/>
      <c r="W338" s="441"/>
      <c r="X338" s="441"/>
      <c r="Y338" s="441"/>
      <c r="Z338" s="442"/>
    </row>
    <row r="339">
      <c r="A339" s="441"/>
      <c r="B339" s="441"/>
      <c r="C339" s="441"/>
      <c r="D339" s="441"/>
      <c r="E339" s="441"/>
      <c r="F339" s="441"/>
      <c r="G339" s="441"/>
      <c r="H339" s="441"/>
      <c r="I339" s="441"/>
      <c r="J339" s="441"/>
      <c r="K339" s="441"/>
      <c r="L339" s="441"/>
      <c r="M339" s="441"/>
      <c r="N339" s="441"/>
      <c r="O339" s="441"/>
      <c r="P339" s="441"/>
      <c r="Q339" s="441"/>
      <c r="R339" s="441"/>
      <c r="S339" s="441"/>
      <c r="T339" s="441"/>
      <c r="U339" s="441"/>
      <c r="V339" s="441"/>
      <c r="W339" s="441"/>
      <c r="X339" s="441"/>
      <c r="Y339" s="441"/>
      <c r="Z339" s="442"/>
    </row>
    <row r="340">
      <c r="A340" s="441"/>
      <c r="B340" s="441"/>
      <c r="C340" s="441"/>
      <c r="D340" s="441"/>
      <c r="E340" s="441"/>
      <c r="F340" s="441"/>
      <c r="G340" s="441"/>
      <c r="H340" s="441"/>
      <c r="I340" s="441"/>
      <c r="J340" s="441"/>
      <c r="K340" s="441"/>
      <c r="L340" s="441"/>
      <c r="M340" s="441"/>
      <c r="N340" s="441"/>
      <c r="O340" s="441"/>
      <c r="P340" s="441"/>
      <c r="Q340" s="441"/>
      <c r="R340" s="441"/>
      <c r="S340" s="441"/>
      <c r="T340" s="441"/>
      <c r="U340" s="441"/>
      <c r="V340" s="441"/>
      <c r="W340" s="441"/>
      <c r="X340" s="441"/>
      <c r="Y340" s="441"/>
      <c r="Z340" s="442"/>
    </row>
    <row r="341">
      <c r="A341" s="441"/>
      <c r="B341" s="441"/>
      <c r="C341" s="441"/>
      <c r="D341" s="441"/>
      <c r="E341" s="441"/>
      <c r="F341" s="441"/>
      <c r="G341" s="441"/>
      <c r="H341" s="441"/>
      <c r="I341" s="441"/>
      <c r="J341" s="441"/>
      <c r="K341" s="441"/>
      <c r="L341" s="441"/>
      <c r="M341" s="441"/>
      <c r="N341" s="441"/>
      <c r="O341" s="441"/>
      <c r="P341" s="441"/>
      <c r="Q341" s="441"/>
      <c r="R341" s="441"/>
      <c r="S341" s="441"/>
      <c r="T341" s="441"/>
      <c r="U341" s="441"/>
      <c r="V341" s="441"/>
      <c r="W341" s="441"/>
      <c r="X341" s="441"/>
      <c r="Y341" s="441"/>
      <c r="Z341" s="442"/>
    </row>
    <row r="342">
      <c r="A342" s="441"/>
      <c r="B342" s="441"/>
      <c r="C342" s="441"/>
      <c r="D342" s="441"/>
      <c r="E342" s="441"/>
      <c r="F342" s="441"/>
      <c r="G342" s="441"/>
      <c r="H342" s="441"/>
      <c r="I342" s="441"/>
      <c r="J342" s="441"/>
      <c r="K342" s="441"/>
      <c r="L342" s="441"/>
      <c r="M342" s="441"/>
      <c r="N342" s="441"/>
      <c r="O342" s="441"/>
      <c r="P342" s="441"/>
      <c r="Q342" s="441"/>
      <c r="R342" s="441"/>
      <c r="S342" s="441"/>
      <c r="T342" s="441"/>
      <c r="U342" s="441"/>
      <c r="V342" s="441"/>
      <c r="W342" s="441"/>
      <c r="X342" s="441"/>
      <c r="Y342" s="441"/>
      <c r="Z342" s="442"/>
    </row>
    <row r="343">
      <c r="A343" s="441"/>
      <c r="B343" s="441"/>
      <c r="C343" s="441"/>
      <c r="D343" s="441"/>
      <c r="E343" s="441"/>
      <c r="F343" s="441"/>
      <c r="G343" s="441"/>
      <c r="H343" s="441"/>
      <c r="I343" s="441"/>
      <c r="J343" s="441"/>
      <c r="K343" s="441"/>
      <c r="L343" s="441"/>
      <c r="M343" s="441"/>
      <c r="N343" s="441"/>
      <c r="O343" s="441"/>
      <c r="P343" s="441"/>
      <c r="Q343" s="441"/>
      <c r="R343" s="441"/>
      <c r="S343" s="441"/>
      <c r="T343" s="441"/>
      <c r="U343" s="441"/>
      <c r="V343" s="441"/>
      <c r="W343" s="441"/>
      <c r="X343" s="441"/>
      <c r="Y343" s="441"/>
      <c r="Z343" s="442"/>
    </row>
    <row r="344">
      <c r="A344" s="441"/>
      <c r="B344" s="441"/>
      <c r="C344" s="441"/>
      <c r="D344" s="441"/>
      <c r="E344" s="441"/>
      <c r="F344" s="441"/>
      <c r="G344" s="441"/>
      <c r="H344" s="441"/>
      <c r="I344" s="441"/>
      <c r="J344" s="441"/>
      <c r="K344" s="441"/>
      <c r="L344" s="441"/>
      <c r="M344" s="441"/>
      <c r="N344" s="441"/>
      <c r="O344" s="441"/>
      <c r="P344" s="441"/>
      <c r="Q344" s="441"/>
      <c r="R344" s="441"/>
      <c r="S344" s="441"/>
      <c r="T344" s="441"/>
      <c r="U344" s="441"/>
      <c r="V344" s="441"/>
      <c r="W344" s="441"/>
      <c r="X344" s="441"/>
      <c r="Y344" s="441"/>
      <c r="Z344" s="442"/>
    </row>
    <row r="345">
      <c r="A345" s="441"/>
      <c r="B345" s="441"/>
      <c r="C345" s="441"/>
      <c r="D345" s="441"/>
      <c r="E345" s="441"/>
      <c r="F345" s="441"/>
      <c r="G345" s="441"/>
      <c r="H345" s="441"/>
      <c r="I345" s="441"/>
      <c r="J345" s="441"/>
      <c r="K345" s="441"/>
      <c r="L345" s="441"/>
      <c r="M345" s="441"/>
      <c r="N345" s="441"/>
      <c r="O345" s="441"/>
      <c r="P345" s="441"/>
      <c r="Q345" s="441"/>
      <c r="R345" s="441"/>
      <c r="S345" s="441"/>
      <c r="T345" s="441"/>
      <c r="U345" s="441"/>
      <c r="V345" s="441"/>
      <c r="W345" s="441"/>
      <c r="X345" s="441"/>
      <c r="Y345" s="441"/>
      <c r="Z345" s="442"/>
    </row>
    <row r="346">
      <c r="A346" s="441"/>
      <c r="B346" s="441"/>
      <c r="C346" s="441"/>
      <c r="D346" s="441"/>
      <c r="E346" s="441"/>
      <c r="F346" s="441"/>
      <c r="G346" s="441"/>
      <c r="H346" s="441"/>
      <c r="I346" s="441"/>
      <c r="J346" s="441"/>
      <c r="K346" s="441"/>
      <c r="L346" s="441"/>
      <c r="M346" s="441"/>
      <c r="N346" s="441"/>
      <c r="O346" s="441"/>
      <c r="P346" s="441"/>
      <c r="Q346" s="441"/>
      <c r="R346" s="441"/>
      <c r="S346" s="441"/>
      <c r="T346" s="441"/>
      <c r="U346" s="441"/>
      <c r="V346" s="441"/>
      <c r="W346" s="441"/>
      <c r="X346" s="441"/>
      <c r="Y346" s="441"/>
      <c r="Z346" s="442"/>
    </row>
    <row r="347">
      <c r="A347" s="441"/>
      <c r="B347" s="441"/>
      <c r="C347" s="441"/>
      <c r="D347" s="441"/>
      <c r="E347" s="441"/>
      <c r="F347" s="441"/>
      <c r="G347" s="441"/>
      <c r="H347" s="441"/>
      <c r="I347" s="441"/>
      <c r="J347" s="441"/>
      <c r="K347" s="441"/>
      <c r="L347" s="441"/>
      <c r="M347" s="441"/>
      <c r="N347" s="441"/>
      <c r="O347" s="441"/>
      <c r="P347" s="441"/>
      <c r="Q347" s="441"/>
      <c r="R347" s="441"/>
      <c r="S347" s="441"/>
      <c r="T347" s="441"/>
      <c r="U347" s="441"/>
      <c r="V347" s="441"/>
      <c r="W347" s="441"/>
      <c r="X347" s="441"/>
      <c r="Y347" s="441"/>
      <c r="Z347" s="442"/>
    </row>
    <row r="348">
      <c r="A348" s="441"/>
      <c r="B348" s="441"/>
      <c r="C348" s="441"/>
      <c r="D348" s="441"/>
      <c r="E348" s="441"/>
      <c r="F348" s="441"/>
      <c r="G348" s="441"/>
      <c r="H348" s="441"/>
      <c r="I348" s="441"/>
      <c r="J348" s="441"/>
      <c r="K348" s="441"/>
      <c r="L348" s="441"/>
      <c r="M348" s="441"/>
      <c r="N348" s="441"/>
      <c r="O348" s="441"/>
      <c r="P348" s="441"/>
      <c r="Q348" s="441"/>
      <c r="R348" s="441"/>
      <c r="S348" s="441"/>
      <c r="T348" s="441"/>
      <c r="U348" s="441"/>
      <c r="V348" s="441"/>
      <c r="W348" s="441"/>
      <c r="X348" s="441"/>
      <c r="Y348" s="441"/>
      <c r="Z348" s="442"/>
    </row>
    <row r="349">
      <c r="A349" s="441"/>
      <c r="B349" s="441"/>
      <c r="C349" s="441"/>
      <c r="D349" s="441"/>
      <c r="E349" s="441"/>
      <c r="F349" s="441"/>
      <c r="G349" s="441"/>
      <c r="H349" s="441"/>
      <c r="I349" s="441"/>
      <c r="J349" s="441"/>
      <c r="K349" s="441"/>
      <c r="L349" s="441"/>
      <c r="M349" s="441"/>
      <c r="N349" s="441"/>
      <c r="O349" s="441"/>
      <c r="P349" s="441"/>
      <c r="Q349" s="441"/>
      <c r="R349" s="441"/>
      <c r="S349" s="441"/>
      <c r="T349" s="441"/>
      <c r="U349" s="441"/>
      <c r="V349" s="441"/>
      <c r="W349" s="441"/>
      <c r="X349" s="441"/>
      <c r="Y349" s="441"/>
      <c r="Z349" s="442"/>
    </row>
    <row r="350">
      <c r="A350" s="441"/>
      <c r="B350" s="441"/>
      <c r="C350" s="441"/>
      <c r="D350" s="441"/>
      <c r="E350" s="441"/>
      <c r="F350" s="441"/>
      <c r="G350" s="441"/>
      <c r="H350" s="441"/>
      <c r="I350" s="441"/>
      <c r="J350" s="441"/>
      <c r="K350" s="441"/>
      <c r="L350" s="441"/>
      <c r="M350" s="441"/>
      <c r="N350" s="441"/>
      <c r="O350" s="441"/>
      <c r="P350" s="441"/>
      <c r="Q350" s="441"/>
      <c r="R350" s="441"/>
      <c r="S350" s="441"/>
      <c r="T350" s="441"/>
      <c r="U350" s="441"/>
      <c r="V350" s="441"/>
      <c r="W350" s="441"/>
      <c r="X350" s="441"/>
      <c r="Y350" s="441"/>
      <c r="Z350" s="442"/>
    </row>
    <row r="351">
      <c r="A351" s="441"/>
      <c r="B351" s="441"/>
      <c r="C351" s="441"/>
      <c r="D351" s="441"/>
      <c r="E351" s="441"/>
      <c r="F351" s="441"/>
      <c r="G351" s="441"/>
      <c r="H351" s="441"/>
      <c r="I351" s="441"/>
      <c r="J351" s="441"/>
      <c r="K351" s="441"/>
      <c r="L351" s="441"/>
      <c r="M351" s="441"/>
      <c r="N351" s="441"/>
      <c r="O351" s="441"/>
      <c r="P351" s="441"/>
      <c r="Q351" s="441"/>
      <c r="R351" s="441"/>
      <c r="S351" s="441"/>
      <c r="T351" s="441"/>
      <c r="U351" s="441"/>
      <c r="V351" s="441"/>
      <c r="W351" s="441"/>
      <c r="X351" s="441"/>
      <c r="Y351" s="441"/>
      <c r="Z351" s="442"/>
    </row>
    <row r="352">
      <c r="A352" s="441"/>
      <c r="B352" s="441"/>
      <c r="C352" s="441"/>
      <c r="D352" s="441"/>
      <c r="E352" s="441"/>
      <c r="F352" s="441"/>
      <c r="G352" s="441"/>
      <c r="H352" s="441"/>
      <c r="I352" s="441"/>
      <c r="J352" s="441"/>
      <c r="K352" s="441"/>
      <c r="L352" s="441"/>
      <c r="M352" s="441"/>
      <c r="N352" s="441"/>
      <c r="O352" s="441"/>
      <c r="P352" s="441"/>
      <c r="Q352" s="441"/>
      <c r="R352" s="441"/>
      <c r="S352" s="441"/>
      <c r="T352" s="441"/>
      <c r="U352" s="441"/>
      <c r="V352" s="441"/>
      <c r="W352" s="441"/>
      <c r="X352" s="441"/>
      <c r="Y352" s="441"/>
      <c r="Z352" s="442"/>
    </row>
    <row r="353">
      <c r="A353" s="441"/>
      <c r="B353" s="441"/>
      <c r="C353" s="441"/>
      <c r="D353" s="441"/>
      <c r="E353" s="441"/>
      <c r="F353" s="441"/>
      <c r="G353" s="441"/>
      <c r="H353" s="441"/>
      <c r="I353" s="441"/>
      <c r="J353" s="441"/>
      <c r="K353" s="441"/>
      <c r="L353" s="441"/>
      <c r="M353" s="441"/>
      <c r="N353" s="441"/>
      <c r="O353" s="441"/>
      <c r="P353" s="441"/>
      <c r="Q353" s="441"/>
      <c r="R353" s="441"/>
      <c r="S353" s="441"/>
      <c r="T353" s="441"/>
      <c r="U353" s="441"/>
      <c r="V353" s="441"/>
      <c r="W353" s="441"/>
      <c r="X353" s="441"/>
      <c r="Y353" s="441"/>
      <c r="Z353" s="442"/>
    </row>
    <row r="354">
      <c r="A354" s="441"/>
      <c r="B354" s="441"/>
      <c r="C354" s="441"/>
      <c r="D354" s="441"/>
      <c r="E354" s="441"/>
      <c r="F354" s="441"/>
      <c r="G354" s="441"/>
      <c r="H354" s="441"/>
      <c r="I354" s="441"/>
      <c r="J354" s="441"/>
      <c r="K354" s="441"/>
      <c r="L354" s="441"/>
      <c r="M354" s="441"/>
      <c r="N354" s="441"/>
      <c r="O354" s="441"/>
      <c r="P354" s="441"/>
      <c r="Q354" s="441"/>
      <c r="R354" s="441"/>
      <c r="S354" s="441"/>
      <c r="T354" s="441"/>
      <c r="U354" s="441"/>
      <c r="V354" s="441"/>
      <c r="W354" s="441"/>
      <c r="X354" s="441"/>
      <c r="Y354" s="441"/>
      <c r="Z354" s="442"/>
    </row>
    <row r="355">
      <c r="A355" s="441"/>
      <c r="B355" s="441"/>
      <c r="C355" s="441"/>
      <c r="D355" s="441"/>
      <c r="E355" s="441"/>
      <c r="F355" s="441"/>
      <c r="G355" s="441"/>
      <c r="H355" s="441"/>
      <c r="I355" s="441"/>
      <c r="J355" s="441"/>
      <c r="K355" s="441"/>
      <c r="L355" s="441"/>
      <c r="M355" s="441"/>
      <c r="N355" s="441"/>
      <c r="O355" s="441"/>
      <c r="P355" s="441"/>
      <c r="Q355" s="441"/>
      <c r="R355" s="441"/>
      <c r="S355" s="441"/>
      <c r="T355" s="441"/>
      <c r="U355" s="441"/>
      <c r="V355" s="441"/>
      <c r="W355" s="441"/>
      <c r="X355" s="441"/>
      <c r="Y355" s="441"/>
      <c r="Z355" s="442"/>
    </row>
    <row r="356">
      <c r="A356" s="441"/>
      <c r="B356" s="441"/>
      <c r="C356" s="441"/>
      <c r="D356" s="441"/>
      <c r="E356" s="441"/>
      <c r="F356" s="441"/>
      <c r="G356" s="441"/>
      <c r="H356" s="441"/>
      <c r="I356" s="441"/>
      <c r="J356" s="441"/>
      <c r="K356" s="441"/>
      <c r="L356" s="441"/>
      <c r="M356" s="441"/>
      <c r="N356" s="441"/>
      <c r="O356" s="441"/>
      <c r="P356" s="441"/>
      <c r="Q356" s="441"/>
      <c r="R356" s="441"/>
      <c r="S356" s="441"/>
      <c r="T356" s="441"/>
      <c r="U356" s="441"/>
      <c r="V356" s="441"/>
      <c r="W356" s="441"/>
      <c r="X356" s="441"/>
      <c r="Y356" s="441"/>
      <c r="Z356" s="442"/>
    </row>
    <row r="357">
      <c r="A357" s="441"/>
      <c r="B357" s="441"/>
      <c r="C357" s="441"/>
      <c r="D357" s="441"/>
      <c r="E357" s="441"/>
      <c r="F357" s="441"/>
      <c r="G357" s="441"/>
      <c r="H357" s="441"/>
      <c r="I357" s="441"/>
      <c r="J357" s="441"/>
      <c r="K357" s="441"/>
      <c r="L357" s="441"/>
      <c r="M357" s="441"/>
      <c r="N357" s="441"/>
      <c r="O357" s="441"/>
      <c r="P357" s="441"/>
      <c r="Q357" s="441"/>
      <c r="R357" s="441"/>
      <c r="S357" s="441"/>
      <c r="T357" s="441"/>
      <c r="U357" s="441"/>
      <c r="V357" s="441"/>
      <c r="W357" s="441"/>
      <c r="X357" s="441"/>
      <c r="Y357" s="441"/>
      <c r="Z357" s="442"/>
    </row>
    <row r="358">
      <c r="A358" s="441"/>
      <c r="B358" s="441"/>
      <c r="C358" s="441"/>
      <c r="D358" s="441"/>
      <c r="E358" s="441"/>
      <c r="F358" s="441"/>
      <c r="G358" s="441"/>
      <c r="H358" s="441"/>
      <c r="I358" s="441"/>
      <c r="J358" s="441"/>
      <c r="K358" s="441"/>
      <c r="L358" s="441"/>
      <c r="M358" s="441"/>
      <c r="N358" s="441"/>
      <c r="O358" s="441"/>
      <c r="P358" s="441"/>
      <c r="Q358" s="441"/>
      <c r="R358" s="441"/>
      <c r="S358" s="441"/>
      <c r="T358" s="441"/>
      <c r="U358" s="441"/>
      <c r="V358" s="441"/>
      <c r="W358" s="441"/>
      <c r="X358" s="441"/>
      <c r="Y358" s="441"/>
      <c r="Z358" s="442"/>
    </row>
    <row r="359">
      <c r="A359" s="441"/>
      <c r="B359" s="441"/>
      <c r="C359" s="441"/>
      <c r="D359" s="441"/>
      <c r="E359" s="441"/>
      <c r="F359" s="441"/>
      <c r="G359" s="441"/>
      <c r="H359" s="441"/>
      <c r="I359" s="441"/>
      <c r="J359" s="441"/>
      <c r="K359" s="441"/>
      <c r="L359" s="441"/>
      <c r="M359" s="441"/>
      <c r="N359" s="441"/>
      <c r="O359" s="441"/>
      <c r="P359" s="441"/>
      <c r="Q359" s="441"/>
      <c r="R359" s="441"/>
      <c r="S359" s="441"/>
      <c r="T359" s="441"/>
      <c r="U359" s="441"/>
      <c r="V359" s="441"/>
      <c r="W359" s="441"/>
      <c r="X359" s="441"/>
      <c r="Y359" s="441"/>
      <c r="Z359" s="442"/>
    </row>
    <row r="360">
      <c r="A360" s="441"/>
      <c r="B360" s="441"/>
      <c r="C360" s="441"/>
      <c r="D360" s="441"/>
      <c r="E360" s="441"/>
      <c r="F360" s="441"/>
      <c r="G360" s="441"/>
      <c r="H360" s="441"/>
      <c r="I360" s="441"/>
      <c r="J360" s="441"/>
      <c r="K360" s="441"/>
      <c r="L360" s="441"/>
      <c r="M360" s="441"/>
      <c r="N360" s="441"/>
      <c r="O360" s="441"/>
      <c r="P360" s="441"/>
      <c r="Q360" s="441"/>
      <c r="R360" s="441"/>
      <c r="S360" s="441"/>
      <c r="T360" s="441"/>
      <c r="U360" s="441"/>
      <c r="V360" s="441"/>
      <c r="W360" s="441"/>
      <c r="X360" s="441"/>
      <c r="Y360" s="441"/>
      <c r="Z360" s="442"/>
    </row>
    <row r="361">
      <c r="A361" s="441"/>
      <c r="B361" s="441"/>
      <c r="C361" s="441"/>
      <c r="D361" s="441"/>
      <c r="E361" s="441"/>
      <c r="F361" s="441"/>
      <c r="G361" s="441"/>
      <c r="H361" s="441"/>
      <c r="I361" s="441"/>
      <c r="J361" s="441"/>
      <c r="K361" s="441"/>
      <c r="L361" s="441"/>
      <c r="M361" s="441"/>
      <c r="N361" s="441"/>
      <c r="O361" s="441"/>
      <c r="P361" s="441"/>
      <c r="Q361" s="441"/>
      <c r="R361" s="441"/>
      <c r="S361" s="441"/>
      <c r="T361" s="441"/>
      <c r="U361" s="441"/>
      <c r="V361" s="441"/>
      <c r="W361" s="441"/>
      <c r="X361" s="441"/>
      <c r="Y361" s="441"/>
      <c r="Z361" s="442"/>
    </row>
    <row r="362">
      <c r="A362" s="441"/>
      <c r="B362" s="441"/>
      <c r="C362" s="441"/>
      <c r="D362" s="441"/>
      <c r="E362" s="441"/>
      <c r="F362" s="441"/>
      <c r="G362" s="441"/>
      <c r="H362" s="441"/>
      <c r="I362" s="441"/>
      <c r="J362" s="441"/>
      <c r="K362" s="441"/>
      <c r="L362" s="441"/>
      <c r="M362" s="441"/>
      <c r="N362" s="441"/>
      <c r="O362" s="441"/>
      <c r="P362" s="441"/>
      <c r="Q362" s="441"/>
      <c r="R362" s="441"/>
      <c r="S362" s="441"/>
      <c r="T362" s="441"/>
      <c r="U362" s="441"/>
      <c r="V362" s="441"/>
      <c r="W362" s="441"/>
      <c r="X362" s="441"/>
      <c r="Y362" s="441"/>
      <c r="Z362" s="442"/>
    </row>
    <row r="363">
      <c r="A363" s="441"/>
      <c r="B363" s="441"/>
      <c r="C363" s="441"/>
      <c r="D363" s="441"/>
      <c r="E363" s="441"/>
      <c r="F363" s="441"/>
      <c r="G363" s="441"/>
      <c r="H363" s="441"/>
      <c r="I363" s="441"/>
      <c r="J363" s="441"/>
      <c r="K363" s="441"/>
      <c r="L363" s="441"/>
      <c r="M363" s="441"/>
      <c r="N363" s="441"/>
      <c r="O363" s="441"/>
      <c r="P363" s="441"/>
      <c r="Q363" s="441"/>
      <c r="R363" s="441"/>
      <c r="S363" s="441"/>
      <c r="T363" s="441"/>
      <c r="U363" s="441"/>
      <c r="V363" s="441"/>
      <c r="W363" s="441"/>
      <c r="X363" s="441"/>
      <c r="Y363" s="441"/>
      <c r="Z363" s="442"/>
    </row>
    <row r="364">
      <c r="A364" s="441"/>
      <c r="B364" s="441"/>
      <c r="C364" s="441"/>
      <c r="D364" s="441"/>
      <c r="E364" s="441"/>
      <c r="F364" s="441"/>
      <c r="G364" s="441"/>
      <c r="H364" s="441"/>
      <c r="I364" s="441"/>
      <c r="J364" s="441"/>
      <c r="K364" s="441"/>
      <c r="L364" s="441"/>
      <c r="M364" s="441"/>
      <c r="N364" s="441"/>
      <c r="O364" s="441"/>
      <c r="P364" s="441"/>
      <c r="Q364" s="441"/>
      <c r="R364" s="441"/>
      <c r="S364" s="441"/>
      <c r="T364" s="441"/>
      <c r="U364" s="441"/>
      <c r="V364" s="441"/>
      <c r="W364" s="441"/>
      <c r="X364" s="441"/>
      <c r="Y364" s="441"/>
      <c r="Z364" s="442"/>
    </row>
    <row r="365">
      <c r="A365" s="441"/>
      <c r="B365" s="441"/>
      <c r="C365" s="441"/>
      <c r="D365" s="441"/>
      <c r="E365" s="441"/>
      <c r="F365" s="441"/>
      <c r="G365" s="441"/>
      <c r="H365" s="441"/>
      <c r="I365" s="441"/>
      <c r="J365" s="441"/>
      <c r="K365" s="441"/>
      <c r="L365" s="441"/>
      <c r="M365" s="441"/>
      <c r="N365" s="441"/>
      <c r="O365" s="441"/>
      <c r="P365" s="441"/>
      <c r="Q365" s="441"/>
      <c r="R365" s="441"/>
      <c r="S365" s="441"/>
      <c r="T365" s="441"/>
      <c r="U365" s="441"/>
      <c r="V365" s="441"/>
      <c r="W365" s="441"/>
      <c r="X365" s="441"/>
      <c r="Y365" s="441"/>
      <c r="Z365" s="442"/>
    </row>
    <row r="366">
      <c r="A366" s="441"/>
      <c r="B366" s="441"/>
      <c r="C366" s="441"/>
      <c r="D366" s="441"/>
      <c r="E366" s="441"/>
      <c r="F366" s="441"/>
      <c r="G366" s="441"/>
      <c r="H366" s="441"/>
      <c r="I366" s="441"/>
      <c r="J366" s="441"/>
      <c r="K366" s="441"/>
      <c r="L366" s="441"/>
      <c r="M366" s="441"/>
      <c r="N366" s="441"/>
      <c r="O366" s="441"/>
      <c r="P366" s="441"/>
      <c r="Q366" s="441"/>
      <c r="R366" s="441"/>
      <c r="S366" s="441"/>
      <c r="T366" s="441"/>
      <c r="U366" s="441"/>
      <c r="V366" s="441"/>
      <c r="W366" s="441"/>
      <c r="X366" s="441"/>
      <c r="Y366" s="441"/>
      <c r="Z366" s="442"/>
    </row>
    <row r="367">
      <c r="A367" s="441"/>
      <c r="B367" s="441"/>
      <c r="C367" s="441"/>
      <c r="D367" s="441"/>
      <c r="E367" s="441"/>
      <c r="F367" s="441"/>
      <c r="G367" s="441"/>
      <c r="H367" s="441"/>
      <c r="I367" s="441"/>
      <c r="J367" s="441"/>
      <c r="K367" s="441"/>
      <c r="L367" s="441"/>
      <c r="M367" s="441"/>
      <c r="N367" s="441"/>
      <c r="O367" s="441"/>
      <c r="P367" s="441"/>
      <c r="Q367" s="441"/>
      <c r="R367" s="441"/>
      <c r="S367" s="441"/>
      <c r="T367" s="441"/>
      <c r="U367" s="441"/>
      <c r="V367" s="441"/>
      <c r="W367" s="441"/>
      <c r="X367" s="441"/>
      <c r="Y367" s="441"/>
      <c r="Z367" s="442"/>
    </row>
    <row r="368">
      <c r="A368" s="441"/>
      <c r="B368" s="441"/>
      <c r="C368" s="441"/>
      <c r="D368" s="441"/>
      <c r="E368" s="441"/>
      <c r="F368" s="441"/>
      <c r="G368" s="441"/>
      <c r="H368" s="441"/>
      <c r="I368" s="441"/>
      <c r="J368" s="441"/>
      <c r="K368" s="441"/>
      <c r="L368" s="441"/>
      <c r="M368" s="441"/>
      <c r="N368" s="441"/>
      <c r="O368" s="441"/>
      <c r="P368" s="441"/>
      <c r="Q368" s="441"/>
      <c r="R368" s="441"/>
      <c r="S368" s="441"/>
      <c r="T368" s="441"/>
      <c r="U368" s="441"/>
      <c r="V368" s="441"/>
      <c r="W368" s="441"/>
      <c r="X368" s="441"/>
      <c r="Y368" s="441"/>
      <c r="Z368" s="442"/>
    </row>
    <row r="369">
      <c r="A369" s="442"/>
      <c r="B369" s="442"/>
      <c r="C369" s="442"/>
      <c r="D369" s="442"/>
      <c r="E369" s="442"/>
      <c r="F369" s="442"/>
      <c r="G369" s="442"/>
      <c r="H369" s="442"/>
      <c r="I369" s="442"/>
      <c r="J369" s="442"/>
      <c r="K369" s="442"/>
      <c r="L369" s="442"/>
      <c r="M369" s="442"/>
      <c r="N369" s="442"/>
      <c r="O369" s="442"/>
      <c r="P369" s="442"/>
      <c r="Q369" s="442"/>
      <c r="R369" s="442"/>
      <c r="S369" s="442"/>
      <c r="T369" s="442"/>
      <c r="U369" s="442"/>
      <c r="V369" s="442"/>
      <c r="W369" s="442"/>
      <c r="X369" s="442"/>
      <c r="Y369" s="442"/>
      <c r="Z369" s="442"/>
    </row>
    <row r="370">
      <c r="A370" s="442"/>
      <c r="B370" s="442"/>
      <c r="C370" s="442"/>
      <c r="D370" s="442"/>
      <c r="E370" s="442"/>
      <c r="F370" s="442"/>
      <c r="G370" s="442"/>
      <c r="H370" s="442"/>
      <c r="I370" s="442"/>
      <c r="J370" s="442"/>
      <c r="K370" s="442"/>
      <c r="L370" s="442"/>
      <c r="M370" s="442"/>
      <c r="N370" s="442"/>
      <c r="O370" s="442"/>
      <c r="P370" s="442"/>
      <c r="Q370" s="442"/>
      <c r="R370" s="442"/>
      <c r="S370" s="442"/>
      <c r="T370" s="442"/>
      <c r="U370" s="442"/>
      <c r="V370" s="442"/>
      <c r="W370" s="442"/>
      <c r="X370" s="442"/>
      <c r="Y370" s="442"/>
      <c r="Z370" s="442"/>
    </row>
    <row r="371">
      <c r="A371" s="442"/>
      <c r="B371" s="442"/>
      <c r="C371" s="442"/>
      <c r="D371" s="442"/>
      <c r="E371" s="442"/>
      <c r="F371" s="442"/>
      <c r="G371" s="442"/>
      <c r="H371" s="442"/>
      <c r="I371" s="442"/>
      <c r="J371" s="442"/>
      <c r="K371" s="442"/>
      <c r="L371" s="442"/>
      <c r="M371" s="442"/>
      <c r="N371" s="442"/>
      <c r="O371" s="442"/>
      <c r="P371" s="442"/>
      <c r="Q371" s="442"/>
      <c r="R371" s="442"/>
      <c r="S371" s="442"/>
      <c r="T371" s="442"/>
      <c r="U371" s="442"/>
      <c r="V371" s="442"/>
      <c r="W371" s="442"/>
      <c r="X371" s="442"/>
      <c r="Y371" s="442"/>
      <c r="Z371" s="442"/>
    </row>
    <row r="372">
      <c r="A372" s="442"/>
      <c r="B372" s="442"/>
      <c r="C372" s="442"/>
      <c r="D372" s="442"/>
      <c r="E372" s="442"/>
      <c r="F372" s="442"/>
      <c r="G372" s="442"/>
      <c r="H372" s="442"/>
      <c r="I372" s="442"/>
      <c r="J372" s="442"/>
      <c r="K372" s="442"/>
      <c r="L372" s="442"/>
      <c r="M372" s="442"/>
      <c r="N372" s="442"/>
      <c r="O372" s="442"/>
      <c r="P372" s="442"/>
      <c r="Q372" s="442"/>
      <c r="R372" s="442"/>
      <c r="S372" s="442"/>
      <c r="T372" s="442"/>
      <c r="U372" s="442"/>
      <c r="V372" s="442"/>
      <c r="W372" s="442"/>
      <c r="X372" s="442"/>
      <c r="Y372" s="442"/>
      <c r="Z372" s="442"/>
    </row>
    <row r="373">
      <c r="A373" s="442"/>
      <c r="B373" s="442"/>
      <c r="C373" s="442"/>
      <c r="D373" s="442"/>
      <c r="E373" s="442"/>
      <c r="F373" s="442"/>
      <c r="G373" s="442"/>
      <c r="H373" s="442"/>
      <c r="I373" s="442"/>
      <c r="J373" s="442"/>
      <c r="K373" s="442"/>
      <c r="L373" s="442"/>
      <c r="M373" s="442"/>
      <c r="N373" s="442"/>
      <c r="O373" s="442"/>
      <c r="P373" s="442"/>
      <c r="Q373" s="442"/>
      <c r="R373" s="442"/>
      <c r="S373" s="442"/>
      <c r="T373" s="442"/>
      <c r="U373" s="442"/>
      <c r="V373" s="442"/>
      <c r="W373" s="442"/>
      <c r="X373" s="442"/>
      <c r="Y373" s="442"/>
      <c r="Z373" s="442"/>
    </row>
    <row r="374">
      <c r="A374" s="442"/>
      <c r="B374" s="442"/>
      <c r="C374" s="442"/>
      <c r="D374" s="442"/>
      <c r="E374" s="442"/>
      <c r="F374" s="442"/>
      <c r="G374" s="442"/>
      <c r="H374" s="442"/>
      <c r="I374" s="442"/>
      <c r="J374" s="442"/>
      <c r="K374" s="442"/>
      <c r="L374" s="442"/>
      <c r="M374" s="442"/>
      <c r="N374" s="442"/>
      <c r="O374" s="442"/>
      <c r="P374" s="442"/>
      <c r="Q374" s="442"/>
      <c r="R374" s="442"/>
      <c r="S374" s="442"/>
      <c r="T374" s="442"/>
      <c r="U374" s="442"/>
      <c r="V374" s="442"/>
      <c r="W374" s="442"/>
      <c r="X374" s="442"/>
      <c r="Y374" s="442"/>
      <c r="Z374" s="442"/>
    </row>
    <row r="375">
      <c r="A375" s="442"/>
      <c r="B375" s="442"/>
      <c r="C375" s="442"/>
      <c r="D375" s="442"/>
      <c r="E375" s="442"/>
      <c r="F375" s="442"/>
      <c r="G375" s="442"/>
      <c r="H375" s="442"/>
      <c r="I375" s="442"/>
      <c r="J375" s="442"/>
      <c r="K375" s="442"/>
      <c r="L375" s="442"/>
      <c r="M375" s="442"/>
      <c r="N375" s="442"/>
      <c r="O375" s="442"/>
      <c r="P375" s="442"/>
      <c r="Q375" s="442"/>
      <c r="R375" s="442"/>
      <c r="S375" s="442"/>
      <c r="T375" s="442"/>
      <c r="U375" s="442"/>
      <c r="V375" s="442"/>
      <c r="W375" s="442"/>
      <c r="X375" s="442"/>
      <c r="Y375" s="442"/>
      <c r="Z375" s="442"/>
    </row>
    <row r="376">
      <c r="A376" s="442"/>
      <c r="B376" s="442"/>
      <c r="C376" s="442"/>
      <c r="D376" s="442"/>
      <c r="E376" s="442"/>
      <c r="F376" s="442"/>
      <c r="G376" s="442"/>
      <c r="H376" s="442"/>
      <c r="I376" s="442"/>
      <c r="J376" s="442"/>
      <c r="K376" s="442"/>
      <c r="L376" s="442"/>
      <c r="M376" s="442"/>
      <c r="N376" s="442"/>
      <c r="O376" s="442"/>
      <c r="P376" s="442"/>
      <c r="Q376" s="442"/>
      <c r="R376" s="442"/>
      <c r="S376" s="442"/>
      <c r="T376" s="442"/>
      <c r="U376" s="442"/>
      <c r="V376" s="442"/>
      <c r="W376" s="442"/>
      <c r="X376" s="442"/>
      <c r="Y376" s="442"/>
      <c r="Z376" s="442"/>
    </row>
    <row r="377">
      <c r="A377" s="442"/>
      <c r="B377" s="442"/>
      <c r="C377" s="442"/>
      <c r="D377" s="442"/>
      <c r="E377" s="442"/>
      <c r="F377" s="442"/>
      <c r="G377" s="442"/>
      <c r="H377" s="442"/>
      <c r="I377" s="442"/>
      <c r="J377" s="442"/>
      <c r="K377" s="442"/>
      <c r="L377" s="442"/>
      <c r="M377" s="442"/>
      <c r="N377" s="442"/>
      <c r="O377" s="442"/>
      <c r="P377" s="442"/>
      <c r="Q377" s="442"/>
      <c r="R377" s="442"/>
      <c r="S377" s="442"/>
      <c r="T377" s="442"/>
      <c r="U377" s="442"/>
      <c r="V377" s="442"/>
      <c r="W377" s="442"/>
      <c r="X377" s="442"/>
      <c r="Y377" s="442"/>
      <c r="Z377" s="442"/>
    </row>
    <row r="378">
      <c r="A378" s="442"/>
      <c r="B378" s="442"/>
      <c r="C378" s="442"/>
      <c r="D378" s="442"/>
      <c r="E378" s="442"/>
      <c r="F378" s="442"/>
      <c r="G378" s="442"/>
      <c r="H378" s="442"/>
      <c r="I378" s="442"/>
      <c r="J378" s="442"/>
      <c r="K378" s="442"/>
      <c r="L378" s="442"/>
      <c r="M378" s="442"/>
      <c r="N378" s="442"/>
      <c r="O378" s="442"/>
      <c r="P378" s="442"/>
      <c r="Q378" s="442"/>
      <c r="R378" s="442"/>
      <c r="S378" s="442"/>
      <c r="T378" s="442"/>
      <c r="U378" s="442"/>
      <c r="V378" s="442"/>
      <c r="W378" s="442"/>
      <c r="X378" s="442"/>
      <c r="Y378" s="442"/>
      <c r="Z378" s="442"/>
    </row>
    <row r="379">
      <c r="A379" s="442"/>
      <c r="B379" s="442"/>
      <c r="C379" s="442"/>
      <c r="D379" s="442"/>
      <c r="E379" s="442"/>
      <c r="F379" s="442"/>
      <c r="G379" s="442"/>
      <c r="H379" s="442"/>
      <c r="I379" s="442"/>
      <c r="J379" s="442"/>
      <c r="K379" s="442"/>
      <c r="L379" s="442"/>
      <c r="M379" s="442"/>
      <c r="N379" s="442"/>
      <c r="O379" s="442"/>
      <c r="P379" s="442"/>
      <c r="Q379" s="442"/>
      <c r="R379" s="442"/>
      <c r="S379" s="442"/>
      <c r="T379" s="442"/>
      <c r="U379" s="442"/>
      <c r="V379" s="442"/>
      <c r="W379" s="442"/>
      <c r="X379" s="442"/>
      <c r="Y379" s="442"/>
      <c r="Z379" s="442"/>
    </row>
    <row r="380">
      <c r="A380" s="442"/>
      <c r="B380" s="442"/>
      <c r="C380" s="442"/>
      <c r="D380" s="442"/>
      <c r="E380" s="442"/>
      <c r="F380" s="442"/>
      <c r="G380" s="442"/>
      <c r="H380" s="442"/>
      <c r="I380" s="442"/>
      <c r="J380" s="442"/>
      <c r="K380" s="442"/>
      <c r="L380" s="442"/>
      <c r="M380" s="442"/>
      <c r="N380" s="442"/>
      <c r="O380" s="442"/>
      <c r="P380" s="442"/>
      <c r="Q380" s="442"/>
      <c r="R380" s="442"/>
      <c r="S380" s="442"/>
      <c r="T380" s="442"/>
      <c r="U380" s="442"/>
      <c r="V380" s="442"/>
      <c r="W380" s="442"/>
      <c r="X380" s="442"/>
      <c r="Y380" s="442"/>
      <c r="Z380" s="442"/>
    </row>
    <row r="381">
      <c r="A381" s="442"/>
      <c r="B381" s="442"/>
      <c r="C381" s="442"/>
      <c r="D381" s="442"/>
      <c r="E381" s="442"/>
      <c r="F381" s="442"/>
      <c r="G381" s="442"/>
      <c r="H381" s="442"/>
      <c r="I381" s="442"/>
      <c r="J381" s="442"/>
      <c r="K381" s="442"/>
      <c r="L381" s="442"/>
      <c r="M381" s="442"/>
      <c r="N381" s="442"/>
      <c r="O381" s="442"/>
      <c r="P381" s="442"/>
      <c r="Q381" s="442"/>
      <c r="R381" s="442"/>
      <c r="S381" s="442"/>
      <c r="T381" s="442"/>
      <c r="U381" s="442"/>
      <c r="V381" s="442"/>
      <c r="W381" s="442"/>
      <c r="X381" s="442"/>
      <c r="Y381" s="442"/>
      <c r="Z381" s="442"/>
    </row>
    <row r="382">
      <c r="A382" s="442"/>
      <c r="B382" s="442"/>
      <c r="C382" s="442"/>
      <c r="D382" s="442"/>
      <c r="E382" s="442"/>
      <c r="F382" s="442"/>
      <c r="G382" s="442"/>
      <c r="H382" s="442"/>
      <c r="I382" s="442"/>
      <c r="J382" s="442"/>
      <c r="K382" s="442"/>
      <c r="L382" s="442"/>
      <c r="M382" s="442"/>
      <c r="N382" s="442"/>
      <c r="O382" s="442"/>
      <c r="P382" s="442"/>
      <c r="Q382" s="442"/>
      <c r="R382" s="442"/>
      <c r="S382" s="442"/>
      <c r="T382" s="442"/>
      <c r="U382" s="442"/>
      <c r="V382" s="442"/>
      <c r="W382" s="442"/>
      <c r="X382" s="442"/>
      <c r="Y382" s="442"/>
      <c r="Z382" s="442"/>
    </row>
    <row r="383">
      <c r="A383" s="442"/>
      <c r="B383" s="442"/>
      <c r="C383" s="442"/>
      <c r="D383" s="442"/>
      <c r="E383" s="442"/>
      <c r="F383" s="442"/>
      <c r="G383" s="442"/>
      <c r="H383" s="442"/>
      <c r="I383" s="442"/>
      <c r="J383" s="442"/>
      <c r="K383" s="442"/>
      <c r="L383" s="442"/>
      <c r="M383" s="442"/>
      <c r="N383" s="442"/>
      <c r="O383" s="442"/>
      <c r="P383" s="442"/>
      <c r="Q383" s="442"/>
      <c r="R383" s="442"/>
      <c r="S383" s="442"/>
      <c r="T383" s="442"/>
      <c r="U383" s="442"/>
      <c r="V383" s="442"/>
      <c r="W383" s="442"/>
      <c r="X383" s="442"/>
      <c r="Y383" s="442"/>
      <c r="Z383" s="442"/>
    </row>
    <row r="384">
      <c r="A384" s="442"/>
      <c r="B384" s="442"/>
      <c r="C384" s="442"/>
      <c r="D384" s="442"/>
      <c r="E384" s="442"/>
      <c r="F384" s="442"/>
      <c r="G384" s="442"/>
      <c r="H384" s="442"/>
      <c r="I384" s="442"/>
      <c r="J384" s="442"/>
      <c r="K384" s="442"/>
      <c r="L384" s="442"/>
      <c r="M384" s="442"/>
      <c r="N384" s="442"/>
      <c r="O384" s="442"/>
      <c r="P384" s="442"/>
      <c r="Q384" s="442"/>
      <c r="R384" s="442"/>
      <c r="S384" s="442"/>
      <c r="T384" s="442"/>
      <c r="U384" s="442"/>
      <c r="V384" s="442"/>
      <c r="W384" s="442"/>
      <c r="X384" s="442"/>
      <c r="Y384" s="442"/>
      <c r="Z384" s="442"/>
    </row>
    <row r="385">
      <c r="A385" s="442"/>
      <c r="B385" s="442"/>
      <c r="C385" s="442"/>
      <c r="D385" s="442"/>
      <c r="E385" s="442"/>
      <c r="F385" s="442"/>
      <c r="G385" s="442"/>
      <c r="H385" s="442"/>
      <c r="I385" s="442"/>
      <c r="J385" s="442"/>
      <c r="K385" s="442"/>
      <c r="L385" s="442"/>
      <c r="M385" s="442"/>
      <c r="N385" s="442"/>
      <c r="O385" s="442"/>
      <c r="P385" s="442"/>
      <c r="Q385" s="442"/>
      <c r="R385" s="442"/>
      <c r="S385" s="442"/>
      <c r="T385" s="442"/>
      <c r="U385" s="442"/>
      <c r="V385" s="442"/>
      <c r="W385" s="442"/>
      <c r="X385" s="442"/>
      <c r="Y385" s="442"/>
      <c r="Z385" s="442"/>
    </row>
    <row r="386">
      <c r="A386" s="442"/>
      <c r="B386" s="442"/>
      <c r="C386" s="442"/>
      <c r="D386" s="442"/>
      <c r="E386" s="442"/>
      <c r="F386" s="442"/>
      <c r="G386" s="442"/>
      <c r="H386" s="442"/>
      <c r="I386" s="442"/>
      <c r="J386" s="442"/>
      <c r="K386" s="442"/>
      <c r="L386" s="442"/>
      <c r="M386" s="442"/>
      <c r="N386" s="442"/>
      <c r="O386" s="442"/>
      <c r="P386" s="442"/>
      <c r="Q386" s="442"/>
      <c r="R386" s="442"/>
      <c r="S386" s="442"/>
      <c r="T386" s="442"/>
      <c r="U386" s="442"/>
      <c r="V386" s="442"/>
      <c r="W386" s="442"/>
      <c r="X386" s="442"/>
      <c r="Y386" s="442"/>
      <c r="Z386" s="442"/>
    </row>
    <row r="387">
      <c r="A387" s="442"/>
      <c r="B387" s="442"/>
      <c r="C387" s="442"/>
      <c r="D387" s="442"/>
      <c r="E387" s="442"/>
      <c r="F387" s="442"/>
      <c r="G387" s="442"/>
      <c r="H387" s="442"/>
      <c r="I387" s="442"/>
      <c r="J387" s="442"/>
      <c r="K387" s="442"/>
      <c r="L387" s="442"/>
      <c r="M387" s="442"/>
      <c r="N387" s="442"/>
      <c r="O387" s="442"/>
      <c r="P387" s="442"/>
      <c r="Q387" s="442"/>
      <c r="R387" s="442"/>
      <c r="S387" s="442"/>
      <c r="T387" s="442"/>
      <c r="U387" s="442"/>
      <c r="V387" s="442"/>
      <c r="W387" s="442"/>
      <c r="X387" s="442"/>
      <c r="Y387" s="442"/>
      <c r="Z387" s="442"/>
    </row>
    <row r="388">
      <c r="A388" s="442"/>
      <c r="B388" s="442"/>
      <c r="C388" s="442"/>
      <c r="D388" s="442"/>
      <c r="E388" s="442"/>
      <c r="F388" s="442"/>
      <c r="G388" s="442"/>
      <c r="H388" s="442"/>
      <c r="I388" s="442"/>
      <c r="J388" s="442"/>
      <c r="K388" s="442"/>
      <c r="L388" s="442"/>
      <c r="M388" s="442"/>
      <c r="N388" s="442"/>
      <c r="O388" s="442"/>
      <c r="P388" s="442"/>
      <c r="Q388" s="442"/>
      <c r="R388" s="442"/>
      <c r="S388" s="442"/>
      <c r="T388" s="442"/>
      <c r="U388" s="442"/>
      <c r="V388" s="442"/>
      <c r="W388" s="442"/>
      <c r="X388" s="442"/>
      <c r="Y388" s="442"/>
      <c r="Z388" s="442"/>
    </row>
    <row r="389">
      <c r="A389" s="442"/>
      <c r="B389" s="442"/>
      <c r="C389" s="442"/>
      <c r="D389" s="442"/>
      <c r="E389" s="442"/>
      <c r="F389" s="442"/>
      <c r="G389" s="442"/>
      <c r="H389" s="442"/>
      <c r="I389" s="442"/>
      <c r="J389" s="442"/>
      <c r="K389" s="442"/>
      <c r="L389" s="442"/>
      <c r="M389" s="442"/>
      <c r="N389" s="442"/>
      <c r="O389" s="442"/>
      <c r="P389" s="442"/>
      <c r="Q389" s="442"/>
      <c r="R389" s="442"/>
      <c r="S389" s="442"/>
      <c r="T389" s="442"/>
      <c r="U389" s="442"/>
      <c r="V389" s="442"/>
      <c r="W389" s="442"/>
      <c r="X389" s="442"/>
      <c r="Y389" s="442"/>
      <c r="Z389" s="442"/>
    </row>
    <row r="390">
      <c r="A390" s="442"/>
      <c r="B390" s="442"/>
      <c r="C390" s="442"/>
      <c r="D390" s="442"/>
      <c r="E390" s="442"/>
      <c r="F390" s="442"/>
      <c r="G390" s="442"/>
      <c r="H390" s="442"/>
      <c r="I390" s="442"/>
      <c r="J390" s="442"/>
      <c r="K390" s="442"/>
      <c r="L390" s="442"/>
      <c r="M390" s="442"/>
      <c r="N390" s="442"/>
      <c r="O390" s="442"/>
      <c r="P390" s="442"/>
      <c r="Q390" s="442"/>
      <c r="R390" s="442"/>
      <c r="S390" s="442"/>
      <c r="T390" s="442"/>
      <c r="U390" s="442"/>
      <c r="V390" s="442"/>
      <c r="W390" s="442"/>
      <c r="X390" s="442"/>
      <c r="Y390" s="442"/>
      <c r="Z390" s="442"/>
    </row>
    <row r="391">
      <c r="A391" s="442"/>
      <c r="B391" s="442"/>
      <c r="C391" s="442"/>
      <c r="D391" s="442"/>
      <c r="E391" s="442"/>
      <c r="F391" s="442"/>
      <c r="G391" s="442"/>
      <c r="H391" s="442"/>
      <c r="I391" s="442"/>
      <c r="J391" s="442"/>
      <c r="K391" s="442"/>
      <c r="L391" s="442"/>
      <c r="M391" s="442"/>
      <c r="N391" s="442"/>
      <c r="O391" s="442"/>
      <c r="P391" s="442"/>
      <c r="Q391" s="442"/>
      <c r="R391" s="442"/>
      <c r="S391" s="442"/>
      <c r="T391" s="442"/>
      <c r="U391" s="442"/>
      <c r="V391" s="442"/>
      <c r="W391" s="442"/>
      <c r="X391" s="442"/>
      <c r="Y391" s="442"/>
      <c r="Z391" s="442"/>
    </row>
    <row r="392">
      <c r="A392" s="442"/>
      <c r="B392" s="442"/>
      <c r="C392" s="442"/>
      <c r="D392" s="442"/>
      <c r="E392" s="442"/>
      <c r="F392" s="442"/>
      <c r="G392" s="442"/>
      <c r="H392" s="442"/>
      <c r="I392" s="442"/>
      <c r="J392" s="442"/>
      <c r="K392" s="442"/>
      <c r="L392" s="442"/>
      <c r="M392" s="442"/>
      <c r="N392" s="442"/>
      <c r="O392" s="442"/>
      <c r="P392" s="442"/>
      <c r="Q392" s="442"/>
      <c r="R392" s="442"/>
      <c r="S392" s="442"/>
      <c r="T392" s="442"/>
      <c r="U392" s="442"/>
      <c r="V392" s="442"/>
      <c r="W392" s="442"/>
      <c r="X392" s="442"/>
      <c r="Y392" s="442"/>
      <c r="Z392" s="442"/>
    </row>
    <row r="393">
      <c r="A393" s="442"/>
      <c r="B393" s="442"/>
      <c r="C393" s="442"/>
      <c r="D393" s="442"/>
      <c r="E393" s="442"/>
      <c r="F393" s="442"/>
      <c r="G393" s="442"/>
      <c r="H393" s="442"/>
      <c r="I393" s="442"/>
      <c r="J393" s="442"/>
      <c r="K393" s="442"/>
      <c r="L393" s="442"/>
      <c r="M393" s="442"/>
      <c r="N393" s="442"/>
      <c r="O393" s="442"/>
      <c r="P393" s="442"/>
      <c r="Q393" s="442"/>
      <c r="R393" s="442"/>
      <c r="S393" s="442"/>
      <c r="T393" s="442"/>
      <c r="U393" s="442"/>
      <c r="V393" s="442"/>
      <c r="W393" s="442"/>
      <c r="X393" s="442"/>
      <c r="Y393" s="442"/>
      <c r="Z393" s="442"/>
    </row>
    <row r="394">
      <c r="A394" s="442"/>
      <c r="B394" s="442"/>
      <c r="C394" s="442"/>
      <c r="D394" s="442"/>
      <c r="E394" s="442"/>
      <c r="F394" s="442"/>
      <c r="G394" s="442"/>
      <c r="H394" s="442"/>
      <c r="I394" s="442"/>
      <c r="J394" s="442"/>
      <c r="K394" s="442"/>
      <c r="L394" s="442"/>
      <c r="M394" s="442"/>
      <c r="N394" s="442"/>
      <c r="O394" s="442"/>
      <c r="P394" s="442"/>
      <c r="Q394" s="442"/>
      <c r="R394" s="442"/>
      <c r="S394" s="442"/>
      <c r="T394" s="442"/>
      <c r="U394" s="442"/>
      <c r="V394" s="442"/>
      <c r="W394" s="442"/>
      <c r="X394" s="442"/>
      <c r="Y394" s="442"/>
      <c r="Z394" s="442"/>
    </row>
    <row r="395">
      <c r="A395" s="442"/>
      <c r="B395" s="442"/>
      <c r="C395" s="442"/>
      <c r="D395" s="442"/>
      <c r="E395" s="442"/>
      <c r="F395" s="442"/>
      <c r="G395" s="442"/>
      <c r="H395" s="442"/>
      <c r="I395" s="442"/>
      <c r="J395" s="442"/>
      <c r="K395" s="442"/>
      <c r="L395" s="442"/>
      <c r="M395" s="442"/>
      <c r="N395" s="442"/>
      <c r="O395" s="442"/>
      <c r="P395" s="442"/>
      <c r="Q395" s="442"/>
      <c r="R395" s="442"/>
      <c r="S395" s="442"/>
      <c r="T395" s="442"/>
      <c r="U395" s="442"/>
      <c r="V395" s="442"/>
      <c r="W395" s="442"/>
      <c r="X395" s="442"/>
      <c r="Y395" s="442"/>
      <c r="Z395" s="442"/>
    </row>
    <row r="396">
      <c r="A396" s="442"/>
      <c r="B396" s="442"/>
      <c r="C396" s="442"/>
      <c r="D396" s="442"/>
      <c r="E396" s="442"/>
      <c r="F396" s="442"/>
      <c r="G396" s="442"/>
      <c r="H396" s="442"/>
      <c r="I396" s="442"/>
      <c r="J396" s="442"/>
      <c r="K396" s="442"/>
      <c r="L396" s="442"/>
      <c r="M396" s="442"/>
      <c r="N396" s="442"/>
      <c r="O396" s="442"/>
      <c r="P396" s="442"/>
      <c r="Q396" s="442"/>
      <c r="R396" s="442"/>
      <c r="S396" s="442"/>
      <c r="T396" s="442"/>
      <c r="U396" s="442"/>
      <c r="V396" s="442"/>
      <c r="W396" s="442"/>
      <c r="X396" s="442"/>
      <c r="Y396" s="442"/>
      <c r="Z396" s="442"/>
    </row>
    <row r="397">
      <c r="A397" s="442"/>
      <c r="B397" s="442"/>
      <c r="C397" s="442"/>
      <c r="D397" s="442"/>
      <c r="E397" s="442"/>
      <c r="F397" s="442"/>
      <c r="G397" s="442"/>
      <c r="H397" s="442"/>
      <c r="I397" s="442"/>
      <c r="J397" s="442"/>
      <c r="K397" s="442"/>
      <c r="L397" s="442"/>
      <c r="M397" s="442"/>
      <c r="N397" s="442"/>
      <c r="O397" s="442"/>
      <c r="P397" s="442"/>
      <c r="Q397" s="442"/>
      <c r="R397" s="442"/>
      <c r="S397" s="442"/>
      <c r="T397" s="442"/>
      <c r="U397" s="442"/>
      <c r="V397" s="442"/>
      <c r="W397" s="442"/>
      <c r="X397" s="442"/>
      <c r="Y397" s="442"/>
      <c r="Z397" s="442"/>
    </row>
    <row r="398">
      <c r="A398" s="442"/>
      <c r="B398" s="442"/>
      <c r="C398" s="442"/>
      <c r="D398" s="442"/>
      <c r="E398" s="442"/>
      <c r="F398" s="442"/>
      <c r="G398" s="442"/>
      <c r="H398" s="442"/>
      <c r="I398" s="442"/>
      <c r="J398" s="442"/>
      <c r="K398" s="442"/>
      <c r="L398" s="442"/>
      <c r="M398" s="442"/>
      <c r="N398" s="442"/>
      <c r="O398" s="442"/>
      <c r="P398" s="442"/>
      <c r="Q398" s="442"/>
      <c r="R398" s="442"/>
      <c r="S398" s="442"/>
      <c r="T398" s="442"/>
      <c r="U398" s="442"/>
      <c r="V398" s="442"/>
      <c r="W398" s="442"/>
      <c r="X398" s="442"/>
      <c r="Y398" s="442"/>
      <c r="Z398" s="442"/>
    </row>
    <row r="399">
      <c r="A399" s="442"/>
      <c r="B399" s="442"/>
      <c r="C399" s="442"/>
      <c r="D399" s="442"/>
      <c r="E399" s="442"/>
      <c r="F399" s="442"/>
      <c r="G399" s="442"/>
      <c r="H399" s="442"/>
      <c r="I399" s="442"/>
      <c r="J399" s="442"/>
      <c r="K399" s="442"/>
      <c r="L399" s="442"/>
      <c r="M399" s="442"/>
      <c r="N399" s="442"/>
      <c r="O399" s="442"/>
      <c r="P399" s="442"/>
      <c r="Q399" s="442"/>
      <c r="R399" s="442"/>
      <c r="S399" s="442"/>
      <c r="T399" s="442"/>
      <c r="U399" s="442"/>
      <c r="V399" s="442"/>
      <c r="W399" s="442"/>
      <c r="X399" s="442"/>
      <c r="Y399" s="442"/>
      <c r="Z399" s="442"/>
    </row>
    <row r="400">
      <c r="A400" s="442"/>
      <c r="B400" s="442"/>
      <c r="C400" s="442"/>
      <c r="D400" s="442"/>
      <c r="E400" s="442"/>
      <c r="F400" s="442"/>
      <c r="G400" s="442"/>
      <c r="H400" s="442"/>
      <c r="I400" s="442"/>
      <c r="J400" s="442"/>
      <c r="K400" s="442"/>
      <c r="L400" s="442"/>
      <c r="M400" s="442"/>
      <c r="N400" s="442"/>
      <c r="O400" s="442"/>
      <c r="P400" s="442"/>
      <c r="Q400" s="442"/>
      <c r="R400" s="442"/>
      <c r="S400" s="442"/>
      <c r="T400" s="442"/>
      <c r="U400" s="442"/>
      <c r="V400" s="442"/>
      <c r="W400" s="442"/>
      <c r="X400" s="442"/>
      <c r="Y400" s="442"/>
      <c r="Z400" s="442"/>
    </row>
    <row r="401">
      <c r="A401" s="442"/>
      <c r="B401" s="442"/>
      <c r="C401" s="442"/>
      <c r="D401" s="442"/>
      <c r="E401" s="442"/>
      <c r="F401" s="442"/>
      <c r="G401" s="442"/>
      <c r="H401" s="442"/>
      <c r="I401" s="442"/>
      <c r="J401" s="442"/>
      <c r="K401" s="442"/>
      <c r="L401" s="442"/>
      <c r="M401" s="442"/>
      <c r="N401" s="442"/>
      <c r="O401" s="442"/>
      <c r="P401" s="442"/>
      <c r="Q401" s="442"/>
      <c r="R401" s="442"/>
      <c r="S401" s="442"/>
      <c r="T401" s="442"/>
      <c r="U401" s="442"/>
      <c r="V401" s="442"/>
      <c r="W401" s="442"/>
      <c r="X401" s="442"/>
      <c r="Y401" s="442"/>
      <c r="Z401" s="442"/>
    </row>
    <row r="402">
      <c r="A402" s="442"/>
      <c r="B402" s="442"/>
      <c r="C402" s="442"/>
      <c r="D402" s="442"/>
      <c r="E402" s="442"/>
      <c r="F402" s="442"/>
      <c r="G402" s="442"/>
      <c r="H402" s="442"/>
      <c r="I402" s="442"/>
      <c r="J402" s="442"/>
      <c r="K402" s="442"/>
      <c r="L402" s="442"/>
      <c r="M402" s="442"/>
      <c r="N402" s="442"/>
      <c r="O402" s="442"/>
      <c r="P402" s="442"/>
      <c r="Q402" s="442"/>
      <c r="R402" s="442"/>
      <c r="S402" s="442"/>
      <c r="T402" s="442"/>
      <c r="U402" s="442"/>
      <c r="V402" s="442"/>
      <c r="W402" s="442"/>
      <c r="X402" s="442"/>
      <c r="Y402" s="442"/>
      <c r="Z402" s="442"/>
    </row>
    <row r="403">
      <c r="A403" s="442"/>
      <c r="B403" s="442"/>
      <c r="C403" s="442"/>
      <c r="D403" s="442"/>
      <c r="E403" s="442"/>
      <c r="F403" s="442"/>
      <c r="G403" s="442"/>
      <c r="H403" s="442"/>
      <c r="I403" s="442"/>
      <c r="J403" s="442"/>
      <c r="K403" s="442"/>
      <c r="L403" s="442"/>
      <c r="M403" s="442"/>
      <c r="N403" s="442"/>
      <c r="O403" s="442"/>
      <c r="P403" s="442"/>
      <c r="Q403" s="442"/>
      <c r="R403" s="442"/>
      <c r="S403" s="442"/>
      <c r="T403" s="442"/>
      <c r="U403" s="442"/>
      <c r="V403" s="442"/>
      <c r="W403" s="442"/>
      <c r="X403" s="442"/>
      <c r="Y403" s="442"/>
      <c r="Z403" s="442"/>
    </row>
    <row r="404">
      <c r="A404" s="442"/>
      <c r="B404" s="442"/>
      <c r="C404" s="442"/>
      <c r="D404" s="442"/>
      <c r="E404" s="442"/>
      <c r="F404" s="442"/>
      <c r="G404" s="442"/>
      <c r="H404" s="442"/>
      <c r="I404" s="442"/>
      <c r="J404" s="442"/>
      <c r="K404" s="442"/>
      <c r="L404" s="442"/>
      <c r="M404" s="442"/>
      <c r="N404" s="442"/>
      <c r="O404" s="442"/>
      <c r="P404" s="442"/>
      <c r="Q404" s="442"/>
      <c r="R404" s="442"/>
      <c r="S404" s="442"/>
      <c r="T404" s="442"/>
      <c r="U404" s="442"/>
      <c r="V404" s="442"/>
      <c r="W404" s="442"/>
      <c r="X404" s="442"/>
      <c r="Y404" s="442"/>
      <c r="Z404" s="442"/>
    </row>
    <row r="405">
      <c r="A405" s="442"/>
      <c r="B405" s="442"/>
      <c r="C405" s="442"/>
      <c r="D405" s="442"/>
      <c r="E405" s="442"/>
      <c r="F405" s="442"/>
      <c r="G405" s="442"/>
      <c r="H405" s="442"/>
      <c r="I405" s="442"/>
      <c r="J405" s="442"/>
      <c r="K405" s="442"/>
      <c r="L405" s="442"/>
      <c r="M405" s="442"/>
      <c r="N405" s="442"/>
      <c r="O405" s="442"/>
      <c r="P405" s="442"/>
      <c r="Q405" s="442"/>
      <c r="R405" s="442"/>
      <c r="S405" s="442"/>
      <c r="T405" s="442"/>
      <c r="U405" s="442"/>
      <c r="V405" s="442"/>
      <c r="W405" s="442"/>
      <c r="X405" s="442"/>
      <c r="Y405" s="442"/>
      <c r="Z405" s="442"/>
    </row>
    <row r="406">
      <c r="A406" s="442"/>
      <c r="B406" s="442"/>
      <c r="C406" s="442"/>
      <c r="D406" s="442"/>
      <c r="E406" s="442"/>
      <c r="F406" s="442"/>
      <c r="G406" s="442"/>
      <c r="H406" s="442"/>
      <c r="I406" s="442"/>
      <c r="J406" s="442"/>
      <c r="K406" s="442"/>
      <c r="L406" s="442"/>
      <c r="M406" s="442"/>
      <c r="N406" s="442"/>
      <c r="O406" s="442"/>
      <c r="P406" s="442"/>
      <c r="Q406" s="442"/>
      <c r="R406" s="442"/>
      <c r="S406" s="442"/>
      <c r="T406" s="442"/>
      <c r="U406" s="442"/>
      <c r="V406" s="442"/>
      <c r="W406" s="442"/>
      <c r="X406" s="442"/>
      <c r="Y406" s="442"/>
      <c r="Z406" s="442"/>
    </row>
    <row r="407">
      <c r="A407" s="442"/>
      <c r="B407" s="442"/>
      <c r="C407" s="442"/>
      <c r="D407" s="442"/>
      <c r="E407" s="442"/>
      <c r="F407" s="442"/>
      <c r="G407" s="442"/>
      <c r="H407" s="442"/>
      <c r="I407" s="442"/>
      <c r="J407" s="442"/>
      <c r="K407" s="442"/>
      <c r="L407" s="442"/>
      <c r="M407" s="442"/>
      <c r="N407" s="442"/>
      <c r="O407" s="442"/>
      <c r="P407" s="442"/>
      <c r="Q407" s="442"/>
      <c r="R407" s="442"/>
      <c r="S407" s="442"/>
      <c r="T407" s="442"/>
      <c r="U407" s="442"/>
      <c r="V407" s="442"/>
      <c r="W407" s="442"/>
      <c r="X407" s="442"/>
      <c r="Y407" s="442"/>
      <c r="Z407" s="442"/>
    </row>
    <row r="408">
      <c r="A408" s="442"/>
      <c r="B408" s="442"/>
      <c r="C408" s="442"/>
      <c r="D408" s="442"/>
      <c r="E408" s="442"/>
      <c r="F408" s="442"/>
      <c r="G408" s="442"/>
      <c r="H408" s="442"/>
      <c r="I408" s="442"/>
      <c r="J408" s="442"/>
      <c r="K408" s="442"/>
      <c r="L408" s="442"/>
      <c r="M408" s="442"/>
      <c r="N408" s="442"/>
      <c r="O408" s="442"/>
      <c r="P408" s="442"/>
      <c r="Q408" s="442"/>
      <c r="R408" s="442"/>
      <c r="S408" s="442"/>
      <c r="T408" s="442"/>
      <c r="U408" s="442"/>
      <c r="V408" s="442"/>
      <c r="W408" s="442"/>
      <c r="X408" s="442"/>
      <c r="Y408" s="442"/>
      <c r="Z408" s="442"/>
    </row>
    <row r="409">
      <c r="A409" s="442"/>
      <c r="B409" s="442"/>
      <c r="C409" s="442"/>
      <c r="D409" s="442"/>
      <c r="E409" s="442"/>
      <c r="F409" s="442"/>
      <c r="G409" s="442"/>
      <c r="H409" s="442"/>
      <c r="I409" s="442"/>
      <c r="J409" s="442"/>
      <c r="K409" s="442"/>
      <c r="L409" s="442"/>
      <c r="M409" s="442"/>
      <c r="N409" s="442"/>
      <c r="O409" s="442"/>
      <c r="P409" s="442"/>
      <c r="Q409" s="442"/>
      <c r="R409" s="442"/>
      <c r="S409" s="442"/>
      <c r="T409" s="442"/>
      <c r="U409" s="442"/>
      <c r="V409" s="442"/>
      <c r="W409" s="442"/>
      <c r="X409" s="442"/>
      <c r="Y409" s="442"/>
      <c r="Z409" s="442"/>
    </row>
    <row r="410">
      <c r="A410" s="442"/>
      <c r="B410" s="442"/>
      <c r="C410" s="442"/>
      <c r="D410" s="442"/>
      <c r="E410" s="442"/>
      <c r="F410" s="442"/>
      <c r="G410" s="442"/>
      <c r="H410" s="442"/>
      <c r="I410" s="442"/>
      <c r="J410" s="442"/>
      <c r="K410" s="442"/>
      <c r="L410" s="442"/>
      <c r="M410" s="442"/>
      <c r="N410" s="442"/>
      <c r="O410" s="442"/>
      <c r="P410" s="442"/>
      <c r="Q410" s="442"/>
      <c r="R410" s="442"/>
      <c r="S410" s="442"/>
      <c r="T410" s="442"/>
      <c r="U410" s="442"/>
      <c r="V410" s="442"/>
      <c r="W410" s="442"/>
      <c r="X410" s="442"/>
      <c r="Y410" s="442"/>
      <c r="Z410" s="442"/>
    </row>
    <row r="411">
      <c r="A411" s="442"/>
      <c r="B411" s="442"/>
      <c r="C411" s="442"/>
      <c r="D411" s="442"/>
      <c r="E411" s="442"/>
      <c r="F411" s="442"/>
      <c r="G411" s="442"/>
      <c r="H411" s="442"/>
      <c r="I411" s="442"/>
      <c r="J411" s="442"/>
      <c r="K411" s="442"/>
      <c r="L411" s="442"/>
      <c r="M411" s="442"/>
      <c r="N411" s="442"/>
      <c r="O411" s="442"/>
      <c r="P411" s="442"/>
      <c r="Q411" s="442"/>
      <c r="R411" s="442"/>
      <c r="S411" s="442"/>
      <c r="T411" s="442"/>
      <c r="U411" s="442"/>
      <c r="V411" s="442"/>
      <c r="W411" s="442"/>
      <c r="X411" s="442"/>
      <c r="Y411" s="442"/>
      <c r="Z411" s="442"/>
    </row>
    <row r="412">
      <c r="A412" s="442"/>
      <c r="B412" s="442"/>
      <c r="C412" s="442"/>
      <c r="D412" s="442"/>
      <c r="E412" s="442"/>
      <c r="F412" s="442"/>
      <c r="G412" s="442"/>
      <c r="H412" s="442"/>
      <c r="I412" s="442"/>
      <c r="J412" s="442"/>
      <c r="K412" s="442"/>
      <c r="L412" s="442"/>
      <c r="M412" s="442"/>
      <c r="N412" s="442"/>
      <c r="O412" s="442"/>
      <c r="P412" s="442"/>
      <c r="Q412" s="442"/>
      <c r="R412" s="442"/>
      <c r="S412" s="442"/>
      <c r="T412" s="442"/>
      <c r="U412" s="442"/>
      <c r="V412" s="442"/>
      <c r="W412" s="442"/>
      <c r="X412" s="442"/>
      <c r="Y412" s="442"/>
      <c r="Z412" s="442"/>
    </row>
    <row r="413">
      <c r="A413" s="442"/>
      <c r="B413" s="442"/>
      <c r="C413" s="442"/>
      <c r="D413" s="442"/>
      <c r="E413" s="442"/>
      <c r="F413" s="442"/>
      <c r="G413" s="442"/>
      <c r="H413" s="442"/>
      <c r="I413" s="442"/>
      <c r="J413" s="442"/>
      <c r="K413" s="442"/>
      <c r="L413" s="442"/>
      <c r="M413" s="442"/>
      <c r="N413" s="442"/>
      <c r="O413" s="442"/>
      <c r="P413" s="442"/>
      <c r="Q413" s="442"/>
      <c r="R413" s="442"/>
      <c r="S413" s="442"/>
      <c r="T413" s="442"/>
      <c r="U413" s="442"/>
      <c r="V413" s="442"/>
      <c r="W413" s="442"/>
      <c r="X413" s="442"/>
      <c r="Y413" s="442"/>
      <c r="Z413" s="442"/>
    </row>
    <row r="414">
      <c r="A414" s="442"/>
      <c r="B414" s="442"/>
      <c r="C414" s="442"/>
      <c r="D414" s="442"/>
      <c r="E414" s="442"/>
      <c r="F414" s="442"/>
      <c r="G414" s="442"/>
      <c r="H414" s="442"/>
      <c r="I414" s="442"/>
      <c r="J414" s="442"/>
      <c r="K414" s="442"/>
      <c r="L414" s="442"/>
      <c r="M414" s="442"/>
      <c r="N414" s="442"/>
      <c r="O414" s="442"/>
      <c r="P414" s="442"/>
      <c r="Q414" s="442"/>
      <c r="R414" s="442"/>
      <c r="S414" s="442"/>
      <c r="T414" s="442"/>
      <c r="U414" s="442"/>
      <c r="V414" s="442"/>
      <c r="W414" s="442"/>
      <c r="X414" s="442"/>
      <c r="Y414" s="442"/>
      <c r="Z414" s="442"/>
    </row>
    <row r="415">
      <c r="A415" s="442"/>
      <c r="B415" s="442"/>
      <c r="C415" s="442"/>
      <c r="D415" s="442"/>
      <c r="E415" s="442"/>
      <c r="F415" s="442"/>
      <c r="G415" s="442"/>
      <c r="H415" s="442"/>
      <c r="I415" s="442"/>
      <c r="J415" s="442"/>
      <c r="K415" s="442"/>
      <c r="L415" s="442"/>
      <c r="M415" s="442"/>
      <c r="N415" s="442"/>
      <c r="O415" s="442"/>
      <c r="P415" s="442"/>
      <c r="Q415" s="442"/>
      <c r="R415" s="442"/>
      <c r="S415" s="442"/>
      <c r="T415" s="442"/>
      <c r="U415" s="442"/>
      <c r="V415" s="442"/>
      <c r="W415" s="442"/>
      <c r="X415" s="442"/>
      <c r="Y415" s="442"/>
      <c r="Z415" s="442"/>
    </row>
    <row r="416">
      <c r="A416" s="442"/>
      <c r="B416" s="442"/>
      <c r="C416" s="442"/>
      <c r="D416" s="442"/>
      <c r="E416" s="442"/>
      <c r="F416" s="442"/>
      <c r="G416" s="442"/>
      <c r="H416" s="442"/>
      <c r="I416" s="442"/>
      <c r="J416" s="442"/>
      <c r="K416" s="442"/>
      <c r="L416" s="442"/>
      <c r="M416" s="442"/>
      <c r="N416" s="442"/>
      <c r="O416" s="442"/>
      <c r="P416" s="442"/>
      <c r="Q416" s="442"/>
      <c r="R416" s="442"/>
      <c r="S416" s="442"/>
      <c r="T416" s="442"/>
      <c r="U416" s="442"/>
      <c r="V416" s="442"/>
      <c r="W416" s="442"/>
      <c r="X416" s="442"/>
      <c r="Y416" s="442"/>
      <c r="Z416" s="442"/>
    </row>
    <row r="417">
      <c r="A417" s="442"/>
      <c r="B417" s="442"/>
      <c r="C417" s="442"/>
      <c r="D417" s="442"/>
      <c r="E417" s="442"/>
      <c r="F417" s="442"/>
      <c r="G417" s="442"/>
      <c r="H417" s="442"/>
      <c r="I417" s="442"/>
      <c r="J417" s="442"/>
      <c r="K417" s="442"/>
      <c r="L417" s="442"/>
      <c r="M417" s="442"/>
      <c r="N417" s="442"/>
      <c r="O417" s="442"/>
      <c r="P417" s="442"/>
      <c r="Q417" s="442"/>
      <c r="R417" s="442"/>
      <c r="S417" s="442"/>
      <c r="T417" s="442"/>
      <c r="U417" s="442"/>
      <c r="V417" s="442"/>
      <c r="W417" s="442"/>
      <c r="X417" s="442"/>
      <c r="Y417" s="442"/>
      <c r="Z417" s="442"/>
    </row>
    <row r="418">
      <c r="A418" s="442"/>
      <c r="B418" s="442"/>
      <c r="C418" s="442"/>
      <c r="D418" s="442"/>
      <c r="E418" s="442"/>
      <c r="F418" s="442"/>
      <c r="G418" s="442"/>
      <c r="H418" s="442"/>
      <c r="I418" s="442"/>
      <c r="J418" s="442"/>
      <c r="K418" s="442"/>
      <c r="L418" s="442"/>
      <c r="M418" s="442"/>
      <c r="N418" s="442"/>
      <c r="O418" s="442"/>
      <c r="P418" s="442"/>
      <c r="Q418" s="442"/>
      <c r="R418" s="442"/>
      <c r="S418" s="442"/>
      <c r="T418" s="442"/>
      <c r="U418" s="442"/>
      <c r="V418" s="442"/>
      <c r="W418" s="442"/>
      <c r="X418" s="442"/>
      <c r="Y418" s="442"/>
      <c r="Z418" s="442"/>
    </row>
    <row r="419">
      <c r="A419" s="442"/>
      <c r="B419" s="442"/>
      <c r="C419" s="442"/>
      <c r="D419" s="442"/>
      <c r="E419" s="442"/>
      <c r="F419" s="442"/>
      <c r="G419" s="442"/>
      <c r="H419" s="442"/>
      <c r="I419" s="442"/>
      <c r="J419" s="442"/>
      <c r="K419" s="442"/>
      <c r="L419" s="442"/>
      <c r="M419" s="442"/>
      <c r="N419" s="442"/>
      <c r="O419" s="442"/>
      <c r="P419" s="442"/>
      <c r="Q419" s="442"/>
      <c r="R419" s="442"/>
      <c r="S419" s="442"/>
      <c r="T419" s="442"/>
      <c r="U419" s="442"/>
      <c r="V419" s="442"/>
      <c r="W419" s="442"/>
      <c r="X419" s="442"/>
      <c r="Y419" s="442"/>
      <c r="Z419" s="442"/>
    </row>
    <row r="420">
      <c r="A420" s="442"/>
      <c r="B420" s="442"/>
      <c r="C420" s="442"/>
      <c r="D420" s="442"/>
      <c r="E420" s="442"/>
      <c r="F420" s="442"/>
      <c r="G420" s="442"/>
      <c r="H420" s="442"/>
      <c r="I420" s="442"/>
      <c r="J420" s="442"/>
      <c r="K420" s="442"/>
      <c r="L420" s="442"/>
      <c r="M420" s="442"/>
      <c r="N420" s="442"/>
      <c r="O420" s="442"/>
      <c r="P420" s="442"/>
      <c r="Q420" s="442"/>
      <c r="R420" s="442"/>
      <c r="S420" s="442"/>
      <c r="T420" s="442"/>
      <c r="U420" s="442"/>
      <c r="V420" s="442"/>
      <c r="W420" s="442"/>
      <c r="X420" s="442"/>
      <c r="Y420" s="442"/>
      <c r="Z420" s="442"/>
    </row>
    <row r="421">
      <c r="A421" s="442"/>
      <c r="B421" s="442"/>
      <c r="C421" s="442"/>
      <c r="D421" s="442"/>
      <c r="E421" s="442"/>
      <c r="F421" s="442"/>
      <c r="G421" s="442"/>
      <c r="H421" s="442"/>
      <c r="I421" s="442"/>
      <c r="J421" s="442"/>
      <c r="K421" s="442"/>
      <c r="L421" s="442"/>
      <c r="M421" s="442"/>
      <c r="N421" s="442"/>
      <c r="O421" s="442"/>
      <c r="P421" s="442"/>
      <c r="Q421" s="442"/>
      <c r="R421" s="442"/>
      <c r="S421" s="442"/>
      <c r="T421" s="442"/>
      <c r="U421" s="442"/>
      <c r="V421" s="442"/>
      <c r="W421" s="442"/>
      <c r="X421" s="442"/>
      <c r="Y421" s="442"/>
      <c r="Z421" s="442"/>
    </row>
    <row r="422">
      <c r="A422" s="442"/>
      <c r="B422" s="442"/>
      <c r="C422" s="442"/>
      <c r="D422" s="442"/>
      <c r="E422" s="442"/>
      <c r="F422" s="442"/>
      <c r="G422" s="442"/>
      <c r="H422" s="442"/>
      <c r="I422" s="442"/>
      <c r="J422" s="442"/>
      <c r="K422" s="442"/>
      <c r="L422" s="442"/>
      <c r="M422" s="442"/>
      <c r="N422" s="442"/>
      <c r="O422" s="442"/>
      <c r="P422" s="442"/>
      <c r="Q422" s="442"/>
      <c r="R422" s="442"/>
      <c r="S422" s="442"/>
      <c r="T422" s="442"/>
      <c r="U422" s="442"/>
      <c r="V422" s="442"/>
      <c r="W422" s="442"/>
      <c r="X422" s="442"/>
      <c r="Y422" s="442"/>
      <c r="Z422" s="442"/>
    </row>
    <row r="423">
      <c r="A423" s="442"/>
      <c r="B423" s="442"/>
      <c r="C423" s="442"/>
      <c r="D423" s="442"/>
      <c r="E423" s="442"/>
      <c r="F423" s="442"/>
      <c r="G423" s="442"/>
      <c r="H423" s="442"/>
      <c r="I423" s="442"/>
      <c r="J423" s="442"/>
      <c r="K423" s="442"/>
      <c r="L423" s="442"/>
      <c r="M423" s="442"/>
      <c r="N423" s="442"/>
      <c r="O423" s="442"/>
      <c r="P423" s="442"/>
      <c r="Q423" s="442"/>
      <c r="R423" s="442"/>
      <c r="S423" s="442"/>
      <c r="T423" s="442"/>
      <c r="U423" s="442"/>
      <c r="V423" s="442"/>
      <c r="W423" s="442"/>
      <c r="X423" s="442"/>
      <c r="Y423" s="442"/>
      <c r="Z423" s="442"/>
    </row>
    <row r="424">
      <c r="A424" s="442"/>
      <c r="B424" s="442"/>
      <c r="C424" s="442"/>
      <c r="D424" s="442"/>
      <c r="E424" s="442"/>
      <c r="F424" s="442"/>
      <c r="G424" s="442"/>
      <c r="H424" s="442"/>
      <c r="I424" s="442"/>
      <c r="J424" s="442"/>
      <c r="K424" s="442"/>
      <c r="L424" s="442"/>
      <c r="M424" s="442"/>
      <c r="N424" s="442"/>
      <c r="O424" s="442"/>
      <c r="P424" s="442"/>
      <c r="Q424" s="442"/>
      <c r="R424" s="442"/>
      <c r="S424" s="442"/>
      <c r="T424" s="442"/>
      <c r="U424" s="442"/>
      <c r="V424" s="442"/>
      <c r="W424" s="442"/>
      <c r="X424" s="442"/>
      <c r="Y424" s="442"/>
      <c r="Z424" s="442"/>
    </row>
    <row r="425">
      <c r="A425" s="442"/>
      <c r="B425" s="442"/>
      <c r="C425" s="442"/>
      <c r="D425" s="442"/>
      <c r="E425" s="442"/>
      <c r="F425" s="442"/>
      <c r="G425" s="442"/>
      <c r="H425" s="442"/>
      <c r="I425" s="442"/>
      <c r="J425" s="442"/>
      <c r="K425" s="442"/>
      <c r="L425" s="442"/>
      <c r="M425" s="442"/>
      <c r="N425" s="442"/>
      <c r="O425" s="442"/>
      <c r="P425" s="442"/>
      <c r="Q425" s="442"/>
      <c r="R425" s="442"/>
      <c r="S425" s="442"/>
      <c r="T425" s="442"/>
      <c r="U425" s="442"/>
      <c r="V425" s="442"/>
      <c r="W425" s="442"/>
      <c r="X425" s="442"/>
      <c r="Y425" s="442"/>
      <c r="Z425" s="442"/>
    </row>
    <row r="426">
      <c r="A426" s="442"/>
      <c r="B426" s="442"/>
      <c r="C426" s="442"/>
      <c r="D426" s="442"/>
      <c r="E426" s="442"/>
      <c r="F426" s="442"/>
      <c r="G426" s="442"/>
      <c r="H426" s="442"/>
      <c r="I426" s="442"/>
      <c r="J426" s="442"/>
      <c r="K426" s="442"/>
      <c r="L426" s="442"/>
      <c r="M426" s="442"/>
      <c r="N426" s="442"/>
      <c r="O426" s="442"/>
      <c r="P426" s="442"/>
      <c r="Q426" s="442"/>
      <c r="R426" s="442"/>
      <c r="S426" s="442"/>
      <c r="T426" s="442"/>
      <c r="U426" s="442"/>
      <c r="V426" s="442"/>
      <c r="W426" s="442"/>
      <c r="X426" s="442"/>
      <c r="Y426" s="442"/>
      <c r="Z426" s="442"/>
    </row>
    <row r="427">
      <c r="A427" s="442"/>
      <c r="B427" s="442"/>
      <c r="C427" s="442"/>
      <c r="D427" s="442"/>
      <c r="E427" s="442"/>
      <c r="F427" s="442"/>
      <c r="G427" s="442"/>
      <c r="H427" s="442"/>
      <c r="I427" s="442"/>
      <c r="J427" s="442"/>
      <c r="K427" s="442"/>
      <c r="L427" s="442"/>
      <c r="M427" s="442"/>
      <c r="N427" s="442"/>
      <c r="O427" s="442"/>
      <c r="P427" s="442"/>
      <c r="Q427" s="442"/>
      <c r="R427" s="442"/>
      <c r="S427" s="442"/>
      <c r="T427" s="442"/>
      <c r="U427" s="442"/>
      <c r="V427" s="442"/>
      <c r="W427" s="442"/>
      <c r="X427" s="442"/>
      <c r="Y427" s="442"/>
      <c r="Z427" s="442"/>
    </row>
    <row r="428">
      <c r="A428" s="442"/>
      <c r="B428" s="442"/>
      <c r="C428" s="442"/>
      <c r="D428" s="442"/>
      <c r="E428" s="442"/>
      <c r="F428" s="442"/>
      <c r="G428" s="442"/>
      <c r="H428" s="442"/>
      <c r="I428" s="442"/>
      <c r="J428" s="442"/>
      <c r="K428" s="442"/>
      <c r="L428" s="442"/>
      <c r="M428" s="442"/>
      <c r="N428" s="442"/>
      <c r="O428" s="442"/>
      <c r="P428" s="442"/>
      <c r="Q428" s="442"/>
      <c r="R428" s="442"/>
      <c r="S428" s="442"/>
      <c r="T428" s="442"/>
      <c r="U428" s="442"/>
      <c r="V428" s="442"/>
      <c r="W428" s="442"/>
      <c r="X428" s="442"/>
      <c r="Y428" s="442"/>
      <c r="Z428" s="442"/>
    </row>
    <row r="429">
      <c r="A429" s="442"/>
      <c r="B429" s="442"/>
      <c r="C429" s="442"/>
      <c r="D429" s="442"/>
      <c r="E429" s="442"/>
      <c r="F429" s="442"/>
      <c r="G429" s="442"/>
      <c r="H429" s="442"/>
      <c r="I429" s="442"/>
      <c r="J429" s="442"/>
      <c r="K429" s="442"/>
      <c r="L429" s="442"/>
      <c r="M429" s="442"/>
      <c r="N429" s="442"/>
      <c r="O429" s="442"/>
      <c r="P429" s="442"/>
      <c r="Q429" s="442"/>
      <c r="R429" s="442"/>
      <c r="S429" s="442"/>
      <c r="T429" s="442"/>
      <c r="U429" s="442"/>
      <c r="V429" s="442"/>
      <c r="W429" s="442"/>
      <c r="X429" s="442"/>
      <c r="Y429" s="442"/>
      <c r="Z429" s="442"/>
    </row>
    <row r="430">
      <c r="A430" s="442"/>
      <c r="B430" s="442"/>
      <c r="C430" s="442"/>
      <c r="D430" s="442"/>
      <c r="E430" s="442"/>
      <c r="F430" s="442"/>
      <c r="G430" s="442"/>
      <c r="H430" s="442"/>
      <c r="I430" s="442"/>
      <c r="J430" s="442"/>
      <c r="K430" s="442"/>
      <c r="L430" s="442"/>
      <c r="M430" s="442"/>
      <c r="N430" s="442"/>
      <c r="O430" s="442"/>
      <c r="P430" s="442"/>
      <c r="Q430" s="442"/>
      <c r="R430" s="442"/>
      <c r="S430" s="442"/>
      <c r="T430" s="442"/>
      <c r="U430" s="442"/>
      <c r="V430" s="442"/>
      <c r="W430" s="442"/>
      <c r="X430" s="442"/>
      <c r="Y430" s="442"/>
      <c r="Z430" s="442"/>
    </row>
    <row r="431">
      <c r="A431" s="442"/>
      <c r="B431" s="442"/>
      <c r="C431" s="442"/>
      <c r="D431" s="442"/>
      <c r="E431" s="442"/>
      <c r="F431" s="442"/>
      <c r="G431" s="442"/>
      <c r="H431" s="442"/>
      <c r="I431" s="442"/>
      <c r="J431" s="442"/>
      <c r="K431" s="442"/>
      <c r="L431" s="442"/>
      <c r="M431" s="442"/>
      <c r="N431" s="442"/>
      <c r="O431" s="442"/>
      <c r="P431" s="442"/>
      <c r="Q431" s="442"/>
      <c r="R431" s="442"/>
      <c r="S431" s="442"/>
      <c r="T431" s="442"/>
      <c r="U431" s="442"/>
      <c r="V431" s="442"/>
      <c r="W431" s="442"/>
      <c r="X431" s="442"/>
      <c r="Y431" s="442"/>
      <c r="Z431" s="442"/>
    </row>
    <row r="432">
      <c r="A432" s="442"/>
      <c r="B432" s="442"/>
      <c r="C432" s="442"/>
      <c r="D432" s="442"/>
      <c r="E432" s="442"/>
      <c r="F432" s="442"/>
      <c r="G432" s="442"/>
      <c r="H432" s="442"/>
      <c r="I432" s="442"/>
      <c r="J432" s="442"/>
      <c r="K432" s="442"/>
      <c r="L432" s="442"/>
      <c r="M432" s="442"/>
      <c r="N432" s="442"/>
      <c r="O432" s="442"/>
      <c r="P432" s="442"/>
      <c r="Q432" s="442"/>
      <c r="R432" s="442"/>
      <c r="S432" s="442"/>
      <c r="T432" s="442"/>
      <c r="U432" s="442"/>
      <c r="V432" s="442"/>
      <c r="W432" s="442"/>
      <c r="X432" s="442"/>
      <c r="Y432" s="442"/>
      <c r="Z432" s="442"/>
    </row>
    <row r="433">
      <c r="A433" s="442"/>
      <c r="B433" s="442"/>
      <c r="C433" s="442"/>
      <c r="D433" s="442"/>
      <c r="E433" s="442"/>
      <c r="F433" s="442"/>
      <c r="G433" s="442"/>
      <c r="H433" s="442"/>
      <c r="I433" s="442"/>
      <c r="J433" s="442"/>
      <c r="K433" s="442"/>
      <c r="L433" s="442"/>
      <c r="M433" s="442"/>
      <c r="N433" s="442"/>
      <c r="O433" s="442"/>
      <c r="P433" s="442"/>
      <c r="Q433" s="442"/>
      <c r="R433" s="442"/>
      <c r="S433" s="442"/>
      <c r="T433" s="442"/>
      <c r="U433" s="442"/>
      <c r="V433" s="442"/>
      <c r="W433" s="442"/>
      <c r="X433" s="442"/>
      <c r="Y433" s="442"/>
      <c r="Z433" s="442"/>
    </row>
    <row r="434">
      <c r="A434" s="442"/>
      <c r="B434" s="442"/>
      <c r="C434" s="442"/>
      <c r="D434" s="442"/>
      <c r="E434" s="442"/>
      <c r="F434" s="442"/>
      <c r="G434" s="442"/>
      <c r="H434" s="442"/>
      <c r="I434" s="442"/>
      <c r="J434" s="442"/>
      <c r="K434" s="442"/>
      <c r="L434" s="442"/>
      <c r="M434" s="442"/>
      <c r="N434" s="442"/>
      <c r="O434" s="442"/>
      <c r="P434" s="442"/>
      <c r="Q434" s="442"/>
      <c r="R434" s="442"/>
      <c r="S434" s="442"/>
      <c r="T434" s="442"/>
      <c r="U434" s="442"/>
      <c r="V434" s="442"/>
      <c r="W434" s="442"/>
      <c r="X434" s="442"/>
      <c r="Y434" s="442"/>
      <c r="Z434" s="442"/>
    </row>
    <row r="435">
      <c r="A435" s="442"/>
      <c r="B435" s="442"/>
      <c r="C435" s="442"/>
      <c r="D435" s="442"/>
      <c r="E435" s="442"/>
      <c r="F435" s="442"/>
      <c r="G435" s="442"/>
      <c r="H435" s="442"/>
      <c r="I435" s="442"/>
      <c r="J435" s="442"/>
      <c r="K435" s="442"/>
      <c r="L435" s="442"/>
      <c r="M435" s="442"/>
      <c r="N435" s="442"/>
      <c r="O435" s="442"/>
      <c r="P435" s="442"/>
      <c r="Q435" s="442"/>
      <c r="R435" s="442"/>
      <c r="S435" s="442"/>
      <c r="T435" s="442"/>
      <c r="U435" s="442"/>
      <c r="V435" s="442"/>
      <c r="W435" s="442"/>
      <c r="X435" s="442"/>
      <c r="Y435" s="442"/>
      <c r="Z435" s="442"/>
    </row>
    <row r="436">
      <c r="A436" s="442"/>
      <c r="B436" s="442"/>
      <c r="C436" s="442"/>
      <c r="D436" s="442"/>
      <c r="E436" s="442"/>
      <c r="F436" s="442"/>
      <c r="G436" s="442"/>
      <c r="H436" s="442"/>
      <c r="I436" s="442"/>
      <c r="J436" s="442"/>
      <c r="K436" s="442"/>
      <c r="L436" s="442"/>
      <c r="M436" s="442"/>
      <c r="N436" s="442"/>
      <c r="O436" s="442"/>
      <c r="P436" s="442"/>
      <c r="Q436" s="442"/>
      <c r="R436" s="442"/>
      <c r="S436" s="442"/>
      <c r="T436" s="442"/>
      <c r="U436" s="442"/>
      <c r="V436" s="442"/>
      <c r="W436" s="442"/>
      <c r="X436" s="442"/>
      <c r="Y436" s="442"/>
      <c r="Z436" s="442"/>
    </row>
    <row r="437">
      <c r="A437" s="442"/>
      <c r="B437" s="442"/>
      <c r="C437" s="442"/>
      <c r="D437" s="442"/>
      <c r="E437" s="442"/>
      <c r="F437" s="442"/>
      <c r="G437" s="442"/>
      <c r="H437" s="442"/>
      <c r="I437" s="442"/>
      <c r="J437" s="442"/>
      <c r="K437" s="442"/>
      <c r="L437" s="442"/>
      <c r="M437" s="442"/>
      <c r="N437" s="442"/>
      <c r="O437" s="442"/>
      <c r="P437" s="442"/>
      <c r="Q437" s="442"/>
      <c r="R437" s="442"/>
      <c r="S437" s="442"/>
      <c r="T437" s="442"/>
      <c r="U437" s="442"/>
      <c r="V437" s="442"/>
      <c r="W437" s="442"/>
      <c r="X437" s="442"/>
      <c r="Y437" s="442"/>
      <c r="Z437" s="442"/>
    </row>
    <row r="438">
      <c r="A438" s="442"/>
      <c r="B438" s="442"/>
      <c r="C438" s="442"/>
      <c r="D438" s="442"/>
      <c r="E438" s="442"/>
      <c r="F438" s="442"/>
      <c r="G438" s="442"/>
      <c r="H438" s="442"/>
      <c r="I438" s="442"/>
      <c r="J438" s="442"/>
      <c r="K438" s="442"/>
      <c r="L438" s="442"/>
      <c r="M438" s="442"/>
      <c r="N438" s="442"/>
      <c r="O438" s="442"/>
      <c r="P438" s="442"/>
      <c r="Q438" s="442"/>
      <c r="R438" s="442"/>
      <c r="S438" s="442"/>
      <c r="T438" s="442"/>
      <c r="U438" s="442"/>
      <c r="V438" s="442"/>
      <c r="W438" s="442"/>
      <c r="X438" s="442"/>
      <c r="Y438" s="442"/>
      <c r="Z438" s="442"/>
    </row>
    <row r="439">
      <c r="A439" s="442"/>
      <c r="B439" s="442"/>
      <c r="C439" s="442"/>
      <c r="D439" s="442"/>
      <c r="E439" s="442"/>
      <c r="F439" s="442"/>
      <c r="G439" s="442"/>
      <c r="H439" s="442"/>
      <c r="I439" s="442"/>
      <c r="J439" s="442"/>
      <c r="K439" s="442"/>
      <c r="L439" s="442"/>
      <c r="M439" s="442"/>
      <c r="N439" s="442"/>
      <c r="O439" s="442"/>
      <c r="P439" s="442"/>
      <c r="Q439" s="442"/>
      <c r="R439" s="442"/>
      <c r="S439" s="442"/>
      <c r="T439" s="442"/>
      <c r="U439" s="442"/>
      <c r="V439" s="442"/>
      <c r="W439" s="442"/>
      <c r="X439" s="442"/>
      <c r="Y439" s="442"/>
      <c r="Z439" s="442"/>
    </row>
    <row r="440">
      <c r="A440" s="442"/>
      <c r="B440" s="442"/>
      <c r="C440" s="442"/>
      <c r="D440" s="442"/>
      <c r="E440" s="442"/>
      <c r="F440" s="442"/>
      <c r="G440" s="442"/>
      <c r="H440" s="442"/>
      <c r="I440" s="442"/>
      <c r="J440" s="442"/>
      <c r="K440" s="442"/>
      <c r="L440" s="442"/>
      <c r="M440" s="442"/>
      <c r="N440" s="442"/>
      <c r="O440" s="442"/>
      <c r="P440" s="442"/>
      <c r="Q440" s="442"/>
      <c r="R440" s="442"/>
      <c r="S440" s="442"/>
      <c r="T440" s="442"/>
      <c r="U440" s="442"/>
      <c r="V440" s="442"/>
      <c r="W440" s="442"/>
      <c r="X440" s="442"/>
      <c r="Y440" s="442"/>
      <c r="Z440" s="442"/>
    </row>
    <row r="441">
      <c r="A441" s="442"/>
      <c r="B441" s="442"/>
      <c r="C441" s="442"/>
      <c r="D441" s="442"/>
      <c r="E441" s="442"/>
      <c r="F441" s="442"/>
      <c r="G441" s="442"/>
      <c r="H441" s="442"/>
      <c r="I441" s="442"/>
      <c r="J441" s="442"/>
      <c r="K441" s="442"/>
      <c r="L441" s="442"/>
      <c r="M441" s="442"/>
      <c r="N441" s="442"/>
      <c r="O441" s="442"/>
      <c r="P441" s="442"/>
      <c r="Q441" s="442"/>
      <c r="R441" s="442"/>
      <c r="S441" s="442"/>
      <c r="T441" s="442"/>
      <c r="U441" s="442"/>
      <c r="V441" s="442"/>
      <c r="W441" s="442"/>
      <c r="X441" s="442"/>
      <c r="Y441" s="442"/>
      <c r="Z441" s="442"/>
    </row>
    <row r="442">
      <c r="A442" s="442"/>
      <c r="B442" s="442"/>
      <c r="C442" s="442"/>
      <c r="D442" s="442"/>
      <c r="E442" s="442"/>
      <c r="F442" s="442"/>
      <c r="G442" s="442"/>
      <c r="H442" s="442"/>
      <c r="I442" s="442"/>
      <c r="J442" s="442"/>
      <c r="K442" s="442"/>
      <c r="L442" s="442"/>
      <c r="M442" s="442"/>
      <c r="N442" s="442"/>
      <c r="O442" s="442"/>
      <c r="P442" s="442"/>
      <c r="Q442" s="442"/>
      <c r="R442" s="442"/>
      <c r="S442" s="442"/>
      <c r="T442" s="442"/>
      <c r="U442" s="442"/>
      <c r="V442" s="442"/>
      <c r="W442" s="442"/>
      <c r="X442" s="442"/>
      <c r="Y442" s="442"/>
      <c r="Z442" s="442"/>
    </row>
    <row r="443">
      <c r="A443" s="442"/>
      <c r="B443" s="442"/>
      <c r="C443" s="442"/>
      <c r="D443" s="442"/>
      <c r="E443" s="442"/>
      <c r="F443" s="442"/>
      <c r="G443" s="442"/>
      <c r="H443" s="442"/>
      <c r="I443" s="442"/>
      <c r="J443" s="442"/>
      <c r="K443" s="442"/>
      <c r="L443" s="442"/>
      <c r="M443" s="442"/>
      <c r="N443" s="442"/>
      <c r="O443" s="442"/>
      <c r="P443" s="442"/>
      <c r="Q443" s="442"/>
      <c r="R443" s="442"/>
      <c r="S443" s="442"/>
      <c r="T443" s="442"/>
      <c r="U443" s="442"/>
      <c r="V443" s="442"/>
      <c r="W443" s="442"/>
      <c r="X443" s="442"/>
      <c r="Y443" s="442"/>
      <c r="Z443" s="442"/>
    </row>
    <row r="444">
      <c r="A444" s="442"/>
      <c r="B444" s="442"/>
      <c r="C444" s="442"/>
      <c r="D444" s="442"/>
      <c r="E444" s="442"/>
      <c r="F444" s="442"/>
      <c r="G444" s="442"/>
      <c r="H444" s="442"/>
      <c r="I444" s="442"/>
      <c r="J444" s="442"/>
      <c r="K444" s="442"/>
      <c r="L444" s="442"/>
      <c r="M444" s="442"/>
      <c r="N444" s="442"/>
      <c r="O444" s="442"/>
      <c r="P444" s="442"/>
      <c r="Q444" s="442"/>
      <c r="R444" s="442"/>
      <c r="S444" s="442"/>
      <c r="T444" s="442"/>
      <c r="U444" s="442"/>
      <c r="V444" s="442"/>
      <c r="W444" s="442"/>
      <c r="X444" s="442"/>
      <c r="Y444" s="442"/>
      <c r="Z444" s="442"/>
    </row>
    <row r="445">
      <c r="A445" s="442"/>
      <c r="B445" s="442"/>
      <c r="C445" s="442"/>
      <c r="D445" s="442"/>
      <c r="E445" s="442"/>
      <c r="F445" s="442"/>
      <c r="G445" s="442"/>
      <c r="H445" s="442"/>
      <c r="I445" s="442"/>
      <c r="J445" s="442"/>
      <c r="K445" s="442"/>
      <c r="L445" s="442"/>
      <c r="M445" s="442"/>
      <c r="N445" s="442"/>
      <c r="O445" s="442"/>
      <c r="P445" s="442"/>
      <c r="Q445" s="442"/>
      <c r="R445" s="442"/>
      <c r="S445" s="442"/>
      <c r="T445" s="442"/>
      <c r="U445" s="442"/>
      <c r="V445" s="442"/>
      <c r="W445" s="442"/>
      <c r="X445" s="442"/>
      <c r="Y445" s="442"/>
      <c r="Z445" s="442"/>
    </row>
    <row r="446">
      <c r="A446" s="442"/>
      <c r="B446" s="442"/>
      <c r="C446" s="442"/>
      <c r="D446" s="442"/>
      <c r="E446" s="442"/>
      <c r="F446" s="442"/>
      <c r="G446" s="442"/>
      <c r="H446" s="442"/>
      <c r="I446" s="442"/>
      <c r="J446" s="442"/>
      <c r="K446" s="442"/>
      <c r="L446" s="442"/>
      <c r="M446" s="442"/>
      <c r="N446" s="442"/>
      <c r="O446" s="442"/>
      <c r="P446" s="442"/>
      <c r="Q446" s="442"/>
      <c r="R446" s="442"/>
      <c r="S446" s="442"/>
      <c r="T446" s="442"/>
      <c r="U446" s="442"/>
      <c r="V446" s="442"/>
      <c r="W446" s="442"/>
      <c r="X446" s="442"/>
      <c r="Y446" s="442"/>
      <c r="Z446" s="442"/>
    </row>
    <row r="447">
      <c r="A447" s="442"/>
      <c r="B447" s="442"/>
      <c r="C447" s="442"/>
      <c r="D447" s="442"/>
      <c r="E447" s="442"/>
      <c r="F447" s="442"/>
      <c r="G447" s="442"/>
      <c r="H447" s="442"/>
      <c r="I447" s="442"/>
      <c r="J447" s="442"/>
      <c r="K447" s="442"/>
      <c r="L447" s="442"/>
      <c r="M447" s="442"/>
      <c r="N447" s="442"/>
      <c r="O447" s="442"/>
      <c r="P447" s="442"/>
      <c r="Q447" s="442"/>
      <c r="R447" s="442"/>
      <c r="S447" s="442"/>
      <c r="T447" s="442"/>
      <c r="U447" s="442"/>
      <c r="V447" s="442"/>
      <c r="W447" s="442"/>
      <c r="X447" s="442"/>
      <c r="Y447" s="442"/>
      <c r="Z447" s="442"/>
    </row>
    <row r="448">
      <c r="A448" s="442"/>
      <c r="B448" s="442"/>
      <c r="C448" s="442"/>
      <c r="D448" s="442"/>
      <c r="E448" s="442"/>
      <c r="F448" s="442"/>
      <c r="G448" s="442"/>
      <c r="H448" s="442"/>
      <c r="I448" s="442"/>
      <c r="J448" s="442"/>
      <c r="K448" s="442"/>
      <c r="L448" s="442"/>
      <c r="M448" s="442"/>
      <c r="N448" s="442"/>
      <c r="O448" s="442"/>
      <c r="P448" s="442"/>
      <c r="Q448" s="442"/>
      <c r="R448" s="442"/>
      <c r="S448" s="442"/>
      <c r="T448" s="442"/>
      <c r="U448" s="442"/>
      <c r="V448" s="442"/>
      <c r="W448" s="442"/>
      <c r="X448" s="442"/>
      <c r="Y448" s="442"/>
      <c r="Z448" s="442"/>
    </row>
    <row r="449">
      <c r="A449" s="442"/>
      <c r="B449" s="442"/>
      <c r="C449" s="442"/>
      <c r="D449" s="442"/>
      <c r="E449" s="442"/>
      <c r="F449" s="442"/>
      <c r="G449" s="442"/>
      <c r="H449" s="442"/>
      <c r="I449" s="442"/>
      <c r="J449" s="442"/>
      <c r="K449" s="442"/>
      <c r="L449" s="442"/>
      <c r="M449" s="442"/>
      <c r="N449" s="442"/>
      <c r="O449" s="442"/>
      <c r="P449" s="442"/>
      <c r="Q449" s="442"/>
      <c r="R449" s="442"/>
      <c r="S449" s="442"/>
      <c r="T449" s="442"/>
      <c r="U449" s="442"/>
      <c r="V449" s="442"/>
      <c r="W449" s="442"/>
      <c r="X449" s="442"/>
      <c r="Y449" s="442"/>
      <c r="Z449" s="442"/>
    </row>
    <row r="450">
      <c r="A450" s="442"/>
      <c r="B450" s="442"/>
      <c r="C450" s="442"/>
      <c r="D450" s="442"/>
      <c r="E450" s="442"/>
      <c r="F450" s="442"/>
      <c r="G450" s="442"/>
      <c r="H450" s="442"/>
      <c r="I450" s="442"/>
      <c r="J450" s="442"/>
      <c r="K450" s="442"/>
      <c r="L450" s="442"/>
      <c r="M450" s="442"/>
      <c r="N450" s="442"/>
      <c r="O450" s="442"/>
      <c r="P450" s="442"/>
      <c r="Q450" s="442"/>
      <c r="R450" s="442"/>
      <c r="S450" s="442"/>
      <c r="T450" s="442"/>
      <c r="U450" s="442"/>
      <c r="V450" s="442"/>
      <c r="W450" s="442"/>
      <c r="X450" s="442"/>
      <c r="Y450" s="442"/>
      <c r="Z450" s="442"/>
    </row>
    <row r="451">
      <c r="A451" s="442"/>
      <c r="B451" s="442"/>
      <c r="C451" s="442"/>
      <c r="D451" s="442"/>
      <c r="E451" s="442"/>
      <c r="F451" s="442"/>
      <c r="G451" s="442"/>
      <c r="H451" s="442"/>
      <c r="I451" s="442"/>
      <c r="J451" s="442"/>
      <c r="K451" s="442"/>
      <c r="L451" s="442"/>
      <c r="M451" s="442"/>
      <c r="N451" s="442"/>
      <c r="O451" s="442"/>
      <c r="P451" s="442"/>
      <c r="Q451" s="442"/>
      <c r="R451" s="442"/>
      <c r="S451" s="442"/>
      <c r="T451" s="442"/>
      <c r="U451" s="442"/>
      <c r="V451" s="442"/>
      <c r="W451" s="442"/>
      <c r="X451" s="442"/>
      <c r="Y451" s="442"/>
      <c r="Z451" s="442"/>
    </row>
    <row r="452">
      <c r="A452" s="442"/>
      <c r="B452" s="442"/>
      <c r="C452" s="442"/>
      <c r="D452" s="442"/>
      <c r="E452" s="442"/>
      <c r="F452" s="442"/>
      <c r="G452" s="442"/>
      <c r="H452" s="442"/>
      <c r="I452" s="442"/>
      <c r="J452" s="442"/>
      <c r="K452" s="442"/>
      <c r="L452" s="442"/>
      <c r="M452" s="442"/>
      <c r="N452" s="442"/>
      <c r="O452" s="442"/>
      <c r="P452" s="442"/>
      <c r="Q452" s="442"/>
      <c r="R452" s="442"/>
      <c r="S452" s="442"/>
      <c r="T452" s="442"/>
      <c r="U452" s="442"/>
      <c r="V452" s="442"/>
      <c r="W452" s="442"/>
      <c r="X452" s="442"/>
      <c r="Y452" s="442"/>
      <c r="Z452" s="442"/>
    </row>
    <row r="453">
      <c r="A453" s="442"/>
      <c r="B453" s="442"/>
      <c r="C453" s="442"/>
      <c r="D453" s="442"/>
      <c r="E453" s="442"/>
      <c r="F453" s="442"/>
      <c r="G453" s="442"/>
      <c r="H453" s="442"/>
      <c r="I453" s="442"/>
      <c r="J453" s="442"/>
      <c r="K453" s="442"/>
      <c r="L453" s="442"/>
      <c r="M453" s="442"/>
      <c r="N453" s="442"/>
      <c r="O453" s="442"/>
      <c r="P453" s="442"/>
      <c r="Q453" s="442"/>
      <c r="R453" s="442"/>
      <c r="S453" s="442"/>
      <c r="T453" s="442"/>
      <c r="U453" s="442"/>
      <c r="V453" s="442"/>
      <c r="W453" s="442"/>
      <c r="X453" s="442"/>
      <c r="Y453" s="442"/>
      <c r="Z453" s="442"/>
    </row>
    <row r="454">
      <c r="A454" s="442"/>
      <c r="B454" s="442"/>
      <c r="C454" s="442"/>
      <c r="D454" s="442"/>
      <c r="E454" s="442"/>
      <c r="F454" s="442"/>
      <c r="G454" s="442"/>
      <c r="H454" s="442"/>
      <c r="I454" s="442"/>
      <c r="J454" s="442"/>
      <c r="K454" s="442"/>
      <c r="L454" s="442"/>
      <c r="M454" s="442"/>
      <c r="N454" s="442"/>
      <c r="O454" s="442"/>
      <c r="P454" s="442"/>
      <c r="Q454" s="442"/>
      <c r="R454" s="442"/>
      <c r="S454" s="442"/>
      <c r="T454" s="442"/>
      <c r="U454" s="442"/>
      <c r="V454" s="442"/>
      <c r="W454" s="442"/>
      <c r="X454" s="442"/>
      <c r="Y454" s="442"/>
      <c r="Z454" s="442"/>
    </row>
    <row r="455">
      <c r="A455" s="442"/>
      <c r="B455" s="442"/>
      <c r="C455" s="442"/>
      <c r="D455" s="442"/>
      <c r="E455" s="442"/>
      <c r="F455" s="442"/>
      <c r="G455" s="442"/>
      <c r="H455" s="442"/>
      <c r="I455" s="442"/>
      <c r="J455" s="442"/>
      <c r="K455" s="442"/>
      <c r="L455" s="442"/>
      <c r="M455" s="442"/>
      <c r="N455" s="442"/>
      <c r="O455" s="442"/>
      <c r="P455" s="442"/>
      <c r="Q455" s="442"/>
      <c r="R455" s="442"/>
      <c r="S455" s="442"/>
      <c r="T455" s="442"/>
      <c r="U455" s="442"/>
      <c r="V455" s="442"/>
      <c r="W455" s="442"/>
      <c r="X455" s="442"/>
      <c r="Y455" s="442"/>
      <c r="Z455" s="442"/>
    </row>
    <row r="456">
      <c r="A456" s="442"/>
      <c r="B456" s="442"/>
      <c r="C456" s="442"/>
      <c r="D456" s="442"/>
      <c r="E456" s="442"/>
      <c r="F456" s="442"/>
      <c r="G456" s="442"/>
      <c r="H456" s="442"/>
      <c r="I456" s="442"/>
      <c r="J456" s="442"/>
      <c r="K456" s="442"/>
      <c r="L456" s="442"/>
      <c r="M456" s="442"/>
      <c r="N456" s="442"/>
      <c r="O456" s="442"/>
      <c r="P456" s="442"/>
      <c r="Q456" s="442"/>
      <c r="R456" s="442"/>
      <c r="S456" s="442"/>
      <c r="T456" s="442"/>
      <c r="U456" s="442"/>
      <c r="V456" s="442"/>
      <c r="W456" s="442"/>
      <c r="X456" s="442"/>
      <c r="Y456" s="442"/>
      <c r="Z456" s="442"/>
    </row>
    <row r="457">
      <c r="A457" s="442"/>
      <c r="B457" s="442"/>
      <c r="C457" s="442"/>
      <c r="D457" s="442"/>
      <c r="E457" s="442"/>
      <c r="F457" s="442"/>
      <c r="G457" s="442"/>
      <c r="H457" s="442"/>
      <c r="I457" s="442"/>
      <c r="J457" s="442"/>
      <c r="K457" s="442"/>
      <c r="L457" s="442"/>
      <c r="M457" s="442"/>
      <c r="N457" s="442"/>
      <c r="O457" s="442"/>
      <c r="P457" s="442"/>
      <c r="Q457" s="442"/>
      <c r="R457" s="442"/>
      <c r="S457" s="442"/>
      <c r="T457" s="442"/>
      <c r="U457" s="442"/>
      <c r="V457" s="442"/>
      <c r="W457" s="442"/>
      <c r="X457" s="442"/>
      <c r="Y457" s="442"/>
      <c r="Z457" s="442"/>
    </row>
    <row r="458">
      <c r="A458" s="442"/>
      <c r="B458" s="442"/>
      <c r="C458" s="442"/>
      <c r="D458" s="442"/>
      <c r="E458" s="442"/>
      <c r="F458" s="442"/>
      <c r="G458" s="442"/>
      <c r="H458" s="442"/>
      <c r="I458" s="442"/>
      <c r="J458" s="442"/>
      <c r="K458" s="442"/>
      <c r="L458" s="442"/>
      <c r="M458" s="442"/>
      <c r="N458" s="442"/>
      <c r="O458" s="442"/>
      <c r="P458" s="442"/>
      <c r="Q458" s="442"/>
      <c r="R458" s="442"/>
      <c r="S458" s="442"/>
      <c r="T458" s="442"/>
      <c r="U458" s="442"/>
      <c r="V458" s="442"/>
      <c r="W458" s="442"/>
      <c r="X458" s="442"/>
      <c r="Y458" s="442"/>
      <c r="Z458" s="442"/>
    </row>
    <row r="459">
      <c r="A459" s="442"/>
      <c r="B459" s="442"/>
      <c r="C459" s="442"/>
      <c r="D459" s="442"/>
      <c r="E459" s="442"/>
      <c r="F459" s="442"/>
      <c r="G459" s="442"/>
      <c r="H459" s="442"/>
      <c r="I459" s="442"/>
      <c r="J459" s="442"/>
      <c r="K459" s="442"/>
      <c r="L459" s="442"/>
      <c r="M459" s="442"/>
      <c r="N459" s="442"/>
      <c r="O459" s="442"/>
      <c r="P459" s="442"/>
      <c r="Q459" s="442"/>
      <c r="R459" s="442"/>
      <c r="S459" s="442"/>
      <c r="T459" s="442"/>
      <c r="U459" s="442"/>
      <c r="V459" s="442"/>
      <c r="W459" s="442"/>
      <c r="X459" s="442"/>
      <c r="Y459" s="442"/>
      <c r="Z459" s="442"/>
    </row>
    <row r="460">
      <c r="A460" s="442"/>
      <c r="B460" s="442"/>
      <c r="C460" s="442"/>
      <c r="D460" s="442"/>
      <c r="E460" s="442"/>
      <c r="F460" s="442"/>
      <c r="G460" s="442"/>
      <c r="H460" s="442"/>
      <c r="I460" s="442"/>
      <c r="J460" s="442"/>
      <c r="K460" s="442"/>
      <c r="L460" s="442"/>
      <c r="M460" s="442"/>
      <c r="N460" s="442"/>
      <c r="O460" s="442"/>
      <c r="P460" s="442"/>
      <c r="Q460" s="442"/>
      <c r="R460" s="442"/>
      <c r="S460" s="442"/>
      <c r="T460" s="442"/>
      <c r="U460" s="442"/>
      <c r="V460" s="442"/>
      <c r="W460" s="442"/>
      <c r="X460" s="442"/>
      <c r="Y460" s="442"/>
      <c r="Z460" s="442"/>
    </row>
    <row r="461">
      <c r="A461" s="442"/>
      <c r="B461" s="442"/>
      <c r="C461" s="442"/>
      <c r="D461" s="442"/>
      <c r="E461" s="442"/>
      <c r="F461" s="442"/>
      <c r="G461" s="442"/>
      <c r="H461" s="442"/>
      <c r="I461" s="442"/>
      <c r="J461" s="442"/>
      <c r="K461" s="442"/>
      <c r="L461" s="442"/>
      <c r="M461" s="442"/>
      <c r="N461" s="442"/>
      <c r="O461" s="442"/>
      <c r="P461" s="442"/>
      <c r="Q461" s="442"/>
      <c r="R461" s="442"/>
      <c r="S461" s="442"/>
      <c r="T461" s="442"/>
      <c r="U461" s="442"/>
      <c r="V461" s="442"/>
      <c r="W461" s="442"/>
      <c r="X461" s="442"/>
      <c r="Y461" s="442"/>
      <c r="Z461" s="442"/>
    </row>
    <row r="462">
      <c r="A462" s="442"/>
      <c r="B462" s="442"/>
      <c r="C462" s="442"/>
      <c r="D462" s="442"/>
      <c r="E462" s="442"/>
      <c r="F462" s="442"/>
      <c r="G462" s="442"/>
      <c r="H462" s="442"/>
      <c r="I462" s="442"/>
      <c r="J462" s="442"/>
      <c r="K462" s="442"/>
      <c r="L462" s="442"/>
      <c r="M462" s="442"/>
      <c r="N462" s="442"/>
      <c r="O462" s="442"/>
      <c r="P462" s="442"/>
      <c r="Q462" s="442"/>
      <c r="R462" s="442"/>
      <c r="S462" s="442"/>
      <c r="T462" s="442"/>
      <c r="U462" s="442"/>
      <c r="V462" s="442"/>
      <c r="W462" s="442"/>
      <c r="X462" s="442"/>
      <c r="Y462" s="442"/>
      <c r="Z462" s="442"/>
    </row>
    <row r="463">
      <c r="A463" s="442"/>
      <c r="B463" s="442"/>
      <c r="C463" s="442"/>
      <c r="D463" s="442"/>
      <c r="E463" s="442"/>
      <c r="F463" s="442"/>
      <c r="G463" s="442"/>
      <c r="H463" s="442"/>
      <c r="I463" s="442"/>
      <c r="J463" s="442"/>
      <c r="K463" s="442"/>
      <c r="L463" s="442"/>
      <c r="M463" s="442"/>
      <c r="N463" s="442"/>
      <c r="O463" s="442"/>
      <c r="P463" s="442"/>
      <c r="Q463" s="442"/>
      <c r="R463" s="442"/>
      <c r="S463" s="442"/>
      <c r="T463" s="442"/>
      <c r="U463" s="442"/>
      <c r="V463" s="442"/>
      <c r="W463" s="442"/>
      <c r="X463" s="442"/>
      <c r="Y463" s="442"/>
      <c r="Z463" s="442"/>
    </row>
    <row r="464">
      <c r="A464" s="442"/>
      <c r="B464" s="442"/>
      <c r="C464" s="442"/>
      <c r="D464" s="442"/>
      <c r="E464" s="442"/>
      <c r="F464" s="442"/>
      <c r="G464" s="442"/>
      <c r="H464" s="442"/>
      <c r="I464" s="442"/>
      <c r="J464" s="442"/>
      <c r="K464" s="442"/>
      <c r="L464" s="442"/>
      <c r="M464" s="442"/>
      <c r="N464" s="442"/>
      <c r="O464" s="442"/>
      <c r="P464" s="442"/>
      <c r="Q464" s="442"/>
      <c r="R464" s="442"/>
      <c r="S464" s="442"/>
      <c r="T464" s="442"/>
      <c r="U464" s="442"/>
      <c r="V464" s="442"/>
      <c r="W464" s="442"/>
      <c r="X464" s="442"/>
      <c r="Y464" s="442"/>
      <c r="Z464" s="442"/>
    </row>
    <row r="465">
      <c r="A465" s="442"/>
      <c r="B465" s="442"/>
      <c r="C465" s="442"/>
      <c r="D465" s="442"/>
      <c r="E465" s="442"/>
      <c r="F465" s="442"/>
      <c r="G465" s="442"/>
      <c r="H465" s="442"/>
      <c r="I465" s="442"/>
      <c r="J465" s="442"/>
      <c r="K465" s="442"/>
      <c r="L465" s="442"/>
      <c r="M465" s="442"/>
      <c r="N465" s="442"/>
      <c r="O465" s="442"/>
      <c r="P465" s="442"/>
      <c r="Q465" s="442"/>
      <c r="R465" s="442"/>
      <c r="S465" s="442"/>
      <c r="T465" s="442"/>
      <c r="U465" s="442"/>
      <c r="V465" s="442"/>
      <c r="W465" s="442"/>
      <c r="X465" s="442"/>
      <c r="Y465" s="442"/>
      <c r="Z465" s="442"/>
    </row>
    <row r="466">
      <c r="A466" s="442"/>
      <c r="B466" s="442"/>
      <c r="C466" s="442"/>
      <c r="D466" s="442"/>
      <c r="E466" s="442"/>
      <c r="F466" s="442"/>
      <c r="G466" s="442"/>
      <c r="H466" s="442"/>
      <c r="I466" s="442"/>
      <c r="J466" s="442"/>
      <c r="K466" s="442"/>
      <c r="L466" s="442"/>
      <c r="M466" s="442"/>
      <c r="N466" s="442"/>
      <c r="O466" s="442"/>
      <c r="P466" s="442"/>
      <c r="Q466" s="442"/>
      <c r="R466" s="442"/>
      <c r="S466" s="442"/>
      <c r="T466" s="442"/>
      <c r="U466" s="442"/>
      <c r="V466" s="442"/>
      <c r="W466" s="442"/>
      <c r="X466" s="442"/>
      <c r="Y466" s="442"/>
      <c r="Z466" s="442"/>
    </row>
    <row r="467">
      <c r="A467" s="442"/>
      <c r="B467" s="442"/>
      <c r="C467" s="442"/>
      <c r="D467" s="442"/>
      <c r="E467" s="442"/>
      <c r="F467" s="442"/>
      <c r="G467" s="442"/>
      <c r="H467" s="442"/>
      <c r="I467" s="442"/>
      <c r="J467" s="442"/>
      <c r="K467" s="442"/>
      <c r="L467" s="442"/>
      <c r="M467" s="442"/>
      <c r="N467" s="442"/>
      <c r="O467" s="442"/>
      <c r="P467" s="442"/>
      <c r="Q467" s="442"/>
      <c r="R467" s="442"/>
      <c r="S467" s="442"/>
      <c r="T467" s="442"/>
      <c r="U467" s="442"/>
      <c r="V467" s="442"/>
      <c r="W467" s="442"/>
      <c r="X467" s="442"/>
      <c r="Y467" s="442"/>
      <c r="Z467" s="442"/>
    </row>
    <row r="468">
      <c r="A468" s="442"/>
      <c r="B468" s="442"/>
      <c r="C468" s="442"/>
      <c r="D468" s="442"/>
      <c r="E468" s="442"/>
      <c r="F468" s="442"/>
      <c r="G468" s="442"/>
      <c r="H468" s="442"/>
      <c r="I468" s="442"/>
      <c r="J468" s="442"/>
      <c r="K468" s="442"/>
      <c r="L468" s="442"/>
      <c r="M468" s="442"/>
      <c r="N468" s="442"/>
      <c r="O468" s="442"/>
      <c r="P468" s="442"/>
      <c r="Q468" s="442"/>
      <c r="R468" s="442"/>
      <c r="S468" s="442"/>
      <c r="T468" s="442"/>
      <c r="U468" s="442"/>
      <c r="V468" s="442"/>
      <c r="W468" s="442"/>
      <c r="X468" s="442"/>
      <c r="Y468" s="442"/>
      <c r="Z468" s="442"/>
    </row>
    <row r="469">
      <c r="A469" s="442"/>
      <c r="B469" s="442"/>
      <c r="C469" s="442"/>
      <c r="D469" s="442"/>
      <c r="E469" s="442"/>
      <c r="F469" s="442"/>
      <c r="G469" s="442"/>
      <c r="H469" s="442"/>
      <c r="I469" s="442"/>
      <c r="J469" s="442"/>
      <c r="K469" s="442"/>
      <c r="L469" s="442"/>
      <c r="M469" s="442"/>
      <c r="N469" s="442"/>
      <c r="O469" s="442"/>
      <c r="P469" s="442"/>
      <c r="Q469" s="442"/>
      <c r="R469" s="442"/>
      <c r="S469" s="442"/>
      <c r="T469" s="442"/>
      <c r="U469" s="442"/>
      <c r="V469" s="442"/>
      <c r="W469" s="442"/>
      <c r="X469" s="442"/>
      <c r="Y469" s="442"/>
      <c r="Z469" s="442"/>
    </row>
    <row r="470">
      <c r="A470" s="442"/>
      <c r="B470" s="442"/>
      <c r="C470" s="442"/>
      <c r="D470" s="442"/>
      <c r="E470" s="442"/>
      <c r="F470" s="442"/>
      <c r="G470" s="442"/>
      <c r="H470" s="442"/>
      <c r="I470" s="442"/>
      <c r="J470" s="442"/>
      <c r="K470" s="442"/>
      <c r="L470" s="442"/>
      <c r="M470" s="442"/>
      <c r="N470" s="442"/>
      <c r="O470" s="442"/>
      <c r="P470" s="442"/>
      <c r="Q470" s="442"/>
      <c r="R470" s="442"/>
      <c r="S470" s="442"/>
      <c r="T470" s="442"/>
      <c r="U470" s="442"/>
      <c r="V470" s="442"/>
      <c r="W470" s="442"/>
      <c r="X470" s="442"/>
      <c r="Y470" s="442"/>
      <c r="Z470" s="442"/>
    </row>
    <row r="471">
      <c r="A471" s="442"/>
      <c r="B471" s="442"/>
      <c r="C471" s="442"/>
      <c r="D471" s="442"/>
      <c r="E471" s="442"/>
      <c r="F471" s="442"/>
      <c r="G471" s="442"/>
      <c r="H471" s="442"/>
      <c r="I471" s="442"/>
      <c r="J471" s="442"/>
      <c r="K471" s="442"/>
      <c r="L471" s="442"/>
      <c r="M471" s="442"/>
      <c r="N471" s="442"/>
      <c r="O471" s="442"/>
      <c r="P471" s="442"/>
      <c r="Q471" s="442"/>
      <c r="R471" s="442"/>
      <c r="S471" s="442"/>
      <c r="T471" s="442"/>
      <c r="U471" s="442"/>
      <c r="V471" s="442"/>
      <c r="W471" s="442"/>
      <c r="X471" s="442"/>
      <c r="Y471" s="442"/>
      <c r="Z471" s="442"/>
    </row>
    <row r="472">
      <c r="A472" s="442"/>
      <c r="B472" s="442"/>
      <c r="C472" s="442"/>
      <c r="D472" s="442"/>
      <c r="E472" s="442"/>
      <c r="F472" s="442"/>
      <c r="G472" s="442"/>
      <c r="H472" s="442"/>
      <c r="I472" s="442"/>
      <c r="J472" s="442"/>
      <c r="K472" s="442"/>
      <c r="L472" s="442"/>
      <c r="M472" s="442"/>
      <c r="N472" s="442"/>
      <c r="O472" s="442"/>
      <c r="P472" s="442"/>
      <c r="Q472" s="442"/>
      <c r="R472" s="442"/>
      <c r="S472" s="442"/>
      <c r="T472" s="442"/>
      <c r="U472" s="442"/>
      <c r="V472" s="442"/>
      <c r="W472" s="442"/>
      <c r="X472" s="442"/>
      <c r="Y472" s="442"/>
      <c r="Z472" s="442"/>
    </row>
    <row r="473">
      <c r="A473" s="442"/>
      <c r="B473" s="442"/>
      <c r="C473" s="442"/>
      <c r="D473" s="442"/>
      <c r="E473" s="442"/>
      <c r="F473" s="442"/>
      <c r="G473" s="442"/>
      <c r="H473" s="442"/>
      <c r="I473" s="442"/>
      <c r="J473" s="442"/>
      <c r="K473" s="442"/>
      <c r="L473" s="442"/>
      <c r="M473" s="442"/>
      <c r="N473" s="442"/>
      <c r="O473" s="442"/>
      <c r="P473" s="442"/>
      <c r="Q473" s="442"/>
      <c r="R473" s="442"/>
      <c r="S473" s="442"/>
      <c r="T473" s="442"/>
      <c r="U473" s="442"/>
      <c r="V473" s="442"/>
      <c r="W473" s="442"/>
      <c r="X473" s="442"/>
      <c r="Y473" s="442"/>
      <c r="Z473" s="442"/>
    </row>
    <row r="474">
      <c r="A474" s="442"/>
      <c r="B474" s="442"/>
      <c r="C474" s="442"/>
      <c r="D474" s="442"/>
      <c r="E474" s="442"/>
      <c r="F474" s="442"/>
      <c r="G474" s="442"/>
      <c r="H474" s="442"/>
      <c r="I474" s="442"/>
      <c r="J474" s="442"/>
      <c r="K474" s="442"/>
      <c r="L474" s="442"/>
      <c r="M474" s="442"/>
      <c r="N474" s="442"/>
      <c r="O474" s="442"/>
      <c r="P474" s="442"/>
      <c r="Q474" s="442"/>
      <c r="R474" s="442"/>
      <c r="S474" s="442"/>
      <c r="T474" s="442"/>
      <c r="U474" s="442"/>
      <c r="V474" s="442"/>
      <c r="W474" s="442"/>
      <c r="X474" s="442"/>
      <c r="Y474" s="442"/>
      <c r="Z474" s="442"/>
    </row>
    <row r="475">
      <c r="A475" s="442"/>
      <c r="B475" s="442"/>
      <c r="C475" s="442"/>
      <c r="D475" s="442"/>
      <c r="E475" s="442"/>
      <c r="F475" s="442"/>
      <c r="G475" s="442"/>
      <c r="H475" s="442"/>
      <c r="I475" s="442"/>
      <c r="J475" s="442"/>
      <c r="K475" s="442"/>
      <c r="L475" s="442"/>
      <c r="M475" s="442"/>
      <c r="N475" s="442"/>
      <c r="O475" s="442"/>
      <c r="P475" s="442"/>
      <c r="Q475" s="442"/>
      <c r="R475" s="442"/>
      <c r="S475" s="442"/>
      <c r="T475" s="442"/>
      <c r="U475" s="442"/>
      <c r="V475" s="442"/>
      <c r="W475" s="442"/>
      <c r="X475" s="442"/>
      <c r="Y475" s="442"/>
      <c r="Z475" s="442"/>
    </row>
    <row r="476">
      <c r="A476" s="442"/>
      <c r="B476" s="442"/>
      <c r="C476" s="442"/>
      <c r="D476" s="442"/>
      <c r="E476" s="442"/>
      <c r="F476" s="442"/>
      <c r="G476" s="442"/>
      <c r="H476" s="442"/>
      <c r="I476" s="442"/>
      <c r="J476" s="442"/>
      <c r="K476" s="442"/>
      <c r="L476" s="442"/>
      <c r="M476" s="442"/>
      <c r="N476" s="442"/>
      <c r="O476" s="442"/>
      <c r="P476" s="442"/>
      <c r="Q476" s="442"/>
      <c r="R476" s="442"/>
      <c r="S476" s="442"/>
      <c r="T476" s="442"/>
      <c r="U476" s="442"/>
      <c r="V476" s="442"/>
      <c r="W476" s="442"/>
      <c r="X476" s="442"/>
      <c r="Y476" s="442"/>
      <c r="Z476" s="442"/>
    </row>
    <row r="477">
      <c r="A477" s="442"/>
      <c r="B477" s="442"/>
      <c r="C477" s="442"/>
      <c r="D477" s="442"/>
      <c r="E477" s="442"/>
      <c r="F477" s="442"/>
      <c r="G477" s="442"/>
      <c r="H477" s="442"/>
      <c r="I477" s="442"/>
      <c r="J477" s="442"/>
      <c r="K477" s="442"/>
      <c r="L477" s="442"/>
      <c r="M477" s="442"/>
      <c r="N477" s="442"/>
      <c r="O477" s="442"/>
      <c r="P477" s="442"/>
      <c r="Q477" s="442"/>
      <c r="R477" s="442"/>
      <c r="S477" s="442"/>
      <c r="T477" s="442"/>
      <c r="U477" s="442"/>
      <c r="V477" s="442"/>
      <c r="W477" s="442"/>
      <c r="X477" s="442"/>
      <c r="Y477" s="442"/>
      <c r="Z477" s="442"/>
    </row>
    <row r="478">
      <c r="A478" s="442"/>
      <c r="B478" s="442"/>
      <c r="C478" s="442"/>
      <c r="D478" s="442"/>
      <c r="E478" s="442"/>
      <c r="F478" s="442"/>
      <c r="G478" s="442"/>
      <c r="H478" s="442"/>
      <c r="I478" s="442"/>
      <c r="J478" s="442"/>
      <c r="K478" s="442"/>
      <c r="L478" s="442"/>
      <c r="M478" s="442"/>
      <c r="N478" s="442"/>
      <c r="O478" s="442"/>
      <c r="P478" s="442"/>
      <c r="Q478" s="442"/>
      <c r="R478" s="442"/>
      <c r="S478" s="442"/>
      <c r="T478" s="442"/>
      <c r="U478" s="442"/>
      <c r="V478" s="442"/>
      <c r="W478" s="442"/>
      <c r="X478" s="442"/>
      <c r="Y478" s="442"/>
      <c r="Z478" s="442"/>
    </row>
    <row r="479">
      <c r="A479" s="442"/>
      <c r="B479" s="442"/>
      <c r="C479" s="442"/>
      <c r="D479" s="442"/>
      <c r="E479" s="442"/>
      <c r="F479" s="442"/>
      <c r="G479" s="442"/>
      <c r="H479" s="442"/>
      <c r="I479" s="442"/>
      <c r="J479" s="442"/>
      <c r="K479" s="442"/>
      <c r="L479" s="442"/>
      <c r="M479" s="442"/>
      <c r="N479" s="442"/>
      <c r="O479" s="442"/>
      <c r="P479" s="442"/>
      <c r="Q479" s="442"/>
      <c r="R479" s="442"/>
      <c r="S479" s="442"/>
      <c r="T479" s="442"/>
      <c r="U479" s="442"/>
      <c r="V479" s="442"/>
      <c r="W479" s="442"/>
      <c r="X479" s="442"/>
      <c r="Y479" s="442"/>
      <c r="Z479" s="442"/>
    </row>
    <row r="480">
      <c r="A480" s="442"/>
      <c r="B480" s="442"/>
      <c r="C480" s="442"/>
      <c r="D480" s="442"/>
      <c r="E480" s="442"/>
      <c r="F480" s="442"/>
      <c r="G480" s="442"/>
      <c r="H480" s="442"/>
      <c r="I480" s="442"/>
      <c r="J480" s="442"/>
      <c r="K480" s="442"/>
      <c r="L480" s="442"/>
      <c r="M480" s="442"/>
      <c r="N480" s="442"/>
      <c r="O480" s="442"/>
      <c r="P480" s="442"/>
      <c r="Q480" s="442"/>
      <c r="R480" s="442"/>
      <c r="S480" s="442"/>
      <c r="T480" s="442"/>
      <c r="U480" s="442"/>
      <c r="V480" s="442"/>
      <c r="W480" s="442"/>
      <c r="X480" s="442"/>
      <c r="Y480" s="442"/>
      <c r="Z480" s="442"/>
    </row>
    <row r="481">
      <c r="A481" s="442"/>
      <c r="B481" s="442"/>
      <c r="C481" s="442"/>
      <c r="D481" s="442"/>
      <c r="E481" s="442"/>
      <c r="F481" s="442"/>
      <c r="G481" s="442"/>
      <c r="H481" s="442"/>
      <c r="I481" s="442"/>
      <c r="J481" s="442"/>
      <c r="K481" s="442"/>
      <c r="L481" s="442"/>
      <c r="M481" s="442"/>
      <c r="N481" s="442"/>
      <c r="O481" s="442"/>
      <c r="P481" s="442"/>
      <c r="Q481" s="442"/>
      <c r="R481" s="442"/>
      <c r="S481" s="442"/>
      <c r="T481" s="442"/>
      <c r="U481" s="442"/>
      <c r="V481" s="442"/>
      <c r="W481" s="442"/>
      <c r="X481" s="442"/>
      <c r="Y481" s="442"/>
      <c r="Z481" s="442"/>
    </row>
    <row r="482">
      <c r="A482" s="442"/>
      <c r="B482" s="442"/>
      <c r="C482" s="442"/>
      <c r="D482" s="442"/>
      <c r="E482" s="442"/>
      <c r="F482" s="442"/>
      <c r="G482" s="442"/>
      <c r="H482" s="442"/>
      <c r="I482" s="442"/>
      <c r="J482" s="442"/>
      <c r="K482" s="442"/>
      <c r="L482" s="442"/>
      <c r="M482" s="442"/>
      <c r="N482" s="442"/>
      <c r="O482" s="442"/>
      <c r="P482" s="442"/>
      <c r="Q482" s="442"/>
      <c r="R482" s="442"/>
      <c r="S482" s="442"/>
      <c r="T482" s="442"/>
      <c r="U482" s="442"/>
      <c r="V482" s="442"/>
      <c r="W482" s="442"/>
      <c r="X482" s="442"/>
      <c r="Y482" s="442"/>
      <c r="Z482" s="442"/>
    </row>
    <row r="483">
      <c r="A483" s="442"/>
      <c r="B483" s="442"/>
      <c r="C483" s="442"/>
      <c r="D483" s="442"/>
      <c r="E483" s="442"/>
      <c r="F483" s="442"/>
      <c r="G483" s="442"/>
      <c r="H483" s="442"/>
      <c r="I483" s="442"/>
      <c r="J483" s="442"/>
      <c r="K483" s="442"/>
      <c r="L483" s="442"/>
      <c r="M483" s="442"/>
      <c r="N483" s="442"/>
      <c r="O483" s="442"/>
      <c r="P483" s="442"/>
      <c r="Q483" s="442"/>
      <c r="R483" s="442"/>
      <c r="S483" s="442"/>
      <c r="T483" s="442"/>
      <c r="U483" s="442"/>
      <c r="V483" s="442"/>
      <c r="W483" s="442"/>
      <c r="X483" s="442"/>
      <c r="Y483" s="442"/>
      <c r="Z483" s="442"/>
    </row>
    <row r="484">
      <c r="A484" s="442"/>
      <c r="B484" s="442"/>
      <c r="C484" s="442"/>
      <c r="D484" s="442"/>
      <c r="E484" s="442"/>
      <c r="F484" s="442"/>
      <c r="G484" s="442"/>
      <c r="H484" s="442"/>
      <c r="I484" s="442"/>
      <c r="J484" s="442"/>
      <c r="K484" s="442"/>
      <c r="L484" s="442"/>
      <c r="M484" s="442"/>
      <c r="N484" s="442"/>
      <c r="O484" s="442"/>
      <c r="P484" s="442"/>
      <c r="Q484" s="442"/>
      <c r="R484" s="442"/>
      <c r="S484" s="442"/>
      <c r="T484" s="442"/>
      <c r="U484" s="442"/>
      <c r="V484" s="442"/>
      <c r="W484" s="442"/>
      <c r="X484" s="442"/>
      <c r="Y484" s="442"/>
      <c r="Z484" s="442"/>
    </row>
    <row r="485">
      <c r="A485" s="442"/>
      <c r="B485" s="442"/>
      <c r="C485" s="442"/>
      <c r="D485" s="442"/>
      <c r="E485" s="442"/>
      <c r="F485" s="442"/>
      <c r="G485" s="442"/>
      <c r="H485" s="442"/>
      <c r="I485" s="442"/>
      <c r="J485" s="442"/>
      <c r="K485" s="442"/>
      <c r="L485" s="442"/>
      <c r="M485" s="442"/>
      <c r="N485" s="442"/>
      <c r="O485" s="442"/>
      <c r="P485" s="442"/>
      <c r="Q485" s="442"/>
      <c r="R485" s="442"/>
      <c r="S485" s="442"/>
      <c r="T485" s="442"/>
      <c r="U485" s="442"/>
      <c r="V485" s="442"/>
      <c r="W485" s="442"/>
      <c r="X485" s="442"/>
      <c r="Y485" s="442"/>
      <c r="Z485" s="442"/>
    </row>
    <row r="486">
      <c r="A486" s="442"/>
      <c r="B486" s="442"/>
      <c r="C486" s="442"/>
      <c r="D486" s="442"/>
      <c r="E486" s="442"/>
      <c r="F486" s="442"/>
      <c r="G486" s="442"/>
      <c r="H486" s="442"/>
      <c r="I486" s="442"/>
      <c r="J486" s="442"/>
      <c r="K486" s="442"/>
      <c r="L486" s="442"/>
      <c r="M486" s="442"/>
      <c r="N486" s="442"/>
      <c r="O486" s="442"/>
      <c r="P486" s="442"/>
      <c r="Q486" s="442"/>
      <c r="R486" s="442"/>
      <c r="S486" s="442"/>
      <c r="T486" s="442"/>
      <c r="U486" s="442"/>
      <c r="V486" s="442"/>
      <c r="W486" s="442"/>
      <c r="X486" s="442"/>
      <c r="Y486" s="442"/>
      <c r="Z486" s="442"/>
    </row>
    <row r="487">
      <c r="A487" s="442"/>
      <c r="B487" s="442"/>
      <c r="C487" s="442"/>
      <c r="D487" s="442"/>
      <c r="E487" s="442"/>
      <c r="F487" s="442"/>
      <c r="G487" s="442"/>
      <c r="H487" s="442"/>
      <c r="I487" s="442"/>
      <c r="J487" s="442"/>
      <c r="K487" s="442"/>
      <c r="L487" s="442"/>
      <c r="M487" s="442"/>
      <c r="N487" s="442"/>
      <c r="O487" s="442"/>
      <c r="P487" s="442"/>
      <c r="Q487" s="442"/>
      <c r="R487" s="442"/>
      <c r="S487" s="442"/>
      <c r="T487" s="442"/>
      <c r="U487" s="442"/>
      <c r="V487" s="442"/>
      <c r="W487" s="442"/>
      <c r="X487" s="442"/>
      <c r="Y487" s="442"/>
      <c r="Z487" s="442"/>
    </row>
    <row r="488">
      <c r="A488" s="442"/>
      <c r="B488" s="442"/>
      <c r="C488" s="442"/>
      <c r="D488" s="442"/>
      <c r="E488" s="442"/>
      <c r="F488" s="442"/>
      <c r="G488" s="442"/>
      <c r="H488" s="442"/>
      <c r="I488" s="442"/>
      <c r="J488" s="442"/>
      <c r="K488" s="442"/>
      <c r="L488" s="442"/>
      <c r="M488" s="442"/>
      <c r="N488" s="442"/>
      <c r="O488" s="442"/>
      <c r="P488" s="442"/>
      <c r="Q488" s="442"/>
      <c r="R488" s="442"/>
      <c r="S488" s="442"/>
      <c r="T488" s="442"/>
      <c r="U488" s="442"/>
      <c r="V488" s="442"/>
      <c r="W488" s="442"/>
      <c r="X488" s="442"/>
      <c r="Y488" s="442"/>
      <c r="Z488" s="442"/>
    </row>
    <row r="489">
      <c r="A489" s="442"/>
      <c r="B489" s="442"/>
      <c r="C489" s="442"/>
      <c r="D489" s="442"/>
      <c r="E489" s="442"/>
      <c r="F489" s="442"/>
      <c r="G489" s="442"/>
      <c r="H489" s="442"/>
      <c r="I489" s="442"/>
      <c r="J489" s="442"/>
      <c r="K489" s="442"/>
      <c r="L489" s="442"/>
      <c r="M489" s="442"/>
      <c r="N489" s="442"/>
      <c r="O489" s="442"/>
      <c r="P489" s="442"/>
      <c r="Q489" s="442"/>
      <c r="R489" s="442"/>
      <c r="S489" s="442"/>
      <c r="T489" s="442"/>
      <c r="U489" s="442"/>
      <c r="V489" s="442"/>
      <c r="W489" s="442"/>
      <c r="X489" s="442"/>
      <c r="Y489" s="442"/>
      <c r="Z489" s="442"/>
    </row>
    <row r="490">
      <c r="A490" s="442"/>
      <c r="B490" s="442"/>
      <c r="C490" s="442"/>
      <c r="D490" s="442"/>
      <c r="E490" s="442"/>
      <c r="F490" s="442"/>
      <c r="G490" s="442"/>
      <c r="H490" s="442"/>
      <c r="I490" s="442"/>
      <c r="J490" s="442"/>
      <c r="K490" s="442"/>
      <c r="L490" s="442"/>
      <c r="M490" s="442"/>
      <c r="N490" s="442"/>
      <c r="O490" s="442"/>
      <c r="P490" s="442"/>
      <c r="Q490" s="442"/>
      <c r="R490" s="442"/>
      <c r="S490" s="442"/>
      <c r="T490" s="442"/>
      <c r="U490" s="442"/>
      <c r="V490" s="442"/>
      <c r="W490" s="442"/>
      <c r="X490" s="442"/>
      <c r="Y490" s="442"/>
      <c r="Z490" s="442"/>
    </row>
    <row r="491">
      <c r="A491" s="442"/>
      <c r="B491" s="442"/>
      <c r="C491" s="442"/>
      <c r="D491" s="442"/>
      <c r="E491" s="442"/>
      <c r="F491" s="442"/>
      <c r="G491" s="442"/>
      <c r="H491" s="442"/>
      <c r="I491" s="442"/>
      <c r="J491" s="442"/>
      <c r="K491" s="442"/>
      <c r="L491" s="442"/>
      <c r="M491" s="442"/>
      <c r="N491" s="442"/>
      <c r="O491" s="442"/>
      <c r="P491" s="442"/>
      <c r="Q491" s="442"/>
      <c r="R491" s="442"/>
      <c r="S491" s="442"/>
      <c r="T491" s="442"/>
      <c r="U491" s="442"/>
      <c r="V491" s="442"/>
      <c r="W491" s="442"/>
      <c r="X491" s="442"/>
      <c r="Y491" s="442"/>
      <c r="Z491" s="442"/>
    </row>
    <row r="492">
      <c r="A492" s="442"/>
      <c r="B492" s="442"/>
      <c r="C492" s="442"/>
      <c r="D492" s="442"/>
      <c r="E492" s="442"/>
      <c r="F492" s="442"/>
      <c r="G492" s="442"/>
      <c r="H492" s="442"/>
      <c r="I492" s="442"/>
      <c r="J492" s="442"/>
      <c r="K492" s="442"/>
      <c r="L492" s="442"/>
      <c r="M492" s="442"/>
      <c r="N492" s="442"/>
      <c r="O492" s="442"/>
      <c r="P492" s="442"/>
      <c r="Q492" s="442"/>
      <c r="R492" s="442"/>
      <c r="S492" s="442"/>
      <c r="T492" s="442"/>
      <c r="U492" s="442"/>
      <c r="V492" s="442"/>
      <c r="W492" s="442"/>
      <c r="X492" s="442"/>
      <c r="Y492" s="442"/>
      <c r="Z492" s="442"/>
    </row>
    <row r="493">
      <c r="A493" s="442"/>
      <c r="B493" s="442"/>
      <c r="C493" s="442"/>
      <c r="D493" s="442"/>
      <c r="E493" s="442"/>
      <c r="F493" s="442"/>
      <c r="G493" s="442"/>
      <c r="H493" s="442"/>
      <c r="I493" s="442"/>
      <c r="J493" s="442"/>
      <c r="K493" s="442"/>
      <c r="L493" s="442"/>
      <c r="M493" s="442"/>
      <c r="N493" s="442"/>
      <c r="O493" s="442"/>
      <c r="P493" s="442"/>
      <c r="Q493" s="442"/>
      <c r="R493" s="442"/>
      <c r="S493" s="442"/>
      <c r="T493" s="442"/>
      <c r="U493" s="442"/>
      <c r="V493" s="442"/>
      <c r="W493" s="442"/>
      <c r="X493" s="442"/>
      <c r="Y493" s="442"/>
      <c r="Z493" s="442"/>
    </row>
    <row r="494">
      <c r="A494" s="442"/>
      <c r="B494" s="442"/>
      <c r="C494" s="442"/>
      <c r="D494" s="442"/>
      <c r="E494" s="442"/>
      <c r="F494" s="442"/>
      <c r="G494" s="442"/>
      <c r="H494" s="442"/>
      <c r="I494" s="442"/>
      <c r="J494" s="442"/>
      <c r="K494" s="442"/>
      <c r="L494" s="442"/>
      <c r="M494" s="442"/>
      <c r="N494" s="442"/>
      <c r="O494" s="442"/>
      <c r="P494" s="442"/>
      <c r="Q494" s="442"/>
      <c r="R494" s="442"/>
      <c r="S494" s="442"/>
      <c r="T494" s="442"/>
      <c r="U494" s="442"/>
      <c r="V494" s="442"/>
      <c r="W494" s="442"/>
      <c r="X494" s="442"/>
      <c r="Y494" s="442"/>
      <c r="Z494" s="442"/>
    </row>
    <row r="495">
      <c r="A495" s="442"/>
      <c r="B495" s="442"/>
      <c r="C495" s="442"/>
      <c r="D495" s="442"/>
      <c r="E495" s="442"/>
      <c r="F495" s="442"/>
      <c r="G495" s="442"/>
      <c r="H495" s="442"/>
      <c r="I495" s="442"/>
      <c r="J495" s="442"/>
      <c r="K495" s="442"/>
      <c r="L495" s="442"/>
      <c r="M495" s="442"/>
      <c r="N495" s="442"/>
      <c r="O495" s="442"/>
      <c r="P495" s="442"/>
      <c r="Q495" s="442"/>
      <c r="R495" s="442"/>
      <c r="S495" s="442"/>
      <c r="T495" s="442"/>
      <c r="U495" s="442"/>
      <c r="V495" s="442"/>
      <c r="W495" s="442"/>
      <c r="X495" s="442"/>
      <c r="Y495" s="442"/>
      <c r="Z495" s="442"/>
    </row>
    <row r="496">
      <c r="A496" s="442"/>
      <c r="B496" s="442"/>
      <c r="C496" s="442"/>
      <c r="D496" s="442"/>
      <c r="E496" s="442"/>
      <c r="F496" s="442"/>
      <c r="G496" s="442"/>
      <c r="H496" s="442"/>
      <c r="I496" s="442"/>
      <c r="J496" s="442"/>
      <c r="K496" s="442"/>
      <c r="L496" s="442"/>
      <c r="M496" s="442"/>
      <c r="N496" s="442"/>
      <c r="O496" s="442"/>
      <c r="P496" s="442"/>
      <c r="Q496" s="442"/>
      <c r="R496" s="442"/>
      <c r="S496" s="442"/>
      <c r="T496" s="442"/>
      <c r="U496" s="442"/>
      <c r="V496" s="442"/>
      <c r="W496" s="442"/>
      <c r="X496" s="442"/>
      <c r="Y496" s="442"/>
      <c r="Z496" s="442"/>
    </row>
    <row r="497">
      <c r="A497" s="442"/>
      <c r="B497" s="442"/>
      <c r="C497" s="442"/>
      <c r="D497" s="442"/>
      <c r="E497" s="442"/>
      <c r="F497" s="442"/>
      <c r="G497" s="442"/>
      <c r="H497" s="442"/>
      <c r="I497" s="442"/>
      <c r="J497" s="442"/>
      <c r="K497" s="442"/>
      <c r="L497" s="442"/>
      <c r="M497" s="442"/>
      <c r="N497" s="442"/>
      <c r="O497" s="442"/>
      <c r="P497" s="442"/>
      <c r="Q497" s="442"/>
      <c r="R497" s="442"/>
      <c r="S497" s="442"/>
      <c r="T497" s="442"/>
      <c r="U497" s="442"/>
      <c r="V497" s="442"/>
      <c r="W497" s="442"/>
      <c r="X497" s="442"/>
      <c r="Y497" s="442"/>
      <c r="Z497" s="442"/>
    </row>
    <row r="498">
      <c r="A498" s="442"/>
      <c r="B498" s="442"/>
      <c r="C498" s="442"/>
      <c r="D498" s="442"/>
      <c r="E498" s="442"/>
      <c r="F498" s="442"/>
      <c r="G498" s="442"/>
      <c r="H498" s="442"/>
      <c r="I498" s="442"/>
      <c r="J498" s="442"/>
      <c r="K498" s="442"/>
      <c r="L498" s="442"/>
      <c r="M498" s="442"/>
      <c r="N498" s="442"/>
      <c r="O498" s="442"/>
      <c r="P498" s="442"/>
      <c r="Q498" s="442"/>
      <c r="R498" s="442"/>
      <c r="S498" s="442"/>
      <c r="T498" s="442"/>
      <c r="U498" s="442"/>
      <c r="V498" s="442"/>
      <c r="W498" s="442"/>
      <c r="X498" s="442"/>
      <c r="Y498" s="442"/>
      <c r="Z498" s="442"/>
    </row>
    <row r="499">
      <c r="A499" s="442"/>
      <c r="B499" s="442"/>
      <c r="C499" s="442"/>
      <c r="D499" s="442"/>
      <c r="E499" s="442"/>
      <c r="F499" s="442"/>
      <c r="G499" s="442"/>
      <c r="H499" s="442"/>
      <c r="I499" s="442"/>
      <c r="J499" s="442"/>
      <c r="K499" s="442"/>
      <c r="L499" s="442"/>
      <c r="M499" s="442"/>
      <c r="N499" s="442"/>
      <c r="O499" s="442"/>
      <c r="P499" s="442"/>
      <c r="Q499" s="442"/>
      <c r="R499" s="442"/>
      <c r="S499" s="442"/>
      <c r="T499" s="442"/>
      <c r="U499" s="442"/>
      <c r="V499" s="442"/>
      <c r="W499" s="442"/>
      <c r="X499" s="442"/>
      <c r="Y499" s="442"/>
      <c r="Z499" s="442"/>
    </row>
    <row r="500">
      <c r="A500" s="442"/>
      <c r="B500" s="442"/>
      <c r="C500" s="442"/>
      <c r="D500" s="442"/>
      <c r="E500" s="442"/>
      <c r="F500" s="442"/>
      <c r="G500" s="442"/>
      <c r="H500" s="442"/>
      <c r="I500" s="442"/>
      <c r="J500" s="442"/>
      <c r="K500" s="442"/>
      <c r="L500" s="442"/>
      <c r="M500" s="442"/>
      <c r="N500" s="442"/>
      <c r="O500" s="442"/>
      <c r="P500" s="442"/>
      <c r="Q500" s="442"/>
      <c r="R500" s="442"/>
      <c r="S500" s="442"/>
      <c r="T500" s="442"/>
      <c r="U500" s="442"/>
      <c r="V500" s="442"/>
      <c r="W500" s="442"/>
      <c r="X500" s="442"/>
      <c r="Y500" s="442"/>
      <c r="Z500" s="442"/>
    </row>
    <row r="501">
      <c r="A501" s="442"/>
      <c r="B501" s="442"/>
      <c r="C501" s="442"/>
      <c r="D501" s="442"/>
      <c r="E501" s="442"/>
      <c r="F501" s="442"/>
      <c r="G501" s="442"/>
      <c r="H501" s="442"/>
      <c r="I501" s="442"/>
      <c r="J501" s="442"/>
      <c r="K501" s="442"/>
      <c r="L501" s="442"/>
      <c r="M501" s="442"/>
      <c r="N501" s="442"/>
      <c r="O501" s="442"/>
      <c r="P501" s="442"/>
      <c r="Q501" s="442"/>
      <c r="R501" s="442"/>
      <c r="S501" s="442"/>
      <c r="T501" s="442"/>
      <c r="U501" s="442"/>
      <c r="V501" s="442"/>
      <c r="W501" s="442"/>
      <c r="X501" s="442"/>
      <c r="Y501" s="442"/>
      <c r="Z501" s="442"/>
    </row>
    <row r="502">
      <c r="A502" s="442"/>
      <c r="B502" s="442"/>
      <c r="C502" s="442"/>
      <c r="D502" s="442"/>
      <c r="E502" s="442"/>
      <c r="F502" s="442"/>
      <c r="G502" s="442"/>
      <c r="H502" s="442"/>
      <c r="I502" s="442"/>
      <c r="J502" s="442"/>
      <c r="K502" s="442"/>
      <c r="L502" s="442"/>
      <c r="M502" s="442"/>
      <c r="N502" s="442"/>
      <c r="O502" s="442"/>
      <c r="P502" s="442"/>
      <c r="Q502" s="442"/>
      <c r="R502" s="442"/>
      <c r="S502" s="442"/>
      <c r="T502" s="442"/>
      <c r="U502" s="442"/>
      <c r="V502" s="442"/>
      <c r="W502" s="442"/>
      <c r="X502" s="442"/>
      <c r="Y502" s="442"/>
      <c r="Z502" s="442"/>
    </row>
    <row r="503">
      <c r="A503" s="442"/>
      <c r="B503" s="442"/>
      <c r="C503" s="442"/>
      <c r="D503" s="442"/>
      <c r="E503" s="442"/>
      <c r="F503" s="442"/>
      <c r="G503" s="442"/>
      <c r="H503" s="442"/>
      <c r="I503" s="442"/>
      <c r="J503" s="442"/>
      <c r="K503" s="442"/>
      <c r="L503" s="442"/>
      <c r="M503" s="442"/>
      <c r="N503" s="442"/>
      <c r="O503" s="442"/>
      <c r="P503" s="442"/>
      <c r="Q503" s="442"/>
      <c r="R503" s="442"/>
      <c r="S503" s="442"/>
      <c r="T503" s="442"/>
      <c r="U503" s="442"/>
      <c r="V503" s="442"/>
      <c r="W503" s="442"/>
      <c r="X503" s="442"/>
      <c r="Y503" s="442"/>
      <c r="Z503" s="442"/>
    </row>
    <row r="504">
      <c r="A504" s="442"/>
      <c r="B504" s="442"/>
      <c r="C504" s="442"/>
      <c r="D504" s="442"/>
      <c r="E504" s="442"/>
      <c r="F504" s="442"/>
      <c r="G504" s="442"/>
      <c r="H504" s="442"/>
      <c r="I504" s="442"/>
      <c r="J504" s="442"/>
      <c r="K504" s="442"/>
      <c r="L504" s="442"/>
      <c r="M504" s="442"/>
      <c r="N504" s="442"/>
      <c r="O504" s="442"/>
      <c r="P504" s="442"/>
      <c r="Q504" s="442"/>
      <c r="R504" s="442"/>
      <c r="S504" s="442"/>
      <c r="T504" s="442"/>
      <c r="U504" s="442"/>
      <c r="V504" s="442"/>
      <c r="W504" s="442"/>
      <c r="X504" s="442"/>
      <c r="Y504" s="442"/>
      <c r="Z504" s="442"/>
    </row>
    <row r="505">
      <c r="A505" s="442"/>
      <c r="B505" s="442"/>
      <c r="C505" s="442"/>
      <c r="D505" s="442"/>
      <c r="E505" s="442"/>
      <c r="F505" s="442"/>
      <c r="G505" s="442"/>
      <c r="H505" s="442"/>
      <c r="I505" s="442"/>
      <c r="J505" s="442"/>
      <c r="K505" s="442"/>
      <c r="L505" s="442"/>
      <c r="M505" s="442"/>
      <c r="N505" s="442"/>
      <c r="O505" s="442"/>
      <c r="P505" s="442"/>
      <c r="Q505" s="442"/>
      <c r="R505" s="442"/>
      <c r="S505" s="442"/>
      <c r="T505" s="442"/>
      <c r="U505" s="442"/>
      <c r="V505" s="442"/>
      <c r="W505" s="442"/>
      <c r="X505" s="442"/>
      <c r="Y505" s="442"/>
      <c r="Z505" s="442"/>
    </row>
    <row r="506">
      <c r="A506" s="442"/>
      <c r="B506" s="442"/>
      <c r="C506" s="442"/>
      <c r="D506" s="442"/>
      <c r="E506" s="442"/>
      <c r="F506" s="442"/>
      <c r="G506" s="442"/>
      <c r="H506" s="442"/>
      <c r="I506" s="442"/>
      <c r="J506" s="442"/>
      <c r="K506" s="442"/>
      <c r="L506" s="442"/>
      <c r="M506" s="442"/>
      <c r="N506" s="442"/>
      <c r="O506" s="442"/>
      <c r="P506" s="442"/>
      <c r="Q506" s="442"/>
      <c r="R506" s="442"/>
      <c r="S506" s="442"/>
      <c r="T506" s="442"/>
      <c r="U506" s="442"/>
      <c r="V506" s="442"/>
      <c r="W506" s="442"/>
      <c r="X506" s="442"/>
      <c r="Y506" s="442"/>
      <c r="Z506" s="442"/>
    </row>
    <row r="507">
      <c r="A507" s="442"/>
      <c r="B507" s="442"/>
      <c r="C507" s="442"/>
      <c r="D507" s="442"/>
      <c r="E507" s="442"/>
      <c r="F507" s="442"/>
      <c r="G507" s="442"/>
      <c r="H507" s="442"/>
      <c r="I507" s="442"/>
      <c r="J507" s="442"/>
      <c r="K507" s="442"/>
      <c r="L507" s="442"/>
      <c r="M507" s="442"/>
      <c r="N507" s="442"/>
      <c r="O507" s="442"/>
      <c r="P507" s="442"/>
      <c r="Q507" s="442"/>
      <c r="R507" s="442"/>
      <c r="S507" s="442"/>
      <c r="T507" s="442"/>
      <c r="U507" s="442"/>
      <c r="V507" s="442"/>
      <c r="W507" s="442"/>
      <c r="X507" s="442"/>
      <c r="Y507" s="442"/>
      <c r="Z507" s="442"/>
    </row>
    <row r="508">
      <c r="A508" s="442"/>
      <c r="B508" s="442"/>
      <c r="C508" s="442"/>
      <c r="D508" s="442"/>
      <c r="E508" s="442"/>
      <c r="F508" s="442"/>
      <c r="G508" s="442"/>
      <c r="H508" s="442"/>
      <c r="I508" s="442"/>
      <c r="J508" s="442"/>
      <c r="K508" s="442"/>
      <c r="L508" s="442"/>
      <c r="M508" s="442"/>
      <c r="N508" s="442"/>
      <c r="O508" s="442"/>
      <c r="P508" s="442"/>
      <c r="Q508" s="442"/>
      <c r="R508" s="442"/>
      <c r="S508" s="442"/>
      <c r="T508" s="442"/>
      <c r="U508" s="442"/>
      <c r="V508" s="442"/>
      <c r="W508" s="442"/>
      <c r="X508" s="442"/>
      <c r="Y508" s="442"/>
      <c r="Z508" s="442"/>
    </row>
    <row r="509">
      <c r="A509" s="442"/>
      <c r="B509" s="442"/>
      <c r="C509" s="442"/>
      <c r="D509" s="442"/>
      <c r="E509" s="442"/>
      <c r="F509" s="442"/>
      <c r="G509" s="442"/>
      <c r="H509" s="442"/>
      <c r="I509" s="442"/>
      <c r="J509" s="442"/>
      <c r="K509" s="442"/>
      <c r="L509" s="442"/>
      <c r="M509" s="442"/>
      <c r="N509" s="442"/>
      <c r="O509" s="442"/>
      <c r="P509" s="442"/>
      <c r="Q509" s="442"/>
      <c r="R509" s="442"/>
      <c r="S509" s="442"/>
      <c r="T509" s="442"/>
      <c r="U509" s="442"/>
      <c r="V509" s="442"/>
      <c r="W509" s="442"/>
      <c r="X509" s="442"/>
      <c r="Y509" s="442"/>
      <c r="Z509" s="442"/>
    </row>
    <row r="510">
      <c r="A510" s="442"/>
      <c r="B510" s="442"/>
      <c r="C510" s="442"/>
      <c r="D510" s="442"/>
      <c r="E510" s="442"/>
      <c r="F510" s="442"/>
      <c r="G510" s="442"/>
      <c r="H510" s="442"/>
      <c r="I510" s="442"/>
      <c r="J510" s="442"/>
      <c r="K510" s="442"/>
      <c r="L510" s="442"/>
      <c r="M510" s="442"/>
      <c r="N510" s="442"/>
      <c r="O510" s="442"/>
      <c r="P510" s="442"/>
      <c r="Q510" s="442"/>
      <c r="R510" s="442"/>
      <c r="S510" s="442"/>
      <c r="T510" s="442"/>
      <c r="U510" s="442"/>
      <c r="V510" s="442"/>
      <c r="W510" s="442"/>
      <c r="X510" s="442"/>
      <c r="Y510" s="442"/>
      <c r="Z510" s="442"/>
    </row>
    <row r="511">
      <c r="A511" s="442"/>
      <c r="B511" s="442"/>
      <c r="C511" s="442"/>
      <c r="D511" s="442"/>
      <c r="E511" s="442"/>
      <c r="F511" s="442"/>
      <c r="G511" s="442"/>
      <c r="H511" s="442"/>
      <c r="I511" s="442"/>
      <c r="J511" s="442"/>
      <c r="K511" s="442"/>
      <c r="L511" s="442"/>
      <c r="M511" s="442"/>
      <c r="N511" s="442"/>
      <c r="O511" s="442"/>
      <c r="P511" s="442"/>
      <c r="Q511" s="442"/>
      <c r="R511" s="442"/>
      <c r="S511" s="442"/>
      <c r="T511" s="442"/>
      <c r="U511" s="442"/>
      <c r="V511" s="442"/>
      <c r="W511" s="442"/>
      <c r="X511" s="442"/>
      <c r="Y511" s="442"/>
      <c r="Z511" s="442"/>
    </row>
    <row r="512">
      <c r="A512" s="442"/>
      <c r="B512" s="442"/>
      <c r="C512" s="442"/>
      <c r="D512" s="442"/>
      <c r="E512" s="442"/>
      <c r="F512" s="442"/>
      <c r="G512" s="442"/>
      <c r="H512" s="442"/>
      <c r="I512" s="442"/>
      <c r="J512" s="442"/>
      <c r="K512" s="442"/>
      <c r="L512" s="442"/>
      <c r="M512" s="442"/>
      <c r="N512" s="442"/>
      <c r="O512" s="442"/>
      <c r="P512" s="442"/>
      <c r="Q512" s="442"/>
      <c r="R512" s="442"/>
      <c r="S512" s="442"/>
      <c r="T512" s="442"/>
      <c r="U512" s="442"/>
      <c r="V512" s="442"/>
      <c r="W512" s="442"/>
      <c r="X512" s="442"/>
      <c r="Y512" s="442"/>
      <c r="Z512" s="442"/>
    </row>
    <row r="513">
      <c r="A513" s="442"/>
      <c r="B513" s="442"/>
      <c r="C513" s="442"/>
      <c r="D513" s="442"/>
      <c r="E513" s="442"/>
      <c r="F513" s="442"/>
      <c r="G513" s="442"/>
      <c r="H513" s="442"/>
      <c r="I513" s="442"/>
      <c r="J513" s="442"/>
      <c r="K513" s="442"/>
      <c r="L513" s="442"/>
      <c r="M513" s="442"/>
      <c r="N513" s="442"/>
      <c r="O513" s="442"/>
      <c r="P513" s="442"/>
      <c r="Q513" s="442"/>
      <c r="R513" s="442"/>
      <c r="S513" s="442"/>
      <c r="T513" s="442"/>
      <c r="U513" s="442"/>
      <c r="V513" s="442"/>
      <c r="W513" s="442"/>
      <c r="X513" s="442"/>
      <c r="Y513" s="442"/>
      <c r="Z513" s="442"/>
    </row>
    <row r="514">
      <c r="A514" s="442"/>
      <c r="B514" s="442"/>
      <c r="C514" s="442"/>
      <c r="D514" s="442"/>
      <c r="E514" s="442"/>
      <c r="F514" s="442"/>
      <c r="G514" s="442"/>
      <c r="H514" s="442"/>
      <c r="I514" s="442"/>
      <c r="J514" s="442"/>
      <c r="K514" s="442"/>
      <c r="L514" s="442"/>
      <c r="M514" s="442"/>
      <c r="N514" s="442"/>
      <c r="O514" s="442"/>
      <c r="P514" s="442"/>
      <c r="Q514" s="442"/>
      <c r="R514" s="442"/>
      <c r="S514" s="442"/>
      <c r="T514" s="442"/>
      <c r="U514" s="442"/>
      <c r="V514" s="442"/>
      <c r="W514" s="442"/>
      <c r="X514" s="442"/>
      <c r="Y514" s="442"/>
      <c r="Z514" s="442"/>
    </row>
    <row r="515">
      <c r="A515" s="442"/>
      <c r="B515" s="442"/>
      <c r="C515" s="442"/>
      <c r="D515" s="442"/>
      <c r="E515" s="442"/>
      <c r="F515" s="442"/>
      <c r="G515" s="442"/>
      <c r="H515" s="442"/>
      <c r="I515" s="442"/>
      <c r="J515" s="442"/>
      <c r="K515" s="442"/>
      <c r="L515" s="442"/>
      <c r="M515" s="442"/>
      <c r="N515" s="442"/>
      <c r="O515" s="442"/>
      <c r="P515" s="442"/>
      <c r="Q515" s="442"/>
      <c r="R515" s="442"/>
      <c r="S515" s="442"/>
      <c r="T515" s="442"/>
      <c r="U515" s="442"/>
      <c r="V515" s="442"/>
      <c r="W515" s="442"/>
      <c r="X515" s="442"/>
      <c r="Y515" s="442"/>
      <c r="Z515" s="442"/>
    </row>
    <row r="516">
      <c r="A516" s="442"/>
      <c r="B516" s="442"/>
      <c r="C516" s="442"/>
      <c r="D516" s="442"/>
      <c r="E516" s="442"/>
      <c r="F516" s="442"/>
      <c r="G516" s="442"/>
      <c r="H516" s="442"/>
      <c r="I516" s="442"/>
      <c r="J516" s="442"/>
      <c r="K516" s="442"/>
      <c r="L516" s="442"/>
      <c r="M516" s="442"/>
      <c r="N516" s="442"/>
      <c r="O516" s="442"/>
      <c r="P516" s="442"/>
      <c r="Q516" s="442"/>
      <c r="R516" s="442"/>
      <c r="S516" s="442"/>
      <c r="T516" s="442"/>
      <c r="U516" s="442"/>
      <c r="V516" s="442"/>
      <c r="W516" s="442"/>
      <c r="X516" s="442"/>
      <c r="Y516" s="442"/>
      <c r="Z516" s="442"/>
    </row>
    <row r="517">
      <c r="A517" s="442"/>
      <c r="B517" s="442"/>
      <c r="C517" s="442"/>
      <c r="D517" s="442"/>
      <c r="E517" s="442"/>
      <c r="F517" s="442"/>
      <c r="G517" s="442"/>
      <c r="H517" s="442"/>
      <c r="I517" s="442"/>
      <c r="J517" s="442"/>
      <c r="K517" s="442"/>
      <c r="L517" s="442"/>
      <c r="M517" s="442"/>
      <c r="N517" s="442"/>
      <c r="O517" s="442"/>
      <c r="P517" s="442"/>
      <c r="Q517" s="442"/>
      <c r="R517" s="442"/>
      <c r="S517" s="442"/>
      <c r="T517" s="442"/>
      <c r="U517" s="442"/>
      <c r="V517" s="442"/>
      <c r="W517" s="442"/>
      <c r="X517" s="442"/>
      <c r="Y517" s="442"/>
      <c r="Z517" s="442"/>
    </row>
    <row r="518">
      <c r="A518" s="442"/>
      <c r="B518" s="442"/>
      <c r="C518" s="442"/>
      <c r="D518" s="442"/>
      <c r="E518" s="442"/>
      <c r="F518" s="442"/>
      <c r="G518" s="442"/>
      <c r="H518" s="442"/>
      <c r="I518" s="442"/>
      <c r="J518" s="442"/>
      <c r="K518" s="442"/>
      <c r="L518" s="442"/>
      <c r="M518" s="442"/>
      <c r="N518" s="442"/>
      <c r="O518" s="442"/>
      <c r="P518" s="442"/>
      <c r="Q518" s="442"/>
      <c r="R518" s="442"/>
      <c r="S518" s="442"/>
      <c r="T518" s="442"/>
      <c r="U518" s="442"/>
      <c r="V518" s="442"/>
      <c r="W518" s="442"/>
      <c r="X518" s="442"/>
      <c r="Y518" s="442"/>
      <c r="Z518" s="442"/>
    </row>
    <row r="519">
      <c r="A519" s="442"/>
      <c r="B519" s="442"/>
      <c r="C519" s="442"/>
      <c r="D519" s="442"/>
      <c r="E519" s="442"/>
      <c r="F519" s="442"/>
      <c r="G519" s="442"/>
      <c r="H519" s="442"/>
      <c r="I519" s="442"/>
      <c r="J519" s="442"/>
      <c r="K519" s="442"/>
      <c r="L519" s="442"/>
      <c r="M519" s="442"/>
      <c r="N519" s="442"/>
      <c r="O519" s="442"/>
      <c r="P519" s="442"/>
      <c r="Q519" s="442"/>
      <c r="R519" s="442"/>
      <c r="S519" s="442"/>
      <c r="T519" s="442"/>
      <c r="U519" s="442"/>
      <c r="V519" s="442"/>
      <c r="W519" s="442"/>
      <c r="X519" s="442"/>
      <c r="Y519" s="442"/>
      <c r="Z519" s="442"/>
    </row>
    <row r="520">
      <c r="A520" s="442"/>
      <c r="B520" s="442"/>
      <c r="C520" s="442"/>
      <c r="D520" s="442"/>
      <c r="E520" s="442"/>
      <c r="F520" s="442"/>
      <c r="G520" s="442"/>
      <c r="H520" s="442"/>
      <c r="I520" s="442"/>
      <c r="J520" s="442"/>
      <c r="K520" s="442"/>
      <c r="L520" s="442"/>
      <c r="M520" s="442"/>
      <c r="N520" s="442"/>
      <c r="O520" s="442"/>
      <c r="P520" s="442"/>
      <c r="Q520" s="442"/>
      <c r="R520" s="442"/>
      <c r="S520" s="442"/>
      <c r="T520" s="442"/>
      <c r="U520" s="442"/>
      <c r="V520" s="442"/>
      <c r="W520" s="442"/>
      <c r="X520" s="442"/>
      <c r="Y520" s="442"/>
      <c r="Z520" s="442"/>
    </row>
    <row r="521">
      <c r="A521" s="442"/>
      <c r="B521" s="442"/>
      <c r="C521" s="442"/>
      <c r="D521" s="442"/>
      <c r="E521" s="442"/>
      <c r="F521" s="442"/>
      <c r="G521" s="442"/>
      <c r="H521" s="442"/>
      <c r="I521" s="442"/>
      <c r="J521" s="442"/>
      <c r="K521" s="442"/>
      <c r="L521" s="442"/>
      <c r="M521" s="442"/>
      <c r="N521" s="442"/>
      <c r="O521" s="442"/>
      <c r="P521" s="442"/>
      <c r="Q521" s="442"/>
      <c r="R521" s="442"/>
      <c r="S521" s="442"/>
      <c r="T521" s="442"/>
      <c r="U521" s="442"/>
      <c r="V521" s="442"/>
      <c r="W521" s="442"/>
      <c r="X521" s="442"/>
      <c r="Y521" s="442"/>
      <c r="Z521" s="442"/>
    </row>
    <row r="522">
      <c r="A522" s="442"/>
      <c r="B522" s="442"/>
      <c r="C522" s="442"/>
      <c r="D522" s="442"/>
      <c r="E522" s="442"/>
      <c r="F522" s="442"/>
      <c r="G522" s="442"/>
      <c r="H522" s="442"/>
      <c r="I522" s="442"/>
      <c r="J522" s="442"/>
      <c r="K522" s="442"/>
      <c r="L522" s="442"/>
      <c r="M522" s="442"/>
      <c r="N522" s="442"/>
      <c r="O522" s="442"/>
      <c r="P522" s="442"/>
      <c r="Q522" s="442"/>
      <c r="R522" s="442"/>
      <c r="S522" s="442"/>
      <c r="T522" s="442"/>
      <c r="U522" s="442"/>
      <c r="V522" s="442"/>
      <c r="W522" s="442"/>
      <c r="X522" s="442"/>
      <c r="Y522" s="442"/>
      <c r="Z522" s="442"/>
    </row>
    <row r="523">
      <c r="A523" s="442"/>
      <c r="B523" s="442"/>
      <c r="C523" s="442"/>
      <c r="D523" s="442"/>
      <c r="E523" s="442"/>
      <c r="F523" s="442"/>
      <c r="G523" s="442"/>
      <c r="H523" s="442"/>
      <c r="I523" s="442"/>
      <c r="J523" s="442"/>
      <c r="K523" s="442"/>
      <c r="L523" s="442"/>
      <c r="M523" s="442"/>
      <c r="N523" s="442"/>
      <c r="O523" s="442"/>
      <c r="P523" s="442"/>
      <c r="Q523" s="442"/>
      <c r="R523" s="442"/>
      <c r="S523" s="442"/>
      <c r="T523" s="442"/>
      <c r="U523" s="442"/>
      <c r="V523" s="442"/>
      <c r="W523" s="442"/>
      <c r="X523" s="442"/>
      <c r="Y523" s="442"/>
      <c r="Z523" s="442"/>
    </row>
    <row r="524">
      <c r="A524" s="442"/>
      <c r="B524" s="442"/>
      <c r="C524" s="442"/>
      <c r="D524" s="442"/>
      <c r="E524" s="442"/>
      <c r="F524" s="442"/>
      <c r="G524" s="442"/>
      <c r="H524" s="442"/>
      <c r="I524" s="442"/>
      <c r="J524" s="442"/>
      <c r="K524" s="442"/>
      <c r="L524" s="442"/>
      <c r="M524" s="442"/>
      <c r="N524" s="442"/>
      <c r="O524" s="442"/>
      <c r="P524" s="442"/>
      <c r="Q524" s="442"/>
      <c r="R524" s="442"/>
      <c r="S524" s="442"/>
      <c r="T524" s="442"/>
      <c r="U524" s="442"/>
      <c r="V524" s="442"/>
      <c r="W524" s="442"/>
      <c r="X524" s="442"/>
      <c r="Y524" s="442"/>
      <c r="Z524" s="442"/>
    </row>
    <row r="525">
      <c r="A525" s="442"/>
      <c r="B525" s="442"/>
      <c r="C525" s="442"/>
      <c r="D525" s="442"/>
      <c r="E525" s="442"/>
      <c r="F525" s="442"/>
      <c r="G525" s="442"/>
      <c r="H525" s="442"/>
      <c r="I525" s="442"/>
      <c r="J525" s="442"/>
      <c r="K525" s="442"/>
      <c r="L525" s="442"/>
      <c r="M525" s="442"/>
      <c r="N525" s="442"/>
      <c r="O525" s="442"/>
      <c r="P525" s="442"/>
      <c r="Q525" s="442"/>
      <c r="R525" s="442"/>
      <c r="S525" s="442"/>
      <c r="T525" s="442"/>
      <c r="U525" s="442"/>
      <c r="V525" s="442"/>
      <c r="W525" s="442"/>
      <c r="X525" s="442"/>
      <c r="Y525" s="442"/>
      <c r="Z525" s="442"/>
    </row>
    <row r="526">
      <c r="A526" s="442"/>
      <c r="B526" s="442"/>
      <c r="C526" s="442"/>
      <c r="D526" s="442"/>
      <c r="E526" s="442"/>
      <c r="F526" s="442"/>
      <c r="G526" s="442"/>
      <c r="H526" s="442"/>
      <c r="I526" s="442"/>
      <c r="J526" s="442"/>
      <c r="K526" s="442"/>
      <c r="L526" s="442"/>
      <c r="M526" s="442"/>
      <c r="N526" s="442"/>
      <c r="O526" s="442"/>
      <c r="P526" s="442"/>
      <c r="Q526" s="442"/>
      <c r="R526" s="442"/>
      <c r="S526" s="442"/>
      <c r="T526" s="442"/>
      <c r="U526" s="442"/>
      <c r="V526" s="442"/>
      <c r="W526" s="442"/>
      <c r="X526" s="442"/>
      <c r="Y526" s="442"/>
      <c r="Z526" s="442"/>
    </row>
    <row r="527">
      <c r="A527" s="442"/>
      <c r="B527" s="442"/>
      <c r="C527" s="442"/>
      <c r="D527" s="442"/>
      <c r="E527" s="442"/>
      <c r="F527" s="442"/>
      <c r="G527" s="442"/>
      <c r="H527" s="442"/>
      <c r="I527" s="442"/>
      <c r="J527" s="442"/>
      <c r="K527" s="442"/>
      <c r="L527" s="442"/>
      <c r="M527" s="442"/>
      <c r="N527" s="442"/>
      <c r="O527" s="442"/>
      <c r="P527" s="442"/>
      <c r="Q527" s="442"/>
      <c r="R527" s="442"/>
      <c r="S527" s="442"/>
      <c r="T527" s="442"/>
      <c r="U527" s="442"/>
      <c r="V527" s="442"/>
      <c r="W527" s="442"/>
      <c r="X527" s="442"/>
      <c r="Y527" s="442"/>
      <c r="Z527" s="442"/>
    </row>
    <row r="528">
      <c r="A528" s="442"/>
      <c r="B528" s="442"/>
      <c r="C528" s="442"/>
      <c r="D528" s="442"/>
      <c r="E528" s="442"/>
      <c r="F528" s="442"/>
      <c r="G528" s="442"/>
      <c r="H528" s="442"/>
      <c r="I528" s="442"/>
      <c r="J528" s="442"/>
      <c r="K528" s="442"/>
      <c r="L528" s="442"/>
      <c r="M528" s="442"/>
      <c r="N528" s="442"/>
      <c r="O528" s="442"/>
      <c r="P528" s="442"/>
      <c r="Q528" s="442"/>
      <c r="R528" s="442"/>
      <c r="S528" s="442"/>
      <c r="T528" s="442"/>
      <c r="U528" s="442"/>
      <c r="V528" s="442"/>
      <c r="W528" s="442"/>
      <c r="X528" s="442"/>
      <c r="Y528" s="442"/>
      <c r="Z528" s="442"/>
    </row>
    <row r="529">
      <c r="A529" s="442"/>
      <c r="B529" s="442"/>
      <c r="C529" s="442"/>
      <c r="D529" s="442"/>
      <c r="E529" s="442"/>
      <c r="F529" s="442"/>
      <c r="G529" s="442"/>
      <c r="H529" s="442"/>
      <c r="I529" s="442"/>
      <c r="J529" s="442"/>
      <c r="K529" s="442"/>
      <c r="L529" s="442"/>
      <c r="M529" s="442"/>
      <c r="N529" s="442"/>
      <c r="O529" s="442"/>
      <c r="P529" s="442"/>
      <c r="Q529" s="442"/>
      <c r="R529" s="442"/>
      <c r="S529" s="442"/>
      <c r="T529" s="442"/>
      <c r="U529" s="442"/>
      <c r="V529" s="442"/>
      <c r="W529" s="442"/>
      <c r="X529" s="442"/>
      <c r="Y529" s="442"/>
      <c r="Z529" s="442"/>
    </row>
    <row r="530">
      <c r="A530" s="442"/>
      <c r="B530" s="442"/>
      <c r="C530" s="442"/>
      <c r="D530" s="442"/>
      <c r="E530" s="442"/>
      <c r="F530" s="442"/>
      <c r="G530" s="442"/>
      <c r="H530" s="442"/>
      <c r="I530" s="442"/>
      <c r="J530" s="442"/>
      <c r="K530" s="442"/>
      <c r="L530" s="442"/>
      <c r="M530" s="442"/>
      <c r="N530" s="442"/>
      <c r="O530" s="442"/>
      <c r="P530" s="442"/>
      <c r="Q530" s="442"/>
      <c r="R530" s="442"/>
      <c r="S530" s="442"/>
      <c r="T530" s="442"/>
      <c r="U530" s="442"/>
      <c r="V530" s="442"/>
      <c r="W530" s="442"/>
      <c r="X530" s="442"/>
      <c r="Y530" s="442"/>
      <c r="Z530" s="442"/>
    </row>
    <row r="531">
      <c r="A531" s="442"/>
      <c r="B531" s="442"/>
      <c r="C531" s="442"/>
      <c r="D531" s="442"/>
      <c r="E531" s="442"/>
      <c r="F531" s="442"/>
      <c r="G531" s="442"/>
      <c r="H531" s="442"/>
      <c r="I531" s="442"/>
      <c r="J531" s="442"/>
      <c r="K531" s="442"/>
      <c r="L531" s="442"/>
      <c r="M531" s="442"/>
      <c r="N531" s="442"/>
      <c r="O531" s="442"/>
      <c r="P531" s="442"/>
      <c r="Q531" s="442"/>
      <c r="R531" s="442"/>
      <c r="S531" s="442"/>
      <c r="T531" s="442"/>
      <c r="U531" s="442"/>
      <c r="V531" s="442"/>
      <c r="W531" s="442"/>
      <c r="X531" s="442"/>
      <c r="Y531" s="442"/>
      <c r="Z531" s="442"/>
    </row>
    <row r="532">
      <c r="A532" s="442"/>
      <c r="B532" s="442"/>
      <c r="C532" s="442"/>
      <c r="D532" s="442"/>
      <c r="E532" s="442"/>
      <c r="F532" s="442"/>
      <c r="G532" s="442"/>
      <c r="H532" s="442"/>
      <c r="I532" s="442"/>
      <c r="J532" s="442"/>
      <c r="K532" s="442"/>
      <c r="L532" s="442"/>
      <c r="M532" s="442"/>
      <c r="N532" s="442"/>
      <c r="O532" s="442"/>
      <c r="P532" s="442"/>
      <c r="Q532" s="442"/>
      <c r="R532" s="442"/>
      <c r="S532" s="442"/>
      <c r="T532" s="442"/>
      <c r="U532" s="442"/>
      <c r="V532" s="442"/>
      <c r="W532" s="442"/>
      <c r="X532" s="442"/>
      <c r="Y532" s="442"/>
      <c r="Z532" s="442"/>
    </row>
    <row r="533">
      <c r="A533" s="442"/>
      <c r="B533" s="442"/>
      <c r="C533" s="442"/>
      <c r="D533" s="442"/>
      <c r="E533" s="442"/>
      <c r="F533" s="442"/>
      <c r="G533" s="442"/>
      <c r="H533" s="442"/>
      <c r="I533" s="442"/>
      <c r="J533" s="442"/>
      <c r="K533" s="442"/>
      <c r="L533" s="442"/>
      <c r="M533" s="442"/>
      <c r="N533" s="442"/>
      <c r="O533" s="442"/>
      <c r="P533" s="442"/>
      <c r="Q533" s="442"/>
      <c r="R533" s="442"/>
      <c r="S533" s="442"/>
      <c r="T533" s="442"/>
      <c r="U533" s="442"/>
      <c r="V533" s="442"/>
      <c r="W533" s="442"/>
      <c r="X533" s="442"/>
      <c r="Y533" s="442"/>
      <c r="Z533" s="442"/>
    </row>
    <row r="534">
      <c r="A534" s="442"/>
      <c r="B534" s="442"/>
      <c r="C534" s="442"/>
      <c r="D534" s="442"/>
      <c r="E534" s="442"/>
      <c r="F534" s="442"/>
      <c r="G534" s="442"/>
      <c r="H534" s="442"/>
      <c r="I534" s="442"/>
      <c r="J534" s="442"/>
      <c r="K534" s="442"/>
      <c r="L534" s="442"/>
      <c r="M534" s="442"/>
      <c r="N534" s="442"/>
      <c r="O534" s="442"/>
      <c r="P534" s="442"/>
      <c r="Q534" s="442"/>
      <c r="R534" s="442"/>
      <c r="S534" s="442"/>
      <c r="T534" s="442"/>
      <c r="U534" s="442"/>
      <c r="V534" s="442"/>
      <c r="W534" s="442"/>
      <c r="X534" s="442"/>
      <c r="Y534" s="442"/>
      <c r="Z534" s="442"/>
    </row>
    <row r="535">
      <c r="A535" s="442"/>
      <c r="B535" s="442"/>
      <c r="C535" s="442"/>
      <c r="D535" s="442"/>
      <c r="E535" s="442"/>
      <c r="F535" s="442"/>
      <c r="G535" s="442"/>
      <c r="H535" s="442"/>
      <c r="I535" s="442"/>
      <c r="J535" s="442"/>
      <c r="K535" s="442"/>
      <c r="L535" s="442"/>
      <c r="M535" s="442"/>
      <c r="N535" s="442"/>
      <c r="O535" s="442"/>
      <c r="P535" s="442"/>
      <c r="Q535" s="442"/>
      <c r="R535" s="442"/>
      <c r="S535" s="442"/>
      <c r="T535" s="442"/>
      <c r="U535" s="442"/>
      <c r="V535" s="442"/>
      <c r="W535" s="442"/>
      <c r="X535" s="442"/>
      <c r="Y535" s="442"/>
      <c r="Z535" s="442"/>
    </row>
    <row r="536">
      <c r="A536" s="442"/>
      <c r="B536" s="442"/>
      <c r="C536" s="442"/>
      <c r="D536" s="442"/>
      <c r="E536" s="442"/>
      <c r="F536" s="442"/>
      <c r="G536" s="442"/>
      <c r="H536" s="442"/>
      <c r="I536" s="442"/>
      <c r="J536" s="442"/>
      <c r="K536" s="442"/>
      <c r="L536" s="442"/>
      <c r="M536" s="442"/>
      <c r="N536" s="442"/>
      <c r="O536" s="442"/>
      <c r="P536" s="442"/>
      <c r="Q536" s="442"/>
      <c r="R536" s="442"/>
      <c r="S536" s="442"/>
      <c r="T536" s="442"/>
      <c r="U536" s="442"/>
      <c r="V536" s="442"/>
      <c r="W536" s="442"/>
      <c r="X536" s="442"/>
      <c r="Y536" s="442"/>
      <c r="Z536" s="442"/>
    </row>
    <row r="537">
      <c r="A537" s="442"/>
      <c r="B537" s="442"/>
      <c r="C537" s="442"/>
      <c r="D537" s="442"/>
      <c r="E537" s="442"/>
      <c r="F537" s="442"/>
      <c r="G537" s="442"/>
      <c r="H537" s="442"/>
      <c r="I537" s="442"/>
      <c r="J537" s="442"/>
      <c r="K537" s="442"/>
      <c r="L537" s="442"/>
      <c r="M537" s="442"/>
      <c r="N537" s="442"/>
      <c r="O537" s="442"/>
      <c r="P537" s="442"/>
      <c r="Q537" s="442"/>
      <c r="R537" s="442"/>
      <c r="S537" s="442"/>
      <c r="T537" s="442"/>
      <c r="U537" s="442"/>
      <c r="V537" s="442"/>
      <c r="W537" s="442"/>
      <c r="X537" s="442"/>
      <c r="Y537" s="442"/>
      <c r="Z537" s="442"/>
    </row>
    <row r="538">
      <c r="A538" s="442"/>
      <c r="B538" s="442"/>
      <c r="C538" s="442"/>
      <c r="D538" s="442"/>
      <c r="E538" s="442"/>
      <c r="F538" s="442"/>
      <c r="G538" s="442"/>
      <c r="H538" s="442"/>
      <c r="I538" s="442"/>
      <c r="J538" s="442"/>
      <c r="K538" s="442"/>
      <c r="L538" s="442"/>
      <c r="M538" s="442"/>
      <c r="N538" s="442"/>
      <c r="O538" s="442"/>
      <c r="P538" s="442"/>
      <c r="Q538" s="442"/>
      <c r="R538" s="442"/>
      <c r="S538" s="442"/>
      <c r="T538" s="442"/>
      <c r="U538" s="442"/>
      <c r="V538" s="442"/>
      <c r="W538" s="442"/>
      <c r="X538" s="442"/>
      <c r="Y538" s="442"/>
      <c r="Z538" s="442"/>
    </row>
    <row r="539">
      <c r="A539" s="442"/>
      <c r="B539" s="442"/>
      <c r="C539" s="442"/>
      <c r="D539" s="442"/>
      <c r="E539" s="442"/>
      <c r="F539" s="442"/>
      <c r="G539" s="442"/>
      <c r="H539" s="442"/>
      <c r="I539" s="442"/>
      <c r="J539" s="442"/>
      <c r="K539" s="442"/>
      <c r="L539" s="442"/>
      <c r="M539" s="442"/>
      <c r="N539" s="442"/>
      <c r="O539" s="442"/>
      <c r="P539" s="442"/>
      <c r="Q539" s="442"/>
      <c r="R539" s="442"/>
      <c r="S539" s="442"/>
      <c r="T539" s="442"/>
      <c r="U539" s="442"/>
      <c r="V539" s="442"/>
      <c r="W539" s="442"/>
      <c r="X539" s="442"/>
      <c r="Y539" s="442"/>
      <c r="Z539" s="442"/>
    </row>
    <row r="540">
      <c r="A540" s="442"/>
      <c r="B540" s="442"/>
      <c r="C540" s="442"/>
      <c r="D540" s="442"/>
      <c r="E540" s="442"/>
      <c r="F540" s="442"/>
      <c r="G540" s="442"/>
      <c r="H540" s="442"/>
      <c r="I540" s="442"/>
      <c r="J540" s="442"/>
      <c r="K540" s="442"/>
      <c r="L540" s="442"/>
      <c r="M540" s="442"/>
      <c r="N540" s="442"/>
      <c r="O540" s="442"/>
      <c r="P540" s="442"/>
      <c r="Q540" s="442"/>
      <c r="R540" s="442"/>
      <c r="S540" s="442"/>
      <c r="T540" s="442"/>
      <c r="U540" s="442"/>
      <c r="V540" s="442"/>
      <c r="W540" s="442"/>
      <c r="X540" s="442"/>
      <c r="Y540" s="442"/>
      <c r="Z540" s="442"/>
    </row>
    <row r="541">
      <c r="A541" s="442"/>
      <c r="B541" s="442"/>
      <c r="C541" s="442"/>
      <c r="D541" s="442"/>
      <c r="E541" s="442"/>
      <c r="F541" s="442"/>
      <c r="G541" s="442"/>
      <c r="H541" s="442"/>
      <c r="I541" s="442"/>
      <c r="J541" s="442"/>
      <c r="K541" s="442"/>
      <c r="L541" s="442"/>
      <c r="M541" s="442"/>
      <c r="N541" s="442"/>
      <c r="O541" s="442"/>
      <c r="P541" s="442"/>
      <c r="Q541" s="442"/>
      <c r="R541" s="442"/>
      <c r="S541" s="442"/>
      <c r="T541" s="442"/>
      <c r="U541" s="442"/>
      <c r="V541" s="442"/>
      <c r="W541" s="442"/>
      <c r="X541" s="442"/>
      <c r="Y541" s="442"/>
      <c r="Z541" s="442"/>
    </row>
    <row r="542">
      <c r="A542" s="442"/>
      <c r="B542" s="442"/>
      <c r="C542" s="442"/>
      <c r="D542" s="442"/>
      <c r="E542" s="442"/>
      <c r="F542" s="442"/>
      <c r="G542" s="442"/>
      <c r="H542" s="442"/>
      <c r="I542" s="442"/>
      <c r="J542" s="442"/>
      <c r="K542" s="442"/>
      <c r="L542" s="442"/>
      <c r="M542" s="442"/>
      <c r="N542" s="442"/>
      <c r="O542" s="442"/>
      <c r="P542" s="442"/>
      <c r="Q542" s="442"/>
      <c r="R542" s="442"/>
      <c r="S542" s="442"/>
      <c r="T542" s="442"/>
      <c r="U542" s="442"/>
      <c r="V542" s="442"/>
      <c r="W542" s="442"/>
      <c r="X542" s="442"/>
      <c r="Y542" s="442"/>
      <c r="Z542" s="442"/>
    </row>
    <row r="543">
      <c r="A543" s="442"/>
      <c r="B543" s="442"/>
      <c r="C543" s="442"/>
      <c r="D543" s="442"/>
      <c r="E543" s="442"/>
      <c r="F543" s="442"/>
      <c r="G543" s="442"/>
      <c r="H543" s="442"/>
      <c r="I543" s="442"/>
      <c r="J543" s="442"/>
      <c r="K543" s="442"/>
      <c r="L543" s="442"/>
      <c r="M543" s="442"/>
      <c r="N543" s="442"/>
      <c r="O543" s="442"/>
      <c r="P543" s="442"/>
      <c r="Q543" s="442"/>
      <c r="R543" s="442"/>
      <c r="S543" s="442"/>
      <c r="T543" s="442"/>
      <c r="U543" s="442"/>
      <c r="V543" s="442"/>
      <c r="W543" s="442"/>
      <c r="X543" s="442"/>
      <c r="Y543" s="442"/>
      <c r="Z543" s="442"/>
    </row>
    <row r="544">
      <c r="A544" s="442"/>
      <c r="B544" s="442"/>
      <c r="C544" s="442"/>
      <c r="D544" s="442"/>
      <c r="E544" s="442"/>
      <c r="F544" s="442"/>
      <c r="G544" s="442"/>
      <c r="H544" s="442"/>
      <c r="I544" s="442"/>
      <c r="J544" s="442"/>
      <c r="K544" s="442"/>
      <c r="L544" s="442"/>
      <c r="M544" s="442"/>
      <c r="N544" s="442"/>
      <c r="O544" s="442"/>
      <c r="P544" s="442"/>
      <c r="Q544" s="442"/>
      <c r="R544" s="442"/>
      <c r="S544" s="442"/>
      <c r="T544" s="442"/>
      <c r="U544" s="442"/>
      <c r="V544" s="442"/>
      <c r="W544" s="442"/>
      <c r="X544" s="442"/>
      <c r="Y544" s="442"/>
      <c r="Z544" s="442"/>
    </row>
    <row r="545">
      <c r="A545" s="442"/>
      <c r="B545" s="442"/>
      <c r="C545" s="442"/>
      <c r="D545" s="442"/>
      <c r="E545" s="442"/>
      <c r="F545" s="442"/>
      <c r="G545" s="442"/>
      <c r="H545" s="442"/>
      <c r="I545" s="442"/>
      <c r="J545" s="442"/>
      <c r="K545" s="442"/>
      <c r="L545" s="442"/>
      <c r="M545" s="442"/>
      <c r="N545" s="442"/>
      <c r="O545" s="442"/>
      <c r="P545" s="442"/>
      <c r="Q545" s="442"/>
      <c r="R545" s="442"/>
      <c r="S545" s="442"/>
      <c r="T545" s="442"/>
      <c r="U545" s="442"/>
      <c r="V545" s="442"/>
      <c r="W545" s="442"/>
      <c r="X545" s="442"/>
      <c r="Y545" s="442"/>
      <c r="Z545" s="442"/>
    </row>
    <row r="546">
      <c r="A546" s="442"/>
      <c r="B546" s="442"/>
      <c r="C546" s="442"/>
      <c r="D546" s="442"/>
      <c r="E546" s="442"/>
      <c r="F546" s="442"/>
      <c r="G546" s="442"/>
      <c r="H546" s="442"/>
      <c r="I546" s="442"/>
      <c r="J546" s="442"/>
      <c r="K546" s="442"/>
      <c r="L546" s="442"/>
      <c r="M546" s="442"/>
      <c r="N546" s="442"/>
      <c r="O546" s="442"/>
      <c r="P546" s="442"/>
      <c r="Q546" s="442"/>
      <c r="R546" s="442"/>
      <c r="S546" s="442"/>
      <c r="T546" s="442"/>
      <c r="U546" s="442"/>
      <c r="V546" s="442"/>
      <c r="W546" s="442"/>
      <c r="X546" s="442"/>
      <c r="Y546" s="442"/>
      <c r="Z546" s="442"/>
    </row>
    <row r="547">
      <c r="A547" s="442"/>
      <c r="B547" s="442"/>
      <c r="C547" s="442"/>
      <c r="D547" s="442"/>
      <c r="E547" s="442"/>
      <c r="F547" s="442"/>
      <c r="G547" s="442"/>
      <c r="H547" s="442"/>
      <c r="I547" s="442"/>
      <c r="J547" s="442"/>
      <c r="K547" s="442"/>
      <c r="L547" s="442"/>
      <c r="M547" s="442"/>
      <c r="N547" s="442"/>
      <c r="O547" s="442"/>
      <c r="P547" s="442"/>
      <c r="Q547" s="442"/>
      <c r="R547" s="442"/>
      <c r="S547" s="442"/>
      <c r="T547" s="442"/>
      <c r="U547" s="442"/>
      <c r="V547" s="442"/>
      <c r="W547" s="442"/>
      <c r="X547" s="442"/>
      <c r="Y547" s="442"/>
      <c r="Z547" s="442"/>
    </row>
    <row r="548">
      <c r="A548" s="442"/>
      <c r="B548" s="442"/>
      <c r="C548" s="442"/>
      <c r="D548" s="442"/>
      <c r="E548" s="442"/>
      <c r="F548" s="442"/>
      <c r="G548" s="442"/>
      <c r="H548" s="442"/>
      <c r="I548" s="442"/>
      <c r="J548" s="442"/>
      <c r="K548" s="442"/>
      <c r="L548" s="442"/>
      <c r="M548" s="442"/>
      <c r="N548" s="442"/>
      <c r="O548" s="442"/>
      <c r="P548" s="442"/>
      <c r="Q548" s="442"/>
      <c r="R548" s="442"/>
      <c r="S548" s="442"/>
      <c r="T548" s="442"/>
      <c r="U548" s="442"/>
      <c r="V548" s="442"/>
      <c r="W548" s="442"/>
      <c r="X548" s="442"/>
      <c r="Y548" s="442"/>
      <c r="Z548" s="442"/>
    </row>
    <row r="549">
      <c r="A549" s="442"/>
      <c r="B549" s="442"/>
      <c r="C549" s="442"/>
      <c r="D549" s="442"/>
      <c r="E549" s="442"/>
      <c r="F549" s="442"/>
      <c r="G549" s="442"/>
      <c r="H549" s="442"/>
      <c r="I549" s="442"/>
      <c r="J549" s="442"/>
      <c r="K549" s="442"/>
      <c r="L549" s="442"/>
      <c r="M549" s="442"/>
      <c r="N549" s="442"/>
      <c r="O549" s="442"/>
      <c r="P549" s="442"/>
      <c r="Q549" s="442"/>
      <c r="R549" s="442"/>
      <c r="S549" s="442"/>
      <c r="T549" s="442"/>
      <c r="U549" s="442"/>
      <c r="V549" s="442"/>
      <c r="W549" s="442"/>
      <c r="X549" s="442"/>
      <c r="Y549" s="442"/>
      <c r="Z549" s="442"/>
    </row>
    <row r="550">
      <c r="A550" s="442"/>
      <c r="B550" s="442"/>
      <c r="C550" s="442"/>
      <c r="D550" s="442"/>
      <c r="E550" s="442"/>
      <c r="F550" s="442"/>
      <c r="G550" s="442"/>
      <c r="H550" s="442"/>
      <c r="I550" s="442"/>
      <c r="J550" s="442"/>
      <c r="K550" s="442"/>
      <c r="L550" s="442"/>
      <c r="M550" s="442"/>
      <c r="N550" s="442"/>
      <c r="O550" s="442"/>
      <c r="P550" s="442"/>
      <c r="Q550" s="442"/>
      <c r="R550" s="442"/>
      <c r="S550" s="442"/>
      <c r="T550" s="442"/>
      <c r="U550" s="442"/>
      <c r="V550" s="442"/>
      <c r="W550" s="442"/>
      <c r="X550" s="442"/>
      <c r="Y550" s="442"/>
      <c r="Z550" s="442"/>
    </row>
    <row r="551">
      <c r="A551" s="442"/>
      <c r="B551" s="442"/>
      <c r="C551" s="442"/>
      <c r="D551" s="442"/>
      <c r="E551" s="442"/>
      <c r="F551" s="442"/>
      <c r="G551" s="442"/>
      <c r="H551" s="442"/>
      <c r="I551" s="442"/>
      <c r="J551" s="442"/>
      <c r="K551" s="442"/>
      <c r="L551" s="442"/>
      <c r="M551" s="442"/>
      <c r="N551" s="442"/>
      <c r="O551" s="442"/>
      <c r="P551" s="442"/>
      <c r="Q551" s="442"/>
      <c r="R551" s="442"/>
      <c r="S551" s="442"/>
      <c r="T551" s="442"/>
      <c r="U551" s="442"/>
      <c r="V551" s="442"/>
      <c r="W551" s="442"/>
      <c r="X551" s="442"/>
      <c r="Y551" s="442"/>
      <c r="Z551" s="442"/>
    </row>
    <row r="552">
      <c r="A552" s="442"/>
      <c r="B552" s="442"/>
      <c r="C552" s="442"/>
      <c r="D552" s="442"/>
      <c r="E552" s="442"/>
      <c r="F552" s="442"/>
      <c r="G552" s="442"/>
      <c r="H552" s="442"/>
      <c r="I552" s="442"/>
      <c r="J552" s="442"/>
      <c r="K552" s="442"/>
      <c r="L552" s="442"/>
      <c r="M552" s="442"/>
      <c r="N552" s="442"/>
      <c r="O552" s="442"/>
      <c r="P552" s="442"/>
      <c r="Q552" s="442"/>
      <c r="R552" s="442"/>
      <c r="S552" s="442"/>
      <c r="T552" s="442"/>
      <c r="U552" s="442"/>
      <c r="V552" s="442"/>
      <c r="W552" s="442"/>
      <c r="X552" s="442"/>
      <c r="Y552" s="442"/>
      <c r="Z552" s="442"/>
    </row>
    <row r="553">
      <c r="A553" s="442"/>
      <c r="B553" s="442"/>
      <c r="C553" s="442"/>
      <c r="D553" s="442"/>
      <c r="E553" s="442"/>
      <c r="F553" s="442"/>
      <c r="G553" s="442"/>
      <c r="H553" s="442"/>
      <c r="I553" s="442"/>
      <c r="J553" s="442"/>
      <c r="K553" s="442"/>
      <c r="L553" s="442"/>
      <c r="M553" s="442"/>
      <c r="N553" s="442"/>
      <c r="O553" s="442"/>
      <c r="P553" s="442"/>
      <c r="Q553" s="442"/>
      <c r="R553" s="442"/>
      <c r="S553" s="442"/>
      <c r="T553" s="442"/>
      <c r="U553" s="442"/>
      <c r="V553" s="442"/>
      <c r="W553" s="442"/>
      <c r="X553" s="442"/>
      <c r="Y553" s="442"/>
      <c r="Z553" s="442"/>
    </row>
    <row r="554">
      <c r="A554" s="442"/>
      <c r="B554" s="442"/>
      <c r="C554" s="442"/>
      <c r="D554" s="442"/>
      <c r="E554" s="442"/>
      <c r="F554" s="442"/>
      <c r="G554" s="442"/>
      <c r="H554" s="442"/>
      <c r="I554" s="442"/>
      <c r="J554" s="442"/>
      <c r="K554" s="442"/>
      <c r="L554" s="442"/>
      <c r="M554" s="442"/>
      <c r="N554" s="442"/>
      <c r="O554" s="442"/>
      <c r="P554" s="442"/>
      <c r="Q554" s="442"/>
      <c r="R554" s="442"/>
      <c r="S554" s="442"/>
      <c r="T554" s="442"/>
      <c r="U554" s="442"/>
      <c r="V554" s="442"/>
      <c r="W554" s="442"/>
      <c r="X554" s="442"/>
      <c r="Y554" s="442"/>
      <c r="Z554" s="442"/>
    </row>
    <row r="555">
      <c r="A555" s="442"/>
      <c r="B555" s="442"/>
      <c r="C555" s="442"/>
      <c r="D555" s="442"/>
      <c r="E555" s="442"/>
      <c r="F555" s="442"/>
      <c r="G555" s="442"/>
      <c r="H555" s="442"/>
      <c r="I555" s="442"/>
      <c r="J555" s="442"/>
      <c r="K555" s="442"/>
      <c r="L555" s="442"/>
      <c r="M555" s="442"/>
      <c r="N555" s="442"/>
      <c r="O555" s="442"/>
      <c r="P555" s="442"/>
      <c r="Q555" s="442"/>
      <c r="R555" s="442"/>
      <c r="S555" s="442"/>
      <c r="T555" s="442"/>
      <c r="U555" s="442"/>
      <c r="V555" s="442"/>
      <c r="W555" s="442"/>
      <c r="X555" s="442"/>
      <c r="Y555" s="442"/>
      <c r="Z555" s="442"/>
    </row>
    <row r="556">
      <c r="A556" s="442"/>
      <c r="B556" s="442"/>
      <c r="C556" s="442"/>
      <c r="D556" s="442"/>
      <c r="E556" s="442"/>
      <c r="F556" s="442"/>
      <c r="G556" s="442"/>
      <c r="H556" s="442"/>
      <c r="I556" s="442"/>
      <c r="J556" s="442"/>
      <c r="K556" s="442"/>
      <c r="L556" s="442"/>
      <c r="M556" s="442"/>
      <c r="N556" s="442"/>
      <c r="O556" s="442"/>
      <c r="P556" s="442"/>
      <c r="Q556" s="442"/>
      <c r="R556" s="442"/>
      <c r="S556" s="442"/>
      <c r="T556" s="442"/>
      <c r="U556" s="442"/>
      <c r="V556" s="442"/>
      <c r="W556" s="442"/>
      <c r="X556" s="442"/>
      <c r="Y556" s="442"/>
      <c r="Z556" s="442"/>
    </row>
    <row r="557">
      <c r="A557" s="442"/>
      <c r="B557" s="442"/>
      <c r="C557" s="442"/>
      <c r="D557" s="442"/>
      <c r="E557" s="442"/>
      <c r="F557" s="442"/>
      <c r="G557" s="442"/>
      <c r="H557" s="442"/>
      <c r="I557" s="442"/>
      <c r="J557" s="442"/>
      <c r="K557" s="442"/>
      <c r="L557" s="442"/>
      <c r="M557" s="442"/>
      <c r="N557" s="442"/>
      <c r="O557" s="442"/>
      <c r="P557" s="442"/>
      <c r="Q557" s="442"/>
      <c r="R557" s="442"/>
      <c r="S557" s="442"/>
      <c r="T557" s="442"/>
      <c r="U557" s="442"/>
      <c r="V557" s="442"/>
      <c r="W557" s="442"/>
      <c r="X557" s="442"/>
      <c r="Y557" s="442"/>
      <c r="Z557" s="442"/>
    </row>
    <row r="558">
      <c r="A558" s="442"/>
      <c r="B558" s="442"/>
      <c r="C558" s="442"/>
      <c r="D558" s="442"/>
      <c r="E558" s="442"/>
      <c r="F558" s="442"/>
      <c r="G558" s="442"/>
      <c r="H558" s="442"/>
      <c r="I558" s="442"/>
      <c r="J558" s="442"/>
      <c r="K558" s="442"/>
      <c r="L558" s="442"/>
      <c r="M558" s="442"/>
      <c r="N558" s="442"/>
      <c r="O558" s="442"/>
      <c r="P558" s="442"/>
      <c r="Q558" s="442"/>
      <c r="R558" s="442"/>
      <c r="S558" s="442"/>
      <c r="T558" s="442"/>
      <c r="U558" s="442"/>
      <c r="V558" s="442"/>
      <c r="W558" s="442"/>
      <c r="X558" s="442"/>
      <c r="Y558" s="442"/>
      <c r="Z558" s="442"/>
    </row>
    <row r="559">
      <c r="A559" s="442"/>
      <c r="B559" s="442"/>
      <c r="C559" s="442"/>
      <c r="D559" s="442"/>
      <c r="E559" s="442"/>
      <c r="F559" s="442"/>
      <c r="G559" s="442"/>
      <c r="H559" s="442"/>
      <c r="I559" s="442"/>
      <c r="J559" s="442"/>
      <c r="K559" s="442"/>
      <c r="L559" s="442"/>
      <c r="M559" s="442"/>
      <c r="N559" s="442"/>
      <c r="O559" s="442"/>
      <c r="P559" s="442"/>
      <c r="Q559" s="442"/>
      <c r="R559" s="442"/>
      <c r="S559" s="442"/>
      <c r="T559" s="442"/>
      <c r="U559" s="442"/>
      <c r="V559" s="442"/>
      <c r="W559" s="442"/>
      <c r="X559" s="442"/>
      <c r="Y559" s="442"/>
      <c r="Z559" s="442"/>
    </row>
    <row r="560">
      <c r="A560" s="442"/>
      <c r="B560" s="442"/>
      <c r="C560" s="442"/>
      <c r="D560" s="442"/>
      <c r="E560" s="442"/>
      <c r="F560" s="442"/>
      <c r="G560" s="442"/>
      <c r="H560" s="442"/>
      <c r="I560" s="442"/>
      <c r="J560" s="442"/>
      <c r="K560" s="442"/>
      <c r="L560" s="442"/>
      <c r="M560" s="442"/>
      <c r="N560" s="442"/>
      <c r="O560" s="442"/>
      <c r="P560" s="442"/>
      <c r="Q560" s="442"/>
      <c r="R560" s="442"/>
      <c r="S560" s="442"/>
      <c r="T560" s="442"/>
      <c r="U560" s="442"/>
      <c r="V560" s="442"/>
      <c r="W560" s="442"/>
      <c r="X560" s="442"/>
      <c r="Y560" s="442"/>
      <c r="Z560" s="442"/>
    </row>
    <row r="561">
      <c r="A561" s="442"/>
      <c r="B561" s="442"/>
      <c r="C561" s="442"/>
      <c r="D561" s="442"/>
      <c r="E561" s="442"/>
      <c r="F561" s="442"/>
      <c r="G561" s="442"/>
      <c r="H561" s="442"/>
      <c r="I561" s="442"/>
      <c r="J561" s="442"/>
      <c r="K561" s="442"/>
      <c r="L561" s="442"/>
      <c r="M561" s="442"/>
      <c r="N561" s="442"/>
      <c r="O561" s="442"/>
      <c r="P561" s="442"/>
      <c r="Q561" s="442"/>
      <c r="R561" s="442"/>
      <c r="S561" s="442"/>
      <c r="T561" s="442"/>
      <c r="U561" s="442"/>
      <c r="V561" s="442"/>
      <c r="W561" s="442"/>
      <c r="X561" s="442"/>
      <c r="Y561" s="442"/>
      <c r="Z561" s="442"/>
    </row>
    <row r="562">
      <c r="A562" s="442"/>
      <c r="B562" s="442"/>
      <c r="C562" s="442"/>
      <c r="D562" s="442"/>
      <c r="E562" s="442"/>
      <c r="F562" s="442"/>
      <c r="G562" s="442"/>
      <c r="H562" s="442"/>
      <c r="I562" s="442"/>
      <c r="J562" s="442"/>
      <c r="K562" s="442"/>
      <c r="L562" s="442"/>
      <c r="M562" s="442"/>
      <c r="N562" s="442"/>
      <c r="O562" s="442"/>
      <c r="P562" s="442"/>
      <c r="Q562" s="442"/>
      <c r="R562" s="442"/>
      <c r="S562" s="442"/>
      <c r="T562" s="442"/>
      <c r="U562" s="442"/>
      <c r="V562" s="442"/>
      <c r="W562" s="442"/>
      <c r="X562" s="442"/>
      <c r="Y562" s="442"/>
      <c r="Z562" s="442"/>
    </row>
    <row r="563">
      <c r="A563" s="442"/>
      <c r="B563" s="442"/>
      <c r="C563" s="442"/>
      <c r="D563" s="442"/>
      <c r="E563" s="442"/>
      <c r="F563" s="442"/>
      <c r="G563" s="442"/>
      <c r="H563" s="442"/>
      <c r="I563" s="442"/>
      <c r="J563" s="442"/>
      <c r="K563" s="442"/>
      <c r="L563" s="442"/>
      <c r="M563" s="442"/>
      <c r="N563" s="442"/>
      <c r="O563" s="442"/>
      <c r="P563" s="442"/>
      <c r="Q563" s="442"/>
      <c r="R563" s="442"/>
      <c r="S563" s="442"/>
      <c r="T563" s="442"/>
      <c r="U563" s="442"/>
      <c r="V563" s="442"/>
      <c r="W563" s="442"/>
      <c r="X563" s="442"/>
      <c r="Y563" s="442"/>
      <c r="Z563" s="442"/>
    </row>
    <row r="564">
      <c r="A564" s="442"/>
      <c r="B564" s="442"/>
      <c r="C564" s="442"/>
      <c r="D564" s="442"/>
      <c r="E564" s="442"/>
      <c r="F564" s="442"/>
      <c r="G564" s="442"/>
      <c r="H564" s="442"/>
      <c r="I564" s="442"/>
      <c r="J564" s="442"/>
      <c r="K564" s="442"/>
      <c r="L564" s="442"/>
      <c r="M564" s="442"/>
      <c r="N564" s="442"/>
      <c r="O564" s="442"/>
      <c r="P564" s="442"/>
      <c r="Q564" s="442"/>
      <c r="R564" s="442"/>
      <c r="S564" s="442"/>
      <c r="T564" s="442"/>
      <c r="U564" s="442"/>
      <c r="V564" s="442"/>
      <c r="W564" s="442"/>
      <c r="X564" s="442"/>
      <c r="Y564" s="442"/>
      <c r="Z564" s="442"/>
    </row>
    <row r="565">
      <c r="A565" s="442"/>
      <c r="B565" s="442"/>
      <c r="C565" s="442"/>
      <c r="D565" s="442"/>
      <c r="E565" s="442"/>
      <c r="F565" s="442"/>
      <c r="G565" s="442"/>
      <c r="H565" s="442"/>
      <c r="I565" s="442"/>
      <c r="J565" s="442"/>
      <c r="K565" s="442"/>
      <c r="L565" s="442"/>
      <c r="M565" s="442"/>
      <c r="N565" s="442"/>
      <c r="O565" s="442"/>
      <c r="P565" s="442"/>
      <c r="Q565" s="442"/>
      <c r="R565" s="442"/>
      <c r="S565" s="442"/>
      <c r="T565" s="442"/>
      <c r="U565" s="442"/>
      <c r="V565" s="442"/>
      <c r="W565" s="442"/>
      <c r="X565" s="442"/>
      <c r="Y565" s="442"/>
      <c r="Z565" s="442"/>
    </row>
    <row r="566">
      <c r="A566" s="442"/>
      <c r="B566" s="442"/>
      <c r="C566" s="442"/>
      <c r="D566" s="442"/>
      <c r="E566" s="442"/>
      <c r="F566" s="442"/>
      <c r="G566" s="442"/>
      <c r="H566" s="442"/>
      <c r="I566" s="442"/>
      <c r="J566" s="442"/>
      <c r="K566" s="442"/>
      <c r="L566" s="442"/>
      <c r="M566" s="442"/>
      <c r="N566" s="442"/>
      <c r="O566" s="442"/>
      <c r="P566" s="442"/>
      <c r="Q566" s="442"/>
      <c r="R566" s="442"/>
      <c r="S566" s="442"/>
      <c r="T566" s="442"/>
      <c r="U566" s="442"/>
      <c r="V566" s="442"/>
      <c r="W566" s="442"/>
      <c r="X566" s="442"/>
      <c r="Y566" s="442"/>
      <c r="Z566" s="442"/>
    </row>
    <row r="567">
      <c r="A567" s="442"/>
      <c r="B567" s="442"/>
      <c r="C567" s="442"/>
      <c r="D567" s="442"/>
      <c r="E567" s="442"/>
      <c r="F567" s="442"/>
      <c r="G567" s="442"/>
      <c r="H567" s="442"/>
      <c r="I567" s="442"/>
      <c r="J567" s="442"/>
      <c r="K567" s="442"/>
      <c r="L567" s="442"/>
      <c r="M567" s="442"/>
      <c r="N567" s="442"/>
      <c r="O567" s="442"/>
      <c r="P567" s="442"/>
      <c r="Q567" s="442"/>
      <c r="R567" s="442"/>
      <c r="S567" s="442"/>
      <c r="T567" s="442"/>
      <c r="U567" s="442"/>
      <c r="V567" s="442"/>
      <c r="W567" s="442"/>
      <c r="X567" s="442"/>
      <c r="Y567" s="442"/>
      <c r="Z567" s="442"/>
    </row>
    <row r="568">
      <c r="A568" s="442"/>
      <c r="B568" s="442"/>
      <c r="C568" s="442"/>
      <c r="D568" s="442"/>
      <c r="E568" s="442"/>
      <c r="F568" s="442"/>
      <c r="G568" s="442"/>
      <c r="H568" s="442"/>
      <c r="I568" s="442"/>
      <c r="J568" s="442"/>
      <c r="K568" s="442"/>
      <c r="L568" s="442"/>
      <c r="M568" s="442"/>
      <c r="N568" s="442"/>
      <c r="O568" s="442"/>
      <c r="P568" s="442"/>
      <c r="Q568" s="442"/>
      <c r="R568" s="442"/>
      <c r="S568" s="442"/>
      <c r="T568" s="442"/>
      <c r="U568" s="442"/>
      <c r="V568" s="442"/>
      <c r="W568" s="442"/>
      <c r="X568" s="442"/>
      <c r="Y568" s="442"/>
      <c r="Z568" s="442"/>
    </row>
    <row r="569">
      <c r="A569" s="442"/>
      <c r="B569" s="442"/>
      <c r="C569" s="442"/>
      <c r="D569" s="442"/>
      <c r="E569" s="442"/>
      <c r="F569" s="442"/>
      <c r="G569" s="442"/>
      <c r="H569" s="442"/>
      <c r="I569" s="442"/>
      <c r="J569" s="442"/>
      <c r="K569" s="442"/>
      <c r="L569" s="442"/>
      <c r="M569" s="442"/>
      <c r="N569" s="442"/>
      <c r="O569" s="442"/>
      <c r="P569" s="442"/>
      <c r="Q569" s="442"/>
      <c r="R569" s="442"/>
      <c r="S569" s="442"/>
      <c r="T569" s="442"/>
      <c r="U569" s="442"/>
      <c r="V569" s="442"/>
      <c r="W569" s="442"/>
      <c r="X569" s="442"/>
      <c r="Y569" s="442"/>
      <c r="Z569" s="442"/>
    </row>
    <row r="570">
      <c r="A570" s="442"/>
      <c r="B570" s="442"/>
      <c r="C570" s="442"/>
      <c r="D570" s="442"/>
      <c r="E570" s="442"/>
      <c r="F570" s="442"/>
      <c r="G570" s="442"/>
      <c r="H570" s="442"/>
      <c r="I570" s="442"/>
      <c r="J570" s="442"/>
      <c r="K570" s="442"/>
      <c r="L570" s="442"/>
      <c r="M570" s="442"/>
      <c r="N570" s="442"/>
      <c r="O570" s="442"/>
      <c r="P570" s="442"/>
      <c r="Q570" s="442"/>
      <c r="R570" s="442"/>
      <c r="S570" s="442"/>
      <c r="T570" s="442"/>
      <c r="U570" s="442"/>
      <c r="V570" s="442"/>
      <c r="W570" s="442"/>
      <c r="X570" s="442"/>
      <c r="Y570" s="442"/>
      <c r="Z570" s="442"/>
    </row>
    <row r="571">
      <c r="A571" s="442"/>
      <c r="B571" s="442"/>
      <c r="C571" s="442"/>
      <c r="D571" s="442"/>
      <c r="E571" s="442"/>
      <c r="F571" s="442"/>
      <c r="G571" s="442"/>
      <c r="H571" s="442"/>
      <c r="I571" s="442"/>
      <c r="J571" s="442"/>
      <c r="K571" s="442"/>
      <c r="L571" s="442"/>
      <c r="M571" s="442"/>
      <c r="N571" s="442"/>
      <c r="O571" s="442"/>
      <c r="P571" s="442"/>
      <c r="Q571" s="442"/>
      <c r="R571" s="442"/>
      <c r="S571" s="442"/>
      <c r="T571" s="442"/>
      <c r="U571" s="442"/>
      <c r="V571" s="442"/>
      <c r="W571" s="442"/>
      <c r="X571" s="442"/>
      <c r="Y571" s="442"/>
      <c r="Z571" s="442"/>
    </row>
    <row r="572">
      <c r="A572" s="442"/>
      <c r="B572" s="442"/>
      <c r="C572" s="442"/>
      <c r="D572" s="442"/>
      <c r="E572" s="442"/>
      <c r="F572" s="442"/>
      <c r="G572" s="442"/>
      <c r="H572" s="442"/>
      <c r="I572" s="442"/>
      <c r="J572" s="442"/>
      <c r="K572" s="442"/>
      <c r="L572" s="442"/>
      <c r="M572" s="442"/>
      <c r="N572" s="442"/>
      <c r="O572" s="442"/>
      <c r="P572" s="442"/>
      <c r="Q572" s="442"/>
      <c r="R572" s="442"/>
      <c r="S572" s="442"/>
      <c r="T572" s="442"/>
      <c r="U572" s="442"/>
      <c r="V572" s="442"/>
      <c r="W572" s="442"/>
      <c r="X572" s="442"/>
      <c r="Y572" s="442"/>
      <c r="Z572" s="442"/>
    </row>
    <row r="573">
      <c r="A573" s="442"/>
      <c r="B573" s="442"/>
      <c r="C573" s="442"/>
      <c r="D573" s="442"/>
      <c r="E573" s="442"/>
      <c r="F573" s="442"/>
      <c r="G573" s="442"/>
      <c r="H573" s="442"/>
      <c r="I573" s="442"/>
      <c r="J573" s="442"/>
      <c r="K573" s="442"/>
      <c r="L573" s="442"/>
      <c r="M573" s="442"/>
      <c r="N573" s="442"/>
      <c r="O573" s="442"/>
      <c r="P573" s="442"/>
      <c r="Q573" s="442"/>
      <c r="R573" s="442"/>
      <c r="S573" s="442"/>
      <c r="T573" s="442"/>
      <c r="U573" s="442"/>
      <c r="V573" s="442"/>
      <c r="W573" s="442"/>
      <c r="X573" s="442"/>
      <c r="Y573" s="442"/>
      <c r="Z573" s="442"/>
    </row>
    <row r="574">
      <c r="A574" s="442"/>
      <c r="B574" s="442"/>
      <c r="C574" s="442"/>
      <c r="D574" s="442"/>
      <c r="E574" s="442"/>
      <c r="F574" s="442"/>
      <c r="G574" s="442"/>
      <c r="H574" s="442"/>
      <c r="I574" s="442"/>
      <c r="J574" s="442"/>
      <c r="K574" s="442"/>
      <c r="L574" s="442"/>
      <c r="M574" s="442"/>
      <c r="N574" s="442"/>
      <c r="O574" s="442"/>
      <c r="P574" s="442"/>
      <c r="Q574" s="442"/>
      <c r="R574" s="442"/>
      <c r="S574" s="442"/>
      <c r="T574" s="442"/>
      <c r="U574" s="442"/>
      <c r="V574" s="442"/>
      <c r="W574" s="442"/>
      <c r="X574" s="442"/>
      <c r="Y574" s="442"/>
      <c r="Z574" s="442"/>
    </row>
    <row r="575">
      <c r="A575" s="442"/>
      <c r="B575" s="442"/>
      <c r="C575" s="442"/>
      <c r="D575" s="442"/>
      <c r="E575" s="442"/>
      <c r="F575" s="442"/>
      <c r="G575" s="442"/>
      <c r="H575" s="442"/>
      <c r="I575" s="442"/>
      <c r="J575" s="442"/>
      <c r="K575" s="442"/>
      <c r="L575" s="442"/>
      <c r="M575" s="442"/>
      <c r="N575" s="442"/>
      <c r="O575" s="442"/>
      <c r="P575" s="442"/>
      <c r="Q575" s="442"/>
      <c r="R575" s="442"/>
      <c r="S575" s="442"/>
      <c r="T575" s="442"/>
      <c r="U575" s="442"/>
      <c r="V575" s="442"/>
      <c r="W575" s="442"/>
      <c r="X575" s="442"/>
      <c r="Y575" s="442"/>
      <c r="Z575" s="442"/>
    </row>
    <row r="576">
      <c r="A576" s="442"/>
      <c r="B576" s="442"/>
      <c r="C576" s="442"/>
      <c r="D576" s="442"/>
      <c r="E576" s="442"/>
      <c r="F576" s="442"/>
      <c r="G576" s="442"/>
      <c r="H576" s="442"/>
      <c r="I576" s="442"/>
      <c r="J576" s="442"/>
      <c r="K576" s="442"/>
      <c r="L576" s="442"/>
      <c r="M576" s="442"/>
      <c r="N576" s="442"/>
      <c r="O576" s="442"/>
      <c r="P576" s="442"/>
      <c r="Q576" s="442"/>
      <c r="R576" s="442"/>
      <c r="S576" s="442"/>
      <c r="T576" s="442"/>
      <c r="U576" s="442"/>
      <c r="V576" s="442"/>
      <c r="W576" s="442"/>
      <c r="X576" s="442"/>
      <c r="Y576" s="442"/>
      <c r="Z576" s="442"/>
    </row>
    <row r="577">
      <c r="A577" s="442"/>
      <c r="B577" s="442"/>
      <c r="C577" s="442"/>
      <c r="D577" s="442"/>
      <c r="E577" s="442"/>
      <c r="F577" s="442"/>
      <c r="G577" s="442"/>
      <c r="H577" s="442"/>
      <c r="I577" s="442"/>
      <c r="J577" s="442"/>
      <c r="K577" s="442"/>
      <c r="L577" s="442"/>
      <c r="M577" s="442"/>
      <c r="N577" s="442"/>
      <c r="O577" s="442"/>
      <c r="P577" s="442"/>
      <c r="Q577" s="442"/>
      <c r="R577" s="442"/>
      <c r="S577" s="442"/>
      <c r="T577" s="442"/>
      <c r="U577" s="442"/>
      <c r="V577" s="442"/>
      <c r="W577" s="442"/>
      <c r="X577" s="442"/>
      <c r="Y577" s="442"/>
      <c r="Z577" s="442"/>
    </row>
    <row r="578">
      <c r="A578" s="442"/>
      <c r="B578" s="442"/>
      <c r="C578" s="442"/>
      <c r="D578" s="442"/>
      <c r="E578" s="442"/>
      <c r="F578" s="442"/>
      <c r="G578" s="442"/>
      <c r="H578" s="442"/>
      <c r="I578" s="442"/>
      <c r="J578" s="442"/>
      <c r="K578" s="442"/>
      <c r="L578" s="442"/>
      <c r="M578" s="442"/>
      <c r="N578" s="442"/>
      <c r="O578" s="442"/>
      <c r="P578" s="442"/>
      <c r="Q578" s="442"/>
      <c r="R578" s="442"/>
      <c r="S578" s="442"/>
      <c r="T578" s="442"/>
      <c r="U578" s="442"/>
      <c r="V578" s="442"/>
      <c r="W578" s="442"/>
      <c r="X578" s="442"/>
      <c r="Y578" s="442"/>
      <c r="Z578" s="442"/>
    </row>
    <row r="579">
      <c r="A579" s="442"/>
      <c r="B579" s="442"/>
      <c r="C579" s="442"/>
      <c r="D579" s="442"/>
      <c r="E579" s="442"/>
      <c r="F579" s="442"/>
      <c r="G579" s="442"/>
      <c r="H579" s="442"/>
      <c r="I579" s="442"/>
      <c r="J579" s="442"/>
      <c r="K579" s="442"/>
      <c r="L579" s="442"/>
      <c r="M579" s="442"/>
      <c r="N579" s="442"/>
      <c r="O579" s="442"/>
      <c r="P579" s="442"/>
      <c r="Q579" s="442"/>
      <c r="R579" s="442"/>
      <c r="S579" s="442"/>
      <c r="T579" s="442"/>
      <c r="U579" s="442"/>
      <c r="V579" s="442"/>
      <c r="W579" s="442"/>
      <c r="X579" s="442"/>
      <c r="Y579" s="442"/>
      <c r="Z579" s="442"/>
    </row>
    <row r="580">
      <c r="A580" s="442"/>
      <c r="B580" s="442"/>
      <c r="C580" s="442"/>
      <c r="D580" s="442"/>
      <c r="E580" s="442"/>
      <c r="F580" s="442"/>
      <c r="G580" s="442"/>
      <c r="H580" s="442"/>
      <c r="I580" s="442"/>
      <c r="J580" s="442"/>
      <c r="K580" s="442"/>
      <c r="L580" s="442"/>
      <c r="M580" s="442"/>
      <c r="N580" s="442"/>
      <c r="O580" s="442"/>
      <c r="P580" s="442"/>
      <c r="Q580" s="442"/>
      <c r="R580" s="442"/>
      <c r="S580" s="442"/>
      <c r="T580" s="442"/>
      <c r="U580" s="442"/>
      <c r="V580" s="442"/>
      <c r="W580" s="442"/>
      <c r="X580" s="442"/>
      <c r="Y580" s="442"/>
      <c r="Z580" s="442"/>
    </row>
    <row r="581">
      <c r="A581" s="442"/>
      <c r="B581" s="442"/>
      <c r="C581" s="442"/>
      <c r="D581" s="442"/>
      <c r="E581" s="442"/>
      <c r="F581" s="442"/>
      <c r="G581" s="442"/>
      <c r="H581" s="442"/>
      <c r="I581" s="442"/>
      <c r="J581" s="442"/>
      <c r="K581" s="442"/>
      <c r="L581" s="442"/>
      <c r="M581" s="442"/>
      <c r="N581" s="442"/>
      <c r="O581" s="442"/>
      <c r="P581" s="442"/>
      <c r="Q581" s="442"/>
      <c r="R581" s="442"/>
      <c r="S581" s="442"/>
      <c r="T581" s="442"/>
      <c r="U581" s="442"/>
      <c r="V581" s="442"/>
      <c r="W581" s="442"/>
      <c r="X581" s="442"/>
      <c r="Y581" s="442"/>
      <c r="Z581" s="442"/>
    </row>
    <row r="582">
      <c r="A582" s="442"/>
      <c r="B582" s="442"/>
      <c r="C582" s="442"/>
      <c r="D582" s="442"/>
      <c r="E582" s="442"/>
      <c r="F582" s="442"/>
      <c r="G582" s="442"/>
      <c r="H582" s="442"/>
      <c r="I582" s="442"/>
      <c r="J582" s="442"/>
      <c r="K582" s="442"/>
      <c r="L582" s="442"/>
      <c r="M582" s="442"/>
      <c r="N582" s="442"/>
      <c r="O582" s="442"/>
      <c r="P582" s="442"/>
      <c r="Q582" s="442"/>
      <c r="R582" s="442"/>
      <c r="S582" s="442"/>
      <c r="T582" s="442"/>
      <c r="U582" s="442"/>
      <c r="V582" s="442"/>
      <c r="W582" s="442"/>
      <c r="X582" s="442"/>
      <c r="Y582" s="442"/>
      <c r="Z582" s="442"/>
    </row>
    <row r="583">
      <c r="A583" s="442"/>
      <c r="B583" s="442"/>
      <c r="C583" s="442"/>
      <c r="D583" s="442"/>
      <c r="E583" s="442"/>
      <c r="F583" s="442"/>
      <c r="G583" s="442"/>
      <c r="H583" s="442"/>
      <c r="I583" s="442"/>
      <c r="J583" s="442"/>
      <c r="K583" s="442"/>
      <c r="L583" s="442"/>
      <c r="M583" s="442"/>
      <c r="N583" s="442"/>
      <c r="O583" s="442"/>
      <c r="P583" s="442"/>
      <c r="Q583" s="442"/>
      <c r="R583" s="442"/>
      <c r="S583" s="442"/>
      <c r="T583" s="442"/>
      <c r="U583" s="442"/>
      <c r="V583" s="442"/>
      <c r="W583" s="442"/>
      <c r="X583" s="442"/>
      <c r="Y583" s="442"/>
      <c r="Z583" s="442"/>
    </row>
    <row r="584">
      <c r="A584" s="442"/>
      <c r="B584" s="442"/>
      <c r="C584" s="442"/>
      <c r="D584" s="442"/>
      <c r="E584" s="442"/>
      <c r="F584" s="442"/>
      <c r="G584" s="442"/>
      <c r="H584" s="442"/>
      <c r="I584" s="442"/>
      <c r="J584" s="442"/>
      <c r="K584" s="442"/>
      <c r="L584" s="442"/>
      <c r="M584" s="442"/>
      <c r="N584" s="442"/>
      <c r="O584" s="442"/>
      <c r="P584" s="442"/>
      <c r="Q584" s="442"/>
      <c r="R584" s="442"/>
      <c r="S584" s="442"/>
      <c r="T584" s="442"/>
      <c r="U584" s="442"/>
      <c r="V584" s="442"/>
      <c r="W584" s="442"/>
      <c r="X584" s="442"/>
      <c r="Y584" s="442"/>
      <c r="Z584" s="442"/>
    </row>
    <row r="585">
      <c r="A585" s="442"/>
      <c r="B585" s="442"/>
      <c r="C585" s="442"/>
      <c r="D585" s="442"/>
      <c r="E585" s="442"/>
      <c r="F585" s="442"/>
      <c r="G585" s="442"/>
      <c r="H585" s="442"/>
      <c r="I585" s="442"/>
      <c r="J585" s="442"/>
      <c r="K585" s="442"/>
      <c r="L585" s="442"/>
      <c r="M585" s="442"/>
      <c r="N585" s="442"/>
      <c r="O585" s="442"/>
      <c r="P585" s="442"/>
      <c r="Q585" s="442"/>
      <c r="R585" s="442"/>
      <c r="S585" s="442"/>
      <c r="T585" s="442"/>
      <c r="U585" s="442"/>
      <c r="V585" s="442"/>
      <c r="W585" s="442"/>
      <c r="X585" s="442"/>
      <c r="Y585" s="442"/>
      <c r="Z585" s="442"/>
    </row>
    <row r="586">
      <c r="A586" s="442"/>
      <c r="B586" s="442"/>
      <c r="C586" s="442"/>
      <c r="D586" s="442"/>
      <c r="E586" s="442"/>
      <c r="F586" s="442"/>
      <c r="G586" s="442"/>
      <c r="H586" s="442"/>
      <c r="I586" s="442"/>
      <c r="J586" s="442"/>
      <c r="K586" s="442"/>
      <c r="L586" s="442"/>
      <c r="M586" s="442"/>
      <c r="N586" s="442"/>
      <c r="O586" s="442"/>
      <c r="P586" s="442"/>
      <c r="Q586" s="442"/>
      <c r="R586" s="442"/>
      <c r="S586" s="442"/>
      <c r="T586" s="442"/>
      <c r="U586" s="442"/>
      <c r="V586" s="442"/>
      <c r="W586" s="442"/>
      <c r="X586" s="442"/>
      <c r="Y586" s="442"/>
      <c r="Z586" s="442"/>
    </row>
    <row r="587">
      <c r="A587" s="442"/>
      <c r="B587" s="442"/>
      <c r="C587" s="442"/>
      <c r="D587" s="442"/>
      <c r="E587" s="442"/>
      <c r="F587" s="442"/>
      <c r="G587" s="442"/>
      <c r="H587" s="442"/>
      <c r="I587" s="442"/>
      <c r="J587" s="442"/>
      <c r="K587" s="442"/>
      <c r="L587" s="442"/>
      <c r="M587" s="442"/>
      <c r="N587" s="442"/>
      <c r="O587" s="442"/>
      <c r="P587" s="442"/>
      <c r="Q587" s="442"/>
      <c r="R587" s="442"/>
      <c r="S587" s="442"/>
      <c r="T587" s="442"/>
      <c r="U587" s="442"/>
      <c r="V587" s="442"/>
      <c r="W587" s="442"/>
      <c r="X587" s="442"/>
      <c r="Y587" s="442"/>
      <c r="Z587" s="442"/>
    </row>
    <row r="588">
      <c r="A588" s="442"/>
      <c r="B588" s="442"/>
      <c r="C588" s="442"/>
      <c r="D588" s="442"/>
      <c r="E588" s="442"/>
      <c r="F588" s="442"/>
      <c r="G588" s="442"/>
      <c r="H588" s="442"/>
      <c r="I588" s="442"/>
      <c r="J588" s="442"/>
      <c r="K588" s="442"/>
      <c r="L588" s="442"/>
      <c r="M588" s="442"/>
      <c r="N588" s="442"/>
      <c r="O588" s="442"/>
      <c r="P588" s="442"/>
      <c r="Q588" s="442"/>
      <c r="R588" s="442"/>
      <c r="S588" s="442"/>
      <c r="T588" s="442"/>
      <c r="U588" s="442"/>
      <c r="V588" s="442"/>
      <c r="W588" s="442"/>
      <c r="X588" s="442"/>
      <c r="Y588" s="442"/>
      <c r="Z588" s="442"/>
    </row>
    <row r="589">
      <c r="A589" s="442"/>
      <c r="B589" s="442"/>
      <c r="C589" s="442"/>
      <c r="D589" s="442"/>
      <c r="E589" s="442"/>
      <c r="F589" s="442"/>
      <c r="G589" s="442"/>
      <c r="H589" s="442"/>
      <c r="I589" s="442"/>
      <c r="J589" s="442"/>
      <c r="K589" s="442"/>
      <c r="L589" s="442"/>
      <c r="M589" s="442"/>
      <c r="N589" s="442"/>
      <c r="O589" s="442"/>
      <c r="P589" s="442"/>
      <c r="Q589" s="442"/>
      <c r="R589" s="442"/>
      <c r="S589" s="442"/>
      <c r="T589" s="442"/>
      <c r="U589" s="442"/>
      <c r="V589" s="442"/>
      <c r="W589" s="442"/>
      <c r="X589" s="442"/>
      <c r="Y589" s="442"/>
      <c r="Z589" s="442"/>
    </row>
    <row r="590">
      <c r="A590" s="442"/>
      <c r="B590" s="442"/>
      <c r="C590" s="442"/>
      <c r="D590" s="442"/>
      <c r="E590" s="442"/>
      <c r="F590" s="442"/>
      <c r="G590" s="442"/>
      <c r="H590" s="442"/>
      <c r="I590" s="442"/>
      <c r="J590" s="442"/>
      <c r="K590" s="442"/>
      <c r="L590" s="442"/>
      <c r="M590" s="442"/>
      <c r="N590" s="442"/>
      <c r="O590" s="442"/>
      <c r="P590" s="442"/>
      <c r="Q590" s="442"/>
      <c r="R590" s="442"/>
      <c r="S590" s="442"/>
      <c r="T590" s="442"/>
      <c r="U590" s="442"/>
      <c r="V590" s="442"/>
      <c r="W590" s="442"/>
      <c r="X590" s="442"/>
      <c r="Y590" s="442"/>
      <c r="Z590" s="442"/>
    </row>
    <row r="591">
      <c r="A591" s="442"/>
      <c r="B591" s="442"/>
      <c r="C591" s="442"/>
      <c r="D591" s="442"/>
      <c r="E591" s="442"/>
      <c r="F591" s="442"/>
      <c r="G591" s="442"/>
      <c r="H591" s="442"/>
      <c r="I591" s="442"/>
      <c r="J591" s="442"/>
      <c r="K591" s="442"/>
      <c r="L591" s="442"/>
      <c r="M591" s="442"/>
      <c r="N591" s="442"/>
      <c r="O591" s="442"/>
      <c r="P591" s="442"/>
      <c r="Q591" s="442"/>
      <c r="R591" s="442"/>
      <c r="S591" s="442"/>
      <c r="T591" s="442"/>
      <c r="U591" s="442"/>
      <c r="V591" s="442"/>
      <c r="W591" s="442"/>
      <c r="X591" s="442"/>
      <c r="Y591" s="442"/>
      <c r="Z591" s="442"/>
    </row>
    <row r="592">
      <c r="A592" s="442"/>
      <c r="B592" s="442"/>
      <c r="C592" s="442"/>
      <c r="D592" s="442"/>
      <c r="E592" s="442"/>
      <c r="F592" s="442"/>
      <c r="G592" s="442"/>
      <c r="H592" s="442"/>
      <c r="I592" s="442"/>
      <c r="J592" s="442"/>
      <c r="K592" s="442"/>
      <c r="L592" s="442"/>
      <c r="M592" s="442"/>
      <c r="N592" s="442"/>
      <c r="O592" s="442"/>
      <c r="P592" s="442"/>
      <c r="Q592" s="442"/>
      <c r="R592" s="442"/>
      <c r="S592" s="442"/>
      <c r="T592" s="442"/>
      <c r="U592" s="442"/>
      <c r="V592" s="442"/>
      <c r="W592" s="442"/>
      <c r="X592" s="442"/>
      <c r="Y592" s="442"/>
      <c r="Z592" s="442"/>
    </row>
    <row r="593">
      <c r="A593" s="442"/>
      <c r="B593" s="442"/>
      <c r="C593" s="442"/>
      <c r="D593" s="442"/>
      <c r="E593" s="442"/>
      <c r="F593" s="442"/>
      <c r="G593" s="442"/>
      <c r="H593" s="442"/>
      <c r="I593" s="442"/>
      <c r="J593" s="442"/>
      <c r="K593" s="442"/>
      <c r="L593" s="442"/>
      <c r="M593" s="442"/>
      <c r="N593" s="442"/>
      <c r="O593" s="442"/>
      <c r="P593" s="442"/>
      <c r="Q593" s="442"/>
      <c r="R593" s="442"/>
      <c r="S593" s="442"/>
      <c r="T593" s="442"/>
      <c r="U593" s="442"/>
      <c r="V593" s="442"/>
      <c r="W593" s="442"/>
      <c r="X593" s="442"/>
      <c r="Y593" s="442"/>
      <c r="Z593" s="442"/>
    </row>
    <row r="594">
      <c r="A594" s="442"/>
      <c r="B594" s="442"/>
      <c r="C594" s="442"/>
      <c r="D594" s="442"/>
      <c r="E594" s="442"/>
      <c r="F594" s="442"/>
      <c r="G594" s="442"/>
      <c r="H594" s="442"/>
      <c r="I594" s="442"/>
      <c r="J594" s="442"/>
      <c r="K594" s="442"/>
      <c r="L594" s="442"/>
      <c r="M594" s="442"/>
      <c r="N594" s="442"/>
      <c r="O594" s="442"/>
      <c r="P594" s="442"/>
      <c r="Q594" s="442"/>
      <c r="R594" s="442"/>
      <c r="S594" s="442"/>
      <c r="T594" s="442"/>
      <c r="U594" s="442"/>
      <c r="V594" s="442"/>
      <c r="W594" s="442"/>
      <c r="X594" s="442"/>
      <c r="Y594" s="442"/>
      <c r="Z594" s="442"/>
    </row>
    <row r="595">
      <c r="A595" s="442"/>
      <c r="B595" s="442"/>
      <c r="C595" s="442"/>
      <c r="D595" s="442"/>
      <c r="E595" s="442"/>
      <c r="F595" s="442"/>
      <c r="G595" s="442"/>
      <c r="H595" s="442"/>
      <c r="I595" s="442"/>
      <c r="J595" s="442"/>
      <c r="K595" s="442"/>
      <c r="L595" s="442"/>
      <c r="M595" s="442"/>
      <c r="N595" s="442"/>
      <c r="O595" s="442"/>
      <c r="P595" s="442"/>
      <c r="Q595" s="442"/>
      <c r="R595" s="442"/>
      <c r="S595" s="442"/>
      <c r="T595" s="442"/>
      <c r="U595" s="442"/>
      <c r="V595" s="442"/>
      <c r="W595" s="442"/>
      <c r="X595" s="442"/>
      <c r="Y595" s="442"/>
      <c r="Z595" s="442"/>
    </row>
    <row r="596">
      <c r="A596" s="442"/>
      <c r="B596" s="442"/>
      <c r="C596" s="442"/>
      <c r="D596" s="442"/>
      <c r="E596" s="442"/>
      <c r="F596" s="442"/>
      <c r="G596" s="442"/>
      <c r="H596" s="442"/>
      <c r="I596" s="442"/>
      <c r="J596" s="442"/>
      <c r="K596" s="442"/>
      <c r="L596" s="442"/>
      <c r="M596" s="442"/>
      <c r="N596" s="442"/>
      <c r="O596" s="442"/>
      <c r="P596" s="442"/>
      <c r="Q596" s="442"/>
      <c r="R596" s="442"/>
      <c r="S596" s="442"/>
      <c r="T596" s="442"/>
      <c r="U596" s="442"/>
      <c r="V596" s="442"/>
      <c r="W596" s="442"/>
      <c r="X596" s="442"/>
      <c r="Y596" s="442"/>
      <c r="Z596" s="442"/>
    </row>
    <row r="597">
      <c r="A597" s="442"/>
      <c r="B597" s="442"/>
      <c r="C597" s="442"/>
      <c r="D597" s="442"/>
      <c r="E597" s="442"/>
      <c r="F597" s="442"/>
      <c r="G597" s="442"/>
      <c r="H597" s="442"/>
      <c r="I597" s="442"/>
      <c r="J597" s="442"/>
      <c r="K597" s="442"/>
      <c r="L597" s="442"/>
      <c r="M597" s="442"/>
      <c r="N597" s="442"/>
      <c r="O597" s="442"/>
      <c r="P597" s="442"/>
      <c r="Q597" s="442"/>
      <c r="R597" s="442"/>
      <c r="S597" s="442"/>
      <c r="T597" s="442"/>
      <c r="U597" s="442"/>
      <c r="V597" s="442"/>
      <c r="W597" s="442"/>
      <c r="X597" s="442"/>
      <c r="Y597" s="442"/>
      <c r="Z597" s="442"/>
    </row>
    <row r="598">
      <c r="A598" s="442"/>
      <c r="B598" s="442"/>
      <c r="C598" s="442"/>
      <c r="D598" s="442"/>
      <c r="E598" s="442"/>
      <c r="F598" s="442"/>
      <c r="G598" s="442"/>
      <c r="H598" s="442"/>
      <c r="I598" s="442"/>
      <c r="J598" s="442"/>
      <c r="K598" s="442"/>
      <c r="L598" s="442"/>
      <c r="M598" s="442"/>
      <c r="N598" s="442"/>
      <c r="O598" s="442"/>
      <c r="P598" s="442"/>
      <c r="Q598" s="442"/>
      <c r="R598" s="442"/>
      <c r="S598" s="442"/>
      <c r="T598" s="442"/>
      <c r="U598" s="442"/>
      <c r="V598" s="442"/>
      <c r="W598" s="442"/>
      <c r="X598" s="442"/>
      <c r="Y598" s="442"/>
      <c r="Z598" s="442"/>
    </row>
    <row r="599">
      <c r="A599" s="442"/>
      <c r="B599" s="442"/>
      <c r="C599" s="442"/>
      <c r="D599" s="442"/>
      <c r="E599" s="442"/>
      <c r="F599" s="442"/>
      <c r="G599" s="442"/>
      <c r="H599" s="442"/>
      <c r="I599" s="442"/>
      <c r="J599" s="442"/>
      <c r="K599" s="442"/>
      <c r="L599" s="442"/>
      <c r="M599" s="442"/>
      <c r="N599" s="442"/>
      <c r="O599" s="442"/>
      <c r="P599" s="442"/>
      <c r="Q599" s="442"/>
      <c r="R599" s="442"/>
      <c r="S599" s="442"/>
      <c r="T599" s="442"/>
      <c r="U599" s="442"/>
      <c r="V599" s="442"/>
      <c r="W599" s="442"/>
      <c r="X599" s="442"/>
      <c r="Y599" s="442"/>
      <c r="Z599" s="442"/>
    </row>
    <row r="600">
      <c r="A600" s="442"/>
      <c r="B600" s="442"/>
      <c r="C600" s="442"/>
      <c r="D600" s="442"/>
      <c r="E600" s="442"/>
      <c r="F600" s="442"/>
      <c r="G600" s="442"/>
      <c r="H600" s="442"/>
      <c r="I600" s="442"/>
      <c r="J600" s="442"/>
      <c r="K600" s="442"/>
      <c r="L600" s="442"/>
      <c r="M600" s="442"/>
      <c r="N600" s="442"/>
      <c r="O600" s="442"/>
      <c r="P600" s="442"/>
      <c r="Q600" s="442"/>
      <c r="R600" s="442"/>
      <c r="S600" s="442"/>
      <c r="T600" s="442"/>
      <c r="U600" s="442"/>
      <c r="V600" s="442"/>
      <c r="W600" s="442"/>
      <c r="X600" s="442"/>
      <c r="Y600" s="442"/>
      <c r="Z600" s="442"/>
    </row>
    <row r="601">
      <c r="A601" s="442"/>
      <c r="B601" s="442"/>
      <c r="C601" s="442"/>
      <c r="D601" s="442"/>
      <c r="E601" s="442"/>
      <c r="F601" s="442"/>
      <c r="G601" s="442"/>
      <c r="H601" s="442"/>
      <c r="I601" s="442"/>
      <c r="J601" s="442"/>
      <c r="K601" s="442"/>
      <c r="L601" s="442"/>
      <c r="M601" s="442"/>
      <c r="N601" s="442"/>
      <c r="O601" s="442"/>
      <c r="P601" s="442"/>
      <c r="Q601" s="442"/>
      <c r="R601" s="442"/>
      <c r="S601" s="442"/>
      <c r="T601" s="442"/>
      <c r="U601" s="442"/>
      <c r="V601" s="442"/>
      <c r="W601" s="442"/>
      <c r="X601" s="442"/>
      <c r="Y601" s="442"/>
      <c r="Z601" s="442"/>
    </row>
    <row r="602">
      <c r="A602" s="442"/>
      <c r="B602" s="442"/>
      <c r="C602" s="442"/>
      <c r="D602" s="442"/>
      <c r="E602" s="442"/>
      <c r="F602" s="442"/>
      <c r="G602" s="442"/>
      <c r="H602" s="442"/>
      <c r="I602" s="442"/>
      <c r="J602" s="442"/>
      <c r="K602" s="442"/>
      <c r="L602" s="442"/>
      <c r="M602" s="442"/>
      <c r="N602" s="442"/>
      <c r="O602" s="442"/>
      <c r="P602" s="442"/>
      <c r="Q602" s="442"/>
      <c r="R602" s="442"/>
      <c r="S602" s="442"/>
      <c r="T602" s="442"/>
      <c r="U602" s="442"/>
      <c r="V602" s="442"/>
      <c r="W602" s="442"/>
      <c r="X602" s="442"/>
      <c r="Y602" s="442"/>
      <c r="Z602" s="442"/>
    </row>
    <row r="603">
      <c r="A603" s="442"/>
      <c r="B603" s="442"/>
      <c r="C603" s="442"/>
      <c r="D603" s="442"/>
      <c r="E603" s="442"/>
      <c r="F603" s="442"/>
      <c r="G603" s="442"/>
      <c r="H603" s="442"/>
      <c r="I603" s="442"/>
      <c r="J603" s="442"/>
      <c r="K603" s="442"/>
      <c r="L603" s="442"/>
      <c r="M603" s="442"/>
      <c r="N603" s="442"/>
      <c r="O603" s="442"/>
      <c r="P603" s="442"/>
      <c r="Q603" s="442"/>
      <c r="R603" s="442"/>
      <c r="S603" s="442"/>
      <c r="T603" s="442"/>
      <c r="U603" s="442"/>
      <c r="V603" s="442"/>
      <c r="W603" s="442"/>
      <c r="X603" s="442"/>
      <c r="Y603" s="442"/>
      <c r="Z603" s="442"/>
    </row>
    <row r="604">
      <c r="A604" s="442"/>
      <c r="B604" s="442"/>
      <c r="C604" s="442"/>
      <c r="D604" s="442"/>
      <c r="E604" s="442"/>
      <c r="F604" s="442"/>
      <c r="G604" s="442"/>
      <c r="H604" s="442"/>
      <c r="I604" s="442"/>
      <c r="J604" s="442"/>
      <c r="K604" s="442"/>
      <c r="L604" s="442"/>
      <c r="M604" s="442"/>
      <c r="N604" s="442"/>
      <c r="O604" s="442"/>
      <c r="P604" s="442"/>
      <c r="Q604" s="442"/>
      <c r="R604" s="442"/>
      <c r="S604" s="442"/>
      <c r="T604" s="442"/>
      <c r="U604" s="442"/>
      <c r="V604" s="442"/>
      <c r="W604" s="442"/>
      <c r="X604" s="442"/>
      <c r="Y604" s="442"/>
      <c r="Z604" s="442"/>
    </row>
    <row r="605">
      <c r="A605" s="442"/>
      <c r="B605" s="442"/>
      <c r="C605" s="442"/>
      <c r="D605" s="442"/>
      <c r="E605" s="442"/>
      <c r="F605" s="442"/>
      <c r="G605" s="442"/>
      <c r="H605" s="442"/>
      <c r="I605" s="442"/>
      <c r="J605" s="442"/>
      <c r="K605" s="442"/>
      <c r="L605" s="442"/>
      <c r="M605" s="442"/>
      <c r="N605" s="442"/>
      <c r="O605" s="442"/>
      <c r="P605" s="442"/>
      <c r="Q605" s="442"/>
      <c r="R605" s="442"/>
      <c r="S605" s="442"/>
      <c r="T605" s="442"/>
      <c r="U605" s="442"/>
      <c r="V605" s="442"/>
      <c r="W605" s="442"/>
      <c r="X605" s="442"/>
      <c r="Y605" s="442"/>
      <c r="Z605" s="442"/>
    </row>
    <row r="606">
      <c r="A606" s="442"/>
      <c r="B606" s="442"/>
      <c r="C606" s="442"/>
      <c r="D606" s="442"/>
      <c r="E606" s="442"/>
      <c r="F606" s="442"/>
      <c r="G606" s="442"/>
      <c r="H606" s="442"/>
      <c r="I606" s="442"/>
      <c r="J606" s="442"/>
      <c r="K606" s="442"/>
      <c r="L606" s="442"/>
      <c r="M606" s="442"/>
      <c r="N606" s="442"/>
      <c r="O606" s="442"/>
      <c r="P606" s="442"/>
      <c r="Q606" s="442"/>
      <c r="R606" s="442"/>
      <c r="S606" s="442"/>
      <c r="T606" s="442"/>
      <c r="U606" s="442"/>
      <c r="V606" s="442"/>
      <c r="W606" s="442"/>
      <c r="X606" s="442"/>
      <c r="Y606" s="442"/>
      <c r="Z606" s="442"/>
    </row>
    <row r="607">
      <c r="A607" s="442"/>
      <c r="B607" s="442"/>
      <c r="C607" s="442"/>
      <c r="D607" s="442"/>
      <c r="E607" s="442"/>
      <c r="F607" s="442"/>
      <c r="G607" s="442"/>
      <c r="H607" s="442"/>
      <c r="I607" s="442"/>
      <c r="J607" s="442"/>
      <c r="K607" s="442"/>
      <c r="L607" s="442"/>
      <c r="M607" s="442"/>
      <c r="N607" s="442"/>
      <c r="O607" s="442"/>
      <c r="P607" s="442"/>
      <c r="Q607" s="442"/>
      <c r="R607" s="442"/>
      <c r="S607" s="442"/>
      <c r="T607" s="442"/>
      <c r="U607" s="442"/>
      <c r="V607" s="442"/>
      <c r="W607" s="442"/>
      <c r="X607" s="442"/>
      <c r="Y607" s="442"/>
      <c r="Z607" s="442"/>
    </row>
    <row r="608">
      <c r="A608" s="442"/>
      <c r="B608" s="442"/>
      <c r="C608" s="442"/>
      <c r="D608" s="442"/>
      <c r="E608" s="442"/>
      <c r="F608" s="442"/>
      <c r="G608" s="442"/>
      <c r="H608" s="442"/>
      <c r="I608" s="442"/>
      <c r="J608" s="442"/>
      <c r="K608" s="442"/>
      <c r="L608" s="442"/>
      <c r="M608" s="442"/>
      <c r="N608" s="442"/>
      <c r="O608" s="442"/>
      <c r="P608" s="442"/>
      <c r="Q608" s="442"/>
      <c r="R608" s="442"/>
      <c r="S608" s="442"/>
      <c r="T608" s="442"/>
      <c r="U608" s="442"/>
      <c r="V608" s="442"/>
      <c r="W608" s="442"/>
      <c r="X608" s="442"/>
      <c r="Y608" s="442"/>
      <c r="Z608" s="442"/>
    </row>
    <row r="609">
      <c r="A609" s="442"/>
      <c r="B609" s="442"/>
      <c r="C609" s="442"/>
      <c r="D609" s="442"/>
      <c r="E609" s="442"/>
      <c r="F609" s="442"/>
      <c r="G609" s="442"/>
      <c r="H609" s="442"/>
      <c r="I609" s="442"/>
      <c r="J609" s="442"/>
      <c r="K609" s="442"/>
      <c r="L609" s="442"/>
      <c r="M609" s="442"/>
      <c r="N609" s="442"/>
      <c r="O609" s="442"/>
      <c r="P609" s="442"/>
      <c r="Q609" s="442"/>
      <c r="R609" s="442"/>
      <c r="S609" s="442"/>
      <c r="T609" s="442"/>
      <c r="U609" s="442"/>
      <c r="V609" s="442"/>
      <c r="W609" s="442"/>
      <c r="X609" s="442"/>
      <c r="Y609" s="442"/>
      <c r="Z609" s="442"/>
    </row>
    <row r="610">
      <c r="A610" s="442"/>
      <c r="B610" s="442"/>
      <c r="C610" s="442"/>
      <c r="D610" s="442"/>
      <c r="E610" s="442"/>
      <c r="F610" s="442"/>
      <c r="G610" s="442"/>
      <c r="H610" s="442"/>
      <c r="I610" s="442"/>
      <c r="J610" s="442"/>
      <c r="K610" s="442"/>
      <c r="L610" s="442"/>
      <c r="M610" s="442"/>
      <c r="N610" s="442"/>
      <c r="O610" s="442"/>
      <c r="P610" s="442"/>
      <c r="Q610" s="442"/>
      <c r="R610" s="442"/>
      <c r="S610" s="442"/>
      <c r="T610" s="442"/>
      <c r="U610" s="442"/>
      <c r="V610" s="442"/>
      <c r="W610" s="442"/>
      <c r="X610" s="442"/>
      <c r="Y610" s="442"/>
      <c r="Z610" s="442"/>
    </row>
    <row r="611">
      <c r="A611" s="442"/>
      <c r="B611" s="442"/>
      <c r="C611" s="442"/>
      <c r="D611" s="442"/>
      <c r="E611" s="442"/>
      <c r="F611" s="442"/>
      <c r="G611" s="442"/>
      <c r="H611" s="442"/>
      <c r="I611" s="442"/>
      <c r="J611" s="442"/>
      <c r="K611" s="442"/>
      <c r="L611" s="442"/>
      <c r="M611" s="442"/>
      <c r="N611" s="442"/>
      <c r="O611" s="442"/>
      <c r="P611" s="442"/>
      <c r="Q611" s="442"/>
      <c r="R611" s="442"/>
      <c r="S611" s="442"/>
      <c r="T611" s="442"/>
      <c r="U611" s="442"/>
      <c r="V611" s="442"/>
      <c r="W611" s="442"/>
      <c r="X611" s="442"/>
      <c r="Y611" s="442"/>
      <c r="Z611" s="442"/>
    </row>
    <row r="612">
      <c r="A612" s="442"/>
      <c r="B612" s="442"/>
      <c r="C612" s="442"/>
      <c r="D612" s="442"/>
      <c r="E612" s="442"/>
      <c r="F612" s="442"/>
      <c r="G612" s="442"/>
      <c r="H612" s="442"/>
      <c r="I612" s="442"/>
      <c r="J612" s="442"/>
      <c r="K612" s="442"/>
      <c r="L612" s="442"/>
      <c r="M612" s="442"/>
      <c r="N612" s="442"/>
      <c r="O612" s="442"/>
      <c r="P612" s="442"/>
      <c r="Q612" s="442"/>
      <c r="R612" s="442"/>
      <c r="S612" s="442"/>
      <c r="T612" s="442"/>
      <c r="U612" s="442"/>
      <c r="V612" s="442"/>
      <c r="W612" s="442"/>
      <c r="X612" s="442"/>
      <c r="Y612" s="442"/>
      <c r="Z612" s="442"/>
    </row>
    <row r="613">
      <c r="A613" s="442"/>
      <c r="B613" s="442"/>
      <c r="C613" s="442"/>
      <c r="D613" s="442"/>
      <c r="E613" s="442"/>
      <c r="F613" s="442"/>
      <c r="G613" s="442"/>
      <c r="H613" s="442"/>
      <c r="I613" s="442"/>
      <c r="J613" s="442"/>
      <c r="K613" s="442"/>
      <c r="L613" s="442"/>
      <c r="M613" s="442"/>
      <c r="N613" s="442"/>
      <c r="O613" s="442"/>
      <c r="P613" s="442"/>
      <c r="Q613" s="442"/>
      <c r="R613" s="442"/>
      <c r="S613" s="442"/>
      <c r="T613" s="442"/>
      <c r="U613" s="442"/>
      <c r="V613" s="442"/>
      <c r="W613" s="442"/>
      <c r="X613" s="442"/>
      <c r="Y613" s="442"/>
      <c r="Z613" s="442"/>
    </row>
    <row r="614">
      <c r="A614" s="442"/>
      <c r="B614" s="442"/>
      <c r="C614" s="442"/>
      <c r="D614" s="442"/>
      <c r="E614" s="442"/>
      <c r="F614" s="442"/>
      <c r="G614" s="442"/>
      <c r="H614" s="442"/>
      <c r="I614" s="442"/>
      <c r="J614" s="442"/>
      <c r="K614" s="442"/>
      <c r="L614" s="442"/>
      <c r="M614" s="442"/>
      <c r="N614" s="442"/>
      <c r="O614" s="442"/>
      <c r="P614" s="442"/>
      <c r="Q614" s="442"/>
      <c r="R614" s="442"/>
      <c r="S614" s="442"/>
      <c r="T614" s="442"/>
      <c r="U614" s="442"/>
      <c r="V614" s="442"/>
      <c r="W614" s="442"/>
      <c r="X614" s="442"/>
      <c r="Y614" s="442"/>
      <c r="Z614" s="442"/>
    </row>
    <row r="615">
      <c r="A615" s="442"/>
      <c r="B615" s="442"/>
      <c r="C615" s="442"/>
      <c r="D615" s="442"/>
      <c r="E615" s="442"/>
      <c r="F615" s="442"/>
      <c r="G615" s="442"/>
      <c r="H615" s="442"/>
      <c r="I615" s="442"/>
      <c r="J615" s="442"/>
      <c r="K615" s="442"/>
      <c r="L615" s="442"/>
      <c r="M615" s="442"/>
      <c r="N615" s="442"/>
      <c r="O615" s="442"/>
      <c r="P615" s="442"/>
      <c r="Q615" s="442"/>
      <c r="R615" s="442"/>
      <c r="S615" s="442"/>
      <c r="T615" s="442"/>
      <c r="U615" s="442"/>
      <c r="V615" s="442"/>
      <c r="W615" s="442"/>
      <c r="X615" s="442"/>
      <c r="Y615" s="442"/>
      <c r="Z615" s="442"/>
    </row>
    <row r="616">
      <c r="A616" s="442"/>
      <c r="B616" s="442"/>
      <c r="C616" s="442"/>
      <c r="D616" s="442"/>
      <c r="E616" s="442"/>
      <c r="F616" s="442"/>
      <c r="G616" s="442"/>
      <c r="H616" s="442"/>
      <c r="I616" s="442"/>
      <c r="J616" s="442"/>
      <c r="K616" s="442"/>
      <c r="L616" s="442"/>
      <c r="M616" s="442"/>
      <c r="N616" s="442"/>
      <c r="O616" s="442"/>
      <c r="P616" s="442"/>
      <c r="Q616" s="442"/>
      <c r="R616" s="442"/>
      <c r="S616" s="442"/>
      <c r="T616" s="442"/>
      <c r="U616" s="442"/>
      <c r="V616" s="442"/>
      <c r="W616" s="442"/>
      <c r="X616" s="442"/>
      <c r="Y616" s="442"/>
      <c r="Z616" s="442"/>
    </row>
    <row r="617">
      <c r="A617" s="442"/>
      <c r="B617" s="442"/>
      <c r="C617" s="442"/>
      <c r="D617" s="442"/>
      <c r="E617" s="442"/>
      <c r="F617" s="442"/>
      <c r="G617" s="442"/>
      <c r="H617" s="442"/>
      <c r="I617" s="442"/>
      <c r="J617" s="442"/>
      <c r="K617" s="442"/>
      <c r="L617" s="442"/>
      <c r="M617" s="442"/>
      <c r="N617" s="442"/>
      <c r="O617" s="442"/>
      <c r="P617" s="442"/>
      <c r="Q617" s="442"/>
      <c r="R617" s="442"/>
      <c r="S617" s="442"/>
      <c r="T617" s="442"/>
      <c r="U617" s="442"/>
      <c r="V617" s="442"/>
      <c r="W617" s="442"/>
      <c r="X617" s="442"/>
      <c r="Y617" s="442"/>
      <c r="Z617" s="442"/>
    </row>
    <row r="618">
      <c r="A618" s="442"/>
      <c r="B618" s="442"/>
      <c r="C618" s="442"/>
      <c r="D618" s="442"/>
      <c r="E618" s="442"/>
      <c r="F618" s="442"/>
      <c r="G618" s="442"/>
      <c r="H618" s="442"/>
      <c r="I618" s="442"/>
      <c r="J618" s="442"/>
      <c r="K618" s="442"/>
      <c r="L618" s="442"/>
      <c r="M618" s="442"/>
      <c r="N618" s="442"/>
      <c r="O618" s="442"/>
      <c r="P618" s="442"/>
      <c r="Q618" s="442"/>
      <c r="R618" s="442"/>
      <c r="S618" s="442"/>
      <c r="T618" s="442"/>
      <c r="U618" s="442"/>
      <c r="V618" s="442"/>
      <c r="W618" s="442"/>
      <c r="X618" s="442"/>
      <c r="Y618" s="442"/>
      <c r="Z618" s="442"/>
    </row>
    <row r="619">
      <c r="A619" s="442"/>
      <c r="B619" s="442"/>
      <c r="C619" s="442"/>
      <c r="D619" s="442"/>
      <c r="E619" s="442"/>
      <c r="F619" s="442"/>
      <c r="G619" s="442"/>
      <c r="H619" s="442"/>
      <c r="I619" s="442"/>
      <c r="J619" s="442"/>
      <c r="K619" s="442"/>
      <c r="L619" s="442"/>
      <c r="M619" s="442"/>
      <c r="N619" s="442"/>
      <c r="O619" s="442"/>
      <c r="P619" s="442"/>
      <c r="Q619" s="442"/>
      <c r="R619" s="442"/>
      <c r="S619" s="442"/>
      <c r="T619" s="442"/>
      <c r="U619" s="442"/>
      <c r="V619" s="442"/>
      <c r="W619" s="442"/>
      <c r="X619" s="442"/>
      <c r="Y619" s="442"/>
      <c r="Z619" s="442"/>
    </row>
    <row r="620">
      <c r="A620" s="442"/>
      <c r="B620" s="442"/>
      <c r="C620" s="442"/>
      <c r="D620" s="442"/>
      <c r="E620" s="442"/>
      <c r="F620" s="442"/>
      <c r="G620" s="442"/>
      <c r="H620" s="442"/>
      <c r="I620" s="442"/>
      <c r="J620" s="442"/>
      <c r="K620" s="442"/>
      <c r="L620" s="442"/>
      <c r="M620" s="442"/>
      <c r="N620" s="442"/>
      <c r="O620" s="442"/>
      <c r="P620" s="442"/>
      <c r="Q620" s="442"/>
      <c r="R620" s="442"/>
      <c r="S620" s="442"/>
      <c r="T620" s="442"/>
      <c r="U620" s="442"/>
      <c r="V620" s="442"/>
      <c r="W620" s="442"/>
      <c r="X620" s="442"/>
      <c r="Y620" s="442"/>
      <c r="Z620" s="442"/>
    </row>
    <row r="621">
      <c r="A621" s="442"/>
      <c r="B621" s="442"/>
      <c r="C621" s="442"/>
      <c r="D621" s="442"/>
      <c r="E621" s="442"/>
      <c r="F621" s="442"/>
      <c r="G621" s="442"/>
      <c r="H621" s="442"/>
      <c r="I621" s="442"/>
      <c r="J621" s="442"/>
      <c r="K621" s="442"/>
      <c r="L621" s="442"/>
      <c r="M621" s="442"/>
      <c r="N621" s="442"/>
      <c r="O621" s="442"/>
      <c r="P621" s="442"/>
      <c r="Q621" s="442"/>
      <c r="R621" s="442"/>
      <c r="S621" s="442"/>
      <c r="T621" s="442"/>
      <c r="U621" s="442"/>
      <c r="V621" s="442"/>
      <c r="W621" s="442"/>
      <c r="X621" s="442"/>
      <c r="Y621" s="442"/>
      <c r="Z621" s="442"/>
    </row>
    <row r="622">
      <c r="A622" s="442"/>
      <c r="B622" s="442"/>
      <c r="C622" s="442"/>
      <c r="D622" s="442"/>
      <c r="E622" s="442"/>
      <c r="F622" s="442"/>
      <c r="G622" s="442"/>
      <c r="H622" s="442"/>
      <c r="I622" s="442"/>
      <c r="J622" s="442"/>
      <c r="K622" s="442"/>
      <c r="L622" s="442"/>
      <c r="M622" s="442"/>
      <c r="N622" s="442"/>
      <c r="O622" s="442"/>
      <c r="P622" s="442"/>
      <c r="Q622" s="442"/>
      <c r="R622" s="442"/>
      <c r="S622" s="442"/>
      <c r="T622" s="442"/>
      <c r="U622" s="442"/>
      <c r="V622" s="442"/>
      <c r="W622" s="442"/>
      <c r="X622" s="442"/>
      <c r="Y622" s="442"/>
      <c r="Z622" s="442"/>
    </row>
    <row r="623">
      <c r="A623" s="442"/>
      <c r="B623" s="442"/>
      <c r="C623" s="442"/>
      <c r="D623" s="442"/>
      <c r="E623" s="442"/>
      <c r="F623" s="442"/>
      <c r="G623" s="442"/>
      <c r="H623" s="442"/>
      <c r="I623" s="442"/>
      <c r="J623" s="442"/>
      <c r="K623" s="442"/>
      <c r="L623" s="442"/>
      <c r="M623" s="442"/>
      <c r="N623" s="442"/>
      <c r="O623" s="442"/>
      <c r="P623" s="442"/>
      <c r="Q623" s="442"/>
      <c r="R623" s="442"/>
      <c r="S623" s="442"/>
      <c r="T623" s="442"/>
      <c r="U623" s="442"/>
      <c r="V623" s="442"/>
      <c r="W623" s="442"/>
      <c r="X623" s="442"/>
      <c r="Y623" s="442"/>
      <c r="Z623" s="442"/>
    </row>
    <row r="624">
      <c r="A624" s="442"/>
      <c r="B624" s="442"/>
      <c r="C624" s="442"/>
      <c r="D624" s="442"/>
      <c r="E624" s="442"/>
      <c r="F624" s="442"/>
      <c r="G624" s="442"/>
      <c r="H624" s="442"/>
      <c r="I624" s="442"/>
      <c r="J624" s="442"/>
      <c r="K624" s="442"/>
      <c r="L624" s="442"/>
      <c r="M624" s="442"/>
      <c r="N624" s="442"/>
      <c r="O624" s="442"/>
      <c r="P624" s="442"/>
      <c r="Q624" s="442"/>
      <c r="R624" s="442"/>
      <c r="S624" s="442"/>
      <c r="T624" s="442"/>
      <c r="U624" s="442"/>
      <c r="V624" s="442"/>
      <c r="W624" s="442"/>
      <c r="X624" s="442"/>
      <c r="Y624" s="442"/>
      <c r="Z624" s="442"/>
    </row>
    <row r="625">
      <c r="A625" s="442"/>
      <c r="B625" s="442"/>
      <c r="C625" s="442"/>
      <c r="D625" s="442"/>
      <c r="E625" s="442"/>
      <c r="F625" s="442"/>
      <c r="G625" s="442"/>
      <c r="H625" s="442"/>
      <c r="I625" s="442"/>
      <c r="J625" s="442"/>
      <c r="K625" s="442"/>
      <c r="L625" s="442"/>
      <c r="M625" s="442"/>
      <c r="N625" s="442"/>
      <c r="O625" s="442"/>
      <c r="P625" s="442"/>
      <c r="Q625" s="442"/>
      <c r="R625" s="442"/>
      <c r="S625" s="442"/>
      <c r="T625" s="442"/>
      <c r="U625" s="442"/>
      <c r="V625" s="442"/>
      <c r="W625" s="442"/>
      <c r="X625" s="442"/>
      <c r="Y625" s="442"/>
      <c r="Z625" s="442"/>
    </row>
    <row r="626">
      <c r="A626" s="442"/>
      <c r="B626" s="442"/>
      <c r="C626" s="442"/>
      <c r="D626" s="442"/>
      <c r="E626" s="442"/>
      <c r="F626" s="442"/>
      <c r="G626" s="442"/>
      <c r="H626" s="442"/>
      <c r="I626" s="442"/>
      <c r="J626" s="442"/>
      <c r="K626" s="442"/>
      <c r="L626" s="442"/>
      <c r="M626" s="442"/>
      <c r="N626" s="442"/>
      <c r="O626" s="442"/>
      <c r="P626" s="442"/>
      <c r="Q626" s="442"/>
      <c r="R626" s="442"/>
      <c r="S626" s="442"/>
      <c r="T626" s="442"/>
      <c r="U626" s="442"/>
      <c r="V626" s="442"/>
      <c r="W626" s="442"/>
      <c r="X626" s="442"/>
      <c r="Y626" s="442"/>
      <c r="Z626" s="442"/>
    </row>
    <row r="627">
      <c r="A627" s="442"/>
      <c r="B627" s="442"/>
      <c r="C627" s="442"/>
      <c r="D627" s="442"/>
      <c r="E627" s="442"/>
      <c r="F627" s="442"/>
      <c r="G627" s="442"/>
      <c r="H627" s="442"/>
      <c r="I627" s="442"/>
      <c r="J627" s="442"/>
      <c r="K627" s="442"/>
      <c r="L627" s="442"/>
      <c r="M627" s="442"/>
      <c r="N627" s="442"/>
      <c r="O627" s="442"/>
      <c r="P627" s="442"/>
      <c r="Q627" s="442"/>
      <c r="R627" s="442"/>
      <c r="S627" s="442"/>
      <c r="T627" s="442"/>
      <c r="U627" s="442"/>
      <c r="V627" s="442"/>
      <c r="W627" s="442"/>
      <c r="X627" s="442"/>
      <c r="Y627" s="442"/>
      <c r="Z627" s="442"/>
    </row>
    <row r="628">
      <c r="A628" s="442"/>
      <c r="B628" s="442"/>
      <c r="C628" s="442"/>
      <c r="D628" s="442"/>
      <c r="E628" s="442"/>
      <c r="F628" s="442"/>
      <c r="G628" s="442"/>
      <c r="H628" s="442"/>
      <c r="I628" s="442"/>
      <c r="J628" s="442"/>
      <c r="K628" s="442"/>
      <c r="L628" s="442"/>
      <c r="M628" s="442"/>
      <c r="N628" s="442"/>
      <c r="O628" s="442"/>
      <c r="P628" s="442"/>
      <c r="Q628" s="442"/>
      <c r="R628" s="442"/>
      <c r="S628" s="442"/>
      <c r="T628" s="442"/>
      <c r="U628" s="442"/>
      <c r="V628" s="442"/>
      <c r="W628" s="442"/>
      <c r="X628" s="442"/>
      <c r="Y628" s="442"/>
      <c r="Z628" s="442"/>
    </row>
    <row r="629">
      <c r="A629" s="442"/>
      <c r="B629" s="442"/>
      <c r="C629" s="442"/>
      <c r="D629" s="442"/>
      <c r="E629" s="442"/>
      <c r="F629" s="442"/>
      <c r="G629" s="442"/>
      <c r="H629" s="442"/>
      <c r="I629" s="442"/>
      <c r="J629" s="442"/>
      <c r="K629" s="442"/>
      <c r="L629" s="442"/>
      <c r="M629" s="442"/>
      <c r="N629" s="442"/>
      <c r="O629" s="442"/>
      <c r="P629" s="442"/>
      <c r="Q629" s="442"/>
      <c r="R629" s="442"/>
      <c r="S629" s="442"/>
      <c r="T629" s="442"/>
      <c r="U629" s="442"/>
      <c r="V629" s="442"/>
      <c r="W629" s="442"/>
      <c r="X629" s="442"/>
      <c r="Y629" s="442"/>
      <c r="Z629" s="442"/>
    </row>
    <row r="630">
      <c r="A630" s="442"/>
      <c r="B630" s="442"/>
      <c r="C630" s="442"/>
      <c r="D630" s="442"/>
      <c r="E630" s="442"/>
      <c r="F630" s="442"/>
      <c r="G630" s="442"/>
      <c r="H630" s="442"/>
      <c r="I630" s="442"/>
      <c r="J630" s="442"/>
      <c r="K630" s="442"/>
      <c r="L630" s="442"/>
      <c r="M630" s="442"/>
      <c r="N630" s="442"/>
      <c r="O630" s="442"/>
      <c r="P630" s="442"/>
      <c r="Q630" s="442"/>
      <c r="R630" s="442"/>
      <c r="S630" s="442"/>
      <c r="T630" s="442"/>
      <c r="U630" s="442"/>
      <c r="V630" s="442"/>
      <c r="W630" s="442"/>
      <c r="X630" s="442"/>
      <c r="Y630" s="442"/>
      <c r="Z630" s="442"/>
    </row>
    <row r="631">
      <c r="A631" s="442"/>
      <c r="B631" s="442"/>
      <c r="C631" s="442"/>
      <c r="D631" s="442"/>
      <c r="E631" s="442"/>
      <c r="F631" s="442"/>
      <c r="G631" s="442"/>
      <c r="H631" s="442"/>
      <c r="I631" s="442"/>
      <c r="J631" s="442"/>
      <c r="K631" s="442"/>
      <c r="L631" s="442"/>
      <c r="M631" s="442"/>
      <c r="N631" s="442"/>
      <c r="O631" s="442"/>
      <c r="P631" s="442"/>
      <c r="Q631" s="442"/>
      <c r="R631" s="442"/>
      <c r="S631" s="442"/>
      <c r="T631" s="442"/>
      <c r="U631" s="442"/>
      <c r="V631" s="442"/>
      <c r="W631" s="442"/>
      <c r="X631" s="442"/>
      <c r="Y631" s="442"/>
      <c r="Z631" s="442"/>
    </row>
    <row r="632">
      <c r="A632" s="442"/>
      <c r="B632" s="442"/>
      <c r="C632" s="442"/>
      <c r="D632" s="442"/>
      <c r="E632" s="442"/>
      <c r="F632" s="442"/>
      <c r="G632" s="442"/>
      <c r="H632" s="442"/>
      <c r="I632" s="442"/>
      <c r="J632" s="442"/>
      <c r="K632" s="442"/>
      <c r="L632" s="442"/>
      <c r="M632" s="442"/>
      <c r="N632" s="442"/>
      <c r="O632" s="442"/>
      <c r="P632" s="442"/>
      <c r="Q632" s="442"/>
      <c r="R632" s="442"/>
      <c r="S632" s="442"/>
      <c r="T632" s="442"/>
      <c r="U632" s="442"/>
      <c r="V632" s="442"/>
      <c r="W632" s="442"/>
      <c r="X632" s="442"/>
      <c r="Y632" s="442"/>
      <c r="Z632" s="442"/>
    </row>
    <row r="633">
      <c r="A633" s="442"/>
      <c r="B633" s="442"/>
      <c r="C633" s="442"/>
      <c r="D633" s="442"/>
      <c r="E633" s="442"/>
      <c r="F633" s="442"/>
      <c r="G633" s="442"/>
      <c r="H633" s="442"/>
      <c r="I633" s="442"/>
      <c r="J633" s="442"/>
      <c r="K633" s="442"/>
      <c r="L633" s="442"/>
      <c r="M633" s="442"/>
      <c r="N633" s="442"/>
      <c r="O633" s="442"/>
      <c r="P633" s="442"/>
      <c r="Q633" s="442"/>
      <c r="R633" s="442"/>
      <c r="S633" s="442"/>
      <c r="T633" s="442"/>
      <c r="U633" s="442"/>
      <c r="V633" s="442"/>
      <c r="W633" s="442"/>
      <c r="X633" s="442"/>
      <c r="Y633" s="442"/>
      <c r="Z633" s="442"/>
    </row>
    <row r="634">
      <c r="A634" s="442"/>
      <c r="B634" s="442"/>
      <c r="C634" s="442"/>
      <c r="D634" s="442"/>
      <c r="E634" s="442"/>
      <c r="F634" s="442"/>
      <c r="G634" s="442"/>
      <c r="H634" s="442"/>
      <c r="I634" s="442"/>
      <c r="J634" s="442"/>
      <c r="K634" s="442"/>
      <c r="L634" s="442"/>
      <c r="M634" s="442"/>
      <c r="N634" s="442"/>
      <c r="O634" s="442"/>
      <c r="P634" s="442"/>
      <c r="Q634" s="442"/>
      <c r="R634" s="442"/>
      <c r="S634" s="442"/>
      <c r="T634" s="442"/>
      <c r="U634" s="442"/>
      <c r="V634" s="442"/>
      <c r="W634" s="442"/>
      <c r="X634" s="442"/>
      <c r="Y634" s="442"/>
      <c r="Z634" s="442"/>
    </row>
    <row r="635">
      <c r="A635" s="442"/>
      <c r="B635" s="442"/>
      <c r="C635" s="442"/>
      <c r="D635" s="442"/>
      <c r="E635" s="442"/>
      <c r="F635" s="442"/>
      <c r="G635" s="442"/>
      <c r="H635" s="442"/>
      <c r="I635" s="442"/>
      <c r="J635" s="442"/>
      <c r="K635" s="442"/>
      <c r="L635" s="442"/>
      <c r="M635" s="442"/>
      <c r="N635" s="442"/>
      <c r="O635" s="442"/>
      <c r="P635" s="442"/>
      <c r="Q635" s="442"/>
      <c r="R635" s="442"/>
      <c r="S635" s="442"/>
      <c r="T635" s="442"/>
      <c r="U635" s="442"/>
      <c r="V635" s="442"/>
      <c r="W635" s="442"/>
      <c r="X635" s="442"/>
      <c r="Y635" s="442"/>
      <c r="Z635" s="442"/>
    </row>
    <row r="636">
      <c r="A636" s="442"/>
      <c r="B636" s="442"/>
      <c r="C636" s="442"/>
      <c r="D636" s="442"/>
      <c r="E636" s="442"/>
      <c r="F636" s="442"/>
      <c r="G636" s="442"/>
      <c r="H636" s="442"/>
      <c r="I636" s="442"/>
      <c r="J636" s="442"/>
      <c r="K636" s="442"/>
      <c r="L636" s="442"/>
      <c r="M636" s="442"/>
      <c r="N636" s="442"/>
      <c r="O636" s="442"/>
      <c r="P636" s="442"/>
      <c r="Q636" s="442"/>
      <c r="R636" s="442"/>
      <c r="S636" s="442"/>
      <c r="T636" s="442"/>
      <c r="U636" s="442"/>
      <c r="V636" s="442"/>
      <c r="W636" s="442"/>
      <c r="X636" s="442"/>
      <c r="Y636" s="442"/>
      <c r="Z636" s="442"/>
    </row>
    <row r="637">
      <c r="A637" s="442"/>
      <c r="B637" s="442"/>
      <c r="C637" s="442"/>
      <c r="D637" s="442"/>
      <c r="E637" s="442"/>
      <c r="F637" s="442"/>
      <c r="G637" s="442"/>
      <c r="H637" s="442"/>
      <c r="I637" s="442"/>
      <c r="J637" s="442"/>
      <c r="K637" s="442"/>
      <c r="L637" s="442"/>
      <c r="M637" s="442"/>
      <c r="N637" s="442"/>
      <c r="O637" s="442"/>
      <c r="P637" s="442"/>
      <c r="Q637" s="442"/>
      <c r="R637" s="442"/>
      <c r="S637" s="442"/>
      <c r="T637" s="442"/>
      <c r="U637" s="442"/>
      <c r="V637" s="442"/>
      <c r="W637" s="442"/>
      <c r="X637" s="442"/>
      <c r="Y637" s="442"/>
      <c r="Z637" s="442"/>
    </row>
    <row r="638">
      <c r="A638" s="442"/>
      <c r="B638" s="442"/>
      <c r="C638" s="442"/>
      <c r="D638" s="442"/>
      <c r="E638" s="442"/>
      <c r="F638" s="442"/>
      <c r="G638" s="442"/>
      <c r="H638" s="442"/>
      <c r="I638" s="442"/>
      <c r="J638" s="442"/>
      <c r="K638" s="442"/>
      <c r="L638" s="442"/>
      <c r="M638" s="442"/>
      <c r="N638" s="442"/>
      <c r="O638" s="442"/>
      <c r="P638" s="442"/>
      <c r="Q638" s="442"/>
      <c r="R638" s="442"/>
      <c r="S638" s="442"/>
      <c r="T638" s="442"/>
      <c r="U638" s="442"/>
      <c r="V638" s="442"/>
      <c r="W638" s="442"/>
      <c r="X638" s="442"/>
      <c r="Y638" s="442"/>
      <c r="Z638" s="442"/>
    </row>
    <row r="639">
      <c r="A639" s="442"/>
      <c r="B639" s="442"/>
      <c r="C639" s="442"/>
      <c r="D639" s="442"/>
      <c r="E639" s="442"/>
      <c r="F639" s="442"/>
      <c r="G639" s="442"/>
      <c r="H639" s="442"/>
      <c r="I639" s="442"/>
      <c r="J639" s="442"/>
      <c r="K639" s="442"/>
      <c r="L639" s="442"/>
      <c r="M639" s="442"/>
      <c r="N639" s="442"/>
      <c r="O639" s="442"/>
      <c r="P639" s="442"/>
      <c r="Q639" s="442"/>
      <c r="R639" s="442"/>
      <c r="S639" s="442"/>
      <c r="T639" s="442"/>
      <c r="U639" s="442"/>
      <c r="V639" s="442"/>
      <c r="W639" s="442"/>
      <c r="X639" s="442"/>
      <c r="Y639" s="442"/>
      <c r="Z639" s="442"/>
    </row>
    <row r="640">
      <c r="A640" s="442"/>
      <c r="B640" s="442"/>
      <c r="C640" s="442"/>
      <c r="D640" s="442"/>
      <c r="E640" s="442"/>
      <c r="F640" s="442"/>
      <c r="G640" s="442"/>
      <c r="H640" s="442"/>
      <c r="I640" s="442"/>
      <c r="J640" s="442"/>
      <c r="K640" s="442"/>
      <c r="L640" s="442"/>
      <c r="M640" s="442"/>
      <c r="N640" s="442"/>
      <c r="O640" s="442"/>
      <c r="P640" s="442"/>
      <c r="Q640" s="442"/>
      <c r="R640" s="442"/>
      <c r="S640" s="442"/>
      <c r="T640" s="442"/>
      <c r="U640" s="442"/>
      <c r="V640" s="442"/>
      <c r="W640" s="442"/>
      <c r="X640" s="442"/>
      <c r="Y640" s="442"/>
      <c r="Z640" s="442"/>
    </row>
    <row r="641">
      <c r="A641" s="442"/>
      <c r="B641" s="442"/>
      <c r="C641" s="442"/>
      <c r="D641" s="442"/>
      <c r="E641" s="442"/>
      <c r="F641" s="442"/>
      <c r="G641" s="442"/>
      <c r="H641" s="442"/>
      <c r="I641" s="442"/>
      <c r="J641" s="442"/>
      <c r="K641" s="442"/>
      <c r="L641" s="442"/>
      <c r="M641" s="442"/>
      <c r="N641" s="442"/>
      <c r="O641" s="442"/>
      <c r="P641" s="442"/>
      <c r="Q641" s="442"/>
      <c r="R641" s="442"/>
      <c r="S641" s="442"/>
      <c r="T641" s="442"/>
      <c r="U641" s="442"/>
      <c r="V641" s="442"/>
      <c r="W641" s="442"/>
      <c r="X641" s="442"/>
      <c r="Y641" s="442"/>
      <c r="Z641" s="442"/>
    </row>
    <row r="642">
      <c r="A642" s="442"/>
      <c r="B642" s="442"/>
      <c r="C642" s="442"/>
      <c r="D642" s="442"/>
      <c r="E642" s="442"/>
      <c r="F642" s="442"/>
      <c r="G642" s="442"/>
      <c r="H642" s="442"/>
      <c r="I642" s="442"/>
      <c r="J642" s="442"/>
      <c r="K642" s="442"/>
      <c r="L642" s="442"/>
      <c r="M642" s="442"/>
      <c r="N642" s="442"/>
      <c r="O642" s="442"/>
      <c r="P642" s="442"/>
      <c r="Q642" s="442"/>
      <c r="R642" s="442"/>
      <c r="S642" s="442"/>
      <c r="T642" s="442"/>
      <c r="U642" s="442"/>
      <c r="V642" s="442"/>
      <c r="W642" s="442"/>
      <c r="X642" s="442"/>
      <c r="Y642" s="442"/>
      <c r="Z642" s="442"/>
    </row>
    <row r="643">
      <c r="A643" s="442"/>
      <c r="B643" s="442"/>
      <c r="C643" s="442"/>
      <c r="D643" s="442"/>
      <c r="E643" s="442"/>
      <c r="F643" s="442"/>
      <c r="G643" s="442"/>
      <c r="H643" s="442"/>
      <c r="I643" s="442"/>
      <c r="J643" s="442"/>
      <c r="K643" s="442"/>
      <c r="L643" s="442"/>
      <c r="M643" s="442"/>
      <c r="N643" s="442"/>
      <c r="O643" s="442"/>
      <c r="P643" s="442"/>
      <c r="Q643" s="442"/>
      <c r="R643" s="442"/>
      <c r="S643" s="442"/>
      <c r="T643" s="442"/>
      <c r="U643" s="442"/>
      <c r="V643" s="442"/>
      <c r="W643" s="442"/>
      <c r="X643" s="442"/>
      <c r="Y643" s="442"/>
      <c r="Z643" s="442"/>
    </row>
    <row r="644">
      <c r="A644" s="442"/>
      <c r="B644" s="442"/>
      <c r="C644" s="442"/>
      <c r="D644" s="442"/>
      <c r="E644" s="442"/>
      <c r="F644" s="442"/>
      <c r="G644" s="442"/>
      <c r="H644" s="442"/>
      <c r="I644" s="442"/>
      <c r="J644" s="442"/>
      <c r="K644" s="442"/>
      <c r="L644" s="442"/>
      <c r="M644" s="442"/>
      <c r="N644" s="442"/>
      <c r="O644" s="442"/>
      <c r="P644" s="442"/>
      <c r="Q644" s="442"/>
      <c r="R644" s="442"/>
      <c r="S644" s="442"/>
      <c r="T644" s="442"/>
      <c r="U644" s="442"/>
      <c r="V644" s="442"/>
      <c r="W644" s="442"/>
      <c r="X644" s="442"/>
      <c r="Y644" s="442"/>
      <c r="Z644" s="442"/>
    </row>
    <row r="645">
      <c r="A645" s="442"/>
      <c r="B645" s="442"/>
      <c r="C645" s="442"/>
      <c r="D645" s="442"/>
      <c r="E645" s="442"/>
      <c r="F645" s="442"/>
      <c r="G645" s="442"/>
      <c r="H645" s="442"/>
      <c r="I645" s="442"/>
      <c r="J645" s="442"/>
      <c r="K645" s="442"/>
      <c r="L645" s="442"/>
      <c r="M645" s="442"/>
      <c r="N645" s="442"/>
      <c r="O645" s="442"/>
      <c r="P645" s="442"/>
      <c r="Q645" s="442"/>
      <c r="R645" s="442"/>
      <c r="S645" s="442"/>
      <c r="T645" s="442"/>
      <c r="U645" s="442"/>
      <c r="V645" s="442"/>
      <c r="W645" s="442"/>
      <c r="X645" s="442"/>
      <c r="Y645" s="442"/>
      <c r="Z645" s="442"/>
    </row>
    <row r="646">
      <c r="A646" s="442"/>
      <c r="B646" s="442"/>
      <c r="C646" s="442"/>
      <c r="D646" s="442"/>
      <c r="E646" s="442"/>
      <c r="F646" s="442"/>
      <c r="G646" s="442"/>
      <c r="H646" s="442"/>
      <c r="I646" s="442"/>
      <c r="J646" s="442"/>
      <c r="K646" s="442"/>
      <c r="L646" s="442"/>
      <c r="M646" s="442"/>
      <c r="N646" s="442"/>
      <c r="O646" s="442"/>
      <c r="P646" s="442"/>
      <c r="Q646" s="442"/>
      <c r="R646" s="442"/>
      <c r="S646" s="442"/>
      <c r="T646" s="442"/>
      <c r="U646" s="442"/>
      <c r="V646" s="442"/>
      <c r="W646" s="442"/>
      <c r="X646" s="442"/>
      <c r="Y646" s="442"/>
      <c r="Z646" s="442"/>
    </row>
    <row r="647">
      <c r="A647" s="442"/>
      <c r="B647" s="442"/>
      <c r="C647" s="442"/>
      <c r="D647" s="442"/>
      <c r="E647" s="442"/>
      <c r="F647" s="442"/>
      <c r="G647" s="442"/>
      <c r="H647" s="442"/>
      <c r="I647" s="442"/>
      <c r="J647" s="442"/>
      <c r="K647" s="442"/>
      <c r="L647" s="442"/>
      <c r="M647" s="442"/>
      <c r="N647" s="442"/>
      <c r="O647" s="442"/>
      <c r="P647" s="442"/>
      <c r="Q647" s="442"/>
      <c r="R647" s="442"/>
      <c r="S647" s="442"/>
      <c r="T647" s="442"/>
      <c r="U647" s="442"/>
      <c r="V647" s="442"/>
      <c r="W647" s="442"/>
      <c r="X647" s="442"/>
      <c r="Y647" s="442"/>
      <c r="Z647" s="442"/>
    </row>
    <row r="648">
      <c r="A648" s="442"/>
      <c r="B648" s="442"/>
      <c r="C648" s="442"/>
      <c r="D648" s="442"/>
      <c r="E648" s="442"/>
      <c r="F648" s="442"/>
      <c r="G648" s="442"/>
      <c r="H648" s="442"/>
      <c r="I648" s="442"/>
      <c r="J648" s="442"/>
      <c r="K648" s="442"/>
      <c r="L648" s="442"/>
      <c r="M648" s="442"/>
      <c r="N648" s="442"/>
      <c r="O648" s="442"/>
      <c r="P648" s="442"/>
      <c r="Q648" s="442"/>
      <c r="R648" s="442"/>
      <c r="S648" s="442"/>
      <c r="T648" s="442"/>
      <c r="U648" s="442"/>
      <c r="V648" s="442"/>
      <c r="W648" s="442"/>
      <c r="X648" s="442"/>
      <c r="Y648" s="442"/>
      <c r="Z648" s="442"/>
    </row>
    <row r="649">
      <c r="A649" s="442"/>
      <c r="B649" s="442"/>
      <c r="C649" s="442"/>
      <c r="D649" s="442"/>
      <c r="E649" s="442"/>
      <c r="F649" s="442"/>
      <c r="G649" s="442"/>
      <c r="H649" s="442"/>
      <c r="I649" s="442"/>
      <c r="J649" s="442"/>
      <c r="K649" s="442"/>
      <c r="L649" s="442"/>
      <c r="M649" s="442"/>
      <c r="N649" s="442"/>
      <c r="O649" s="442"/>
      <c r="P649" s="442"/>
      <c r="Q649" s="442"/>
      <c r="R649" s="442"/>
      <c r="S649" s="442"/>
      <c r="T649" s="442"/>
      <c r="U649" s="442"/>
      <c r="V649" s="442"/>
      <c r="W649" s="442"/>
      <c r="X649" s="442"/>
      <c r="Y649" s="442"/>
      <c r="Z649" s="442"/>
    </row>
    <row r="650">
      <c r="A650" s="442"/>
      <c r="B650" s="442"/>
      <c r="C650" s="442"/>
      <c r="D650" s="442"/>
      <c r="E650" s="442"/>
      <c r="F650" s="442"/>
      <c r="G650" s="442"/>
      <c r="H650" s="442"/>
      <c r="I650" s="442"/>
      <c r="J650" s="442"/>
      <c r="K650" s="442"/>
      <c r="L650" s="442"/>
      <c r="M650" s="442"/>
      <c r="N650" s="442"/>
      <c r="O650" s="442"/>
      <c r="P650" s="442"/>
      <c r="Q650" s="442"/>
      <c r="R650" s="442"/>
      <c r="S650" s="442"/>
      <c r="T650" s="442"/>
      <c r="U650" s="442"/>
      <c r="V650" s="442"/>
      <c r="W650" s="442"/>
      <c r="X650" s="442"/>
      <c r="Y650" s="442"/>
      <c r="Z650" s="442"/>
    </row>
    <row r="651">
      <c r="A651" s="442"/>
      <c r="B651" s="442"/>
      <c r="C651" s="442"/>
      <c r="D651" s="442"/>
      <c r="E651" s="442"/>
      <c r="F651" s="442"/>
      <c r="G651" s="442"/>
      <c r="H651" s="442"/>
      <c r="I651" s="442"/>
      <c r="J651" s="442"/>
      <c r="K651" s="442"/>
      <c r="L651" s="442"/>
      <c r="M651" s="442"/>
      <c r="N651" s="442"/>
      <c r="O651" s="442"/>
      <c r="P651" s="442"/>
      <c r="Q651" s="442"/>
      <c r="R651" s="442"/>
      <c r="S651" s="442"/>
      <c r="T651" s="442"/>
      <c r="U651" s="442"/>
      <c r="V651" s="442"/>
      <c r="W651" s="442"/>
      <c r="X651" s="442"/>
      <c r="Y651" s="442"/>
      <c r="Z651" s="442"/>
    </row>
    <row r="652">
      <c r="A652" s="442"/>
      <c r="B652" s="442"/>
      <c r="C652" s="442"/>
      <c r="D652" s="442"/>
      <c r="E652" s="442"/>
      <c r="F652" s="442"/>
      <c r="G652" s="442"/>
      <c r="H652" s="442"/>
      <c r="I652" s="442"/>
      <c r="J652" s="442"/>
      <c r="K652" s="442"/>
      <c r="L652" s="442"/>
      <c r="M652" s="442"/>
      <c r="N652" s="442"/>
      <c r="O652" s="442"/>
      <c r="P652" s="442"/>
      <c r="Q652" s="442"/>
      <c r="R652" s="442"/>
      <c r="S652" s="442"/>
      <c r="T652" s="442"/>
      <c r="U652" s="442"/>
      <c r="V652" s="442"/>
      <c r="W652" s="442"/>
      <c r="X652" s="442"/>
      <c r="Y652" s="442"/>
      <c r="Z652" s="442"/>
    </row>
    <row r="653">
      <c r="A653" s="442"/>
      <c r="B653" s="442"/>
      <c r="C653" s="442"/>
      <c r="D653" s="442"/>
      <c r="E653" s="442"/>
      <c r="F653" s="442"/>
      <c r="G653" s="442"/>
      <c r="H653" s="442"/>
      <c r="I653" s="442"/>
      <c r="J653" s="442"/>
      <c r="K653" s="442"/>
      <c r="L653" s="442"/>
      <c r="M653" s="442"/>
      <c r="N653" s="442"/>
      <c r="O653" s="442"/>
      <c r="P653" s="442"/>
      <c r="Q653" s="442"/>
      <c r="R653" s="442"/>
      <c r="S653" s="442"/>
      <c r="T653" s="442"/>
      <c r="U653" s="442"/>
      <c r="V653" s="442"/>
      <c r="W653" s="442"/>
      <c r="X653" s="442"/>
      <c r="Y653" s="442"/>
      <c r="Z653" s="442"/>
    </row>
    <row r="654">
      <c r="A654" s="442"/>
      <c r="B654" s="442"/>
      <c r="C654" s="442"/>
      <c r="D654" s="442"/>
      <c r="E654" s="442"/>
      <c r="F654" s="442"/>
      <c r="G654" s="442"/>
      <c r="H654" s="442"/>
      <c r="I654" s="442"/>
      <c r="J654" s="442"/>
      <c r="K654" s="442"/>
      <c r="L654" s="442"/>
      <c r="M654" s="442"/>
      <c r="N654" s="442"/>
      <c r="O654" s="442"/>
      <c r="P654" s="442"/>
      <c r="Q654" s="442"/>
      <c r="R654" s="442"/>
      <c r="S654" s="442"/>
      <c r="T654" s="442"/>
      <c r="U654" s="442"/>
      <c r="V654" s="442"/>
      <c r="W654" s="442"/>
      <c r="X654" s="442"/>
      <c r="Y654" s="442"/>
      <c r="Z654" s="442"/>
    </row>
    <row r="655">
      <c r="A655" s="442"/>
      <c r="B655" s="442"/>
      <c r="C655" s="442"/>
      <c r="D655" s="442"/>
      <c r="E655" s="442"/>
      <c r="F655" s="442"/>
      <c r="G655" s="442"/>
      <c r="H655" s="442"/>
      <c r="I655" s="442"/>
      <c r="J655" s="442"/>
      <c r="K655" s="442"/>
      <c r="L655" s="442"/>
      <c r="M655" s="442"/>
      <c r="N655" s="442"/>
      <c r="O655" s="442"/>
      <c r="P655" s="442"/>
      <c r="Q655" s="442"/>
      <c r="R655" s="442"/>
      <c r="S655" s="442"/>
      <c r="T655" s="442"/>
      <c r="U655" s="442"/>
      <c r="V655" s="442"/>
      <c r="W655" s="442"/>
      <c r="X655" s="442"/>
      <c r="Y655" s="442"/>
      <c r="Z655" s="442"/>
    </row>
    <row r="656">
      <c r="A656" s="442"/>
      <c r="B656" s="442"/>
      <c r="C656" s="442"/>
      <c r="D656" s="442"/>
      <c r="E656" s="442"/>
      <c r="F656" s="442"/>
      <c r="G656" s="442"/>
      <c r="H656" s="442"/>
      <c r="I656" s="442"/>
      <c r="J656" s="442"/>
      <c r="K656" s="442"/>
      <c r="L656" s="442"/>
      <c r="M656" s="442"/>
      <c r="N656" s="442"/>
      <c r="O656" s="442"/>
      <c r="P656" s="442"/>
      <c r="Q656" s="442"/>
      <c r="R656" s="442"/>
      <c r="S656" s="442"/>
      <c r="T656" s="442"/>
      <c r="U656" s="442"/>
      <c r="V656" s="442"/>
      <c r="W656" s="442"/>
      <c r="X656" s="442"/>
      <c r="Y656" s="442"/>
      <c r="Z656" s="442"/>
    </row>
    <row r="657">
      <c r="A657" s="442"/>
      <c r="B657" s="442"/>
      <c r="C657" s="442"/>
      <c r="D657" s="442"/>
      <c r="E657" s="442"/>
      <c r="F657" s="442"/>
      <c r="G657" s="442"/>
      <c r="H657" s="442"/>
      <c r="I657" s="442"/>
      <c r="J657" s="442"/>
      <c r="K657" s="442"/>
      <c r="L657" s="442"/>
      <c r="M657" s="442"/>
      <c r="N657" s="442"/>
      <c r="O657" s="442"/>
      <c r="P657" s="442"/>
      <c r="Q657" s="442"/>
      <c r="R657" s="442"/>
      <c r="S657" s="442"/>
      <c r="T657" s="442"/>
      <c r="U657" s="442"/>
      <c r="V657" s="442"/>
      <c r="W657" s="442"/>
      <c r="X657" s="442"/>
      <c r="Y657" s="442"/>
      <c r="Z657" s="442"/>
    </row>
    <row r="658">
      <c r="A658" s="442"/>
      <c r="B658" s="442"/>
      <c r="C658" s="442"/>
      <c r="D658" s="442"/>
      <c r="E658" s="442"/>
      <c r="F658" s="442"/>
      <c r="G658" s="442"/>
      <c r="H658" s="442"/>
      <c r="I658" s="442"/>
      <c r="J658" s="442"/>
      <c r="K658" s="442"/>
      <c r="L658" s="442"/>
      <c r="M658" s="442"/>
      <c r="N658" s="442"/>
      <c r="O658" s="442"/>
      <c r="P658" s="442"/>
      <c r="Q658" s="442"/>
      <c r="R658" s="442"/>
      <c r="S658" s="442"/>
      <c r="T658" s="442"/>
      <c r="U658" s="442"/>
      <c r="V658" s="442"/>
      <c r="W658" s="442"/>
      <c r="X658" s="442"/>
      <c r="Y658" s="442"/>
      <c r="Z658" s="442"/>
    </row>
    <row r="659">
      <c r="A659" s="442"/>
      <c r="B659" s="442"/>
      <c r="C659" s="442"/>
      <c r="D659" s="442"/>
      <c r="E659" s="442"/>
      <c r="F659" s="442"/>
      <c r="G659" s="442"/>
      <c r="H659" s="442"/>
      <c r="I659" s="442"/>
      <c r="J659" s="442"/>
      <c r="K659" s="442"/>
      <c r="L659" s="442"/>
      <c r="M659" s="442"/>
      <c r="N659" s="442"/>
      <c r="O659" s="442"/>
      <c r="P659" s="442"/>
      <c r="Q659" s="442"/>
      <c r="R659" s="442"/>
      <c r="S659" s="442"/>
      <c r="T659" s="442"/>
      <c r="U659" s="442"/>
      <c r="V659" s="442"/>
      <c r="W659" s="442"/>
      <c r="X659" s="442"/>
      <c r="Y659" s="442"/>
      <c r="Z659" s="442"/>
    </row>
    <row r="660">
      <c r="A660" s="442"/>
      <c r="B660" s="442"/>
      <c r="C660" s="442"/>
      <c r="D660" s="442"/>
      <c r="E660" s="442"/>
      <c r="F660" s="442"/>
      <c r="G660" s="442"/>
      <c r="H660" s="442"/>
      <c r="I660" s="442"/>
      <c r="J660" s="442"/>
      <c r="K660" s="442"/>
      <c r="L660" s="442"/>
      <c r="M660" s="442"/>
      <c r="N660" s="442"/>
      <c r="O660" s="442"/>
      <c r="P660" s="442"/>
      <c r="Q660" s="442"/>
      <c r="R660" s="442"/>
      <c r="S660" s="442"/>
      <c r="T660" s="442"/>
      <c r="U660" s="442"/>
      <c r="V660" s="442"/>
      <c r="W660" s="442"/>
      <c r="X660" s="442"/>
      <c r="Y660" s="442"/>
      <c r="Z660" s="442"/>
    </row>
    <row r="661">
      <c r="A661" s="442"/>
      <c r="B661" s="442"/>
      <c r="C661" s="442"/>
      <c r="D661" s="442"/>
      <c r="E661" s="442"/>
      <c r="F661" s="442"/>
      <c r="G661" s="442"/>
      <c r="H661" s="442"/>
      <c r="I661" s="442"/>
      <c r="J661" s="442"/>
      <c r="K661" s="442"/>
      <c r="L661" s="442"/>
      <c r="M661" s="442"/>
      <c r="N661" s="442"/>
      <c r="O661" s="442"/>
      <c r="P661" s="442"/>
      <c r="Q661" s="442"/>
      <c r="R661" s="442"/>
      <c r="S661" s="442"/>
      <c r="T661" s="442"/>
      <c r="U661" s="442"/>
      <c r="V661" s="442"/>
      <c r="W661" s="442"/>
      <c r="X661" s="442"/>
      <c r="Y661" s="442"/>
      <c r="Z661" s="442"/>
    </row>
    <row r="662">
      <c r="A662" s="442"/>
      <c r="B662" s="442"/>
      <c r="C662" s="442"/>
      <c r="D662" s="442"/>
      <c r="E662" s="442"/>
      <c r="F662" s="442"/>
      <c r="G662" s="442"/>
      <c r="H662" s="442"/>
      <c r="I662" s="442"/>
      <c r="J662" s="442"/>
      <c r="K662" s="442"/>
      <c r="L662" s="442"/>
      <c r="M662" s="442"/>
      <c r="N662" s="442"/>
      <c r="O662" s="442"/>
      <c r="P662" s="442"/>
      <c r="Q662" s="442"/>
      <c r="R662" s="442"/>
      <c r="S662" s="442"/>
      <c r="T662" s="442"/>
      <c r="U662" s="442"/>
      <c r="V662" s="442"/>
      <c r="W662" s="442"/>
      <c r="X662" s="442"/>
      <c r="Y662" s="442"/>
      <c r="Z662" s="442"/>
    </row>
    <row r="663">
      <c r="A663" s="442"/>
      <c r="B663" s="442"/>
      <c r="C663" s="442"/>
      <c r="D663" s="442"/>
      <c r="E663" s="442"/>
      <c r="F663" s="442"/>
      <c r="G663" s="442"/>
      <c r="H663" s="442"/>
      <c r="I663" s="442"/>
      <c r="J663" s="442"/>
      <c r="K663" s="442"/>
      <c r="L663" s="442"/>
      <c r="M663" s="442"/>
      <c r="N663" s="442"/>
      <c r="O663" s="442"/>
      <c r="P663" s="442"/>
      <c r="Q663" s="442"/>
      <c r="R663" s="442"/>
      <c r="S663" s="442"/>
      <c r="T663" s="442"/>
      <c r="U663" s="442"/>
      <c r="V663" s="442"/>
      <c r="W663" s="442"/>
      <c r="X663" s="442"/>
      <c r="Y663" s="442"/>
      <c r="Z663" s="442"/>
    </row>
    <row r="664">
      <c r="A664" s="442"/>
      <c r="B664" s="442"/>
      <c r="C664" s="442"/>
      <c r="D664" s="442"/>
      <c r="E664" s="442"/>
      <c r="F664" s="442"/>
      <c r="G664" s="442"/>
      <c r="H664" s="442"/>
      <c r="I664" s="442"/>
      <c r="J664" s="442"/>
      <c r="K664" s="442"/>
      <c r="L664" s="442"/>
      <c r="M664" s="442"/>
      <c r="N664" s="442"/>
      <c r="O664" s="442"/>
      <c r="P664" s="442"/>
      <c r="Q664" s="442"/>
      <c r="R664" s="442"/>
      <c r="S664" s="442"/>
      <c r="T664" s="442"/>
      <c r="U664" s="442"/>
      <c r="V664" s="442"/>
      <c r="W664" s="442"/>
      <c r="X664" s="442"/>
      <c r="Y664" s="442"/>
      <c r="Z664" s="442"/>
    </row>
    <row r="665">
      <c r="A665" s="442"/>
      <c r="B665" s="442"/>
      <c r="C665" s="442"/>
      <c r="D665" s="442"/>
      <c r="E665" s="442"/>
      <c r="F665" s="442"/>
      <c r="G665" s="442"/>
      <c r="H665" s="442"/>
      <c r="I665" s="442"/>
      <c r="J665" s="442"/>
      <c r="K665" s="442"/>
      <c r="L665" s="442"/>
      <c r="M665" s="442"/>
      <c r="N665" s="442"/>
      <c r="O665" s="442"/>
      <c r="P665" s="442"/>
      <c r="Q665" s="442"/>
      <c r="R665" s="442"/>
      <c r="S665" s="442"/>
      <c r="T665" s="442"/>
      <c r="U665" s="442"/>
      <c r="V665" s="442"/>
      <c r="W665" s="442"/>
      <c r="X665" s="442"/>
      <c r="Y665" s="442"/>
      <c r="Z665" s="442"/>
    </row>
    <row r="666">
      <c r="A666" s="442"/>
      <c r="B666" s="442"/>
      <c r="C666" s="442"/>
      <c r="D666" s="442"/>
      <c r="E666" s="442"/>
      <c r="F666" s="442"/>
      <c r="G666" s="442"/>
      <c r="H666" s="442"/>
      <c r="I666" s="442"/>
      <c r="J666" s="442"/>
      <c r="K666" s="442"/>
      <c r="L666" s="442"/>
      <c r="M666" s="442"/>
      <c r="N666" s="442"/>
      <c r="O666" s="442"/>
      <c r="P666" s="442"/>
      <c r="Q666" s="442"/>
      <c r="R666" s="442"/>
      <c r="S666" s="442"/>
      <c r="T666" s="442"/>
      <c r="U666" s="442"/>
      <c r="V666" s="442"/>
      <c r="W666" s="442"/>
      <c r="X666" s="442"/>
      <c r="Y666" s="442"/>
      <c r="Z666" s="442"/>
    </row>
    <row r="667">
      <c r="A667" s="442"/>
      <c r="B667" s="442"/>
      <c r="C667" s="442"/>
      <c r="D667" s="442"/>
      <c r="E667" s="442"/>
      <c r="F667" s="442"/>
      <c r="G667" s="442"/>
      <c r="H667" s="442"/>
      <c r="I667" s="442"/>
      <c r="J667" s="442"/>
      <c r="K667" s="442"/>
      <c r="L667" s="442"/>
      <c r="M667" s="442"/>
      <c r="N667" s="442"/>
      <c r="O667" s="442"/>
      <c r="P667" s="442"/>
      <c r="Q667" s="442"/>
      <c r="R667" s="442"/>
      <c r="S667" s="442"/>
      <c r="T667" s="442"/>
      <c r="U667" s="442"/>
      <c r="V667" s="442"/>
      <c r="W667" s="442"/>
      <c r="X667" s="442"/>
      <c r="Y667" s="442"/>
      <c r="Z667" s="442"/>
    </row>
    <row r="668">
      <c r="A668" s="442"/>
      <c r="B668" s="442"/>
      <c r="C668" s="442"/>
      <c r="D668" s="442"/>
      <c r="E668" s="442"/>
      <c r="F668" s="442"/>
      <c r="G668" s="442"/>
      <c r="H668" s="442"/>
      <c r="I668" s="442"/>
      <c r="J668" s="442"/>
      <c r="K668" s="442"/>
      <c r="L668" s="442"/>
      <c r="M668" s="442"/>
      <c r="N668" s="442"/>
      <c r="O668" s="442"/>
      <c r="P668" s="442"/>
      <c r="Q668" s="442"/>
      <c r="R668" s="442"/>
      <c r="S668" s="442"/>
      <c r="T668" s="442"/>
      <c r="U668" s="442"/>
      <c r="V668" s="442"/>
      <c r="W668" s="442"/>
      <c r="X668" s="442"/>
      <c r="Y668" s="442"/>
      <c r="Z668" s="442"/>
    </row>
    <row r="669">
      <c r="A669" s="442"/>
      <c r="B669" s="442"/>
      <c r="C669" s="442"/>
      <c r="D669" s="442"/>
      <c r="E669" s="442"/>
      <c r="F669" s="442"/>
      <c r="G669" s="442"/>
      <c r="H669" s="442"/>
      <c r="I669" s="442"/>
      <c r="J669" s="442"/>
      <c r="K669" s="442"/>
      <c r="L669" s="442"/>
      <c r="M669" s="442"/>
      <c r="N669" s="442"/>
      <c r="O669" s="442"/>
      <c r="P669" s="442"/>
      <c r="Q669" s="442"/>
      <c r="R669" s="442"/>
      <c r="S669" s="442"/>
      <c r="T669" s="442"/>
      <c r="U669" s="442"/>
      <c r="V669" s="442"/>
      <c r="W669" s="442"/>
      <c r="X669" s="442"/>
      <c r="Y669" s="442"/>
      <c r="Z669" s="442"/>
    </row>
    <row r="670">
      <c r="A670" s="442"/>
      <c r="B670" s="442"/>
      <c r="C670" s="442"/>
      <c r="D670" s="442"/>
      <c r="E670" s="442"/>
      <c r="F670" s="442"/>
      <c r="G670" s="442"/>
      <c r="H670" s="442"/>
      <c r="I670" s="442"/>
      <c r="J670" s="442"/>
      <c r="K670" s="442"/>
      <c r="L670" s="442"/>
      <c r="M670" s="442"/>
      <c r="N670" s="442"/>
      <c r="O670" s="442"/>
      <c r="P670" s="442"/>
      <c r="Q670" s="442"/>
      <c r="R670" s="442"/>
      <c r="S670" s="442"/>
      <c r="T670" s="442"/>
      <c r="U670" s="442"/>
      <c r="V670" s="442"/>
      <c r="W670" s="442"/>
      <c r="X670" s="442"/>
      <c r="Y670" s="442"/>
      <c r="Z670" s="442"/>
    </row>
    <row r="671">
      <c r="A671" s="442"/>
      <c r="B671" s="442"/>
      <c r="C671" s="442"/>
      <c r="D671" s="442"/>
      <c r="E671" s="442"/>
      <c r="F671" s="442"/>
      <c r="G671" s="442"/>
      <c r="H671" s="442"/>
      <c r="I671" s="442"/>
      <c r="J671" s="442"/>
      <c r="K671" s="442"/>
      <c r="L671" s="442"/>
      <c r="M671" s="442"/>
      <c r="N671" s="442"/>
      <c r="O671" s="442"/>
      <c r="P671" s="442"/>
      <c r="Q671" s="442"/>
      <c r="R671" s="442"/>
      <c r="S671" s="442"/>
      <c r="T671" s="442"/>
      <c r="U671" s="442"/>
      <c r="V671" s="442"/>
      <c r="W671" s="442"/>
      <c r="X671" s="442"/>
      <c r="Y671" s="442"/>
      <c r="Z671" s="442"/>
    </row>
    <row r="672">
      <c r="A672" s="442"/>
      <c r="B672" s="442"/>
      <c r="C672" s="442"/>
      <c r="D672" s="442"/>
      <c r="E672" s="442"/>
      <c r="F672" s="442"/>
      <c r="G672" s="442"/>
      <c r="H672" s="442"/>
      <c r="I672" s="442"/>
      <c r="J672" s="442"/>
      <c r="K672" s="442"/>
      <c r="L672" s="442"/>
      <c r="M672" s="442"/>
      <c r="N672" s="442"/>
      <c r="O672" s="442"/>
      <c r="P672" s="442"/>
      <c r="Q672" s="442"/>
      <c r="R672" s="442"/>
      <c r="S672" s="442"/>
      <c r="T672" s="442"/>
      <c r="U672" s="442"/>
      <c r="V672" s="442"/>
      <c r="W672" s="442"/>
      <c r="X672" s="442"/>
      <c r="Y672" s="442"/>
      <c r="Z672" s="442"/>
    </row>
    <row r="673">
      <c r="A673" s="442"/>
      <c r="B673" s="442"/>
      <c r="C673" s="442"/>
      <c r="D673" s="442"/>
      <c r="E673" s="442"/>
      <c r="F673" s="442"/>
      <c r="G673" s="442"/>
      <c r="H673" s="442"/>
      <c r="I673" s="442"/>
      <c r="J673" s="442"/>
      <c r="K673" s="442"/>
      <c r="L673" s="442"/>
      <c r="M673" s="442"/>
      <c r="N673" s="442"/>
      <c r="O673" s="442"/>
      <c r="P673" s="442"/>
      <c r="Q673" s="442"/>
      <c r="R673" s="442"/>
      <c r="S673" s="442"/>
      <c r="T673" s="442"/>
      <c r="U673" s="442"/>
      <c r="V673" s="442"/>
      <c r="W673" s="442"/>
      <c r="X673" s="442"/>
      <c r="Y673" s="442"/>
      <c r="Z673" s="442"/>
    </row>
    <row r="674">
      <c r="A674" s="442"/>
      <c r="B674" s="442"/>
      <c r="C674" s="442"/>
      <c r="D674" s="442"/>
      <c r="E674" s="442"/>
      <c r="F674" s="442"/>
      <c r="G674" s="442"/>
      <c r="H674" s="442"/>
      <c r="I674" s="442"/>
      <c r="J674" s="442"/>
      <c r="K674" s="442"/>
      <c r="L674" s="442"/>
      <c r="M674" s="442"/>
      <c r="N674" s="442"/>
      <c r="O674" s="442"/>
      <c r="P674" s="442"/>
      <c r="Q674" s="442"/>
      <c r="R674" s="442"/>
      <c r="S674" s="442"/>
      <c r="T674" s="442"/>
      <c r="U674" s="442"/>
      <c r="V674" s="442"/>
      <c r="W674" s="442"/>
      <c r="X674" s="442"/>
      <c r="Y674" s="442"/>
      <c r="Z674" s="442"/>
    </row>
    <row r="675">
      <c r="A675" s="442"/>
      <c r="B675" s="442"/>
      <c r="C675" s="442"/>
      <c r="D675" s="442"/>
      <c r="E675" s="442"/>
      <c r="F675" s="442"/>
      <c r="G675" s="442"/>
      <c r="H675" s="442"/>
      <c r="I675" s="442"/>
      <c r="J675" s="442"/>
      <c r="K675" s="442"/>
      <c r="L675" s="442"/>
      <c r="M675" s="442"/>
      <c r="N675" s="442"/>
      <c r="O675" s="442"/>
      <c r="P675" s="442"/>
      <c r="Q675" s="442"/>
      <c r="R675" s="442"/>
      <c r="S675" s="442"/>
      <c r="T675" s="442"/>
      <c r="U675" s="442"/>
      <c r="V675" s="442"/>
      <c r="W675" s="442"/>
      <c r="X675" s="442"/>
      <c r="Y675" s="442"/>
      <c r="Z675" s="442"/>
    </row>
    <row r="676">
      <c r="A676" s="442"/>
      <c r="B676" s="442"/>
      <c r="C676" s="442"/>
      <c r="D676" s="442"/>
      <c r="E676" s="442"/>
      <c r="F676" s="442"/>
      <c r="G676" s="442"/>
      <c r="H676" s="442"/>
      <c r="I676" s="442"/>
      <c r="J676" s="442"/>
      <c r="K676" s="442"/>
      <c r="L676" s="442"/>
      <c r="M676" s="442"/>
      <c r="N676" s="442"/>
      <c r="O676" s="442"/>
      <c r="P676" s="442"/>
      <c r="Q676" s="442"/>
      <c r="R676" s="442"/>
      <c r="S676" s="442"/>
      <c r="T676" s="442"/>
      <c r="U676" s="442"/>
      <c r="V676" s="442"/>
      <c r="W676" s="442"/>
      <c r="X676" s="442"/>
      <c r="Y676" s="442"/>
      <c r="Z676" s="442"/>
    </row>
    <row r="677">
      <c r="A677" s="442"/>
      <c r="B677" s="442"/>
      <c r="C677" s="442"/>
      <c r="D677" s="442"/>
      <c r="E677" s="442"/>
      <c r="F677" s="442"/>
      <c r="G677" s="442"/>
      <c r="H677" s="442"/>
      <c r="I677" s="442"/>
      <c r="J677" s="442"/>
      <c r="K677" s="442"/>
      <c r="L677" s="442"/>
      <c r="M677" s="442"/>
      <c r="N677" s="442"/>
      <c r="O677" s="442"/>
      <c r="P677" s="442"/>
      <c r="Q677" s="442"/>
      <c r="R677" s="442"/>
      <c r="S677" s="442"/>
      <c r="T677" s="442"/>
      <c r="U677" s="442"/>
      <c r="V677" s="442"/>
      <c r="W677" s="442"/>
      <c r="X677" s="442"/>
      <c r="Y677" s="442"/>
      <c r="Z677" s="442"/>
    </row>
    <row r="678">
      <c r="A678" s="442"/>
      <c r="B678" s="442"/>
      <c r="C678" s="442"/>
      <c r="D678" s="442"/>
      <c r="E678" s="442"/>
      <c r="F678" s="442"/>
      <c r="G678" s="442"/>
      <c r="H678" s="442"/>
      <c r="I678" s="442"/>
      <c r="J678" s="442"/>
      <c r="K678" s="442"/>
      <c r="L678" s="442"/>
      <c r="M678" s="442"/>
      <c r="N678" s="442"/>
      <c r="O678" s="442"/>
      <c r="P678" s="442"/>
      <c r="Q678" s="442"/>
      <c r="R678" s="442"/>
      <c r="S678" s="442"/>
      <c r="T678" s="442"/>
      <c r="U678" s="442"/>
      <c r="V678" s="442"/>
      <c r="W678" s="442"/>
      <c r="X678" s="442"/>
      <c r="Y678" s="442"/>
      <c r="Z678" s="442"/>
    </row>
    <row r="679">
      <c r="A679" s="442"/>
      <c r="B679" s="442"/>
      <c r="C679" s="442"/>
      <c r="D679" s="442"/>
      <c r="E679" s="442"/>
      <c r="F679" s="442"/>
      <c r="G679" s="442"/>
      <c r="H679" s="442"/>
      <c r="I679" s="442"/>
      <c r="J679" s="442"/>
      <c r="K679" s="442"/>
      <c r="L679" s="442"/>
      <c r="M679" s="442"/>
      <c r="N679" s="442"/>
      <c r="O679" s="442"/>
      <c r="P679" s="442"/>
      <c r="Q679" s="442"/>
      <c r="R679" s="442"/>
      <c r="S679" s="442"/>
      <c r="T679" s="442"/>
      <c r="U679" s="442"/>
      <c r="V679" s="442"/>
      <c r="W679" s="442"/>
      <c r="X679" s="442"/>
      <c r="Y679" s="442"/>
      <c r="Z679" s="442"/>
    </row>
    <row r="680">
      <c r="A680" s="442"/>
      <c r="B680" s="442"/>
      <c r="C680" s="442"/>
      <c r="D680" s="442"/>
      <c r="E680" s="442"/>
      <c r="F680" s="442"/>
      <c r="G680" s="442"/>
      <c r="H680" s="442"/>
      <c r="I680" s="442"/>
      <c r="J680" s="442"/>
      <c r="K680" s="442"/>
      <c r="L680" s="442"/>
      <c r="M680" s="442"/>
      <c r="N680" s="442"/>
      <c r="O680" s="442"/>
      <c r="P680" s="442"/>
      <c r="Q680" s="442"/>
      <c r="R680" s="442"/>
      <c r="S680" s="442"/>
      <c r="T680" s="442"/>
      <c r="U680" s="442"/>
      <c r="V680" s="442"/>
      <c r="W680" s="442"/>
      <c r="X680" s="442"/>
      <c r="Y680" s="442"/>
      <c r="Z680" s="442"/>
    </row>
    <row r="681">
      <c r="A681" s="442"/>
      <c r="B681" s="442"/>
      <c r="C681" s="442"/>
      <c r="D681" s="442"/>
      <c r="E681" s="442"/>
      <c r="F681" s="442"/>
      <c r="G681" s="442"/>
      <c r="H681" s="442"/>
      <c r="I681" s="442"/>
      <c r="J681" s="442"/>
      <c r="K681" s="442"/>
      <c r="L681" s="442"/>
      <c r="M681" s="442"/>
      <c r="N681" s="442"/>
      <c r="O681" s="442"/>
      <c r="P681" s="442"/>
      <c r="Q681" s="442"/>
      <c r="R681" s="442"/>
      <c r="S681" s="442"/>
      <c r="T681" s="442"/>
      <c r="U681" s="442"/>
      <c r="V681" s="442"/>
      <c r="W681" s="442"/>
      <c r="X681" s="442"/>
      <c r="Y681" s="442"/>
      <c r="Z681" s="442"/>
    </row>
    <row r="682">
      <c r="A682" s="442"/>
      <c r="B682" s="442"/>
      <c r="C682" s="442"/>
      <c r="D682" s="442"/>
      <c r="E682" s="442"/>
      <c r="F682" s="442"/>
      <c r="G682" s="442"/>
      <c r="H682" s="442"/>
      <c r="I682" s="442"/>
      <c r="J682" s="442"/>
      <c r="K682" s="442"/>
      <c r="L682" s="442"/>
      <c r="M682" s="442"/>
      <c r="N682" s="442"/>
      <c r="O682" s="442"/>
      <c r="P682" s="442"/>
      <c r="Q682" s="442"/>
      <c r="R682" s="442"/>
      <c r="S682" s="442"/>
      <c r="T682" s="442"/>
      <c r="U682" s="442"/>
      <c r="V682" s="442"/>
      <c r="W682" s="442"/>
      <c r="X682" s="442"/>
      <c r="Y682" s="442"/>
      <c r="Z682" s="442"/>
    </row>
    <row r="683">
      <c r="A683" s="442"/>
      <c r="B683" s="442"/>
      <c r="C683" s="442"/>
      <c r="D683" s="442"/>
      <c r="E683" s="442"/>
      <c r="F683" s="442"/>
      <c r="G683" s="442"/>
      <c r="H683" s="442"/>
      <c r="I683" s="442"/>
      <c r="J683" s="442"/>
      <c r="K683" s="442"/>
      <c r="L683" s="442"/>
      <c r="M683" s="442"/>
      <c r="N683" s="442"/>
      <c r="O683" s="442"/>
      <c r="P683" s="442"/>
      <c r="Q683" s="442"/>
      <c r="R683" s="442"/>
      <c r="S683" s="442"/>
      <c r="T683" s="442"/>
      <c r="U683" s="442"/>
      <c r="V683" s="442"/>
      <c r="W683" s="442"/>
      <c r="X683" s="442"/>
      <c r="Y683" s="442"/>
      <c r="Z683" s="442"/>
    </row>
    <row r="684">
      <c r="A684" s="442"/>
      <c r="B684" s="442"/>
      <c r="C684" s="442"/>
      <c r="D684" s="442"/>
      <c r="E684" s="442"/>
      <c r="F684" s="442"/>
      <c r="G684" s="442"/>
      <c r="H684" s="442"/>
      <c r="I684" s="442"/>
      <c r="J684" s="442"/>
      <c r="K684" s="442"/>
      <c r="L684" s="442"/>
      <c r="M684" s="442"/>
      <c r="N684" s="442"/>
      <c r="O684" s="442"/>
      <c r="P684" s="442"/>
      <c r="Q684" s="442"/>
      <c r="R684" s="442"/>
      <c r="S684" s="442"/>
      <c r="T684" s="442"/>
      <c r="U684" s="442"/>
      <c r="V684" s="442"/>
      <c r="W684" s="442"/>
      <c r="X684" s="442"/>
      <c r="Y684" s="442"/>
      <c r="Z684" s="442"/>
    </row>
    <row r="685">
      <c r="A685" s="442"/>
      <c r="B685" s="442"/>
      <c r="C685" s="442"/>
      <c r="D685" s="442"/>
      <c r="E685" s="442"/>
      <c r="F685" s="442"/>
      <c r="G685" s="442"/>
      <c r="H685" s="442"/>
      <c r="I685" s="442"/>
      <c r="J685" s="442"/>
      <c r="K685" s="442"/>
      <c r="L685" s="442"/>
      <c r="M685" s="442"/>
      <c r="N685" s="442"/>
      <c r="O685" s="442"/>
      <c r="P685" s="442"/>
      <c r="Q685" s="442"/>
      <c r="R685" s="442"/>
      <c r="S685" s="442"/>
      <c r="T685" s="442"/>
      <c r="U685" s="442"/>
      <c r="V685" s="442"/>
      <c r="W685" s="442"/>
      <c r="X685" s="442"/>
      <c r="Y685" s="442"/>
      <c r="Z685" s="442"/>
    </row>
    <row r="686">
      <c r="A686" s="442"/>
      <c r="B686" s="442"/>
      <c r="C686" s="442"/>
      <c r="D686" s="442"/>
      <c r="E686" s="442"/>
      <c r="F686" s="442"/>
      <c r="G686" s="442"/>
      <c r="H686" s="442"/>
      <c r="I686" s="442"/>
      <c r="J686" s="442"/>
      <c r="K686" s="442"/>
      <c r="L686" s="442"/>
      <c r="M686" s="442"/>
      <c r="N686" s="442"/>
      <c r="O686" s="442"/>
      <c r="P686" s="442"/>
      <c r="Q686" s="442"/>
      <c r="R686" s="442"/>
      <c r="S686" s="442"/>
      <c r="T686" s="442"/>
      <c r="U686" s="442"/>
      <c r="V686" s="442"/>
      <c r="W686" s="442"/>
      <c r="X686" s="442"/>
      <c r="Y686" s="442"/>
      <c r="Z686" s="442"/>
    </row>
    <row r="687">
      <c r="A687" s="442"/>
      <c r="B687" s="442"/>
      <c r="C687" s="442"/>
      <c r="D687" s="442"/>
      <c r="E687" s="442"/>
      <c r="F687" s="442"/>
      <c r="G687" s="442"/>
      <c r="H687" s="442"/>
      <c r="I687" s="442"/>
      <c r="J687" s="442"/>
      <c r="K687" s="442"/>
      <c r="L687" s="442"/>
      <c r="M687" s="442"/>
      <c r="N687" s="442"/>
      <c r="O687" s="442"/>
      <c r="P687" s="442"/>
      <c r="Q687" s="442"/>
      <c r="R687" s="442"/>
      <c r="S687" s="442"/>
      <c r="T687" s="442"/>
      <c r="U687" s="442"/>
      <c r="V687" s="442"/>
      <c r="W687" s="442"/>
      <c r="X687" s="442"/>
      <c r="Y687" s="442"/>
      <c r="Z687" s="442"/>
    </row>
    <row r="688">
      <c r="A688" s="442"/>
      <c r="B688" s="442"/>
      <c r="C688" s="442"/>
      <c r="D688" s="442"/>
      <c r="E688" s="442"/>
      <c r="F688" s="442"/>
      <c r="G688" s="442"/>
      <c r="H688" s="442"/>
      <c r="I688" s="442"/>
      <c r="J688" s="442"/>
      <c r="K688" s="442"/>
      <c r="L688" s="442"/>
      <c r="M688" s="442"/>
      <c r="N688" s="442"/>
      <c r="O688" s="442"/>
      <c r="P688" s="442"/>
      <c r="Q688" s="442"/>
      <c r="R688" s="442"/>
      <c r="S688" s="442"/>
      <c r="T688" s="442"/>
      <c r="U688" s="442"/>
      <c r="V688" s="442"/>
      <c r="W688" s="442"/>
      <c r="X688" s="442"/>
      <c r="Y688" s="442"/>
      <c r="Z688" s="442"/>
    </row>
    <row r="689">
      <c r="A689" s="442"/>
      <c r="B689" s="442"/>
      <c r="C689" s="442"/>
      <c r="D689" s="442"/>
      <c r="E689" s="442"/>
      <c r="F689" s="442"/>
      <c r="G689" s="442"/>
      <c r="H689" s="442"/>
      <c r="I689" s="442"/>
      <c r="J689" s="442"/>
      <c r="K689" s="442"/>
      <c r="L689" s="442"/>
      <c r="M689" s="442"/>
      <c r="N689" s="442"/>
      <c r="O689" s="442"/>
      <c r="P689" s="442"/>
      <c r="Q689" s="442"/>
      <c r="R689" s="442"/>
      <c r="S689" s="442"/>
      <c r="T689" s="442"/>
      <c r="U689" s="442"/>
      <c r="V689" s="442"/>
      <c r="W689" s="442"/>
      <c r="X689" s="442"/>
      <c r="Y689" s="442"/>
      <c r="Z689" s="442"/>
    </row>
    <row r="690">
      <c r="A690" s="442"/>
      <c r="B690" s="442"/>
      <c r="C690" s="442"/>
      <c r="D690" s="442"/>
      <c r="E690" s="442"/>
      <c r="F690" s="442"/>
      <c r="G690" s="442"/>
      <c r="H690" s="442"/>
      <c r="I690" s="442"/>
      <c r="J690" s="442"/>
      <c r="K690" s="442"/>
      <c r="L690" s="442"/>
      <c r="M690" s="442"/>
      <c r="N690" s="442"/>
      <c r="O690" s="442"/>
      <c r="P690" s="442"/>
      <c r="Q690" s="442"/>
      <c r="R690" s="442"/>
      <c r="S690" s="442"/>
      <c r="T690" s="442"/>
      <c r="U690" s="442"/>
      <c r="V690" s="442"/>
      <c r="W690" s="442"/>
      <c r="X690" s="442"/>
      <c r="Y690" s="442"/>
      <c r="Z690" s="442"/>
    </row>
    <row r="691">
      <c r="A691" s="442"/>
      <c r="B691" s="442"/>
      <c r="C691" s="442"/>
      <c r="D691" s="442"/>
      <c r="E691" s="442"/>
      <c r="F691" s="442"/>
      <c r="G691" s="442"/>
      <c r="H691" s="442"/>
      <c r="I691" s="442"/>
      <c r="J691" s="442"/>
      <c r="K691" s="442"/>
      <c r="L691" s="442"/>
      <c r="M691" s="442"/>
      <c r="N691" s="442"/>
      <c r="O691" s="442"/>
      <c r="P691" s="442"/>
      <c r="Q691" s="442"/>
      <c r="R691" s="442"/>
      <c r="S691" s="442"/>
      <c r="T691" s="442"/>
      <c r="U691" s="442"/>
      <c r="V691" s="442"/>
      <c r="W691" s="442"/>
      <c r="X691" s="442"/>
      <c r="Y691" s="442"/>
      <c r="Z691" s="442"/>
    </row>
    <row r="692">
      <c r="A692" s="442"/>
      <c r="B692" s="442"/>
      <c r="C692" s="442"/>
      <c r="D692" s="442"/>
      <c r="E692" s="442"/>
      <c r="F692" s="442"/>
      <c r="G692" s="442"/>
      <c r="H692" s="442"/>
      <c r="I692" s="442"/>
      <c r="J692" s="442"/>
      <c r="K692" s="442"/>
      <c r="L692" s="442"/>
      <c r="M692" s="442"/>
      <c r="N692" s="442"/>
      <c r="O692" s="442"/>
      <c r="P692" s="442"/>
      <c r="Q692" s="442"/>
      <c r="R692" s="442"/>
      <c r="S692" s="442"/>
      <c r="T692" s="442"/>
      <c r="U692" s="442"/>
      <c r="V692" s="442"/>
      <c r="W692" s="442"/>
      <c r="X692" s="442"/>
      <c r="Y692" s="442"/>
      <c r="Z692" s="442"/>
    </row>
    <row r="693">
      <c r="A693" s="442"/>
      <c r="B693" s="442"/>
      <c r="C693" s="442"/>
      <c r="D693" s="442"/>
      <c r="E693" s="442"/>
      <c r="F693" s="442"/>
      <c r="G693" s="442"/>
      <c r="H693" s="442"/>
      <c r="I693" s="442"/>
      <c r="J693" s="442"/>
      <c r="K693" s="442"/>
      <c r="L693" s="442"/>
      <c r="M693" s="442"/>
      <c r="N693" s="442"/>
      <c r="O693" s="442"/>
      <c r="P693" s="442"/>
      <c r="Q693" s="442"/>
      <c r="R693" s="442"/>
      <c r="S693" s="442"/>
      <c r="T693" s="442"/>
      <c r="U693" s="442"/>
      <c r="V693" s="442"/>
      <c r="W693" s="442"/>
      <c r="X693" s="442"/>
      <c r="Y693" s="442"/>
      <c r="Z693" s="442"/>
    </row>
    <row r="694">
      <c r="A694" s="442"/>
      <c r="B694" s="442"/>
      <c r="C694" s="442"/>
      <c r="D694" s="442"/>
      <c r="E694" s="442"/>
      <c r="F694" s="442"/>
      <c r="G694" s="442"/>
      <c r="H694" s="442"/>
      <c r="I694" s="442"/>
      <c r="J694" s="442"/>
      <c r="K694" s="442"/>
      <c r="L694" s="442"/>
      <c r="M694" s="442"/>
      <c r="N694" s="442"/>
      <c r="O694" s="442"/>
      <c r="P694" s="442"/>
      <c r="Q694" s="442"/>
      <c r="R694" s="442"/>
      <c r="S694" s="442"/>
      <c r="T694" s="442"/>
      <c r="U694" s="442"/>
      <c r="V694" s="442"/>
      <c r="W694" s="442"/>
      <c r="X694" s="442"/>
      <c r="Y694" s="442"/>
      <c r="Z694" s="442"/>
    </row>
    <row r="695">
      <c r="A695" s="442"/>
      <c r="B695" s="442"/>
      <c r="C695" s="442"/>
      <c r="D695" s="442"/>
      <c r="E695" s="442"/>
      <c r="F695" s="442"/>
      <c r="G695" s="442"/>
      <c r="H695" s="442"/>
      <c r="I695" s="442"/>
      <c r="J695" s="442"/>
      <c r="K695" s="442"/>
      <c r="L695" s="442"/>
      <c r="M695" s="442"/>
      <c r="N695" s="442"/>
      <c r="O695" s="442"/>
      <c r="P695" s="442"/>
      <c r="Q695" s="442"/>
      <c r="R695" s="442"/>
      <c r="S695" s="442"/>
      <c r="T695" s="442"/>
      <c r="U695" s="442"/>
      <c r="V695" s="442"/>
      <c r="W695" s="442"/>
      <c r="X695" s="442"/>
      <c r="Y695" s="442"/>
      <c r="Z695" s="442"/>
    </row>
    <row r="696">
      <c r="A696" s="442"/>
      <c r="B696" s="442"/>
      <c r="C696" s="442"/>
      <c r="D696" s="442"/>
      <c r="E696" s="442"/>
      <c r="F696" s="442"/>
      <c r="G696" s="442"/>
      <c r="H696" s="442"/>
      <c r="I696" s="442"/>
      <c r="J696" s="442"/>
      <c r="K696" s="442"/>
      <c r="L696" s="442"/>
      <c r="M696" s="442"/>
      <c r="N696" s="442"/>
      <c r="O696" s="442"/>
      <c r="P696" s="442"/>
      <c r="Q696" s="442"/>
      <c r="R696" s="442"/>
      <c r="S696" s="442"/>
      <c r="T696" s="442"/>
      <c r="U696" s="442"/>
      <c r="V696" s="442"/>
      <c r="W696" s="442"/>
      <c r="X696" s="442"/>
      <c r="Y696" s="442"/>
      <c r="Z696" s="442"/>
    </row>
    <row r="697">
      <c r="A697" s="442"/>
      <c r="B697" s="442"/>
      <c r="C697" s="442"/>
      <c r="D697" s="442"/>
      <c r="E697" s="442"/>
      <c r="F697" s="442"/>
      <c r="G697" s="442"/>
      <c r="H697" s="442"/>
      <c r="I697" s="442"/>
      <c r="J697" s="442"/>
      <c r="K697" s="442"/>
      <c r="L697" s="442"/>
      <c r="M697" s="442"/>
      <c r="N697" s="442"/>
      <c r="O697" s="442"/>
      <c r="P697" s="442"/>
      <c r="Q697" s="442"/>
      <c r="R697" s="442"/>
      <c r="S697" s="442"/>
      <c r="T697" s="442"/>
      <c r="U697" s="442"/>
      <c r="V697" s="442"/>
      <c r="W697" s="442"/>
      <c r="X697" s="442"/>
      <c r="Y697" s="442"/>
      <c r="Z697" s="442"/>
    </row>
    <row r="698">
      <c r="A698" s="442"/>
      <c r="B698" s="442"/>
      <c r="C698" s="442"/>
      <c r="D698" s="442"/>
      <c r="E698" s="442"/>
      <c r="F698" s="442"/>
      <c r="G698" s="442"/>
      <c r="H698" s="442"/>
      <c r="I698" s="442"/>
      <c r="J698" s="442"/>
      <c r="K698" s="442"/>
      <c r="L698" s="442"/>
      <c r="M698" s="442"/>
      <c r="N698" s="442"/>
      <c r="O698" s="442"/>
      <c r="P698" s="442"/>
      <c r="Q698" s="442"/>
      <c r="R698" s="442"/>
      <c r="S698" s="442"/>
      <c r="T698" s="442"/>
      <c r="U698" s="442"/>
      <c r="V698" s="442"/>
      <c r="W698" s="442"/>
      <c r="X698" s="442"/>
      <c r="Y698" s="442"/>
      <c r="Z698" s="442"/>
    </row>
    <row r="699">
      <c r="A699" s="442"/>
      <c r="B699" s="442"/>
      <c r="C699" s="442"/>
      <c r="D699" s="442"/>
      <c r="E699" s="442"/>
      <c r="F699" s="442"/>
      <c r="G699" s="442"/>
      <c r="H699" s="442"/>
      <c r="I699" s="442"/>
      <c r="J699" s="442"/>
      <c r="K699" s="442"/>
      <c r="L699" s="442"/>
      <c r="M699" s="442"/>
      <c r="N699" s="442"/>
      <c r="O699" s="442"/>
      <c r="P699" s="442"/>
      <c r="Q699" s="442"/>
      <c r="R699" s="442"/>
      <c r="S699" s="442"/>
      <c r="T699" s="442"/>
      <c r="U699" s="442"/>
      <c r="V699" s="442"/>
      <c r="W699" s="442"/>
      <c r="X699" s="442"/>
      <c r="Y699" s="442"/>
      <c r="Z699" s="442"/>
    </row>
    <row r="700">
      <c r="A700" s="442"/>
      <c r="B700" s="442"/>
      <c r="C700" s="442"/>
      <c r="D700" s="442"/>
      <c r="E700" s="442"/>
      <c r="F700" s="442"/>
      <c r="G700" s="442"/>
      <c r="H700" s="442"/>
      <c r="I700" s="442"/>
      <c r="J700" s="442"/>
      <c r="K700" s="442"/>
      <c r="L700" s="442"/>
      <c r="M700" s="442"/>
      <c r="N700" s="442"/>
      <c r="O700" s="442"/>
      <c r="P700" s="442"/>
      <c r="Q700" s="442"/>
      <c r="R700" s="442"/>
      <c r="S700" s="442"/>
      <c r="T700" s="442"/>
      <c r="U700" s="442"/>
      <c r="V700" s="442"/>
      <c r="W700" s="442"/>
      <c r="X700" s="442"/>
      <c r="Y700" s="442"/>
      <c r="Z700" s="442"/>
    </row>
    <row r="701">
      <c r="A701" s="442"/>
      <c r="B701" s="442"/>
      <c r="C701" s="442"/>
      <c r="D701" s="442"/>
      <c r="E701" s="442"/>
      <c r="F701" s="442"/>
      <c r="G701" s="442"/>
      <c r="H701" s="442"/>
      <c r="I701" s="442"/>
      <c r="J701" s="442"/>
      <c r="K701" s="442"/>
      <c r="L701" s="442"/>
      <c r="M701" s="442"/>
      <c r="N701" s="442"/>
      <c r="O701" s="442"/>
      <c r="P701" s="442"/>
      <c r="Q701" s="442"/>
      <c r="R701" s="442"/>
      <c r="S701" s="442"/>
      <c r="T701" s="442"/>
      <c r="U701" s="442"/>
      <c r="V701" s="442"/>
      <c r="W701" s="442"/>
      <c r="X701" s="442"/>
      <c r="Y701" s="442"/>
      <c r="Z701" s="442"/>
    </row>
    <row r="702">
      <c r="A702" s="442"/>
      <c r="B702" s="442"/>
      <c r="C702" s="442"/>
      <c r="D702" s="442"/>
      <c r="E702" s="442"/>
      <c r="F702" s="442"/>
      <c r="G702" s="442"/>
      <c r="H702" s="442"/>
      <c r="I702" s="442"/>
      <c r="J702" s="442"/>
      <c r="K702" s="442"/>
      <c r="L702" s="442"/>
      <c r="M702" s="442"/>
      <c r="N702" s="442"/>
      <c r="O702" s="442"/>
      <c r="P702" s="442"/>
      <c r="Q702" s="442"/>
      <c r="R702" s="442"/>
      <c r="S702" s="442"/>
      <c r="T702" s="442"/>
      <c r="U702" s="442"/>
      <c r="V702" s="442"/>
      <c r="W702" s="442"/>
      <c r="X702" s="442"/>
      <c r="Y702" s="442"/>
      <c r="Z702" s="442"/>
    </row>
    <row r="703">
      <c r="A703" s="442"/>
      <c r="B703" s="442"/>
      <c r="C703" s="442"/>
      <c r="D703" s="442"/>
      <c r="E703" s="442"/>
      <c r="F703" s="442"/>
      <c r="G703" s="442"/>
      <c r="H703" s="442"/>
      <c r="I703" s="442"/>
      <c r="J703" s="442"/>
      <c r="K703" s="442"/>
      <c r="L703" s="442"/>
      <c r="M703" s="442"/>
      <c r="N703" s="442"/>
      <c r="O703" s="442"/>
      <c r="P703" s="442"/>
      <c r="Q703" s="442"/>
      <c r="R703" s="442"/>
      <c r="S703" s="442"/>
      <c r="T703" s="442"/>
      <c r="U703" s="442"/>
      <c r="V703" s="442"/>
      <c r="W703" s="442"/>
      <c r="X703" s="442"/>
      <c r="Y703" s="442"/>
      <c r="Z703" s="442"/>
    </row>
    <row r="704">
      <c r="A704" s="442"/>
      <c r="B704" s="442"/>
      <c r="C704" s="442"/>
      <c r="D704" s="442"/>
      <c r="E704" s="442"/>
      <c r="F704" s="442"/>
      <c r="G704" s="442"/>
      <c r="H704" s="442"/>
      <c r="I704" s="442"/>
      <c r="J704" s="442"/>
      <c r="K704" s="442"/>
      <c r="L704" s="442"/>
      <c r="M704" s="442"/>
      <c r="N704" s="442"/>
      <c r="O704" s="442"/>
      <c r="P704" s="442"/>
      <c r="Q704" s="442"/>
      <c r="R704" s="442"/>
      <c r="S704" s="442"/>
      <c r="T704" s="442"/>
      <c r="U704" s="442"/>
      <c r="V704" s="442"/>
      <c r="W704" s="442"/>
      <c r="X704" s="442"/>
      <c r="Y704" s="442"/>
      <c r="Z704" s="442"/>
    </row>
    <row r="705">
      <c r="A705" s="442"/>
      <c r="B705" s="442"/>
      <c r="C705" s="442"/>
      <c r="D705" s="442"/>
      <c r="E705" s="442"/>
      <c r="F705" s="442"/>
      <c r="G705" s="442"/>
      <c r="H705" s="442"/>
      <c r="I705" s="442"/>
      <c r="J705" s="442"/>
      <c r="K705" s="442"/>
      <c r="L705" s="442"/>
      <c r="M705" s="442"/>
      <c r="N705" s="442"/>
      <c r="O705" s="442"/>
      <c r="P705" s="442"/>
      <c r="Q705" s="442"/>
      <c r="R705" s="442"/>
      <c r="S705" s="442"/>
      <c r="T705" s="442"/>
      <c r="U705" s="442"/>
      <c r="V705" s="442"/>
      <c r="W705" s="442"/>
      <c r="X705" s="442"/>
      <c r="Y705" s="442"/>
      <c r="Z705" s="442"/>
    </row>
    <row r="706">
      <c r="A706" s="442"/>
      <c r="B706" s="442"/>
      <c r="C706" s="442"/>
      <c r="D706" s="442"/>
      <c r="E706" s="442"/>
      <c r="F706" s="442"/>
      <c r="G706" s="442"/>
      <c r="H706" s="442"/>
      <c r="I706" s="442"/>
      <c r="J706" s="442"/>
      <c r="K706" s="442"/>
      <c r="L706" s="442"/>
      <c r="M706" s="442"/>
      <c r="N706" s="442"/>
      <c r="O706" s="442"/>
      <c r="P706" s="442"/>
      <c r="Q706" s="442"/>
      <c r="R706" s="442"/>
      <c r="S706" s="442"/>
      <c r="T706" s="442"/>
      <c r="U706" s="442"/>
      <c r="V706" s="442"/>
      <c r="W706" s="442"/>
      <c r="X706" s="442"/>
      <c r="Y706" s="442"/>
      <c r="Z706" s="442"/>
    </row>
    <row r="707">
      <c r="A707" s="442"/>
      <c r="B707" s="442"/>
      <c r="C707" s="442"/>
      <c r="D707" s="442"/>
      <c r="E707" s="442"/>
      <c r="F707" s="442"/>
      <c r="G707" s="442"/>
      <c r="H707" s="442"/>
      <c r="I707" s="442"/>
      <c r="J707" s="442"/>
      <c r="K707" s="442"/>
      <c r="L707" s="442"/>
      <c r="M707" s="442"/>
      <c r="N707" s="442"/>
      <c r="O707" s="442"/>
      <c r="P707" s="442"/>
      <c r="Q707" s="442"/>
      <c r="R707" s="442"/>
      <c r="S707" s="442"/>
      <c r="T707" s="442"/>
      <c r="U707" s="442"/>
      <c r="V707" s="442"/>
      <c r="W707" s="442"/>
      <c r="X707" s="442"/>
      <c r="Y707" s="442"/>
      <c r="Z707" s="442"/>
    </row>
    <row r="708">
      <c r="A708" s="442"/>
      <c r="B708" s="442"/>
      <c r="C708" s="442"/>
      <c r="D708" s="442"/>
      <c r="E708" s="442"/>
      <c r="F708" s="442"/>
      <c r="G708" s="442"/>
      <c r="H708" s="442"/>
      <c r="I708" s="442"/>
      <c r="J708" s="442"/>
      <c r="K708" s="442"/>
      <c r="L708" s="442"/>
      <c r="M708" s="442"/>
      <c r="N708" s="442"/>
      <c r="O708" s="442"/>
      <c r="P708" s="442"/>
      <c r="Q708" s="442"/>
      <c r="R708" s="442"/>
      <c r="S708" s="442"/>
      <c r="T708" s="442"/>
      <c r="U708" s="442"/>
      <c r="V708" s="442"/>
      <c r="W708" s="442"/>
      <c r="X708" s="442"/>
      <c r="Y708" s="442"/>
      <c r="Z708" s="442"/>
    </row>
    <row r="709">
      <c r="A709" s="442"/>
      <c r="B709" s="442"/>
      <c r="C709" s="442"/>
      <c r="D709" s="442"/>
      <c r="E709" s="442"/>
      <c r="F709" s="442"/>
      <c r="G709" s="442"/>
      <c r="H709" s="442"/>
      <c r="I709" s="442"/>
      <c r="J709" s="442"/>
      <c r="K709" s="442"/>
      <c r="L709" s="442"/>
      <c r="M709" s="442"/>
      <c r="N709" s="442"/>
      <c r="O709" s="442"/>
      <c r="P709" s="442"/>
      <c r="Q709" s="442"/>
      <c r="R709" s="442"/>
      <c r="S709" s="442"/>
      <c r="T709" s="442"/>
      <c r="U709" s="442"/>
      <c r="V709" s="442"/>
      <c r="W709" s="442"/>
      <c r="X709" s="442"/>
      <c r="Y709" s="442"/>
      <c r="Z709" s="442"/>
    </row>
    <row r="710">
      <c r="A710" s="442"/>
      <c r="B710" s="442"/>
      <c r="C710" s="442"/>
      <c r="D710" s="442"/>
      <c r="E710" s="442"/>
      <c r="F710" s="442"/>
      <c r="G710" s="442"/>
      <c r="H710" s="442"/>
      <c r="I710" s="442"/>
      <c r="J710" s="442"/>
      <c r="K710" s="442"/>
      <c r="L710" s="442"/>
      <c r="M710" s="442"/>
      <c r="N710" s="442"/>
      <c r="O710" s="442"/>
      <c r="P710" s="442"/>
      <c r="Q710" s="442"/>
      <c r="R710" s="442"/>
      <c r="S710" s="442"/>
      <c r="T710" s="442"/>
      <c r="U710" s="442"/>
      <c r="V710" s="442"/>
      <c r="W710" s="442"/>
      <c r="X710" s="442"/>
      <c r="Y710" s="442"/>
      <c r="Z710" s="442"/>
    </row>
    <row r="711">
      <c r="A711" s="442"/>
      <c r="B711" s="442"/>
      <c r="C711" s="442"/>
      <c r="D711" s="442"/>
      <c r="E711" s="442"/>
      <c r="F711" s="442"/>
      <c r="G711" s="442"/>
      <c r="H711" s="442"/>
      <c r="I711" s="442"/>
      <c r="J711" s="442"/>
      <c r="K711" s="442"/>
      <c r="L711" s="442"/>
      <c r="M711" s="442"/>
      <c r="N711" s="442"/>
      <c r="O711" s="442"/>
      <c r="P711" s="442"/>
      <c r="Q711" s="442"/>
      <c r="R711" s="442"/>
      <c r="S711" s="442"/>
      <c r="T711" s="442"/>
      <c r="U711" s="442"/>
      <c r="V711" s="442"/>
      <c r="W711" s="442"/>
      <c r="X711" s="442"/>
      <c r="Y711" s="442"/>
      <c r="Z711" s="442"/>
    </row>
    <row r="712">
      <c r="A712" s="442"/>
      <c r="B712" s="442"/>
      <c r="C712" s="442"/>
      <c r="D712" s="442"/>
      <c r="E712" s="442"/>
      <c r="F712" s="442"/>
      <c r="G712" s="442"/>
      <c r="H712" s="442"/>
      <c r="I712" s="442"/>
      <c r="J712" s="442"/>
      <c r="K712" s="442"/>
      <c r="L712" s="442"/>
      <c r="M712" s="442"/>
      <c r="N712" s="442"/>
      <c r="O712" s="442"/>
      <c r="P712" s="442"/>
      <c r="Q712" s="442"/>
      <c r="R712" s="442"/>
      <c r="S712" s="442"/>
      <c r="T712" s="442"/>
      <c r="U712" s="442"/>
      <c r="V712" s="442"/>
      <c r="W712" s="442"/>
      <c r="X712" s="442"/>
      <c r="Y712" s="442"/>
      <c r="Z712" s="442"/>
    </row>
    <row r="713">
      <c r="A713" s="442"/>
      <c r="B713" s="442"/>
      <c r="C713" s="442"/>
      <c r="D713" s="442"/>
      <c r="E713" s="442"/>
      <c r="F713" s="442"/>
      <c r="G713" s="442"/>
      <c r="H713" s="442"/>
      <c r="I713" s="442"/>
      <c r="J713" s="442"/>
      <c r="K713" s="442"/>
      <c r="L713" s="442"/>
      <c r="M713" s="442"/>
      <c r="N713" s="442"/>
      <c r="O713" s="442"/>
      <c r="P713" s="442"/>
      <c r="Q713" s="442"/>
      <c r="R713" s="442"/>
      <c r="S713" s="442"/>
      <c r="T713" s="442"/>
      <c r="U713" s="442"/>
      <c r="V713" s="442"/>
      <c r="W713" s="442"/>
      <c r="X713" s="442"/>
      <c r="Y713" s="442"/>
      <c r="Z713" s="442"/>
    </row>
    <row r="714">
      <c r="A714" s="442"/>
      <c r="B714" s="442"/>
      <c r="C714" s="442"/>
      <c r="D714" s="442"/>
      <c r="E714" s="442"/>
      <c r="F714" s="442"/>
      <c r="G714" s="442"/>
      <c r="H714" s="442"/>
      <c r="I714" s="442"/>
      <c r="J714" s="442"/>
      <c r="K714" s="442"/>
      <c r="L714" s="442"/>
      <c r="M714" s="442"/>
      <c r="N714" s="442"/>
      <c r="O714" s="442"/>
      <c r="P714" s="442"/>
      <c r="Q714" s="442"/>
      <c r="R714" s="442"/>
      <c r="S714" s="442"/>
      <c r="T714" s="442"/>
      <c r="U714" s="442"/>
      <c r="V714" s="442"/>
      <c r="W714" s="442"/>
      <c r="X714" s="442"/>
      <c r="Y714" s="442"/>
      <c r="Z714" s="442"/>
    </row>
    <row r="715">
      <c r="A715" s="442"/>
      <c r="B715" s="442"/>
      <c r="C715" s="442"/>
      <c r="D715" s="442"/>
      <c r="E715" s="442"/>
      <c r="F715" s="442"/>
      <c r="G715" s="442"/>
      <c r="H715" s="442"/>
      <c r="I715" s="442"/>
      <c r="J715" s="442"/>
      <c r="K715" s="442"/>
      <c r="L715" s="442"/>
      <c r="M715" s="442"/>
      <c r="N715" s="442"/>
      <c r="O715" s="442"/>
      <c r="P715" s="442"/>
      <c r="Q715" s="442"/>
      <c r="R715" s="442"/>
      <c r="S715" s="442"/>
      <c r="T715" s="442"/>
      <c r="U715" s="442"/>
      <c r="V715" s="442"/>
      <c r="W715" s="442"/>
      <c r="X715" s="442"/>
      <c r="Y715" s="442"/>
      <c r="Z715" s="442"/>
    </row>
    <row r="716">
      <c r="A716" s="442"/>
      <c r="B716" s="442"/>
      <c r="C716" s="442"/>
      <c r="D716" s="442"/>
      <c r="E716" s="442"/>
      <c r="F716" s="442"/>
      <c r="G716" s="442"/>
      <c r="H716" s="442"/>
      <c r="I716" s="442"/>
      <c r="J716" s="442"/>
      <c r="K716" s="442"/>
      <c r="L716" s="442"/>
      <c r="M716" s="442"/>
      <c r="N716" s="442"/>
      <c r="O716" s="442"/>
      <c r="P716" s="442"/>
      <c r="Q716" s="442"/>
      <c r="R716" s="442"/>
      <c r="S716" s="442"/>
      <c r="T716" s="442"/>
      <c r="U716" s="442"/>
      <c r="V716" s="442"/>
      <c r="W716" s="442"/>
      <c r="X716" s="442"/>
      <c r="Y716" s="442"/>
      <c r="Z716" s="442"/>
    </row>
    <row r="717">
      <c r="A717" s="442"/>
      <c r="B717" s="442"/>
      <c r="C717" s="442"/>
      <c r="D717" s="442"/>
      <c r="E717" s="442"/>
      <c r="F717" s="442"/>
      <c r="G717" s="442"/>
      <c r="H717" s="442"/>
      <c r="I717" s="442"/>
      <c r="J717" s="442"/>
      <c r="K717" s="442"/>
      <c r="L717" s="442"/>
      <c r="M717" s="442"/>
      <c r="N717" s="442"/>
      <c r="O717" s="442"/>
      <c r="P717" s="442"/>
      <c r="Q717" s="442"/>
      <c r="R717" s="442"/>
      <c r="S717" s="442"/>
      <c r="T717" s="442"/>
      <c r="U717" s="442"/>
      <c r="V717" s="442"/>
      <c r="W717" s="442"/>
      <c r="X717" s="442"/>
      <c r="Y717" s="442"/>
      <c r="Z717" s="442"/>
    </row>
    <row r="718">
      <c r="A718" s="442"/>
      <c r="B718" s="442"/>
      <c r="C718" s="442"/>
      <c r="D718" s="442"/>
      <c r="E718" s="442"/>
      <c r="F718" s="442"/>
      <c r="G718" s="442"/>
      <c r="H718" s="442"/>
      <c r="I718" s="442"/>
      <c r="J718" s="442"/>
      <c r="K718" s="442"/>
      <c r="L718" s="442"/>
      <c r="M718" s="442"/>
      <c r="N718" s="442"/>
      <c r="O718" s="442"/>
      <c r="P718" s="442"/>
      <c r="Q718" s="442"/>
      <c r="R718" s="442"/>
      <c r="S718" s="442"/>
      <c r="T718" s="442"/>
      <c r="U718" s="442"/>
      <c r="V718" s="442"/>
      <c r="W718" s="442"/>
      <c r="X718" s="442"/>
      <c r="Y718" s="442"/>
      <c r="Z718" s="442"/>
    </row>
    <row r="719">
      <c r="A719" s="442"/>
      <c r="B719" s="442"/>
      <c r="C719" s="442"/>
      <c r="D719" s="442"/>
      <c r="E719" s="442"/>
      <c r="F719" s="442"/>
      <c r="G719" s="442"/>
      <c r="H719" s="442"/>
      <c r="I719" s="442"/>
      <c r="J719" s="442"/>
      <c r="K719" s="442"/>
      <c r="L719" s="442"/>
      <c r="M719" s="442"/>
      <c r="N719" s="442"/>
      <c r="O719" s="442"/>
      <c r="P719" s="442"/>
      <c r="Q719" s="442"/>
      <c r="R719" s="442"/>
      <c r="S719" s="442"/>
      <c r="T719" s="442"/>
      <c r="U719" s="442"/>
      <c r="V719" s="442"/>
      <c r="W719" s="442"/>
      <c r="X719" s="442"/>
      <c r="Y719" s="442"/>
      <c r="Z719" s="442"/>
    </row>
    <row r="720">
      <c r="A720" s="442"/>
      <c r="B720" s="442"/>
      <c r="C720" s="442"/>
      <c r="D720" s="442"/>
      <c r="E720" s="442"/>
      <c r="F720" s="442"/>
      <c r="G720" s="442"/>
      <c r="H720" s="442"/>
      <c r="I720" s="442"/>
      <c r="J720" s="442"/>
      <c r="K720" s="442"/>
      <c r="L720" s="442"/>
      <c r="M720" s="442"/>
      <c r="N720" s="442"/>
      <c r="O720" s="442"/>
      <c r="P720" s="442"/>
      <c r="Q720" s="442"/>
      <c r="R720" s="442"/>
      <c r="S720" s="442"/>
      <c r="T720" s="442"/>
      <c r="U720" s="442"/>
      <c r="V720" s="442"/>
      <c r="W720" s="442"/>
      <c r="X720" s="442"/>
      <c r="Y720" s="442"/>
      <c r="Z720" s="442"/>
    </row>
    <row r="721">
      <c r="A721" s="442"/>
      <c r="B721" s="442"/>
      <c r="C721" s="442"/>
      <c r="D721" s="442"/>
      <c r="E721" s="442"/>
      <c r="F721" s="442"/>
      <c r="G721" s="442"/>
      <c r="H721" s="442"/>
      <c r="I721" s="442"/>
      <c r="J721" s="442"/>
      <c r="K721" s="442"/>
      <c r="L721" s="442"/>
      <c r="M721" s="442"/>
      <c r="N721" s="442"/>
      <c r="O721" s="442"/>
      <c r="P721" s="442"/>
      <c r="Q721" s="442"/>
      <c r="R721" s="442"/>
      <c r="S721" s="442"/>
      <c r="T721" s="442"/>
      <c r="U721" s="442"/>
      <c r="V721" s="442"/>
      <c r="W721" s="442"/>
      <c r="X721" s="442"/>
      <c r="Y721" s="442"/>
      <c r="Z721" s="442"/>
    </row>
    <row r="722">
      <c r="A722" s="442"/>
      <c r="B722" s="442"/>
      <c r="C722" s="442"/>
      <c r="D722" s="442"/>
      <c r="E722" s="442"/>
      <c r="F722" s="442"/>
      <c r="G722" s="442"/>
      <c r="H722" s="442"/>
      <c r="I722" s="442"/>
      <c r="J722" s="442"/>
      <c r="K722" s="442"/>
      <c r="L722" s="442"/>
      <c r="M722" s="442"/>
      <c r="N722" s="442"/>
      <c r="O722" s="442"/>
      <c r="P722" s="442"/>
      <c r="Q722" s="442"/>
      <c r="R722" s="442"/>
      <c r="S722" s="442"/>
      <c r="T722" s="442"/>
      <c r="U722" s="442"/>
      <c r="V722" s="442"/>
      <c r="W722" s="442"/>
      <c r="X722" s="442"/>
      <c r="Y722" s="442"/>
      <c r="Z722" s="442"/>
    </row>
    <row r="723">
      <c r="A723" s="442"/>
      <c r="B723" s="442"/>
      <c r="C723" s="442"/>
      <c r="D723" s="442"/>
      <c r="E723" s="442"/>
      <c r="F723" s="442"/>
      <c r="G723" s="442"/>
      <c r="H723" s="442"/>
      <c r="I723" s="442"/>
      <c r="J723" s="442"/>
      <c r="K723" s="442"/>
      <c r="L723" s="442"/>
      <c r="M723" s="442"/>
      <c r="N723" s="442"/>
      <c r="O723" s="442"/>
      <c r="P723" s="442"/>
      <c r="Q723" s="442"/>
      <c r="R723" s="442"/>
      <c r="S723" s="442"/>
      <c r="T723" s="442"/>
      <c r="U723" s="442"/>
      <c r="V723" s="442"/>
      <c r="W723" s="442"/>
      <c r="X723" s="442"/>
      <c r="Y723" s="442"/>
      <c r="Z723" s="442"/>
    </row>
    <row r="724">
      <c r="A724" s="442"/>
      <c r="B724" s="442"/>
      <c r="C724" s="442"/>
      <c r="D724" s="442"/>
      <c r="E724" s="442"/>
      <c r="F724" s="442"/>
      <c r="G724" s="442"/>
      <c r="H724" s="442"/>
      <c r="I724" s="442"/>
      <c r="J724" s="442"/>
      <c r="K724" s="442"/>
      <c r="L724" s="442"/>
      <c r="M724" s="442"/>
      <c r="N724" s="442"/>
      <c r="O724" s="442"/>
      <c r="P724" s="442"/>
      <c r="Q724" s="442"/>
      <c r="R724" s="442"/>
      <c r="S724" s="442"/>
      <c r="T724" s="442"/>
      <c r="U724" s="442"/>
      <c r="V724" s="442"/>
      <c r="W724" s="442"/>
      <c r="X724" s="442"/>
      <c r="Y724" s="442"/>
      <c r="Z724" s="442"/>
    </row>
    <row r="725">
      <c r="A725" s="442"/>
      <c r="B725" s="442"/>
      <c r="C725" s="442"/>
      <c r="D725" s="442"/>
      <c r="E725" s="442"/>
      <c r="F725" s="442"/>
      <c r="G725" s="442"/>
      <c r="H725" s="442"/>
      <c r="I725" s="442"/>
      <c r="J725" s="442"/>
      <c r="K725" s="442"/>
      <c r="L725" s="442"/>
      <c r="M725" s="442"/>
      <c r="N725" s="442"/>
      <c r="O725" s="442"/>
      <c r="P725" s="442"/>
      <c r="Q725" s="442"/>
      <c r="R725" s="442"/>
      <c r="S725" s="442"/>
      <c r="T725" s="442"/>
      <c r="U725" s="442"/>
      <c r="V725" s="442"/>
      <c r="W725" s="442"/>
      <c r="X725" s="442"/>
      <c r="Y725" s="442"/>
      <c r="Z725" s="442"/>
    </row>
    <row r="726">
      <c r="A726" s="442"/>
      <c r="B726" s="442"/>
      <c r="C726" s="442"/>
      <c r="D726" s="442"/>
      <c r="E726" s="442"/>
      <c r="F726" s="442"/>
      <c r="G726" s="442"/>
      <c r="H726" s="442"/>
      <c r="I726" s="442"/>
      <c r="J726" s="442"/>
      <c r="K726" s="442"/>
      <c r="L726" s="442"/>
      <c r="M726" s="442"/>
      <c r="N726" s="442"/>
      <c r="O726" s="442"/>
      <c r="P726" s="442"/>
      <c r="Q726" s="442"/>
      <c r="R726" s="442"/>
      <c r="S726" s="442"/>
      <c r="T726" s="442"/>
      <c r="U726" s="442"/>
      <c r="V726" s="442"/>
      <c r="W726" s="442"/>
      <c r="X726" s="442"/>
      <c r="Y726" s="442"/>
      <c r="Z726" s="442"/>
    </row>
    <row r="727">
      <c r="A727" s="442"/>
      <c r="B727" s="442"/>
      <c r="C727" s="442"/>
      <c r="D727" s="442"/>
      <c r="E727" s="442"/>
      <c r="F727" s="442"/>
      <c r="G727" s="442"/>
      <c r="H727" s="442"/>
      <c r="I727" s="442"/>
      <c r="J727" s="442"/>
      <c r="K727" s="442"/>
      <c r="L727" s="442"/>
      <c r="M727" s="442"/>
      <c r="N727" s="442"/>
      <c r="O727" s="442"/>
      <c r="P727" s="442"/>
      <c r="Q727" s="442"/>
      <c r="R727" s="442"/>
      <c r="S727" s="442"/>
      <c r="T727" s="442"/>
      <c r="U727" s="442"/>
      <c r="V727" s="442"/>
      <c r="W727" s="442"/>
      <c r="X727" s="442"/>
      <c r="Y727" s="442"/>
      <c r="Z727" s="442"/>
    </row>
    <row r="728">
      <c r="A728" s="442"/>
      <c r="B728" s="442"/>
      <c r="C728" s="442"/>
      <c r="D728" s="442"/>
      <c r="E728" s="442"/>
      <c r="F728" s="442"/>
      <c r="G728" s="442"/>
      <c r="H728" s="442"/>
      <c r="I728" s="442"/>
      <c r="J728" s="442"/>
      <c r="K728" s="442"/>
      <c r="L728" s="442"/>
      <c r="M728" s="442"/>
      <c r="N728" s="442"/>
      <c r="O728" s="442"/>
      <c r="P728" s="442"/>
      <c r="Q728" s="442"/>
      <c r="R728" s="442"/>
      <c r="S728" s="442"/>
      <c r="T728" s="442"/>
      <c r="U728" s="442"/>
      <c r="V728" s="442"/>
      <c r="W728" s="442"/>
      <c r="X728" s="442"/>
      <c r="Y728" s="442"/>
      <c r="Z728" s="442"/>
    </row>
    <row r="729">
      <c r="A729" s="442"/>
      <c r="B729" s="442"/>
      <c r="C729" s="442"/>
      <c r="D729" s="442"/>
      <c r="E729" s="442"/>
      <c r="F729" s="442"/>
      <c r="G729" s="442"/>
      <c r="H729" s="442"/>
      <c r="I729" s="442"/>
      <c r="J729" s="442"/>
      <c r="K729" s="442"/>
      <c r="L729" s="442"/>
      <c r="M729" s="442"/>
      <c r="N729" s="442"/>
      <c r="O729" s="442"/>
      <c r="P729" s="442"/>
      <c r="Q729" s="442"/>
      <c r="R729" s="442"/>
      <c r="S729" s="442"/>
      <c r="T729" s="442"/>
      <c r="U729" s="442"/>
      <c r="V729" s="442"/>
      <c r="W729" s="442"/>
      <c r="X729" s="442"/>
      <c r="Y729" s="442"/>
      <c r="Z729" s="442"/>
    </row>
    <row r="730">
      <c r="A730" s="442"/>
      <c r="B730" s="442"/>
      <c r="C730" s="442"/>
      <c r="D730" s="442"/>
      <c r="E730" s="442"/>
      <c r="F730" s="442"/>
      <c r="G730" s="442"/>
      <c r="H730" s="442"/>
      <c r="I730" s="442"/>
      <c r="J730" s="442"/>
      <c r="K730" s="442"/>
      <c r="L730" s="442"/>
      <c r="M730" s="442"/>
      <c r="N730" s="442"/>
      <c r="O730" s="442"/>
      <c r="P730" s="442"/>
      <c r="Q730" s="442"/>
      <c r="R730" s="442"/>
      <c r="S730" s="442"/>
      <c r="T730" s="442"/>
      <c r="U730" s="442"/>
      <c r="V730" s="442"/>
      <c r="W730" s="442"/>
      <c r="X730" s="442"/>
      <c r="Y730" s="442"/>
      <c r="Z730" s="442"/>
    </row>
    <row r="731">
      <c r="A731" s="442"/>
      <c r="B731" s="442"/>
      <c r="C731" s="442"/>
      <c r="D731" s="442"/>
      <c r="E731" s="442"/>
      <c r="F731" s="442"/>
      <c r="G731" s="442"/>
      <c r="H731" s="442"/>
      <c r="I731" s="442"/>
      <c r="J731" s="442"/>
      <c r="K731" s="442"/>
      <c r="L731" s="442"/>
      <c r="M731" s="442"/>
      <c r="N731" s="442"/>
      <c r="O731" s="442"/>
      <c r="P731" s="442"/>
      <c r="Q731" s="442"/>
      <c r="R731" s="442"/>
      <c r="S731" s="442"/>
      <c r="T731" s="442"/>
      <c r="U731" s="442"/>
      <c r="V731" s="442"/>
      <c r="W731" s="442"/>
      <c r="X731" s="442"/>
      <c r="Y731" s="442"/>
      <c r="Z731" s="442"/>
    </row>
    <row r="732">
      <c r="A732" s="442"/>
      <c r="B732" s="442"/>
      <c r="C732" s="442"/>
      <c r="D732" s="442"/>
      <c r="E732" s="442"/>
      <c r="F732" s="442"/>
      <c r="G732" s="442"/>
      <c r="H732" s="442"/>
      <c r="I732" s="442"/>
      <c r="J732" s="442"/>
      <c r="K732" s="442"/>
      <c r="L732" s="442"/>
      <c r="M732" s="442"/>
      <c r="N732" s="442"/>
      <c r="O732" s="442"/>
      <c r="P732" s="442"/>
      <c r="Q732" s="442"/>
      <c r="R732" s="442"/>
      <c r="S732" s="442"/>
      <c r="T732" s="442"/>
      <c r="U732" s="442"/>
      <c r="V732" s="442"/>
      <c r="W732" s="442"/>
      <c r="X732" s="442"/>
      <c r="Y732" s="442"/>
      <c r="Z732" s="442"/>
    </row>
    <row r="733">
      <c r="A733" s="442"/>
      <c r="B733" s="442"/>
      <c r="C733" s="442"/>
      <c r="D733" s="442"/>
      <c r="E733" s="442"/>
      <c r="F733" s="442"/>
      <c r="G733" s="442"/>
      <c r="H733" s="442"/>
      <c r="I733" s="442"/>
      <c r="J733" s="442"/>
      <c r="K733" s="442"/>
      <c r="L733" s="442"/>
      <c r="M733" s="442"/>
      <c r="N733" s="442"/>
      <c r="O733" s="442"/>
      <c r="P733" s="442"/>
      <c r="Q733" s="442"/>
      <c r="R733" s="442"/>
      <c r="S733" s="442"/>
      <c r="T733" s="442"/>
      <c r="U733" s="442"/>
      <c r="V733" s="442"/>
      <c r="W733" s="442"/>
      <c r="X733" s="442"/>
      <c r="Y733" s="442"/>
      <c r="Z733" s="442"/>
    </row>
    <row r="734">
      <c r="A734" s="442"/>
      <c r="B734" s="442"/>
      <c r="C734" s="442"/>
      <c r="D734" s="442"/>
      <c r="E734" s="442"/>
      <c r="F734" s="442"/>
      <c r="G734" s="442"/>
      <c r="H734" s="442"/>
      <c r="I734" s="442"/>
      <c r="J734" s="442"/>
      <c r="K734" s="442"/>
      <c r="L734" s="442"/>
      <c r="M734" s="442"/>
      <c r="N734" s="442"/>
      <c r="O734" s="442"/>
      <c r="P734" s="442"/>
      <c r="Q734" s="442"/>
      <c r="R734" s="442"/>
      <c r="S734" s="442"/>
      <c r="T734" s="442"/>
      <c r="U734" s="442"/>
      <c r="V734" s="442"/>
      <c r="W734" s="442"/>
      <c r="X734" s="442"/>
      <c r="Y734" s="442"/>
      <c r="Z734" s="442"/>
    </row>
    <row r="735">
      <c r="A735" s="442"/>
      <c r="B735" s="442"/>
      <c r="C735" s="442"/>
      <c r="D735" s="442"/>
      <c r="E735" s="442"/>
      <c r="F735" s="442"/>
      <c r="G735" s="442"/>
      <c r="H735" s="442"/>
      <c r="I735" s="442"/>
      <c r="J735" s="442"/>
      <c r="K735" s="442"/>
      <c r="L735" s="442"/>
      <c r="M735" s="442"/>
      <c r="N735" s="442"/>
      <c r="O735" s="442"/>
      <c r="P735" s="442"/>
      <c r="Q735" s="442"/>
      <c r="R735" s="442"/>
      <c r="S735" s="442"/>
      <c r="T735" s="442"/>
      <c r="U735" s="442"/>
      <c r="V735" s="442"/>
      <c r="W735" s="442"/>
      <c r="X735" s="442"/>
      <c r="Y735" s="442"/>
      <c r="Z735" s="442"/>
    </row>
    <row r="736">
      <c r="A736" s="442"/>
      <c r="B736" s="442"/>
      <c r="C736" s="442"/>
      <c r="D736" s="442"/>
      <c r="E736" s="442"/>
      <c r="F736" s="442"/>
      <c r="G736" s="442"/>
      <c r="H736" s="442"/>
      <c r="I736" s="442"/>
      <c r="J736" s="442"/>
      <c r="K736" s="442"/>
      <c r="L736" s="442"/>
      <c r="M736" s="442"/>
      <c r="N736" s="442"/>
      <c r="O736" s="442"/>
      <c r="P736" s="442"/>
      <c r="Q736" s="442"/>
      <c r="R736" s="442"/>
      <c r="S736" s="442"/>
      <c r="T736" s="442"/>
      <c r="U736" s="442"/>
      <c r="V736" s="442"/>
      <c r="W736" s="442"/>
      <c r="X736" s="442"/>
      <c r="Y736" s="442"/>
      <c r="Z736" s="442"/>
    </row>
    <row r="737">
      <c r="A737" s="442"/>
      <c r="B737" s="442"/>
      <c r="C737" s="442"/>
      <c r="D737" s="442"/>
      <c r="E737" s="442"/>
      <c r="F737" s="442"/>
      <c r="G737" s="442"/>
      <c r="H737" s="442"/>
      <c r="I737" s="442"/>
      <c r="J737" s="442"/>
      <c r="K737" s="442"/>
      <c r="L737" s="442"/>
      <c r="M737" s="442"/>
      <c r="N737" s="442"/>
      <c r="O737" s="442"/>
      <c r="P737" s="442"/>
      <c r="Q737" s="442"/>
      <c r="R737" s="442"/>
      <c r="S737" s="442"/>
      <c r="T737" s="442"/>
      <c r="U737" s="442"/>
      <c r="V737" s="442"/>
      <c r="W737" s="442"/>
      <c r="X737" s="442"/>
      <c r="Y737" s="442"/>
      <c r="Z737" s="442"/>
    </row>
    <row r="738">
      <c r="A738" s="442"/>
      <c r="B738" s="442"/>
      <c r="C738" s="442"/>
      <c r="D738" s="442"/>
      <c r="E738" s="442"/>
      <c r="F738" s="442"/>
      <c r="G738" s="442"/>
      <c r="H738" s="442"/>
      <c r="I738" s="442"/>
      <c r="J738" s="442"/>
      <c r="K738" s="442"/>
      <c r="L738" s="442"/>
      <c r="M738" s="442"/>
      <c r="N738" s="442"/>
      <c r="O738" s="442"/>
      <c r="P738" s="442"/>
      <c r="Q738" s="442"/>
      <c r="R738" s="442"/>
      <c r="S738" s="442"/>
      <c r="T738" s="442"/>
      <c r="U738" s="442"/>
      <c r="V738" s="442"/>
      <c r="W738" s="442"/>
      <c r="X738" s="442"/>
      <c r="Y738" s="442"/>
      <c r="Z738" s="442"/>
    </row>
    <row r="739">
      <c r="A739" s="442"/>
      <c r="B739" s="442"/>
      <c r="C739" s="442"/>
      <c r="D739" s="442"/>
      <c r="E739" s="442"/>
      <c r="F739" s="442"/>
      <c r="G739" s="442"/>
      <c r="H739" s="442"/>
      <c r="I739" s="442"/>
      <c r="J739" s="442"/>
      <c r="K739" s="442"/>
      <c r="L739" s="442"/>
      <c r="M739" s="442"/>
      <c r="N739" s="442"/>
      <c r="O739" s="442"/>
      <c r="P739" s="442"/>
      <c r="Q739" s="442"/>
      <c r="R739" s="442"/>
      <c r="S739" s="442"/>
      <c r="T739" s="442"/>
      <c r="U739" s="442"/>
      <c r="V739" s="442"/>
      <c r="W739" s="442"/>
      <c r="X739" s="442"/>
      <c r="Y739" s="442"/>
      <c r="Z739" s="442"/>
    </row>
    <row r="740">
      <c r="A740" s="442"/>
      <c r="B740" s="442"/>
      <c r="C740" s="442"/>
      <c r="D740" s="442"/>
      <c r="E740" s="442"/>
      <c r="F740" s="442"/>
      <c r="G740" s="442"/>
      <c r="H740" s="442"/>
      <c r="I740" s="442"/>
      <c r="J740" s="442"/>
      <c r="K740" s="442"/>
      <c r="L740" s="442"/>
      <c r="M740" s="442"/>
      <c r="N740" s="442"/>
      <c r="O740" s="442"/>
      <c r="P740" s="442"/>
      <c r="Q740" s="442"/>
      <c r="R740" s="442"/>
      <c r="S740" s="442"/>
      <c r="T740" s="442"/>
      <c r="U740" s="442"/>
      <c r="V740" s="442"/>
      <c r="W740" s="442"/>
      <c r="X740" s="442"/>
      <c r="Y740" s="442"/>
      <c r="Z740" s="442"/>
    </row>
    <row r="741">
      <c r="A741" s="442"/>
      <c r="B741" s="442"/>
      <c r="C741" s="442"/>
      <c r="D741" s="442"/>
      <c r="E741" s="442"/>
      <c r="F741" s="442"/>
      <c r="G741" s="442"/>
      <c r="H741" s="442"/>
      <c r="I741" s="442"/>
      <c r="J741" s="442"/>
      <c r="K741" s="442"/>
      <c r="L741" s="442"/>
      <c r="M741" s="442"/>
      <c r="N741" s="442"/>
      <c r="O741" s="442"/>
      <c r="P741" s="442"/>
      <c r="Q741" s="442"/>
      <c r="R741" s="442"/>
      <c r="S741" s="442"/>
      <c r="T741" s="442"/>
      <c r="U741" s="442"/>
      <c r="V741" s="442"/>
      <c r="W741" s="442"/>
      <c r="X741" s="442"/>
      <c r="Y741" s="442"/>
      <c r="Z741" s="442"/>
    </row>
    <row r="742">
      <c r="A742" s="442"/>
      <c r="B742" s="442"/>
      <c r="C742" s="442"/>
      <c r="D742" s="442"/>
      <c r="E742" s="442"/>
      <c r="F742" s="442"/>
      <c r="G742" s="442"/>
      <c r="H742" s="442"/>
      <c r="I742" s="442"/>
      <c r="J742" s="442"/>
      <c r="K742" s="442"/>
      <c r="L742" s="442"/>
      <c r="M742" s="442"/>
      <c r="N742" s="442"/>
      <c r="O742" s="442"/>
      <c r="P742" s="442"/>
      <c r="Q742" s="442"/>
      <c r="R742" s="442"/>
      <c r="S742" s="442"/>
      <c r="T742" s="442"/>
      <c r="U742" s="442"/>
      <c r="V742" s="442"/>
      <c r="W742" s="442"/>
      <c r="X742" s="442"/>
      <c r="Y742" s="442"/>
      <c r="Z742" s="442"/>
    </row>
    <row r="743">
      <c r="A743" s="442"/>
      <c r="B743" s="442"/>
      <c r="C743" s="442"/>
      <c r="D743" s="442"/>
      <c r="E743" s="442"/>
      <c r="F743" s="442"/>
      <c r="G743" s="442"/>
      <c r="H743" s="442"/>
      <c r="I743" s="442"/>
      <c r="J743" s="442"/>
      <c r="K743" s="442"/>
      <c r="L743" s="442"/>
      <c r="M743" s="442"/>
      <c r="N743" s="442"/>
      <c r="O743" s="442"/>
      <c r="P743" s="442"/>
      <c r="Q743" s="442"/>
      <c r="R743" s="442"/>
      <c r="S743" s="442"/>
      <c r="T743" s="442"/>
      <c r="U743" s="442"/>
      <c r="V743" s="442"/>
      <c r="W743" s="442"/>
      <c r="X743" s="442"/>
      <c r="Y743" s="442"/>
      <c r="Z743" s="442"/>
    </row>
    <row r="744">
      <c r="A744" s="442"/>
      <c r="B744" s="442"/>
      <c r="C744" s="442"/>
      <c r="D744" s="442"/>
      <c r="E744" s="442"/>
      <c r="F744" s="442"/>
      <c r="G744" s="442"/>
      <c r="H744" s="442"/>
      <c r="I744" s="442"/>
      <c r="J744" s="442"/>
      <c r="K744" s="442"/>
      <c r="L744" s="442"/>
      <c r="M744" s="442"/>
      <c r="N744" s="442"/>
      <c r="O744" s="442"/>
      <c r="P744" s="442"/>
      <c r="Q744" s="442"/>
      <c r="R744" s="442"/>
      <c r="S744" s="442"/>
      <c r="T744" s="442"/>
      <c r="U744" s="442"/>
      <c r="V744" s="442"/>
      <c r="W744" s="442"/>
      <c r="X744" s="442"/>
      <c r="Y744" s="442"/>
      <c r="Z744" s="442"/>
    </row>
    <row r="745">
      <c r="A745" s="442"/>
      <c r="B745" s="442"/>
      <c r="C745" s="442"/>
      <c r="D745" s="442"/>
      <c r="E745" s="442"/>
      <c r="F745" s="442"/>
      <c r="G745" s="442"/>
      <c r="H745" s="442"/>
      <c r="I745" s="442"/>
      <c r="J745" s="442"/>
      <c r="K745" s="442"/>
      <c r="L745" s="442"/>
      <c r="M745" s="442"/>
      <c r="N745" s="442"/>
      <c r="O745" s="442"/>
      <c r="P745" s="442"/>
      <c r="Q745" s="442"/>
      <c r="R745" s="442"/>
      <c r="S745" s="442"/>
      <c r="T745" s="442"/>
      <c r="U745" s="442"/>
      <c r="V745" s="442"/>
      <c r="W745" s="442"/>
      <c r="X745" s="442"/>
      <c r="Y745" s="442"/>
      <c r="Z745" s="442"/>
    </row>
    <row r="746">
      <c r="A746" s="442"/>
      <c r="B746" s="442"/>
      <c r="C746" s="442"/>
      <c r="D746" s="442"/>
      <c r="E746" s="442"/>
      <c r="F746" s="442"/>
      <c r="G746" s="442"/>
      <c r="H746" s="442"/>
      <c r="I746" s="442"/>
      <c r="J746" s="442"/>
      <c r="K746" s="442"/>
      <c r="L746" s="442"/>
      <c r="M746" s="442"/>
      <c r="N746" s="442"/>
      <c r="O746" s="442"/>
      <c r="P746" s="442"/>
      <c r="Q746" s="442"/>
      <c r="R746" s="442"/>
      <c r="S746" s="442"/>
      <c r="T746" s="442"/>
      <c r="U746" s="442"/>
      <c r="V746" s="442"/>
      <c r="W746" s="442"/>
      <c r="X746" s="442"/>
      <c r="Y746" s="442"/>
      <c r="Z746" s="442"/>
    </row>
    <row r="747">
      <c r="A747" s="442"/>
      <c r="B747" s="442"/>
      <c r="C747" s="442"/>
      <c r="D747" s="442"/>
      <c r="E747" s="442"/>
      <c r="F747" s="442"/>
      <c r="G747" s="442"/>
      <c r="H747" s="442"/>
      <c r="I747" s="442"/>
      <c r="J747" s="442"/>
      <c r="K747" s="442"/>
      <c r="L747" s="442"/>
      <c r="M747" s="442"/>
      <c r="N747" s="442"/>
      <c r="O747" s="442"/>
      <c r="P747" s="442"/>
      <c r="Q747" s="442"/>
      <c r="R747" s="442"/>
      <c r="S747" s="442"/>
      <c r="T747" s="442"/>
      <c r="U747" s="442"/>
      <c r="V747" s="442"/>
      <c r="W747" s="442"/>
      <c r="X747" s="442"/>
      <c r="Y747" s="442"/>
      <c r="Z747" s="442"/>
    </row>
    <row r="748">
      <c r="A748" s="442"/>
      <c r="B748" s="442"/>
      <c r="C748" s="442"/>
      <c r="D748" s="442"/>
      <c r="E748" s="442"/>
      <c r="F748" s="442"/>
      <c r="G748" s="442"/>
      <c r="H748" s="442"/>
      <c r="I748" s="442"/>
      <c r="J748" s="442"/>
      <c r="K748" s="442"/>
      <c r="L748" s="442"/>
      <c r="M748" s="442"/>
      <c r="N748" s="442"/>
      <c r="O748" s="442"/>
      <c r="P748" s="442"/>
      <c r="Q748" s="442"/>
      <c r="R748" s="442"/>
      <c r="S748" s="442"/>
      <c r="T748" s="442"/>
      <c r="U748" s="442"/>
      <c r="V748" s="442"/>
      <c r="W748" s="442"/>
      <c r="X748" s="442"/>
      <c r="Y748" s="442"/>
      <c r="Z748" s="442"/>
    </row>
    <row r="749">
      <c r="A749" s="442"/>
      <c r="B749" s="442"/>
      <c r="C749" s="442"/>
      <c r="D749" s="442"/>
      <c r="E749" s="442"/>
      <c r="F749" s="442"/>
      <c r="G749" s="442"/>
      <c r="H749" s="442"/>
      <c r="I749" s="442"/>
      <c r="J749" s="442"/>
      <c r="K749" s="442"/>
      <c r="L749" s="442"/>
      <c r="M749" s="442"/>
      <c r="N749" s="442"/>
      <c r="O749" s="442"/>
      <c r="P749" s="442"/>
      <c r="Q749" s="442"/>
      <c r="R749" s="442"/>
      <c r="S749" s="442"/>
      <c r="T749" s="442"/>
      <c r="U749" s="442"/>
      <c r="V749" s="442"/>
      <c r="W749" s="442"/>
      <c r="X749" s="442"/>
      <c r="Y749" s="442"/>
      <c r="Z749" s="442"/>
    </row>
    <row r="750">
      <c r="A750" s="442"/>
      <c r="B750" s="442"/>
      <c r="C750" s="442"/>
      <c r="D750" s="442"/>
      <c r="E750" s="442"/>
      <c r="F750" s="442"/>
      <c r="G750" s="442"/>
      <c r="H750" s="442"/>
      <c r="I750" s="442"/>
      <c r="J750" s="442"/>
      <c r="K750" s="442"/>
      <c r="L750" s="442"/>
      <c r="M750" s="442"/>
      <c r="N750" s="442"/>
      <c r="O750" s="442"/>
      <c r="P750" s="442"/>
      <c r="Q750" s="442"/>
      <c r="R750" s="442"/>
      <c r="S750" s="442"/>
      <c r="T750" s="442"/>
      <c r="U750" s="442"/>
      <c r="V750" s="442"/>
      <c r="W750" s="442"/>
      <c r="X750" s="442"/>
      <c r="Y750" s="442"/>
      <c r="Z750" s="442"/>
    </row>
    <row r="751">
      <c r="A751" s="442"/>
      <c r="B751" s="442"/>
      <c r="C751" s="442"/>
      <c r="D751" s="442"/>
      <c r="E751" s="442"/>
      <c r="F751" s="442"/>
      <c r="G751" s="442"/>
      <c r="H751" s="442"/>
      <c r="I751" s="442"/>
      <c r="J751" s="442"/>
      <c r="K751" s="442"/>
      <c r="L751" s="442"/>
      <c r="M751" s="442"/>
      <c r="N751" s="442"/>
      <c r="O751" s="442"/>
      <c r="P751" s="442"/>
      <c r="Q751" s="442"/>
      <c r="R751" s="442"/>
      <c r="S751" s="442"/>
      <c r="T751" s="442"/>
      <c r="U751" s="442"/>
      <c r="V751" s="442"/>
      <c r="W751" s="442"/>
      <c r="X751" s="442"/>
      <c r="Y751" s="442"/>
      <c r="Z751" s="442"/>
    </row>
    <row r="752">
      <c r="A752" s="442"/>
      <c r="B752" s="442"/>
      <c r="C752" s="442"/>
      <c r="D752" s="442"/>
      <c r="E752" s="442"/>
      <c r="F752" s="442"/>
      <c r="G752" s="442"/>
      <c r="H752" s="442"/>
      <c r="I752" s="442"/>
      <c r="J752" s="442"/>
      <c r="K752" s="442"/>
      <c r="L752" s="442"/>
      <c r="M752" s="442"/>
      <c r="N752" s="442"/>
      <c r="O752" s="442"/>
      <c r="P752" s="442"/>
      <c r="Q752" s="442"/>
      <c r="R752" s="442"/>
      <c r="S752" s="442"/>
      <c r="T752" s="442"/>
      <c r="U752" s="442"/>
      <c r="V752" s="442"/>
      <c r="W752" s="442"/>
      <c r="X752" s="442"/>
      <c r="Y752" s="442"/>
      <c r="Z752" s="442"/>
    </row>
    <row r="753">
      <c r="A753" s="442"/>
      <c r="B753" s="442"/>
      <c r="C753" s="442"/>
      <c r="D753" s="442"/>
      <c r="E753" s="442"/>
      <c r="F753" s="442"/>
      <c r="G753" s="442"/>
      <c r="H753" s="442"/>
      <c r="I753" s="442"/>
      <c r="J753" s="442"/>
      <c r="K753" s="442"/>
      <c r="L753" s="442"/>
      <c r="M753" s="442"/>
      <c r="N753" s="442"/>
      <c r="O753" s="442"/>
      <c r="P753" s="442"/>
      <c r="Q753" s="442"/>
      <c r="R753" s="442"/>
      <c r="S753" s="442"/>
      <c r="T753" s="442"/>
      <c r="U753" s="442"/>
      <c r="V753" s="442"/>
      <c r="W753" s="442"/>
      <c r="X753" s="442"/>
      <c r="Y753" s="442"/>
      <c r="Z753" s="442"/>
    </row>
    <row r="754">
      <c r="A754" s="442"/>
      <c r="B754" s="442"/>
      <c r="C754" s="442"/>
      <c r="D754" s="442"/>
      <c r="E754" s="442"/>
      <c r="F754" s="442"/>
      <c r="G754" s="442"/>
      <c r="H754" s="442"/>
      <c r="I754" s="442"/>
      <c r="J754" s="442"/>
      <c r="K754" s="442"/>
      <c r="L754" s="442"/>
      <c r="M754" s="442"/>
      <c r="N754" s="442"/>
      <c r="O754" s="442"/>
      <c r="P754" s="442"/>
      <c r="Q754" s="442"/>
      <c r="R754" s="442"/>
      <c r="S754" s="442"/>
      <c r="T754" s="442"/>
      <c r="U754" s="442"/>
      <c r="V754" s="442"/>
      <c r="W754" s="442"/>
      <c r="X754" s="442"/>
      <c r="Y754" s="442"/>
      <c r="Z754" s="442"/>
    </row>
    <row r="755">
      <c r="A755" s="442"/>
      <c r="B755" s="442"/>
      <c r="C755" s="442"/>
      <c r="D755" s="442"/>
      <c r="E755" s="442"/>
      <c r="F755" s="442"/>
      <c r="G755" s="442"/>
      <c r="H755" s="442"/>
      <c r="I755" s="442"/>
      <c r="J755" s="442"/>
      <c r="K755" s="442"/>
      <c r="L755" s="442"/>
      <c r="M755" s="442"/>
      <c r="N755" s="442"/>
      <c r="O755" s="442"/>
      <c r="P755" s="442"/>
      <c r="Q755" s="442"/>
      <c r="R755" s="442"/>
      <c r="S755" s="442"/>
      <c r="T755" s="442"/>
      <c r="U755" s="442"/>
      <c r="V755" s="442"/>
      <c r="W755" s="442"/>
      <c r="X755" s="442"/>
      <c r="Y755" s="442"/>
      <c r="Z755" s="442"/>
    </row>
    <row r="756">
      <c r="A756" s="442"/>
      <c r="B756" s="442"/>
      <c r="C756" s="442"/>
      <c r="D756" s="442"/>
      <c r="E756" s="442"/>
      <c r="F756" s="442"/>
      <c r="G756" s="442"/>
      <c r="H756" s="442"/>
      <c r="I756" s="442"/>
      <c r="J756" s="442"/>
      <c r="K756" s="442"/>
      <c r="L756" s="442"/>
      <c r="M756" s="442"/>
      <c r="N756" s="442"/>
      <c r="O756" s="442"/>
      <c r="P756" s="442"/>
      <c r="Q756" s="442"/>
      <c r="R756" s="442"/>
      <c r="S756" s="442"/>
      <c r="T756" s="442"/>
      <c r="U756" s="442"/>
      <c r="V756" s="442"/>
      <c r="W756" s="442"/>
      <c r="X756" s="442"/>
      <c r="Y756" s="442"/>
      <c r="Z756" s="442"/>
    </row>
    <row r="757">
      <c r="A757" s="442"/>
      <c r="B757" s="442"/>
      <c r="C757" s="442"/>
      <c r="D757" s="442"/>
      <c r="E757" s="442"/>
      <c r="F757" s="442"/>
      <c r="G757" s="442"/>
      <c r="H757" s="442"/>
      <c r="I757" s="442"/>
      <c r="J757" s="442"/>
      <c r="K757" s="442"/>
      <c r="L757" s="442"/>
      <c r="M757" s="442"/>
      <c r="N757" s="442"/>
      <c r="O757" s="442"/>
      <c r="P757" s="442"/>
      <c r="Q757" s="442"/>
      <c r="R757" s="442"/>
      <c r="S757" s="442"/>
      <c r="T757" s="442"/>
      <c r="U757" s="442"/>
      <c r="V757" s="442"/>
      <c r="W757" s="442"/>
      <c r="X757" s="442"/>
      <c r="Y757" s="442"/>
      <c r="Z757" s="442"/>
    </row>
    <row r="758">
      <c r="A758" s="442"/>
      <c r="B758" s="442"/>
      <c r="C758" s="442"/>
      <c r="D758" s="442"/>
      <c r="E758" s="442"/>
      <c r="F758" s="442"/>
      <c r="G758" s="442"/>
      <c r="H758" s="442"/>
      <c r="I758" s="442"/>
      <c r="J758" s="442"/>
      <c r="K758" s="442"/>
      <c r="L758" s="442"/>
      <c r="M758" s="442"/>
      <c r="N758" s="442"/>
      <c r="O758" s="442"/>
      <c r="P758" s="442"/>
      <c r="Q758" s="442"/>
      <c r="R758" s="442"/>
      <c r="S758" s="442"/>
      <c r="T758" s="442"/>
      <c r="U758" s="442"/>
      <c r="V758" s="442"/>
      <c r="W758" s="442"/>
      <c r="X758" s="442"/>
      <c r="Y758" s="442"/>
      <c r="Z758" s="442"/>
    </row>
    <row r="759">
      <c r="A759" s="442"/>
      <c r="B759" s="442"/>
      <c r="C759" s="442"/>
      <c r="D759" s="442"/>
      <c r="E759" s="442"/>
      <c r="F759" s="442"/>
      <c r="G759" s="442"/>
      <c r="H759" s="442"/>
      <c r="I759" s="442"/>
      <c r="J759" s="442"/>
      <c r="K759" s="442"/>
      <c r="L759" s="442"/>
      <c r="M759" s="442"/>
      <c r="N759" s="442"/>
      <c r="O759" s="442"/>
      <c r="P759" s="442"/>
      <c r="Q759" s="442"/>
      <c r="R759" s="442"/>
      <c r="S759" s="442"/>
      <c r="T759" s="442"/>
      <c r="U759" s="442"/>
      <c r="V759" s="442"/>
      <c r="W759" s="442"/>
      <c r="X759" s="442"/>
      <c r="Y759" s="442"/>
      <c r="Z759" s="442"/>
    </row>
    <row r="760">
      <c r="A760" s="442"/>
      <c r="B760" s="442"/>
      <c r="C760" s="442"/>
      <c r="D760" s="442"/>
      <c r="E760" s="442"/>
      <c r="F760" s="442"/>
      <c r="G760" s="442"/>
      <c r="H760" s="442"/>
      <c r="I760" s="442"/>
      <c r="J760" s="442"/>
      <c r="K760" s="442"/>
      <c r="L760" s="442"/>
      <c r="M760" s="442"/>
      <c r="N760" s="442"/>
      <c r="O760" s="442"/>
      <c r="P760" s="442"/>
      <c r="Q760" s="442"/>
      <c r="R760" s="442"/>
      <c r="S760" s="442"/>
      <c r="T760" s="442"/>
      <c r="U760" s="442"/>
      <c r="V760" s="442"/>
      <c r="W760" s="442"/>
      <c r="X760" s="442"/>
      <c r="Y760" s="442"/>
      <c r="Z760" s="442"/>
    </row>
    <row r="761">
      <c r="A761" s="442"/>
      <c r="B761" s="442"/>
      <c r="C761" s="442"/>
      <c r="D761" s="442"/>
      <c r="E761" s="442"/>
      <c r="F761" s="442"/>
      <c r="G761" s="442"/>
      <c r="H761" s="442"/>
      <c r="I761" s="442"/>
      <c r="J761" s="442"/>
      <c r="K761" s="442"/>
      <c r="L761" s="442"/>
      <c r="M761" s="442"/>
      <c r="N761" s="442"/>
      <c r="O761" s="442"/>
      <c r="P761" s="442"/>
      <c r="Q761" s="442"/>
      <c r="R761" s="442"/>
      <c r="S761" s="442"/>
      <c r="T761" s="442"/>
      <c r="U761" s="442"/>
      <c r="V761" s="442"/>
      <c r="W761" s="442"/>
      <c r="X761" s="442"/>
      <c r="Y761" s="442"/>
      <c r="Z761" s="442"/>
    </row>
    <row r="762">
      <c r="A762" s="442"/>
      <c r="B762" s="442"/>
      <c r="C762" s="442"/>
      <c r="D762" s="442"/>
      <c r="E762" s="442"/>
      <c r="F762" s="442"/>
      <c r="G762" s="442"/>
      <c r="H762" s="442"/>
      <c r="I762" s="442"/>
      <c r="J762" s="442"/>
      <c r="K762" s="442"/>
      <c r="L762" s="442"/>
      <c r="M762" s="442"/>
      <c r="N762" s="442"/>
      <c r="O762" s="442"/>
      <c r="P762" s="442"/>
      <c r="Q762" s="442"/>
      <c r="R762" s="442"/>
      <c r="S762" s="442"/>
      <c r="T762" s="442"/>
      <c r="U762" s="442"/>
      <c r="V762" s="442"/>
      <c r="W762" s="442"/>
      <c r="X762" s="442"/>
      <c r="Y762" s="442"/>
      <c r="Z762" s="442"/>
    </row>
    <row r="763">
      <c r="A763" s="442"/>
      <c r="B763" s="442"/>
      <c r="C763" s="442"/>
      <c r="D763" s="442"/>
      <c r="E763" s="442"/>
      <c r="F763" s="442"/>
      <c r="G763" s="442"/>
      <c r="H763" s="442"/>
      <c r="I763" s="442"/>
      <c r="J763" s="442"/>
      <c r="K763" s="442"/>
      <c r="L763" s="442"/>
      <c r="M763" s="442"/>
      <c r="N763" s="442"/>
      <c r="O763" s="442"/>
      <c r="P763" s="442"/>
      <c r="Q763" s="442"/>
      <c r="R763" s="442"/>
      <c r="S763" s="442"/>
      <c r="T763" s="442"/>
      <c r="U763" s="442"/>
      <c r="V763" s="442"/>
      <c r="W763" s="442"/>
      <c r="X763" s="442"/>
      <c r="Y763" s="442"/>
      <c r="Z763" s="442"/>
    </row>
    <row r="764">
      <c r="A764" s="442"/>
      <c r="B764" s="442"/>
      <c r="C764" s="442"/>
      <c r="D764" s="442"/>
      <c r="E764" s="442"/>
      <c r="F764" s="442"/>
      <c r="G764" s="442"/>
      <c r="H764" s="442"/>
      <c r="I764" s="442"/>
      <c r="J764" s="442"/>
      <c r="K764" s="442"/>
      <c r="L764" s="442"/>
      <c r="M764" s="442"/>
      <c r="N764" s="442"/>
      <c r="O764" s="442"/>
      <c r="P764" s="442"/>
      <c r="Q764" s="442"/>
      <c r="R764" s="442"/>
      <c r="S764" s="442"/>
      <c r="T764" s="442"/>
      <c r="U764" s="442"/>
      <c r="V764" s="442"/>
      <c r="W764" s="442"/>
      <c r="X764" s="442"/>
      <c r="Y764" s="442"/>
      <c r="Z764" s="442"/>
    </row>
    <row r="765">
      <c r="A765" s="442"/>
      <c r="B765" s="442"/>
      <c r="C765" s="442"/>
      <c r="D765" s="442"/>
      <c r="E765" s="442"/>
      <c r="F765" s="442"/>
      <c r="G765" s="442"/>
      <c r="H765" s="442"/>
      <c r="I765" s="442"/>
      <c r="J765" s="442"/>
      <c r="K765" s="442"/>
      <c r="L765" s="442"/>
      <c r="M765" s="442"/>
      <c r="N765" s="442"/>
      <c r="O765" s="442"/>
      <c r="P765" s="442"/>
      <c r="Q765" s="442"/>
      <c r="R765" s="442"/>
      <c r="S765" s="442"/>
      <c r="T765" s="442"/>
      <c r="U765" s="442"/>
      <c r="V765" s="442"/>
      <c r="W765" s="442"/>
      <c r="X765" s="442"/>
      <c r="Y765" s="442"/>
      <c r="Z765" s="442"/>
    </row>
    <row r="766">
      <c r="A766" s="442"/>
      <c r="B766" s="442"/>
      <c r="C766" s="442"/>
      <c r="D766" s="442"/>
      <c r="E766" s="442"/>
      <c r="F766" s="442"/>
      <c r="G766" s="442"/>
      <c r="H766" s="442"/>
      <c r="I766" s="442"/>
      <c r="J766" s="442"/>
      <c r="K766" s="442"/>
      <c r="L766" s="442"/>
      <c r="M766" s="442"/>
      <c r="N766" s="442"/>
      <c r="O766" s="442"/>
      <c r="P766" s="442"/>
      <c r="Q766" s="442"/>
      <c r="R766" s="442"/>
      <c r="S766" s="442"/>
      <c r="T766" s="442"/>
      <c r="U766" s="442"/>
      <c r="V766" s="442"/>
      <c r="W766" s="442"/>
      <c r="X766" s="442"/>
      <c r="Y766" s="442"/>
      <c r="Z766" s="442"/>
    </row>
    <row r="767">
      <c r="A767" s="442"/>
      <c r="B767" s="442"/>
      <c r="C767" s="442"/>
      <c r="D767" s="442"/>
      <c r="E767" s="442"/>
      <c r="F767" s="442"/>
      <c r="G767" s="442"/>
      <c r="H767" s="442"/>
      <c r="I767" s="442"/>
      <c r="J767" s="442"/>
      <c r="K767" s="442"/>
      <c r="L767" s="442"/>
      <c r="M767" s="442"/>
      <c r="N767" s="442"/>
      <c r="O767" s="442"/>
      <c r="P767" s="442"/>
      <c r="Q767" s="442"/>
      <c r="R767" s="442"/>
      <c r="S767" s="442"/>
      <c r="T767" s="442"/>
      <c r="U767" s="442"/>
      <c r="V767" s="442"/>
      <c r="W767" s="442"/>
      <c r="X767" s="442"/>
      <c r="Y767" s="442"/>
      <c r="Z767" s="442"/>
    </row>
    <row r="768">
      <c r="A768" s="442"/>
      <c r="B768" s="442"/>
      <c r="C768" s="442"/>
      <c r="D768" s="442"/>
      <c r="E768" s="442"/>
      <c r="F768" s="442"/>
      <c r="G768" s="442"/>
      <c r="H768" s="442"/>
      <c r="I768" s="442"/>
      <c r="J768" s="442"/>
      <c r="K768" s="442"/>
      <c r="L768" s="442"/>
      <c r="M768" s="442"/>
      <c r="N768" s="442"/>
      <c r="O768" s="442"/>
      <c r="P768" s="442"/>
      <c r="Q768" s="442"/>
      <c r="R768" s="442"/>
      <c r="S768" s="442"/>
      <c r="T768" s="442"/>
      <c r="U768" s="442"/>
      <c r="V768" s="442"/>
      <c r="W768" s="442"/>
      <c r="X768" s="442"/>
      <c r="Y768" s="442"/>
      <c r="Z768" s="442"/>
    </row>
    <row r="769">
      <c r="A769" s="442"/>
      <c r="B769" s="442"/>
      <c r="C769" s="442"/>
      <c r="D769" s="442"/>
      <c r="E769" s="442"/>
      <c r="F769" s="442"/>
      <c r="G769" s="442"/>
      <c r="H769" s="442"/>
      <c r="I769" s="442"/>
      <c r="J769" s="442"/>
      <c r="K769" s="442"/>
      <c r="L769" s="442"/>
      <c r="M769" s="442"/>
      <c r="N769" s="442"/>
      <c r="O769" s="442"/>
      <c r="P769" s="442"/>
      <c r="Q769" s="442"/>
      <c r="R769" s="442"/>
      <c r="S769" s="442"/>
      <c r="T769" s="442"/>
      <c r="U769" s="442"/>
      <c r="V769" s="442"/>
      <c r="W769" s="442"/>
      <c r="X769" s="442"/>
      <c r="Y769" s="442"/>
      <c r="Z769" s="442"/>
    </row>
    <row r="770">
      <c r="A770" s="442"/>
      <c r="B770" s="442"/>
      <c r="C770" s="442"/>
      <c r="D770" s="442"/>
      <c r="E770" s="442"/>
      <c r="F770" s="442"/>
      <c r="G770" s="442"/>
      <c r="H770" s="442"/>
      <c r="I770" s="442"/>
      <c r="J770" s="442"/>
      <c r="K770" s="442"/>
      <c r="L770" s="442"/>
      <c r="M770" s="442"/>
      <c r="N770" s="442"/>
      <c r="O770" s="442"/>
      <c r="P770" s="442"/>
      <c r="Q770" s="442"/>
      <c r="R770" s="442"/>
      <c r="S770" s="442"/>
      <c r="T770" s="442"/>
      <c r="U770" s="442"/>
      <c r="V770" s="442"/>
      <c r="W770" s="442"/>
      <c r="X770" s="442"/>
      <c r="Y770" s="442"/>
      <c r="Z770" s="442"/>
    </row>
    <row r="771">
      <c r="A771" s="442"/>
      <c r="B771" s="442"/>
      <c r="C771" s="442"/>
      <c r="D771" s="442"/>
      <c r="E771" s="442"/>
      <c r="F771" s="442"/>
      <c r="G771" s="442"/>
      <c r="H771" s="442"/>
      <c r="I771" s="442"/>
      <c r="J771" s="442"/>
      <c r="K771" s="442"/>
      <c r="L771" s="442"/>
      <c r="M771" s="442"/>
      <c r="N771" s="442"/>
      <c r="O771" s="442"/>
      <c r="P771" s="442"/>
      <c r="Q771" s="442"/>
      <c r="R771" s="442"/>
      <c r="S771" s="442"/>
      <c r="T771" s="442"/>
      <c r="U771" s="442"/>
      <c r="V771" s="442"/>
      <c r="W771" s="442"/>
      <c r="X771" s="442"/>
      <c r="Y771" s="442"/>
      <c r="Z771" s="442"/>
    </row>
    <row r="772">
      <c r="A772" s="442"/>
      <c r="B772" s="442"/>
      <c r="C772" s="442"/>
      <c r="D772" s="442"/>
      <c r="E772" s="442"/>
      <c r="F772" s="442"/>
      <c r="G772" s="442"/>
      <c r="H772" s="442"/>
      <c r="I772" s="442"/>
      <c r="J772" s="442"/>
      <c r="K772" s="442"/>
      <c r="L772" s="442"/>
      <c r="M772" s="442"/>
      <c r="N772" s="442"/>
      <c r="O772" s="442"/>
      <c r="P772" s="442"/>
      <c r="Q772" s="442"/>
      <c r="R772" s="442"/>
      <c r="S772" s="442"/>
      <c r="T772" s="442"/>
      <c r="U772" s="442"/>
      <c r="V772" s="442"/>
      <c r="W772" s="442"/>
      <c r="X772" s="442"/>
      <c r="Y772" s="442"/>
      <c r="Z772" s="442"/>
    </row>
    <row r="773">
      <c r="A773" s="442"/>
      <c r="B773" s="442"/>
      <c r="C773" s="442"/>
      <c r="D773" s="442"/>
      <c r="E773" s="442"/>
      <c r="F773" s="442"/>
      <c r="G773" s="442"/>
      <c r="H773" s="442"/>
      <c r="I773" s="442"/>
      <c r="J773" s="442"/>
      <c r="K773" s="442"/>
      <c r="L773" s="442"/>
      <c r="M773" s="442"/>
      <c r="N773" s="442"/>
      <c r="O773" s="442"/>
      <c r="P773" s="442"/>
      <c r="Q773" s="442"/>
      <c r="R773" s="442"/>
      <c r="S773" s="442"/>
      <c r="T773" s="442"/>
      <c r="U773" s="442"/>
      <c r="V773" s="442"/>
      <c r="W773" s="442"/>
      <c r="X773" s="442"/>
      <c r="Y773" s="442"/>
      <c r="Z773" s="442"/>
    </row>
    <row r="774">
      <c r="A774" s="442"/>
      <c r="B774" s="442"/>
      <c r="C774" s="442"/>
      <c r="D774" s="442"/>
      <c r="E774" s="442"/>
      <c r="F774" s="442"/>
      <c r="G774" s="442"/>
      <c r="H774" s="442"/>
      <c r="I774" s="442"/>
      <c r="J774" s="442"/>
      <c r="K774" s="442"/>
      <c r="L774" s="442"/>
      <c r="M774" s="442"/>
      <c r="N774" s="442"/>
      <c r="O774" s="442"/>
      <c r="P774" s="442"/>
      <c r="Q774" s="442"/>
      <c r="R774" s="442"/>
      <c r="S774" s="442"/>
      <c r="T774" s="442"/>
      <c r="U774" s="442"/>
      <c r="V774" s="442"/>
      <c r="W774" s="442"/>
      <c r="X774" s="442"/>
      <c r="Y774" s="442"/>
      <c r="Z774" s="442"/>
    </row>
    <row r="775">
      <c r="A775" s="442"/>
      <c r="B775" s="442"/>
      <c r="C775" s="442"/>
      <c r="D775" s="442"/>
      <c r="E775" s="442"/>
      <c r="F775" s="442"/>
      <c r="G775" s="442"/>
      <c r="H775" s="442"/>
      <c r="I775" s="442"/>
      <c r="J775" s="442"/>
      <c r="K775" s="442"/>
      <c r="L775" s="442"/>
      <c r="M775" s="442"/>
      <c r="N775" s="442"/>
      <c r="O775" s="442"/>
      <c r="P775" s="442"/>
      <c r="Q775" s="442"/>
      <c r="R775" s="442"/>
      <c r="S775" s="442"/>
      <c r="T775" s="442"/>
      <c r="U775" s="442"/>
      <c r="V775" s="442"/>
      <c r="W775" s="442"/>
      <c r="X775" s="442"/>
      <c r="Y775" s="442"/>
      <c r="Z775" s="442"/>
    </row>
    <row r="776">
      <c r="A776" s="442"/>
      <c r="B776" s="442"/>
      <c r="C776" s="442"/>
      <c r="D776" s="442"/>
      <c r="E776" s="442"/>
      <c r="F776" s="442"/>
      <c r="G776" s="442"/>
      <c r="H776" s="442"/>
      <c r="I776" s="442"/>
      <c r="J776" s="442"/>
      <c r="K776" s="442"/>
      <c r="L776" s="442"/>
      <c r="M776" s="442"/>
      <c r="N776" s="442"/>
      <c r="O776" s="442"/>
      <c r="P776" s="442"/>
      <c r="Q776" s="442"/>
      <c r="R776" s="442"/>
      <c r="S776" s="442"/>
      <c r="T776" s="442"/>
      <c r="U776" s="442"/>
      <c r="V776" s="442"/>
      <c r="W776" s="442"/>
      <c r="X776" s="442"/>
      <c r="Y776" s="442"/>
      <c r="Z776" s="442"/>
    </row>
    <row r="777">
      <c r="A777" s="442"/>
      <c r="B777" s="442"/>
      <c r="C777" s="442"/>
      <c r="D777" s="442"/>
      <c r="E777" s="442"/>
      <c r="F777" s="442"/>
      <c r="G777" s="442"/>
      <c r="H777" s="442"/>
      <c r="I777" s="442"/>
      <c r="J777" s="442"/>
      <c r="K777" s="442"/>
      <c r="L777" s="442"/>
      <c r="M777" s="442"/>
      <c r="N777" s="442"/>
      <c r="O777" s="442"/>
      <c r="P777" s="442"/>
      <c r="Q777" s="442"/>
      <c r="R777" s="442"/>
      <c r="S777" s="442"/>
      <c r="T777" s="442"/>
      <c r="U777" s="442"/>
      <c r="V777" s="442"/>
      <c r="W777" s="442"/>
      <c r="X777" s="442"/>
      <c r="Y777" s="442"/>
      <c r="Z777" s="442"/>
    </row>
    <row r="778">
      <c r="A778" s="442"/>
      <c r="B778" s="442"/>
      <c r="C778" s="442"/>
      <c r="D778" s="442"/>
      <c r="E778" s="442"/>
      <c r="F778" s="442"/>
      <c r="G778" s="442"/>
      <c r="H778" s="442"/>
      <c r="I778" s="442"/>
      <c r="J778" s="442"/>
      <c r="K778" s="442"/>
      <c r="L778" s="442"/>
      <c r="M778" s="442"/>
      <c r="N778" s="442"/>
      <c r="O778" s="442"/>
      <c r="P778" s="442"/>
      <c r="Q778" s="442"/>
      <c r="R778" s="442"/>
      <c r="S778" s="442"/>
      <c r="T778" s="442"/>
      <c r="U778" s="442"/>
      <c r="V778" s="442"/>
      <c r="W778" s="442"/>
      <c r="X778" s="442"/>
      <c r="Y778" s="442"/>
      <c r="Z778" s="442"/>
    </row>
    <row r="779">
      <c r="A779" s="442"/>
      <c r="B779" s="442"/>
      <c r="C779" s="442"/>
      <c r="D779" s="442"/>
      <c r="E779" s="442"/>
      <c r="F779" s="442"/>
      <c r="G779" s="442"/>
      <c r="H779" s="442"/>
      <c r="I779" s="442"/>
      <c r="J779" s="442"/>
      <c r="K779" s="442"/>
      <c r="L779" s="442"/>
      <c r="M779" s="442"/>
      <c r="N779" s="442"/>
      <c r="O779" s="442"/>
      <c r="P779" s="442"/>
      <c r="Q779" s="442"/>
      <c r="R779" s="442"/>
      <c r="S779" s="442"/>
      <c r="T779" s="442"/>
      <c r="U779" s="442"/>
      <c r="V779" s="442"/>
      <c r="W779" s="442"/>
      <c r="X779" s="442"/>
      <c r="Y779" s="442"/>
      <c r="Z779" s="442"/>
    </row>
    <row r="780">
      <c r="A780" s="442"/>
      <c r="B780" s="442"/>
      <c r="C780" s="442"/>
      <c r="D780" s="442"/>
      <c r="E780" s="442"/>
      <c r="F780" s="442"/>
      <c r="G780" s="442"/>
      <c r="H780" s="442"/>
      <c r="I780" s="442"/>
      <c r="J780" s="442"/>
      <c r="K780" s="442"/>
      <c r="L780" s="442"/>
      <c r="M780" s="442"/>
      <c r="N780" s="442"/>
      <c r="O780" s="442"/>
      <c r="P780" s="442"/>
      <c r="Q780" s="442"/>
      <c r="R780" s="442"/>
      <c r="S780" s="442"/>
      <c r="T780" s="442"/>
      <c r="U780" s="442"/>
      <c r="V780" s="442"/>
      <c r="W780" s="442"/>
      <c r="X780" s="442"/>
      <c r="Y780" s="442"/>
      <c r="Z780" s="442"/>
    </row>
    <row r="781">
      <c r="A781" s="442"/>
      <c r="B781" s="442"/>
      <c r="C781" s="442"/>
      <c r="D781" s="442"/>
      <c r="E781" s="442"/>
      <c r="F781" s="442"/>
      <c r="G781" s="442"/>
      <c r="H781" s="442"/>
      <c r="I781" s="442"/>
      <c r="J781" s="442"/>
      <c r="K781" s="442"/>
      <c r="L781" s="442"/>
      <c r="M781" s="442"/>
      <c r="N781" s="442"/>
      <c r="O781" s="442"/>
      <c r="P781" s="442"/>
      <c r="Q781" s="442"/>
      <c r="R781" s="442"/>
      <c r="S781" s="442"/>
      <c r="T781" s="442"/>
      <c r="U781" s="442"/>
      <c r="V781" s="442"/>
      <c r="W781" s="442"/>
      <c r="X781" s="442"/>
      <c r="Y781" s="442"/>
      <c r="Z781" s="442"/>
    </row>
    <row r="782">
      <c r="A782" s="442"/>
      <c r="B782" s="442"/>
      <c r="C782" s="442"/>
      <c r="D782" s="442"/>
      <c r="E782" s="442"/>
      <c r="F782" s="442"/>
      <c r="G782" s="442"/>
      <c r="H782" s="442"/>
      <c r="I782" s="442"/>
      <c r="J782" s="442"/>
      <c r="K782" s="442"/>
      <c r="L782" s="442"/>
      <c r="M782" s="442"/>
      <c r="N782" s="442"/>
      <c r="O782" s="442"/>
      <c r="P782" s="442"/>
      <c r="Q782" s="442"/>
      <c r="R782" s="442"/>
      <c r="S782" s="442"/>
      <c r="T782" s="442"/>
      <c r="U782" s="442"/>
      <c r="V782" s="442"/>
      <c r="W782" s="442"/>
      <c r="X782" s="442"/>
      <c r="Y782" s="442"/>
      <c r="Z782" s="442"/>
    </row>
    <row r="783">
      <c r="A783" s="442"/>
      <c r="B783" s="442"/>
      <c r="C783" s="442"/>
      <c r="D783" s="442"/>
      <c r="E783" s="442"/>
      <c r="F783" s="442"/>
      <c r="G783" s="442"/>
      <c r="H783" s="442"/>
      <c r="I783" s="442"/>
      <c r="J783" s="442"/>
      <c r="K783" s="442"/>
      <c r="L783" s="442"/>
      <c r="M783" s="442"/>
      <c r="N783" s="442"/>
      <c r="O783" s="442"/>
      <c r="P783" s="442"/>
      <c r="Q783" s="442"/>
      <c r="R783" s="442"/>
      <c r="S783" s="442"/>
      <c r="T783" s="442"/>
      <c r="U783" s="442"/>
      <c r="V783" s="442"/>
      <c r="W783" s="442"/>
      <c r="X783" s="442"/>
      <c r="Y783" s="442"/>
      <c r="Z783" s="442"/>
    </row>
    <row r="784">
      <c r="A784" s="442"/>
      <c r="B784" s="442"/>
      <c r="C784" s="442"/>
      <c r="D784" s="442"/>
      <c r="E784" s="442"/>
      <c r="F784" s="442"/>
      <c r="G784" s="442"/>
      <c r="H784" s="442"/>
      <c r="I784" s="442"/>
      <c r="J784" s="442"/>
      <c r="K784" s="442"/>
      <c r="L784" s="442"/>
      <c r="M784" s="442"/>
      <c r="N784" s="442"/>
      <c r="O784" s="442"/>
      <c r="P784" s="442"/>
      <c r="Q784" s="442"/>
      <c r="R784" s="442"/>
      <c r="S784" s="442"/>
      <c r="T784" s="442"/>
      <c r="U784" s="442"/>
      <c r="V784" s="442"/>
      <c r="W784" s="442"/>
      <c r="X784" s="442"/>
      <c r="Y784" s="442"/>
      <c r="Z784" s="442"/>
    </row>
    <row r="785">
      <c r="A785" s="442"/>
      <c r="B785" s="442"/>
      <c r="C785" s="442"/>
      <c r="D785" s="442"/>
      <c r="E785" s="442"/>
      <c r="F785" s="442"/>
      <c r="G785" s="442"/>
      <c r="H785" s="442"/>
      <c r="I785" s="442"/>
      <c r="J785" s="442"/>
      <c r="K785" s="442"/>
      <c r="L785" s="442"/>
      <c r="M785" s="442"/>
      <c r="N785" s="442"/>
      <c r="O785" s="442"/>
      <c r="P785" s="442"/>
      <c r="Q785" s="442"/>
      <c r="R785" s="442"/>
      <c r="S785" s="442"/>
      <c r="T785" s="442"/>
      <c r="U785" s="442"/>
      <c r="V785" s="442"/>
      <c r="W785" s="442"/>
      <c r="X785" s="442"/>
      <c r="Y785" s="442"/>
      <c r="Z785" s="442"/>
    </row>
    <row r="786">
      <c r="A786" s="442"/>
      <c r="B786" s="442"/>
      <c r="C786" s="442"/>
      <c r="D786" s="442"/>
      <c r="E786" s="442"/>
      <c r="F786" s="442"/>
      <c r="G786" s="442"/>
      <c r="H786" s="442"/>
      <c r="I786" s="442"/>
      <c r="J786" s="442"/>
      <c r="K786" s="442"/>
      <c r="L786" s="442"/>
      <c r="M786" s="442"/>
      <c r="N786" s="442"/>
      <c r="O786" s="442"/>
      <c r="P786" s="442"/>
      <c r="Q786" s="442"/>
      <c r="R786" s="442"/>
      <c r="S786" s="442"/>
      <c r="T786" s="442"/>
      <c r="U786" s="442"/>
      <c r="V786" s="442"/>
      <c r="W786" s="442"/>
      <c r="X786" s="442"/>
      <c r="Y786" s="442"/>
      <c r="Z786" s="442"/>
    </row>
    <row r="787">
      <c r="A787" s="442"/>
      <c r="B787" s="442"/>
      <c r="C787" s="442"/>
      <c r="D787" s="442"/>
      <c r="E787" s="442"/>
      <c r="F787" s="442"/>
      <c r="G787" s="442"/>
      <c r="H787" s="442"/>
      <c r="I787" s="442"/>
      <c r="J787" s="442"/>
      <c r="K787" s="442"/>
      <c r="L787" s="442"/>
      <c r="M787" s="442"/>
      <c r="N787" s="442"/>
      <c r="O787" s="442"/>
      <c r="P787" s="442"/>
      <c r="Q787" s="442"/>
      <c r="R787" s="442"/>
      <c r="S787" s="442"/>
      <c r="T787" s="442"/>
      <c r="U787" s="442"/>
      <c r="V787" s="442"/>
      <c r="W787" s="442"/>
      <c r="X787" s="442"/>
      <c r="Y787" s="442"/>
      <c r="Z787" s="442"/>
    </row>
    <row r="788">
      <c r="A788" s="442"/>
      <c r="B788" s="442"/>
      <c r="C788" s="442"/>
      <c r="D788" s="442"/>
      <c r="E788" s="442"/>
      <c r="F788" s="442"/>
      <c r="G788" s="442"/>
      <c r="H788" s="442"/>
      <c r="I788" s="442"/>
      <c r="J788" s="442"/>
      <c r="K788" s="442"/>
      <c r="L788" s="442"/>
      <c r="M788" s="442"/>
      <c r="N788" s="442"/>
      <c r="O788" s="442"/>
      <c r="P788" s="442"/>
      <c r="Q788" s="442"/>
      <c r="R788" s="442"/>
      <c r="S788" s="442"/>
      <c r="T788" s="442"/>
      <c r="U788" s="442"/>
      <c r="V788" s="442"/>
      <c r="W788" s="442"/>
      <c r="X788" s="442"/>
      <c r="Y788" s="442"/>
      <c r="Z788" s="442"/>
    </row>
    <row r="789">
      <c r="A789" s="442"/>
      <c r="B789" s="442"/>
      <c r="C789" s="442"/>
      <c r="D789" s="442"/>
      <c r="E789" s="442"/>
      <c r="F789" s="442"/>
      <c r="G789" s="442"/>
      <c r="H789" s="442"/>
      <c r="I789" s="442"/>
      <c r="J789" s="442"/>
      <c r="K789" s="442"/>
      <c r="L789" s="442"/>
      <c r="M789" s="442"/>
      <c r="N789" s="442"/>
      <c r="O789" s="442"/>
      <c r="P789" s="442"/>
      <c r="Q789" s="442"/>
      <c r="R789" s="442"/>
      <c r="S789" s="442"/>
      <c r="T789" s="442"/>
      <c r="U789" s="442"/>
      <c r="V789" s="442"/>
      <c r="W789" s="442"/>
      <c r="X789" s="442"/>
      <c r="Y789" s="442"/>
      <c r="Z789" s="442"/>
    </row>
    <row r="790">
      <c r="A790" s="442"/>
      <c r="B790" s="442"/>
      <c r="C790" s="442"/>
      <c r="D790" s="442"/>
      <c r="E790" s="442"/>
      <c r="F790" s="442"/>
      <c r="G790" s="442"/>
      <c r="H790" s="442"/>
      <c r="I790" s="442"/>
      <c r="J790" s="442"/>
      <c r="K790" s="442"/>
      <c r="L790" s="442"/>
      <c r="M790" s="442"/>
      <c r="N790" s="442"/>
      <c r="O790" s="442"/>
      <c r="P790" s="442"/>
      <c r="Q790" s="442"/>
      <c r="R790" s="442"/>
      <c r="S790" s="442"/>
      <c r="T790" s="442"/>
      <c r="U790" s="442"/>
      <c r="V790" s="442"/>
      <c r="W790" s="442"/>
      <c r="X790" s="442"/>
      <c r="Y790" s="442"/>
      <c r="Z790" s="442"/>
    </row>
    <row r="791">
      <c r="A791" s="442"/>
      <c r="B791" s="442"/>
      <c r="C791" s="442"/>
      <c r="D791" s="442"/>
      <c r="E791" s="442"/>
      <c r="F791" s="442"/>
      <c r="G791" s="442"/>
      <c r="H791" s="442"/>
      <c r="I791" s="442"/>
      <c r="J791" s="442"/>
      <c r="K791" s="442"/>
      <c r="L791" s="442"/>
      <c r="M791" s="442"/>
      <c r="N791" s="442"/>
      <c r="O791" s="442"/>
      <c r="P791" s="442"/>
      <c r="Q791" s="442"/>
      <c r="R791" s="442"/>
      <c r="S791" s="442"/>
      <c r="T791" s="442"/>
      <c r="U791" s="442"/>
      <c r="V791" s="442"/>
      <c r="W791" s="442"/>
      <c r="X791" s="442"/>
      <c r="Y791" s="442"/>
      <c r="Z791" s="442"/>
    </row>
    <row r="792">
      <c r="A792" s="442"/>
      <c r="B792" s="442"/>
      <c r="C792" s="442"/>
      <c r="D792" s="442"/>
      <c r="E792" s="442"/>
      <c r="F792" s="442"/>
      <c r="G792" s="442"/>
      <c r="H792" s="442"/>
      <c r="I792" s="442"/>
      <c r="J792" s="442"/>
      <c r="K792" s="442"/>
      <c r="L792" s="442"/>
      <c r="M792" s="442"/>
      <c r="N792" s="442"/>
      <c r="O792" s="442"/>
      <c r="P792" s="442"/>
      <c r="Q792" s="442"/>
      <c r="R792" s="442"/>
      <c r="S792" s="442"/>
      <c r="T792" s="442"/>
      <c r="U792" s="442"/>
      <c r="V792" s="442"/>
      <c r="W792" s="442"/>
      <c r="X792" s="442"/>
      <c r="Y792" s="442"/>
      <c r="Z792" s="442"/>
    </row>
    <row r="793">
      <c r="A793" s="442"/>
      <c r="B793" s="442"/>
      <c r="C793" s="442"/>
      <c r="D793" s="442"/>
      <c r="E793" s="442"/>
      <c r="F793" s="442"/>
      <c r="G793" s="442"/>
      <c r="H793" s="442"/>
      <c r="I793" s="442"/>
      <c r="J793" s="442"/>
      <c r="K793" s="442"/>
      <c r="L793" s="442"/>
      <c r="M793" s="442"/>
      <c r="N793" s="442"/>
      <c r="O793" s="442"/>
      <c r="P793" s="442"/>
      <c r="Q793" s="442"/>
      <c r="R793" s="442"/>
      <c r="S793" s="442"/>
      <c r="T793" s="442"/>
      <c r="U793" s="442"/>
      <c r="V793" s="442"/>
      <c r="W793" s="442"/>
      <c r="X793" s="442"/>
      <c r="Y793" s="442"/>
      <c r="Z793" s="442"/>
    </row>
    <row r="794">
      <c r="A794" s="442"/>
      <c r="B794" s="442"/>
      <c r="C794" s="442"/>
      <c r="D794" s="442"/>
      <c r="E794" s="442"/>
      <c r="F794" s="442"/>
      <c r="G794" s="442"/>
      <c r="H794" s="442"/>
      <c r="I794" s="442"/>
      <c r="J794" s="442"/>
      <c r="K794" s="442"/>
      <c r="L794" s="442"/>
      <c r="M794" s="442"/>
      <c r="N794" s="442"/>
      <c r="O794" s="442"/>
      <c r="P794" s="442"/>
      <c r="Q794" s="442"/>
      <c r="R794" s="442"/>
      <c r="S794" s="442"/>
      <c r="T794" s="442"/>
      <c r="U794" s="442"/>
      <c r="V794" s="442"/>
      <c r="W794" s="442"/>
      <c r="X794" s="442"/>
      <c r="Y794" s="442"/>
      <c r="Z794" s="442"/>
    </row>
    <row r="795">
      <c r="A795" s="442"/>
      <c r="B795" s="442"/>
      <c r="C795" s="442"/>
      <c r="D795" s="442"/>
      <c r="E795" s="442"/>
      <c r="F795" s="442"/>
      <c r="G795" s="442"/>
      <c r="H795" s="442"/>
      <c r="I795" s="442"/>
      <c r="J795" s="442"/>
      <c r="K795" s="442"/>
      <c r="L795" s="442"/>
      <c r="M795" s="442"/>
      <c r="N795" s="442"/>
      <c r="O795" s="442"/>
      <c r="P795" s="442"/>
      <c r="Q795" s="442"/>
      <c r="R795" s="442"/>
      <c r="S795" s="442"/>
      <c r="T795" s="442"/>
      <c r="U795" s="442"/>
      <c r="V795" s="442"/>
      <c r="W795" s="442"/>
      <c r="X795" s="442"/>
      <c r="Y795" s="442"/>
      <c r="Z795" s="442"/>
    </row>
    <row r="796">
      <c r="A796" s="442"/>
      <c r="B796" s="442"/>
      <c r="C796" s="442"/>
      <c r="D796" s="442"/>
      <c r="E796" s="442"/>
      <c r="F796" s="442"/>
      <c r="G796" s="442"/>
      <c r="H796" s="442"/>
      <c r="I796" s="442"/>
      <c r="J796" s="442"/>
      <c r="K796" s="442"/>
      <c r="L796" s="442"/>
      <c r="M796" s="442"/>
      <c r="N796" s="442"/>
      <c r="O796" s="442"/>
      <c r="P796" s="442"/>
      <c r="Q796" s="442"/>
      <c r="R796" s="442"/>
      <c r="S796" s="442"/>
      <c r="T796" s="442"/>
      <c r="U796" s="442"/>
      <c r="V796" s="442"/>
      <c r="W796" s="442"/>
      <c r="X796" s="442"/>
      <c r="Y796" s="442"/>
      <c r="Z796" s="442"/>
    </row>
    <row r="797">
      <c r="A797" s="442"/>
      <c r="B797" s="442"/>
      <c r="C797" s="442"/>
      <c r="D797" s="442"/>
      <c r="E797" s="442"/>
      <c r="F797" s="442"/>
      <c r="G797" s="442"/>
      <c r="H797" s="442"/>
      <c r="I797" s="442"/>
      <c r="J797" s="442"/>
      <c r="K797" s="442"/>
      <c r="L797" s="442"/>
      <c r="M797" s="442"/>
      <c r="N797" s="442"/>
      <c r="O797" s="442"/>
      <c r="P797" s="442"/>
      <c r="Q797" s="442"/>
      <c r="R797" s="442"/>
      <c r="S797" s="442"/>
      <c r="T797" s="442"/>
      <c r="U797" s="442"/>
      <c r="V797" s="442"/>
      <c r="W797" s="442"/>
      <c r="X797" s="442"/>
      <c r="Y797" s="442"/>
      <c r="Z797" s="442"/>
    </row>
    <row r="798">
      <c r="A798" s="442"/>
      <c r="B798" s="442"/>
      <c r="C798" s="442"/>
      <c r="D798" s="442"/>
      <c r="E798" s="442"/>
      <c r="F798" s="442"/>
      <c r="G798" s="442"/>
      <c r="H798" s="442"/>
      <c r="I798" s="442"/>
      <c r="J798" s="442"/>
      <c r="K798" s="442"/>
      <c r="L798" s="442"/>
      <c r="M798" s="442"/>
      <c r="N798" s="442"/>
      <c r="O798" s="442"/>
      <c r="P798" s="442"/>
      <c r="Q798" s="442"/>
      <c r="R798" s="442"/>
      <c r="S798" s="442"/>
      <c r="T798" s="442"/>
      <c r="U798" s="442"/>
      <c r="V798" s="442"/>
      <c r="W798" s="442"/>
      <c r="X798" s="442"/>
      <c r="Y798" s="442"/>
      <c r="Z798" s="442"/>
    </row>
    <row r="799">
      <c r="A799" s="442"/>
      <c r="B799" s="442"/>
      <c r="C799" s="442"/>
      <c r="D799" s="442"/>
      <c r="E799" s="442"/>
      <c r="F799" s="442"/>
      <c r="G799" s="442"/>
      <c r="H799" s="442"/>
      <c r="I799" s="442"/>
      <c r="J799" s="442"/>
      <c r="K799" s="442"/>
      <c r="L799" s="442"/>
      <c r="M799" s="442"/>
      <c r="N799" s="442"/>
      <c r="O799" s="442"/>
      <c r="P799" s="442"/>
      <c r="Q799" s="442"/>
      <c r="R799" s="442"/>
      <c r="S799" s="442"/>
      <c r="T799" s="442"/>
      <c r="U799" s="442"/>
      <c r="V799" s="442"/>
      <c r="W799" s="442"/>
      <c r="X799" s="442"/>
      <c r="Y799" s="442"/>
      <c r="Z799" s="442"/>
    </row>
    <row r="800">
      <c r="A800" s="442"/>
      <c r="B800" s="442"/>
      <c r="C800" s="442"/>
      <c r="D800" s="442"/>
      <c r="E800" s="442"/>
      <c r="F800" s="442"/>
      <c r="G800" s="442"/>
      <c r="H800" s="442"/>
      <c r="I800" s="442"/>
      <c r="J800" s="442"/>
      <c r="K800" s="442"/>
      <c r="L800" s="442"/>
      <c r="M800" s="442"/>
      <c r="N800" s="442"/>
      <c r="O800" s="442"/>
      <c r="P800" s="442"/>
      <c r="Q800" s="442"/>
      <c r="R800" s="442"/>
      <c r="S800" s="442"/>
      <c r="T800" s="442"/>
      <c r="U800" s="442"/>
      <c r="V800" s="442"/>
      <c r="W800" s="442"/>
      <c r="X800" s="442"/>
      <c r="Y800" s="442"/>
      <c r="Z800" s="442"/>
    </row>
    <row r="801">
      <c r="A801" s="442"/>
      <c r="B801" s="442"/>
      <c r="C801" s="442"/>
      <c r="D801" s="442"/>
      <c r="E801" s="442"/>
      <c r="F801" s="442"/>
      <c r="G801" s="442"/>
      <c r="H801" s="442"/>
      <c r="I801" s="442"/>
      <c r="J801" s="442"/>
      <c r="K801" s="442"/>
      <c r="L801" s="442"/>
      <c r="M801" s="442"/>
      <c r="N801" s="442"/>
      <c r="O801" s="442"/>
      <c r="P801" s="442"/>
      <c r="Q801" s="442"/>
      <c r="R801" s="442"/>
      <c r="S801" s="442"/>
      <c r="T801" s="442"/>
      <c r="U801" s="442"/>
      <c r="V801" s="442"/>
      <c r="W801" s="442"/>
      <c r="X801" s="442"/>
      <c r="Y801" s="442"/>
      <c r="Z801" s="442"/>
    </row>
    <row r="802">
      <c r="A802" s="442"/>
      <c r="B802" s="442"/>
      <c r="C802" s="442"/>
      <c r="D802" s="442"/>
      <c r="E802" s="442"/>
      <c r="F802" s="442"/>
      <c r="G802" s="442"/>
      <c r="H802" s="442"/>
      <c r="I802" s="442"/>
      <c r="J802" s="442"/>
      <c r="K802" s="442"/>
      <c r="L802" s="442"/>
      <c r="M802" s="442"/>
      <c r="N802" s="442"/>
      <c r="O802" s="442"/>
      <c r="P802" s="442"/>
      <c r="Q802" s="442"/>
      <c r="R802" s="442"/>
      <c r="S802" s="442"/>
      <c r="T802" s="442"/>
      <c r="U802" s="442"/>
      <c r="V802" s="442"/>
      <c r="W802" s="442"/>
      <c r="X802" s="442"/>
      <c r="Y802" s="442"/>
      <c r="Z802" s="442"/>
    </row>
    <row r="803">
      <c r="A803" s="442"/>
      <c r="B803" s="442"/>
      <c r="C803" s="442"/>
      <c r="D803" s="442"/>
      <c r="E803" s="442"/>
      <c r="F803" s="442"/>
      <c r="G803" s="442"/>
      <c r="H803" s="442"/>
      <c r="I803" s="442"/>
      <c r="J803" s="442"/>
      <c r="K803" s="442"/>
      <c r="L803" s="442"/>
      <c r="M803" s="442"/>
      <c r="N803" s="442"/>
      <c r="O803" s="442"/>
      <c r="P803" s="442"/>
      <c r="Q803" s="442"/>
      <c r="R803" s="442"/>
      <c r="S803" s="442"/>
      <c r="T803" s="442"/>
      <c r="U803" s="442"/>
      <c r="V803" s="442"/>
      <c r="W803" s="442"/>
      <c r="X803" s="442"/>
      <c r="Y803" s="442"/>
      <c r="Z803" s="442"/>
    </row>
    <row r="804">
      <c r="A804" s="442"/>
      <c r="B804" s="442"/>
      <c r="C804" s="442"/>
      <c r="D804" s="442"/>
      <c r="E804" s="442"/>
      <c r="F804" s="442"/>
      <c r="G804" s="442"/>
      <c r="H804" s="442"/>
      <c r="I804" s="442"/>
      <c r="J804" s="442"/>
      <c r="K804" s="442"/>
      <c r="L804" s="442"/>
      <c r="M804" s="442"/>
      <c r="N804" s="442"/>
      <c r="O804" s="442"/>
      <c r="P804" s="442"/>
      <c r="Q804" s="442"/>
      <c r="R804" s="442"/>
      <c r="S804" s="442"/>
      <c r="T804" s="442"/>
      <c r="U804" s="442"/>
      <c r="V804" s="442"/>
      <c r="W804" s="442"/>
      <c r="X804" s="442"/>
      <c r="Y804" s="442"/>
      <c r="Z804" s="442"/>
    </row>
    <row r="805">
      <c r="A805" s="442"/>
      <c r="B805" s="442"/>
      <c r="C805" s="442"/>
      <c r="D805" s="442"/>
      <c r="E805" s="442"/>
      <c r="F805" s="442"/>
      <c r="G805" s="442"/>
      <c r="H805" s="442"/>
      <c r="I805" s="442"/>
      <c r="J805" s="442"/>
      <c r="K805" s="442"/>
      <c r="L805" s="442"/>
      <c r="M805" s="442"/>
      <c r="N805" s="442"/>
      <c r="O805" s="442"/>
      <c r="P805" s="442"/>
      <c r="Q805" s="442"/>
      <c r="R805" s="442"/>
      <c r="S805" s="442"/>
      <c r="T805" s="442"/>
      <c r="U805" s="442"/>
      <c r="V805" s="442"/>
      <c r="W805" s="442"/>
      <c r="X805" s="442"/>
      <c r="Y805" s="442"/>
      <c r="Z805" s="442"/>
    </row>
    <row r="806">
      <c r="A806" s="442"/>
      <c r="B806" s="442"/>
      <c r="C806" s="442"/>
      <c r="D806" s="442"/>
      <c r="E806" s="442"/>
      <c r="F806" s="442"/>
      <c r="G806" s="442"/>
      <c r="H806" s="442"/>
      <c r="I806" s="442"/>
      <c r="J806" s="442"/>
      <c r="K806" s="442"/>
      <c r="L806" s="442"/>
      <c r="M806" s="442"/>
      <c r="N806" s="442"/>
      <c r="O806" s="442"/>
      <c r="P806" s="442"/>
      <c r="Q806" s="442"/>
      <c r="R806" s="442"/>
      <c r="S806" s="442"/>
      <c r="T806" s="442"/>
      <c r="U806" s="442"/>
      <c r="V806" s="442"/>
      <c r="W806" s="442"/>
      <c r="X806" s="442"/>
      <c r="Y806" s="442"/>
      <c r="Z806" s="442"/>
    </row>
    <row r="807">
      <c r="A807" s="442"/>
      <c r="B807" s="442"/>
      <c r="C807" s="442"/>
      <c r="D807" s="442"/>
      <c r="E807" s="442"/>
      <c r="F807" s="442"/>
      <c r="G807" s="442"/>
      <c r="H807" s="442"/>
      <c r="I807" s="442"/>
      <c r="J807" s="442"/>
      <c r="K807" s="442"/>
      <c r="L807" s="442"/>
      <c r="M807" s="442"/>
      <c r="N807" s="442"/>
      <c r="O807" s="442"/>
      <c r="P807" s="442"/>
      <c r="Q807" s="442"/>
      <c r="R807" s="442"/>
      <c r="S807" s="442"/>
      <c r="T807" s="442"/>
      <c r="U807" s="442"/>
      <c r="V807" s="442"/>
      <c r="W807" s="442"/>
      <c r="X807" s="442"/>
      <c r="Y807" s="442"/>
      <c r="Z807" s="442"/>
    </row>
    <row r="808">
      <c r="A808" s="442"/>
      <c r="B808" s="442"/>
      <c r="C808" s="442"/>
      <c r="D808" s="442"/>
      <c r="E808" s="442"/>
      <c r="F808" s="442"/>
      <c r="G808" s="442"/>
      <c r="H808" s="442"/>
      <c r="I808" s="442"/>
      <c r="J808" s="442"/>
      <c r="K808" s="442"/>
      <c r="L808" s="442"/>
      <c r="M808" s="442"/>
      <c r="N808" s="442"/>
      <c r="O808" s="442"/>
      <c r="P808" s="442"/>
      <c r="Q808" s="442"/>
      <c r="R808" s="442"/>
      <c r="S808" s="442"/>
      <c r="T808" s="442"/>
      <c r="U808" s="442"/>
      <c r="V808" s="442"/>
      <c r="W808" s="442"/>
      <c r="X808" s="442"/>
      <c r="Y808" s="442"/>
      <c r="Z808" s="442"/>
    </row>
    <row r="809">
      <c r="A809" s="442"/>
      <c r="B809" s="442"/>
      <c r="C809" s="442"/>
      <c r="D809" s="442"/>
      <c r="E809" s="442"/>
      <c r="F809" s="442"/>
      <c r="G809" s="442"/>
      <c r="H809" s="442"/>
      <c r="I809" s="442"/>
      <c r="J809" s="442"/>
      <c r="K809" s="442"/>
      <c r="L809" s="442"/>
      <c r="M809" s="442"/>
      <c r="N809" s="442"/>
      <c r="O809" s="442"/>
      <c r="P809" s="442"/>
      <c r="Q809" s="442"/>
      <c r="R809" s="442"/>
      <c r="S809" s="442"/>
      <c r="T809" s="442"/>
      <c r="U809" s="442"/>
      <c r="V809" s="442"/>
      <c r="W809" s="442"/>
      <c r="X809" s="442"/>
      <c r="Y809" s="442"/>
      <c r="Z809" s="442"/>
    </row>
    <row r="810">
      <c r="A810" s="442"/>
      <c r="B810" s="442"/>
      <c r="C810" s="442"/>
      <c r="D810" s="442"/>
      <c r="E810" s="442"/>
      <c r="F810" s="442"/>
      <c r="G810" s="442"/>
      <c r="H810" s="442"/>
      <c r="I810" s="442"/>
      <c r="J810" s="442"/>
      <c r="K810" s="442"/>
      <c r="L810" s="442"/>
      <c r="M810" s="442"/>
      <c r="N810" s="442"/>
      <c r="O810" s="442"/>
      <c r="P810" s="442"/>
      <c r="Q810" s="442"/>
      <c r="R810" s="442"/>
      <c r="S810" s="442"/>
      <c r="T810" s="442"/>
      <c r="U810" s="442"/>
      <c r="V810" s="442"/>
      <c r="W810" s="442"/>
      <c r="X810" s="442"/>
      <c r="Y810" s="442"/>
      <c r="Z810" s="442"/>
    </row>
    <row r="811">
      <c r="A811" s="442"/>
      <c r="B811" s="442"/>
      <c r="C811" s="442"/>
      <c r="D811" s="442"/>
      <c r="E811" s="442"/>
      <c r="F811" s="442"/>
      <c r="G811" s="442"/>
      <c r="H811" s="442"/>
      <c r="I811" s="442"/>
      <c r="J811" s="442"/>
      <c r="K811" s="442"/>
      <c r="L811" s="442"/>
      <c r="M811" s="442"/>
      <c r="N811" s="442"/>
      <c r="O811" s="442"/>
      <c r="P811" s="442"/>
      <c r="Q811" s="442"/>
      <c r="R811" s="442"/>
      <c r="S811" s="442"/>
      <c r="T811" s="442"/>
      <c r="U811" s="442"/>
      <c r="V811" s="442"/>
      <c r="W811" s="442"/>
      <c r="X811" s="442"/>
      <c r="Y811" s="442"/>
      <c r="Z811" s="442"/>
    </row>
    <row r="812">
      <c r="A812" s="442"/>
      <c r="B812" s="442"/>
      <c r="C812" s="442"/>
      <c r="D812" s="442"/>
      <c r="E812" s="442"/>
      <c r="F812" s="442"/>
      <c r="G812" s="442"/>
      <c r="H812" s="442"/>
      <c r="I812" s="442"/>
      <c r="J812" s="442"/>
      <c r="K812" s="442"/>
      <c r="L812" s="442"/>
      <c r="M812" s="442"/>
      <c r="N812" s="442"/>
      <c r="O812" s="442"/>
      <c r="P812" s="442"/>
      <c r="Q812" s="442"/>
      <c r="R812" s="442"/>
      <c r="S812" s="442"/>
      <c r="T812" s="442"/>
      <c r="U812" s="442"/>
      <c r="V812" s="442"/>
      <c r="W812" s="442"/>
      <c r="X812" s="442"/>
      <c r="Y812" s="442"/>
      <c r="Z812" s="442"/>
    </row>
    <row r="813">
      <c r="A813" s="442"/>
      <c r="B813" s="442"/>
      <c r="C813" s="442"/>
      <c r="D813" s="442"/>
      <c r="E813" s="442"/>
      <c r="F813" s="442"/>
      <c r="G813" s="442"/>
      <c r="H813" s="442"/>
      <c r="I813" s="442"/>
      <c r="J813" s="442"/>
      <c r="K813" s="442"/>
      <c r="L813" s="442"/>
      <c r="M813" s="442"/>
      <c r="N813" s="442"/>
      <c r="O813" s="442"/>
      <c r="P813" s="442"/>
      <c r="Q813" s="442"/>
      <c r="R813" s="442"/>
      <c r="S813" s="442"/>
      <c r="T813" s="442"/>
      <c r="U813" s="442"/>
      <c r="V813" s="442"/>
      <c r="W813" s="442"/>
      <c r="X813" s="442"/>
      <c r="Y813" s="442"/>
      <c r="Z813" s="442"/>
    </row>
    <row r="814">
      <c r="A814" s="442"/>
      <c r="B814" s="442"/>
      <c r="C814" s="442"/>
      <c r="D814" s="442"/>
      <c r="E814" s="442"/>
      <c r="F814" s="442"/>
      <c r="G814" s="442"/>
      <c r="H814" s="442"/>
      <c r="I814" s="442"/>
      <c r="J814" s="442"/>
      <c r="K814" s="442"/>
      <c r="L814" s="442"/>
      <c r="M814" s="442"/>
      <c r="N814" s="442"/>
      <c r="O814" s="442"/>
      <c r="P814" s="442"/>
      <c r="Q814" s="442"/>
      <c r="R814" s="442"/>
      <c r="S814" s="442"/>
      <c r="T814" s="442"/>
      <c r="U814" s="442"/>
      <c r="V814" s="442"/>
      <c r="W814" s="442"/>
      <c r="X814" s="442"/>
      <c r="Y814" s="442"/>
      <c r="Z814" s="442"/>
    </row>
    <row r="815">
      <c r="A815" s="442"/>
      <c r="B815" s="442"/>
      <c r="C815" s="442"/>
      <c r="D815" s="442"/>
      <c r="E815" s="442"/>
      <c r="F815" s="442"/>
      <c r="G815" s="442"/>
      <c r="H815" s="442"/>
      <c r="I815" s="442"/>
      <c r="J815" s="442"/>
      <c r="K815" s="442"/>
      <c r="L815" s="442"/>
      <c r="M815" s="442"/>
      <c r="N815" s="442"/>
      <c r="O815" s="442"/>
      <c r="P815" s="442"/>
      <c r="Q815" s="442"/>
      <c r="R815" s="442"/>
      <c r="S815" s="442"/>
      <c r="T815" s="442"/>
      <c r="U815" s="442"/>
      <c r="V815" s="442"/>
      <c r="W815" s="442"/>
      <c r="X815" s="442"/>
      <c r="Y815" s="442"/>
      <c r="Z815" s="442"/>
    </row>
    <row r="816">
      <c r="A816" s="442"/>
      <c r="B816" s="442"/>
      <c r="C816" s="442"/>
      <c r="D816" s="442"/>
      <c r="E816" s="442"/>
      <c r="F816" s="442"/>
      <c r="G816" s="442"/>
      <c r="H816" s="442"/>
      <c r="I816" s="442"/>
      <c r="J816" s="442"/>
      <c r="K816" s="442"/>
      <c r="L816" s="442"/>
      <c r="M816" s="442"/>
      <c r="N816" s="442"/>
      <c r="O816" s="442"/>
      <c r="P816" s="442"/>
      <c r="Q816" s="442"/>
      <c r="R816" s="442"/>
      <c r="S816" s="442"/>
      <c r="T816" s="442"/>
      <c r="U816" s="442"/>
      <c r="V816" s="442"/>
      <c r="W816" s="442"/>
      <c r="X816" s="442"/>
      <c r="Y816" s="442"/>
      <c r="Z816" s="442"/>
    </row>
    <row r="817">
      <c r="A817" s="442"/>
      <c r="B817" s="442"/>
      <c r="C817" s="442"/>
      <c r="D817" s="442"/>
      <c r="E817" s="442"/>
      <c r="F817" s="442"/>
      <c r="G817" s="442"/>
      <c r="H817" s="442"/>
      <c r="I817" s="442"/>
      <c r="J817" s="442"/>
      <c r="K817" s="442"/>
      <c r="L817" s="442"/>
      <c r="M817" s="442"/>
      <c r="N817" s="442"/>
      <c r="O817" s="442"/>
      <c r="P817" s="442"/>
      <c r="Q817" s="442"/>
      <c r="R817" s="442"/>
      <c r="S817" s="442"/>
      <c r="T817" s="442"/>
      <c r="U817" s="442"/>
      <c r="V817" s="442"/>
      <c r="W817" s="442"/>
      <c r="X817" s="442"/>
      <c r="Y817" s="442"/>
      <c r="Z817" s="442"/>
    </row>
    <row r="818">
      <c r="A818" s="442"/>
      <c r="B818" s="442"/>
      <c r="C818" s="442"/>
      <c r="D818" s="442"/>
      <c r="E818" s="442"/>
      <c r="F818" s="442"/>
      <c r="G818" s="442"/>
      <c r="H818" s="442"/>
      <c r="I818" s="442"/>
      <c r="J818" s="442"/>
      <c r="K818" s="442"/>
      <c r="L818" s="442"/>
      <c r="M818" s="442"/>
      <c r="N818" s="442"/>
      <c r="O818" s="442"/>
      <c r="P818" s="442"/>
      <c r="Q818" s="442"/>
      <c r="R818" s="442"/>
      <c r="S818" s="442"/>
      <c r="T818" s="442"/>
      <c r="U818" s="442"/>
      <c r="V818" s="442"/>
      <c r="W818" s="442"/>
      <c r="X818" s="442"/>
      <c r="Y818" s="442"/>
      <c r="Z818" s="442"/>
    </row>
    <row r="819">
      <c r="A819" s="442"/>
      <c r="B819" s="442"/>
      <c r="C819" s="442"/>
      <c r="D819" s="442"/>
      <c r="E819" s="442"/>
      <c r="F819" s="442"/>
      <c r="G819" s="442"/>
      <c r="H819" s="442"/>
      <c r="I819" s="442"/>
      <c r="J819" s="442"/>
      <c r="K819" s="442"/>
      <c r="L819" s="442"/>
      <c r="M819" s="442"/>
      <c r="N819" s="442"/>
      <c r="O819" s="442"/>
      <c r="P819" s="442"/>
      <c r="Q819" s="442"/>
      <c r="R819" s="442"/>
      <c r="S819" s="442"/>
      <c r="T819" s="442"/>
      <c r="U819" s="442"/>
      <c r="V819" s="442"/>
      <c r="W819" s="442"/>
      <c r="X819" s="442"/>
      <c r="Y819" s="442"/>
      <c r="Z819" s="442"/>
    </row>
    <row r="820">
      <c r="A820" s="442"/>
      <c r="B820" s="442"/>
      <c r="C820" s="442"/>
      <c r="D820" s="442"/>
      <c r="E820" s="442"/>
      <c r="F820" s="442"/>
      <c r="G820" s="442"/>
      <c r="H820" s="442"/>
      <c r="I820" s="442"/>
      <c r="J820" s="442"/>
      <c r="K820" s="442"/>
      <c r="L820" s="442"/>
      <c r="M820" s="442"/>
      <c r="N820" s="442"/>
      <c r="O820" s="442"/>
      <c r="P820" s="442"/>
      <c r="Q820" s="442"/>
      <c r="R820" s="442"/>
      <c r="S820" s="442"/>
      <c r="T820" s="442"/>
      <c r="U820" s="442"/>
      <c r="V820" s="442"/>
      <c r="W820" s="442"/>
      <c r="X820" s="442"/>
      <c r="Y820" s="442"/>
      <c r="Z820" s="442"/>
    </row>
    <row r="821">
      <c r="A821" s="442"/>
      <c r="B821" s="442"/>
      <c r="C821" s="442"/>
      <c r="D821" s="442"/>
      <c r="E821" s="442"/>
      <c r="F821" s="442"/>
      <c r="G821" s="442"/>
      <c r="H821" s="442"/>
      <c r="I821" s="442"/>
      <c r="J821" s="442"/>
      <c r="K821" s="442"/>
      <c r="L821" s="442"/>
      <c r="M821" s="442"/>
      <c r="N821" s="442"/>
      <c r="O821" s="442"/>
      <c r="P821" s="442"/>
      <c r="Q821" s="442"/>
      <c r="R821" s="442"/>
      <c r="S821" s="442"/>
      <c r="T821" s="442"/>
      <c r="U821" s="442"/>
      <c r="V821" s="442"/>
      <c r="W821" s="442"/>
      <c r="X821" s="442"/>
      <c r="Y821" s="442"/>
      <c r="Z821" s="442"/>
    </row>
    <row r="822">
      <c r="A822" s="442"/>
      <c r="B822" s="442"/>
      <c r="C822" s="442"/>
      <c r="D822" s="442"/>
      <c r="E822" s="442"/>
      <c r="F822" s="442"/>
      <c r="G822" s="442"/>
      <c r="H822" s="442"/>
      <c r="I822" s="442"/>
      <c r="J822" s="442"/>
      <c r="K822" s="442"/>
      <c r="L822" s="442"/>
      <c r="M822" s="442"/>
      <c r="N822" s="442"/>
      <c r="O822" s="442"/>
      <c r="P822" s="442"/>
      <c r="Q822" s="442"/>
      <c r="R822" s="442"/>
      <c r="S822" s="442"/>
      <c r="T822" s="442"/>
      <c r="U822" s="442"/>
      <c r="V822" s="442"/>
      <c r="W822" s="442"/>
      <c r="X822" s="442"/>
      <c r="Y822" s="442"/>
      <c r="Z822" s="442"/>
    </row>
    <row r="823">
      <c r="A823" s="442"/>
      <c r="B823" s="442"/>
      <c r="C823" s="442"/>
      <c r="D823" s="442"/>
      <c r="E823" s="442"/>
      <c r="F823" s="442"/>
      <c r="G823" s="442"/>
      <c r="H823" s="442"/>
      <c r="I823" s="442"/>
      <c r="J823" s="442"/>
      <c r="K823" s="442"/>
      <c r="L823" s="442"/>
      <c r="M823" s="442"/>
      <c r="N823" s="442"/>
      <c r="O823" s="442"/>
      <c r="P823" s="442"/>
      <c r="Q823" s="442"/>
      <c r="R823" s="442"/>
      <c r="S823" s="442"/>
      <c r="T823" s="442"/>
      <c r="U823" s="442"/>
      <c r="V823" s="442"/>
      <c r="W823" s="442"/>
      <c r="X823" s="442"/>
      <c r="Y823" s="442"/>
      <c r="Z823" s="442"/>
    </row>
    <row r="824">
      <c r="A824" s="442"/>
      <c r="B824" s="442"/>
      <c r="C824" s="442"/>
      <c r="D824" s="442"/>
      <c r="E824" s="442"/>
      <c r="F824" s="442"/>
      <c r="G824" s="442"/>
      <c r="H824" s="442"/>
      <c r="I824" s="442"/>
      <c r="J824" s="442"/>
      <c r="K824" s="442"/>
      <c r="L824" s="442"/>
      <c r="M824" s="442"/>
      <c r="N824" s="442"/>
      <c r="O824" s="442"/>
      <c r="P824" s="442"/>
      <c r="Q824" s="442"/>
      <c r="R824" s="442"/>
      <c r="S824" s="442"/>
      <c r="T824" s="442"/>
      <c r="U824" s="442"/>
      <c r="V824" s="442"/>
      <c r="W824" s="442"/>
      <c r="X824" s="442"/>
      <c r="Y824" s="442"/>
      <c r="Z824" s="442"/>
    </row>
    <row r="825">
      <c r="A825" s="442"/>
      <c r="B825" s="442"/>
      <c r="C825" s="442"/>
      <c r="D825" s="442"/>
      <c r="E825" s="442"/>
      <c r="F825" s="442"/>
      <c r="G825" s="442"/>
      <c r="H825" s="442"/>
      <c r="I825" s="442"/>
      <c r="J825" s="442"/>
      <c r="K825" s="442"/>
      <c r="L825" s="442"/>
      <c r="M825" s="442"/>
      <c r="N825" s="442"/>
      <c r="O825" s="442"/>
      <c r="P825" s="442"/>
      <c r="Q825" s="442"/>
      <c r="R825" s="442"/>
      <c r="S825" s="442"/>
      <c r="T825" s="442"/>
      <c r="U825" s="442"/>
      <c r="V825" s="442"/>
      <c r="W825" s="442"/>
      <c r="X825" s="442"/>
      <c r="Y825" s="442"/>
      <c r="Z825" s="442"/>
    </row>
    <row r="826">
      <c r="A826" s="442"/>
      <c r="B826" s="442"/>
      <c r="C826" s="442"/>
      <c r="D826" s="442"/>
      <c r="E826" s="442"/>
      <c r="F826" s="442"/>
      <c r="G826" s="442"/>
      <c r="H826" s="442"/>
      <c r="I826" s="442"/>
      <c r="J826" s="442"/>
      <c r="K826" s="442"/>
      <c r="L826" s="442"/>
      <c r="M826" s="442"/>
      <c r="N826" s="442"/>
      <c r="O826" s="442"/>
      <c r="P826" s="442"/>
      <c r="Q826" s="442"/>
      <c r="R826" s="442"/>
      <c r="S826" s="442"/>
      <c r="T826" s="442"/>
      <c r="U826" s="442"/>
      <c r="V826" s="442"/>
      <c r="W826" s="442"/>
      <c r="X826" s="442"/>
      <c r="Y826" s="442"/>
      <c r="Z826" s="442"/>
    </row>
    <row r="827">
      <c r="A827" s="442"/>
      <c r="B827" s="442"/>
      <c r="C827" s="442"/>
      <c r="D827" s="442"/>
      <c r="E827" s="442"/>
      <c r="F827" s="442"/>
      <c r="G827" s="442"/>
      <c r="H827" s="442"/>
      <c r="I827" s="442"/>
      <c r="J827" s="442"/>
      <c r="K827" s="442"/>
      <c r="L827" s="442"/>
      <c r="M827" s="442"/>
      <c r="N827" s="442"/>
      <c r="O827" s="442"/>
      <c r="P827" s="442"/>
      <c r="Q827" s="442"/>
      <c r="R827" s="442"/>
      <c r="S827" s="442"/>
      <c r="T827" s="442"/>
      <c r="U827" s="442"/>
      <c r="V827" s="442"/>
      <c r="W827" s="442"/>
      <c r="X827" s="442"/>
      <c r="Y827" s="442"/>
      <c r="Z827" s="442"/>
    </row>
    <row r="828">
      <c r="A828" s="442"/>
      <c r="B828" s="442"/>
      <c r="C828" s="442"/>
      <c r="D828" s="442"/>
      <c r="E828" s="442"/>
      <c r="F828" s="442"/>
      <c r="G828" s="442"/>
      <c r="H828" s="442"/>
      <c r="I828" s="442"/>
      <c r="J828" s="442"/>
      <c r="K828" s="442"/>
      <c r="L828" s="442"/>
      <c r="M828" s="442"/>
      <c r="N828" s="442"/>
      <c r="O828" s="442"/>
      <c r="P828" s="442"/>
      <c r="Q828" s="442"/>
      <c r="R828" s="442"/>
      <c r="S828" s="442"/>
      <c r="T828" s="442"/>
      <c r="U828" s="442"/>
      <c r="V828" s="442"/>
      <c r="W828" s="442"/>
      <c r="X828" s="442"/>
      <c r="Y828" s="442"/>
      <c r="Z828" s="442"/>
    </row>
    <row r="829">
      <c r="A829" s="442"/>
      <c r="B829" s="442"/>
      <c r="C829" s="442"/>
      <c r="D829" s="442"/>
      <c r="E829" s="442"/>
      <c r="F829" s="442"/>
      <c r="G829" s="442"/>
      <c r="H829" s="442"/>
      <c r="I829" s="442"/>
      <c r="J829" s="442"/>
      <c r="K829" s="442"/>
      <c r="L829" s="442"/>
      <c r="M829" s="442"/>
      <c r="N829" s="442"/>
      <c r="O829" s="442"/>
      <c r="P829" s="442"/>
      <c r="Q829" s="442"/>
      <c r="R829" s="442"/>
      <c r="S829" s="442"/>
      <c r="T829" s="442"/>
      <c r="U829" s="442"/>
      <c r="V829" s="442"/>
      <c r="W829" s="442"/>
      <c r="X829" s="442"/>
      <c r="Y829" s="442"/>
      <c r="Z829" s="442"/>
    </row>
    <row r="830">
      <c r="A830" s="442"/>
      <c r="B830" s="442"/>
      <c r="C830" s="442"/>
      <c r="D830" s="442"/>
      <c r="E830" s="442"/>
      <c r="F830" s="442"/>
      <c r="G830" s="442"/>
      <c r="H830" s="442"/>
      <c r="I830" s="442"/>
      <c r="J830" s="442"/>
      <c r="K830" s="442"/>
      <c r="L830" s="442"/>
      <c r="M830" s="442"/>
      <c r="N830" s="442"/>
      <c r="O830" s="442"/>
      <c r="P830" s="442"/>
      <c r="Q830" s="442"/>
      <c r="R830" s="442"/>
      <c r="S830" s="442"/>
      <c r="T830" s="442"/>
      <c r="U830" s="442"/>
      <c r="V830" s="442"/>
      <c r="W830" s="442"/>
      <c r="X830" s="442"/>
      <c r="Y830" s="442"/>
      <c r="Z830" s="442"/>
    </row>
    <row r="831">
      <c r="A831" s="442"/>
      <c r="B831" s="442"/>
      <c r="C831" s="442"/>
      <c r="D831" s="442"/>
      <c r="E831" s="442"/>
      <c r="F831" s="442"/>
      <c r="G831" s="442"/>
      <c r="H831" s="442"/>
      <c r="I831" s="442"/>
      <c r="J831" s="442"/>
      <c r="K831" s="442"/>
      <c r="L831" s="442"/>
      <c r="M831" s="442"/>
      <c r="N831" s="442"/>
      <c r="O831" s="442"/>
      <c r="P831" s="442"/>
      <c r="Q831" s="442"/>
      <c r="R831" s="442"/>
      <c r="S831" s="442"/>
      <c r="T831" s="442"/>
      <c r="U831" s="442"/>
      <c r="V831" s="442"/>
      <c r="W831" s="442"/>
      <c r="X831" s="442"/>
      <c r="Y831" s="442"/>
      <c r="Z831" s="442"/>
    </row>
    <row r="832">
      <c r="A832" s="442"/>
      <c r="B832" s="442"/>
      <c r="C832" s="442"/>
      <c r="D832" s="442"/>
      <c r="E832" s="442"/>
      <c r="F832" s="442"/>
      <c r="G832" s="442"/>
      <c r="H832" s="442"/>
      <c r="I832" s="442"/>
      <c r="J832" s="442"/>
      <c r="K832" s="442"/>
      <c r="L832" s="442"/>
      <c r="M832" s="442"/>
      <c r="N832" s="442"/>
      <c r="O832" s="442"/>
      <c r="P832" s="442"/>
      <c r="Q832" s="442"/>
      <c r="R832" s="442"/>
      <c r="S832" s="442"/>
      <c r="T832" s="442"/>
      <c r="U832" s="442"/>
      <c r="V832" s="442"/>
      <c r="W832" s="442"/>
      <c r="X832" s="442"/>
      <c r="Y832" s="442"/>
      <c r="Z832" s="442"/>
    </row>
    <row r="833">
      <c r="A833" s="442"/>
      <c r="B833" s="442"/>
      <c r="C833" s="442"/>
      <c r="D833" s="442"/>
      <c r="E833" s="442"/>
      <c r="F833" s="442"/>
      <c r="G833" s="442"/>
      <c r="H833" s="442"/>
      <c r="I833" s="442"/>
      <c r="J833" s="442"/>
      <c r="K833" s="442"/>
      <c r="L833" s="442"/>
      <c r="M833" s="442"/>
      <c r="N833" s="442"/>
      <c r="O833" s="442"/>
      <c r="P833" s="442"/>
      <c r="Q833" s="442"/>
      <c r="R833" s="442"/>
      <c r="S833" s="442"/>
      <c r="T833" s="442"/>
      <c r="U833" s="442"/>
      <c r="V833" s="442"/>
      <c r="W833" s="442"/>
      <c r="X833" s="442"/>
      <c r="Y833" s="442"/>
      <c r="Z833" s="442"/>
    </row>
    <row r="834">
      <c r="A834" s="442"/>
      <c r="B834" s="442"/>
      <c r="C834" s="442"/>
      <c r="D834" s="442"/>
      <c r="E834" s="442"/>
      <c r="F834" s="442"/>
      <c r="G834" s="442"/>
      <c r="H834" s="442"/>
      <c r="I834" s="442"/>
      <c r="J834" s="442"/>
      <c r="K834" s="442"/>
      <c r="L834" s="442"/>
      <c r="M834" s="442"/>
      <c r="N834" s="442"/>
      <c r="O834" s="442"/>
      <c r="P834" s="442"/>
      <c r="Q834" s="442"/>
      <c r="R834" s="442"/>
      <c r="S834" s="442"/>
      <c r="T834" s="442"/>
      <c r="U834" s="442"/>
      <c r="V834" s="442"/>
      <c r="W834" s="442"/>
      <c r="X834" s="442"/>
      <c r="Y834" s="442"/>
      <c r="Z834" s="442"/>
    </row>
    <row r="835">
      <c r="A835" s="442"/>
      <c r="B835" s="442"/>
      <c r="C835" s="442"/>
      <c r="D835" s="442"/>
      <c r="E835" s="442"/>
      <c r="F835" s="442"/>
      <c r="G835" s="442"/>
      <c r="H835" s="442"/>
      <c r="I835" s="442"/>
      <c r="J835" s="442"/>
      <c r="K835" s="442"/>
      <c r="L835" s="442"/>
      <c r="M835" s="442"/>
      <c r="N835" s="442"/>
      <c r="O835" s="442"/>
      <c r="P835" s="442"/>
      <c r="Q835" s="442"/>
      <c r="R835" s="442"/>
      <c r="S835" s="442"/>
      <c r="T835" s="442"/>
      <c r="U835" s="442"/>
      <c r="V835" s="442"/>
      <c r="W835" s="442"/>
      <c r="X835" s="442"/>
      <c r="Y835" s="442"/>
      <c r="Z835" s="442"/>
    </row>
    <row r="836">
      <c r="A836" s="442"/>
      <c r="B836" s="442"/>
      <c r="C836" s="442"/>
      <c r="D836" s="442"/>
      <c r="E836" s="442"/>
      <c r="F836" s="442"/>
      <c r="G836" s="442"/>
      <c r="H836" s="442"/>
      <c r="I836" s="442"/>
      <c r="J836" s="442"/>
      <c r="K836" s="442"/>
      <c r="L836" s="442"/>
      <c r="M836" s="442"/>
      <c r="N836" s="442"/>
      <c r="O836" s="442"/>
      <c r="P836" s="442"/>
      <c r="Q836" s="442"/>
      <c r="R836" s="442"/>
      <c r="S836" s="442"/>
      <c r="T836" s="442"/>
      <c r="U836" s="442"/>
      <c r="V836" s="442"/>
      <c r="W836" s="442"/>
      <c r="X836" s="442"/>
      <c r="Y836" s="442"/>
      <c r="Z836" s="442"/>
    </row>
    <row r="837">
      <c r="A837" s="442"/>
      <c r="B837" s="442"/>
      <c r="C837" s="442"/>
      <c r="D837" s="442"/>
      <c r="E837" s="442"/>
      <c r="F837" s="442"/>
      <c r="G837" s="442"/>
      <c r="H837" s="442"/>
      <c r="I837" s="442"/>
      <c r="J837" s="442"/>
      <c r="K837" s="442"/>
      <c r="L837" s="442"/>
      <c r="M837" s="442"/>
      <c r="N837" s="442"/>
      <c r="O837" s="442"/>
      <c r="P837" s="442"/>
      <c r="Q837" s="442"/>
      <c r="R837" s="442"/>
      <c r="S837" s="442"/>
      <c r="T837" s="442"/>
      <c r="U837" s="442"/>
      <c r="V837" s="442"/>
      <c r="W837" s="442"/>
      <c r="X837" s="442"/>
      <c r="Y837" s="442"/>
      <c r="Z837" s="442"/>
    </row>
    <row r="838">
      <c r="A838" s="442"/>
      <c r="B838" s="442"/>
      <c r="C838" s="442"/>
      <c r="D838" s="442"/>
      <c r="E838" s="442"/>
      <c r="F838" s="442"/>
      <c r="G838" s="442"/>
      <c r="H838" s="442"/>
      <c r="I838" s="442"/>
      <c r="J838" s="442"/>
      <c r="K838" s="442"/>
      <c r="L838" s="442"/>
      <c r="M838" s="442"/>
      <c r="N838" s="442"/>
      <c r="O838" s="442"/>
      <c r="P838" s="442"/>
      <c r="Q838" s="442"/>
      <c r="R838" s="442"/>
      <c r="S838" s="442"/>
      <c r="T838" s="442"/>
      <c r="U838" s="442"/>
      <c r="V838" s="442"/>
      <c r="W838" s="442"/>
      <c r="X838" s="442"/>
      <c r="Y838" s="442"/>
      <c r="Z838" s="442"/>
    </row>
    <row r="839">
      <c r="A839" s="442"/>
      <c r="B839" s="442"/>
      <c r="C839" s="442"/>
      <c r="D839" s="442"/>
      <c r="E839" s="442"/>
      <c r="F839" s="442"/>
      <c r="G839" s="442"/>
      <c r="H839" s="442"/>
      <c r="I839" s="442"/>
      <c r="J839" s="442"/>
      <c r="K839" s="442"/>
      <c r="L839" s="442"/>
      <c r="M839" s="442"/>
      <c r="N839" s="442"/>
      <c r="O839" s="442"/>
      <c r="P839" s="442"/>
      <c r="Q839" s="442"/>
      <c r="R839" s="442"/>
      <c r="S839" s="442"/>
      <c r="T839" s="442"/>
      <c r="U839" s="442"/>
      <c r="V839" s="442"/>
      <c r="W839" s="442"/>
      <c r="X839" s="442"/>
      <c r="Y839" s="442"/>
      <c r="Z839" s="442"/>
    </row>
    <row r="840">
      <c r="A840" s="442"/>
      <c r="B840" s="442"/>
      <c r="C840" s="442"/>
      <c r="D840" s="442"/>
      <c r="E840" s="442"/>
      <c r="F840" s="442"/>
      <c r="G840" s="442"/>
      <c r="H840" s="442"/>
      <c r="I840" s="442"/>
      <c r="J840" s="442"/>
      <c r="K840" s="442"/>
      <c r="L840" s="442"/>
      <c r="M840" s="442"/>
      <c r="N840" s="442"/>
      <c r="O840" s="442"/>
      <c r="P840" s="442"/>
      <c r="Q840" s="442"/>
      <c r="R840" s="442"/>
      <c r="S840" s="442"/>
      <c r="T840" s="442"/>
      <c r="U840" s="442"/>
      <c r="V840" s="442"/>
      <c r="W840" s="442"/>
      <c r="X840" s="442"/>
      <c r="Y840" s="442"/>
      <c r="Z840" s="442"/>
    </row>
    <row r="841">
      <c r="A841" s="442"/>
      <c r="B841" s="442"/>
      <c r="C841" s="442"/>
      <c r="D841" s="442"/>
      <c r="E841" s="442"/>
      <c r="F841" s="442"/>
      <c r="G841" s="442"/>
      <c r="H841" s="442"/>
      <c r="I841" s="442"/>
      <c r="J841" s="442"/>
      <c r="K841" s="442"/>
      <c r="L841" s="442"/>
      <c r="M841" s="442"/>
      <c r="N841" s="442"/>
      <c r="O841" s="442"/>
      <c r="P841" s="442"/>
      <c r="Q841" s="442"/>
      <c r="R841" s="442"/>
      <c r="S841" s="442"/>
      <c r="T841" s="442"/>
      <c r="U841" s="442"/>
      <c r="V841" s="442"/>
      <c r="W841" s="442"/>
      <c r="X841" s="442"/>
      <c r="Y841" s="442"/>
      <c r="Z841" s="442"/>
    </row>
    <row r="842">
      <c r="A842" s="442"/>
      <c r="B842" s="442"/>
      <c r="C842" s="442"/>
      <c r="D842" s="442"/>
      <c r="E842" s="442"/>
      <c r="F842" s="442"/>
      <c r="G842" s="442"/>
      <c r="H842" s="442"/>
      <c r="I842" s="442"/>
      <c r="J842" s="442"/>
      <c r="K842" s="442"/>
      <c r="L842" s="442"/>
      <c r="M842" s="442"/>
      <c r="N842" s="442"/>
      <c r="O842" s="442"/>
      <c r="P842" s="442"/>
      <c r="Q842" s="442"/>
      <c r="R842" s="442"/>
      <c r="S842" s="442"/>
      <c r="T842" s="442"/>
      <c r="U842" s="442"/>
      <c r="V842" s="442"/>
      <c r="W842" s="442"/>
      <c r="X842" s="442"/>
      <c r="Y842" s="442"/>
      <c r="Z842" s="442"/>
    </row>
    <row r="843">
      <c r="A843" s="442"/>
      <c r="B843" s="442"/>
      <c r="C843" s="442"/>
      <c r="D843" s="442"/>
      <c r="E843" s="442"/>
      <c r="F843" s="442"/>
      <c r="G843" s="442"/>
      <c r="H843" s="442"/>
      <c r="I843" s="442"/>
      <c r="J843" s="442"/>
      <c r="K843" s="442"/>
      <c r="L843" s="442"/>
      <c r="M843" s="442"/>
      <c r="N843" s="442"/>
      <c r="O843" s="442"/>
      <c r="P843" s="442"/>
      <c r="Q843" s="442"/>
      <c r="R843" s="442"/>
      <c r="S843" s="442"/>
      <c r="T843" s="442"/>
      <c r="U843" s="442"/>
      <c r="V843" s="442"/>
      <c r="W843" s="442"/>
      <c r="X843" s="442"/>
      <c r="Y843" s="442"/>
      <c r="Z843" s="442"/>
    </row>
    <row r="844">
      <c r="A844" s="442"/>
      <c r="B844" s="442"/>
      <c r="C844" s="442"/>
      <c r="D844" s="442"/>
      <c r="E844" s="442"/>
      <c r="F844" s="442"/>
      <c r="G844" s="442"/>
      <c r="H844" s="442"/>
      <c r="I844" s="442"/>
      <c r="J844" s="442"/>
      <c r="K844" s="442"/>
      <c r="L844" s="442"/>
      <c r="M844" s="442"/>
      <c r="N844" s="442"/>
      <c r="O844" s="442"/>
      <c r="P844" s="442"/>
      <c r="Q844" s="442"/>
      <c r="R844" s="442"/>
      <c r="S844" s="442"/>
      <c r="T844" s="442"/>
      <c r="U844" s="442"/>
      <c r="V844" s="442"/>
      <c r="W844" s="442"/>
      <c r="X844" s="442"/>
      <c r="Y844" s="442"/>
      <c r="Z844" s="442"/>
    </row>
    <row r="845">
      <c r="A845" s="442"/>
      <c r="B845" s="442"/>
      <c r="C845" s="442"/>
      <c r="D845" s="442"/>
      <c r="E845" s="442"/>
      <c r="F845" s="442"/>
      <c r="G845" s="442"/>
      <c r="H845" s="442"/>
      <c r="I845" s="442"/>
      <c r="J845" s="442"/>
      <c r="K845" s="442"/>
      <c r="L845" s="442"/>
      <c r="M845" s="442"/>
      <c r="N845" s="442"/>
      <c r="O845" s="442"/>
      <c r="P845" s="442"/>
      <c r="Q845" s="442"/>
      <c r="R845" s="442"/>
      <c r="S845" s="442"/>
      <c r="T845" s="442"/>
      <c r="U845" s="442"/>
      <c r="V845" s="442"/>
      <c r="W845" s="442"/>
      <c r="X845" s="442"/>
      <c r="Y845" s="442"/>
      <c r="Z845" s="442"/>
    </row>
    <row r="846">
      <c r="A846" s="442"/>
      <c r="B846" s="442"/>
      <c r="C846" s="442"/>
      <c r="D846" s="442"/>
      <c r="E846" s="442"/>
      <c r="F846" s="442"/>
      <c r="G846" s="442"/>
      <c r="H846" s="442"/>
      <c r="I846" s="442"/>
      <c r="J846" s="442"/>
      <c r="K846" s="442"/>
      <c r="L846" s="442"/>
      <c r="M846" s="442"/>
      <c r="N846" s="442"/>
      <c r="O846" s="442"/>
      <c r="P846" s="442"/>
      <c r="Q846" s="442"/>
      <c r="R846" s="442"/>
      <c r="S846" s="442"/>
      <c r="T846" s="442"/>
      <c r="U846" s="442"/>
      <c r="V846" s="442"/>
      <c r="W846" s="442"/>
      <c r="X846" s="442"/>
      <c r="Y846" s="442"/>
      <c r="Z846" s="442"/>
    </row>
    <row r="847">
      <c r="A847" s="442"/>
      <c r="B847" s="442"/>
      <c r="C847" s="442"/>
      <c r="D847" s="442"/>
      <c r="E847" s="442"/>
      <c r="F847" s="442"/>
      <c r="G847" s="442"/>
      <c r="H847" s="442"/>
      <c r="I847" s="442"/>
      <c r="J847" s="442"/>
      <c r="K847" s="442"/>
      <c r="L847" s="442"/>
      <c r="M847" s="442"/>
      <c r="N847" s="442"/>
      <c r="O847" s="442"/>
      <c r="P847" s="442"/>
      <c r="Q847" s="442"/>
      <c r="R847" s="442"/>
      <c r="S847" s="442"/>
      <c r="T847" s="442"/>
      <c r="U847" s="442"/>
      <c r="V847" s="442"/>
      <c r="W847" s="442"/>
      <c r="X847" s="442"/>
      <c r="Y847" s="442"/>
      <c r="Z847" s="442"/>
    </row>
    <row r="848">
      <c r="A848" s="442"/>
      <c r="B848" s="442"/>
      <c r="C848" s="442"/>
      <c r="D848" s="442"/>
      <c r="E848" s="442"/>
      <c r="F848" s="442"/>
      <c r="G848" s="442"/>
      <c r="H848" s="442"/>
      <c r="I848" s="442"/>
      <c r="J848" s="442"/>
      <c r="K848" s="442"/>
      <c r="L848" s="442"/>
      <c r="M848" s="442"/>
      <c r="N848" s="442"/>
      <c r="O848" s="442"/>
      <c r="P848" s="442"/>
      <c r="Q848" s="442"/>
      <c r="R848" s="442"/>
      <c r="S848" s="442"/>
      <c r="T848" s="442"/>
      <c r="U848" s="442"/>
      <c r="V848" s="442"/>
      <c r="W848" s="442"/>
      <c r="X848" s="442"/>
      <c r="Y848" s="442"/>
      <c r="Z848" s="442"/>
    </row>
    <row r="849">
      <c r="A849" s="442"/>
      <c r="B849" s="442"/>
      <c r="C849" s="442"/>
      <c r="D849" s="442"/>
      <c r="E849" s="442"/>
      <c r="F849" s="442"/>
      <c r="G849" s="442"/>
      <c r="H849" s="442"/>
      <c r="I849" s="442"/>
      <c r="J849" s="442"/>
      <c r="K849" s="442"/>
      <c r="L849" s="442"/>
      <c r="M849" s="442"/>
      <c r="N849" s="442"/>
      <c r="O849" s="442"/>
      <c r="P849" s="442"/>
      <c r="Q849" s="442"/>
      <c r="R849" s="442"/>
      <c r="S849" s="442"/>
      <c r="T849" s="442"/>
      <c r="U849" s="442"/>
      <c r="V849" s="442"/>
      <c r="W849" s="442"/>
      <c r="X849" s="442"/>
      <c r="Y849" s="442"/>
      <c r="Z849" s="442"/>
    </row>
    <row r="850">
      <c r="A850" s="442"/>
      <c r="B850" s="442"/>
      <c r="C850" s="442"/>
      <c r="D850" s="442"/>
      <c r="E850" s="442"/>
      <c r="F850" s="442"/>
      <c r="G850" s="442"/>
      <c r="H850" s="442"/>
      <c r="I850" s="442"/>
      <c r="J850" s="442"/>
      <c r="K850" s="442"/>
      <c r="L850" s="442"/>
      <c r="M850" s="442"/>
      <c r="N850" s="442"/>
      <c r="O850" s="442"/>
      <c r="P850" s="442"/>
      <c r="Q850" s="442"/>
      <c r="R850" s="442"/>
      <c r="S850" s="442"/>
      <c r="T850" s="442"/>
      <c r="U850" s="442"/>
      <c r="V850" s="442"/>
      <c r="W850" s="442"/>
      <c r="X850" s="442"/>
      <c r="Y850" s="442"/>
      <c r="Z850" s="442"/>
    </row>
    <row r="851">
      <c r="A851" s="442"/>
      <c r="B851" s="442"/>
      <c r="C851" s="442"/>
      <c r="D851" s="442"/>
      <c r="E851" s="442"/>
      <c r="F851" s="442"/>
      <c r="G851" s="442"/>
      <c r="H851" s="442"/>
      <c r="I851" s="442"/>
      <c r="J851" s="442"/>
      <c r="K851" s="442"/>
      <c r="L851" s="442"/>
      <c r="M851" s="442"/>
      <c r="N851" s="442"/>
      <c r="O851" s="442"/>
      <c r="P851" s="442"/>
      <c r="Q851" s="442"/>
      <c r="R851" s="442"/>
      <c r="S851" s="442"/>
      <c r="T851" s="442"/>
      <c r="U851" s="442"/>
      <c r="V851" s="442"/>
      <c r="W851" s="442"/>
      <c r="X851" s="442"/>
      <c r="Y851" s="442"/>
      <c r="Z851" s="442"/>
    </row>
    <row r="852">
      <c r="A852" s="442"/>
      <c r="B852" s="442"/>
      <c r="C852" s="442"/>
      <c r="D852" s="442"/>
      <c r="E852" s="442"/>
      <c r="F852" s="442"/>
      <c r="G852" s="442"/>
      <c r="H852" s="442"/>
      <c r="I852" s="442"/>
      <c r="J852" s="442"/>
      <c r="K852" s="442"/>
      <c r="L852" s="442"/>
      <c r="M852" s="442"/>
      <c r="N852" s="442"/>
      <c r="O852" s="442"/>
      <c r="P852" s="442"/>
      <c r="Q852" s="442"/>
      <c r="R852" s="442"/>
      <c r="S852" s="442"/>
      <c r="T852" s="442"/>
      <c r="U852" s="442"/>
      <c r="V852" s="442"/>
      <c r="W852" s="442"/>
      <c r="X852" s="442"/>
      <c r="Y852" s="442"/>
      <c r="Z852" s="442"/>
    </row>
    <row r="853">
      <c r="A853" s="442"/>
      <c r="B853" s="442"/>
      <c r="C853" s="442"/>
      <c r="D853" s="442"/>
      <c r="E853" s="442"/>
      <c r="F853" s="442"/>
      <c r="G853" s="442"/>
      <c r="H853" s="442"/>
      <c r="I853" s="442"/>
      <c r="J853" s="442"/>
      <c r="K853" s="442"/>
      <c r="L853" s="442"/>
      <c r="M853" s="442"/>
      <c r="N853" s="442"/>
      <c r="O853" s="442"/>
      <c r="P853" s="442"/>
      <c r="Q853" s="442"/>
      <c r="R853" s="442"/>
      <c r="S853" s="442"/>
      <c r="T853" s="442"/>
      <c r="U853" s="442"/>
      <c r="V853" s="442"/>
      <c r="W853" s="442"/>
      <c r="X853" s="442"/>
      <c r="Y853" s="442"/>
      <c r="Z853" s="442"/>
    </row>
    <row r="854">
      <c r="A854" s="442"/>
      <c r="B854" s="442"/>
      <c r="C854" s="442"/>
      <c r="D854" s="442"/>
      <c r="E854" s="442"/>
      <c r="F854" s="442"/>
      <c r="G854" s="442"/>
      <c r="H854" s="442"/>
      <c r="I854" s="442"/>
      <c r="J854" s="442"/>
      <c r="K854" s="442"/>
      <c r="L854" s="442"/>
      <c r="M854" s="442"/>
      <c r="N854" s="442"/>
      <c r="O854" s="442"/>
      <c r="P854" s="442"/>
      <c r="Q854" s="442"/>
      <c r="R854" s="442"/>
      <c r="S854" s="442"/>
      <c r="T854" s="442"/>
      <c r="U854" s="442"/>
      <c r="V854" s="442"/>
      <c r="W854" s="442"/>
      <c r="X854" s="442"/>
      <c r="Y854" s="442"/>
      <c r="Z854" s="442"/>
    </row>
    <row r="855">
      <c r="A855" s="442"/>
      <c r="B855" s="442"/>
      <c r="C855" s="442"/>
      <c r="D855" s="442"/>
      <c r="E855" s="442"/>
      <c r="F855" s="442"/>
      <c r="G855" s="442"/>
      <c r="H855" s="442"/>
      <c r="I855" s="442"/>
      <c r="J855" s="442"/>
      <c r="K855" s="442"/>
      <c r="L855" s="442"/>
      <c r="M855" s="442"/>
      <c r="N855" s="442"/>
      <c r="O855" s="442"/>
      <c r="P855" s="442"/>
      <c r="Q855" s="442"/>
      <c r="R855" s="442"/>
      <c r="S855" s="442"/>
      <c r="T855" s="442"/>
      <c r="U855" s="442"/>
      <c r="V855" s="442"/>
      <c r="W855" s="442"/>
      <c r="X855" s="442"/>
      <c r="Y855" s="442"/>
      <c r="Z855" s="442"/>
    </row>
    <row r="856">
      <c r="A856" s="442"/>
      <c r="B856" s="442"/>
      <c r="C856" s="442"/>
      <c r="D856" s="442"/>
      <c r="E856" s="442"/>
      <c r="F856" s="442"/>
      <c r="G856" s="442"/>
      <c r="H856" s="442"/>
      <c r="I856" s="442"/>
      <c r="J856" s="442"/>
      <c r="K856" s="442"/>
      <c r="L856" s="442"/>
      <c r="M856" s="442"/>
      <c r="N856" s="442"/>
      <c r="O856" s="442"/>
      <c r="P856" s="442"/>
      <c r="Q856" s="442"/>
      <c r="R856" s="442"/>
      <c r="S856" s="442"/>
      <c r="T856" s="442"/>
      <c r="U856" s="442"/>
      <c r="V856" s="442"/>
      <c r="W856" s="442"/>
      <c r="X856" s="442"/>
      <c r="Y856" s="442"/>
      <c r="Z856" s="442"/>
    </row>
    <row r="857">
      <c r="A857" s="442"/>
      <c r="B857" s="442"/>
      <c r="C857" s="442"/>
      <c r="D857" s="442"/>
      <c r="E857" s="442"/>
      <c r="F857" s="442"/>
      <c r="G857" s="442"/>
      <c r="H857" s="442"/>
      <c r="I857" s="442"/>
      <c r="J857" s="442"/>
      <c r="K857" s="442"/>
      <c r="L857" s="442"/>
      <c r="M857" s="442"/>
      <c r="N857" s="442"/>
      <c r="O857" s="442"/>
      <c r="P857" s="442"/>
      <c r="Q857" s="442"/>
      <c r="R857" s="442"/>
      <c r="S857" s="442"/>
      <c r="T857" s="442"/>
      <c r="U857" s="442"/>
      <c r="V857" s="442"/>
      <c r="W857" s="442"/>
      <c r="X857" s="442"/>
      <c r="Y857" s="442"/>
      <c r="Z857" s="442"/>
    </row>
    <row r="858">
      <c r="A858" s="442"/>
      <c r="B858" s="442"/>
      <c r="C858" s="442"/>
      <c r="D858" s="442"/>
      <c r="E858" s="442"/>
      <c r="F858" s="442"/>
      <c r="G858" s="442"/>
      <c r="H858" s="442"/>
      <c r="I858" s="442"/>
      <c r="J858" s="442"/>
      <c r="K858" s="442"/>
      <c r="L858" s="442"/>
      <c r="M858" s="442"/>
      <c r="N858" s="442"/>
      <c r="O858" s="442"/>
      <c r="P858" s="442"/>
      <c r="Q858" s="442"/>
      <c r="R858" s="442"/>
      <c r="S858" s="442"/>
      <c r="T858" s="442"/>
      <c r="U858" s="442"/>
      <c r="V858" s="442"/>
      <c r="W858" s="442"/>
      <c r="X858" s="442"/>
      <c r="Y858" s="442"/>
      <c r="Z858" s="442"/>
    </row>
    <row r="859">
      <c r="A859" s="442"/>
      <c r="B859" s="442"/>
      <c r="C859" s="442"/>
      <c r="D859" s="442"/>
      <c r="E859" s="442"/>
      <c r="F859" s="442"/>
      <c r="G859" s="442"/>
      <c r="H859" s="442"/>
      <c r="I859" s="442"/>
      <c r="J859" s="442"/>
      <c r="K859" s="442"/>
      <c r="L859" s="442"/>
      <c r="M859" s="442"/>
      <c r="N859" s="442"/>
      <c r="O859" s="442"/>
      <c r="P859" s="442"/>
      <c r="Q859" s="442"/>
      <c r="R859" s="442"/>
      <c r="S859" s="442"/>
      <c r="T859" s="442"/>
      <c r="U859" s="442"/>
      <c r="V859" s="442"/>
      <c r="W859" s="442"/>
      <c r="X859" s="442"/>
      <c r="Y859" s="442"/>
      <c r="Z859" s="442"/>
    </row>
    <row r="860">
      <c r="A860" s="442"/>
      <c r="B860" s="442"/>
      <c r="C860" s="442"/>
      <c r="D860" s="442"/>
      <c r="E860" s="442"/>
      <c r="F860" s="442"/>
      <c r="G860" s="442"/>
      <c r="H860" s="442"/>
      <c r="I860" s="442"/>
      <c r="J860" s="442"/>
      <c r="K860" s="442"/>
      <c r="L860" s="442"/>
      <c r="M860" s="442"/>
      <c r="N860" s="442"/>
      <c r="O860" s="442"/>
      <c r="P860" s="442"/>
      <c r="Q860" s="442"/>
      <c r="R860" s="442"/>
      <c r="S860" s="442"/>
      <c r="T860" s="442"/>
      <c r="U860" s="442"/>
      <c r="V860" s="442"/>
      <c r="W860" s="442"/>
      <c r="X860" s="442"/>
      <c r="Y860" s="442"/>
      <c r="Z860" s="442"/>
    </row>
    <row r="861">
      <c r="A861" s="442"/>
      <c r="B861" s="442"/>
      <c r="C861" s="442"/>
      <c r="D861" s="442"/>
      <c r="E861" s="442"/>
      <c r="F861" s="442"/>
      <c r="G861" s="442"/>
      <c r="H861" s="442"/>
      <c r="I861" s="442"/>
      <c r="J861" s="442"/>
      <c r="K861" s="442"/>
      <c r="L861" s="442"/>
      <c r="M861" s="442"/>
      <c r="N861" s="442"/>
      <c r="O861" s="442"/>
      <c r="P861" s="442"/>
      <c r="Q861" s="442"/>
      <c r="R861" s="442"/>
      <c r="S861" s="442"/>
      <c r="T861" s="442"/>
      <c r="U861" s="442"/>
      <c r="V861" s="442"/>
      <c r="W861" s="442"/>
      <c r="X861" s="442"/>
      <c r="Y861" s="442"/>
      <c r="Z861" s="442"/>
    </row>
    <row r="862">
      <c r="A862" s="442"/>
      <c r="B862" s="442"/>
      <c r="C862" s="442"/>
      <c r="D862" s="442"/>
      <c r="E862" s="442"/>
      <c r="F862" s="442"/>
      <c r="G862" s="442"/>
      <c r="H862" s="442"/>
      <c r="I862" s="442"/>
      <c r="J862" s="442"/>
      <c r="K862" s="442"/>
      <c r="L862" s="442"/>
      <c r="M862" s="442"/>
      <c r="N862" s="442"/>
      <c r="O862" s="442"/>
      <c r="P862" s="442"/>
      <c r="Q862" s="442"/>
      <c r="R862" s="442"/>
      <c r="S862" s="442"/>
      <c r="T862" s="442"/>
      <c r="U862" s="442"/>
      <c r="V862" s="442"/>
      <c r="W862" s="442"/>
      <c r="X862" s="442"/>
      <c r="Y862" s="442"/>
      <c r="Z862" s="442"/>
    </row>
    <row r="863">
      <c r="A863" s="442"/>
      <c r="B863" s="442"/>
      <c r="C863" s="442"/>
      <c r="D863" s="442"/>
      <c r="E863" s="442"/>
      <c r="F863" s="442"/>
      <c r="G863" s="442"/>
      <c r="H863" s="442"/>
      <c r="I863" s="442"/>
      <c r="J863" s="442"/>
      <c r="K863" s="442"/>
      <c r="L863" s="442"/>
      <c r="M863" s="442"/>
      <c r="N863" s="442"/>
      <c r="O863" s="442"/>
      <c r="P863" s="442"/>
      <c r="Q863" s="442"/>
      <c r="R863" s="442"/>
      <c r="S863" s="442"/>
      <c r="T863" s="442"/>
      <c r="U863" s="442"/>
      <c r="V863" s="442"/>
      <c r="W863" s="442"/>
      <c r="X863" s="442"/>
      <c r="Y863" s="442"/>
      <c r="Z863" s="442"/>
    </row>
    <row r="864">
      <c r="A864" s="442"/>
      <c r="B864" s="442"/>
      <c r="C864" s="442"/>
      <c r="D864" s="442"/>
      <c r="E864" s="442"/>
      <c r="F864" s="442"/>
      <c r="G864" s="442"/>
      <c r="H864" s="442"/>
      <c r="I864" s="442"/>
      <c r="J864" s="442"/>
      <c r="K864" s="442"/>
      <c r="L864" s="442"/>
      <c r="M864" s="442"/>
      <c r="N864" s="442"/>
      <c r="O864" s="442"/>
      <c r="P864" s="442"/>
      <c r="Q864" s="442"/>
      <c r="R864" s="442"/>
      <c r="S864" s="442"/>
      <c r="T864" s="442"/>
      <c r="U864" s="442"/>
      <c r="V864" s="442"/>
      <c r="W864" s="442"/>
      <c r="X864" s="442"/>
      <c r="Y864" s="442"/>
      <c r="Z864" s="442"/>
    </row>
    <row r="865">
      <c r="A865" s="442"/>
      <c r="B865" s="442"/>
      <c r="C865" s="442"/>
      <c r="D865" s="442"/>
      <c r="E865" s="442"/>
      <c r="F865" s="442"/>
      <c r="G865" s="442"/>
      <c r="H865" s="442"/>
      <c r="I865" s="442"/>
      <c r="J865" s="442"/>
      <c r="K865" s="442"/>
      <c r="L865" s="442"/>
      <c r="M865" s="442"/>
      <c r="N865" s="442"/>
      <c r="O865" s="442"/>
      <c r="P865" s="442"/>
      <c r="Q865" s="442"/>
      <c r="R865" s="442"/>
      <c r="S865" s="442"/>
      <c r="T865" s="442"/>
      <c r="U865" s="442"/>
      <c r="V865" s="442"/>
      <c r="W865" s="442"/>
      <c r="X865" s="442"/>
      <c r="Y865" s="442"/>
      <c r="Z865" s="442"/>
    </row>
    <row r="866">
      <c r="A866" s="442"/>
      <c r="B866" s="442"/>
      <c r="C866" s="442"/>
      <c r="D866" s="442"/>
      <c r="E866" s="442"/>
      <c r="F866" s="442"/>
      <c r="G866" s="442"/>
      <c r="H866" s="442"/>
      <c r="I866" s="442"/>
      <c r="J866" s="442"/>
      <c r="K866" s="442"/>
      <c r="L866" s="442"/>
      <c r="M866" s="442"/>
      <c r="N866" s="442"/>
      <c r="O866" s="442"/>
      <c r="P866" s="442"/>
      <c r="Q866" s="442"/>
      <c r="R866" s="442"/>
      <c r="S866" s="442"/>
      <c r="T866" s="442"/>
      <c r="U866" s="442"/>
      <c r="V866" s="442"/>
      <c r="W866" s="442"/>
      <c r="X866" s="442"/>
      <c r="Y866" s="442"/>
      <c r="Z866" s="442"/>
    </row>
    <row r="867">
      <c r="A867" s="442"/>
      <c r="B867" s="442"/>
      <c r="C867" s="442"/>
      <c r="D867" s="442"/>
      <c r="E867" s="442"/>
      <c r="F867" s="442"/>
      <c r="G867" s="442"/>
      <c r="H867" s="442"/>
      <c r="I867" s="442"/>
      <c r="J867" s="442"/>
      <c r="K867" s="442"/>
      <c r="L867" s="442"/>
      <c r="M867" s="442"/>
      <c r="N867" s="442"/>
      <c r="O867" s="442"/>
      <c r="P867" s="442"/>
      <c r="Q867" s="442"/>
      <c r="R867" s="442"/>
      <c r="S867" s="442"/>
      <c r="T867" s="442"/>
      <c r="U867" s="442"/>
      <c r="V867" s="442"/>
      <c r="W867" s="442"/>
      <c r="X867" s="442"/>
      <c r="Y867" s="442"/>
      <c r="Z867" s="442"/>
    </row>
    <row r="868">
      <c r="A868" s="442"/>
      <c r="B868" s="442"/>
      <c r="C868" s="442"/>
      <c r="D868" s="442"/>
      <c r="E868" s="442"/>
      <c r="F868" s="442"/>
      <c r="G868" s="442"/>
      <c r="H868" s="442"/>
      <c r="I868" s="442"/>
      <c r="J868" s="442"/>
      <c r="K868" s="442"/>
      <c r="L868" s="442"/>
      <c r="M868" s="442"/>
      <c r="N868" s="442"/>
      <c r="O868" s="442"/>
      <c r="P868" s="442"/>
      <c r="Q868" s="442"/>
      <c r="R868" s="442"/>
      <c r="S868" s="442"/>
      <c r="T868" s="442"/>
      <c r="U868" s="442"/>
      <c r="V868" s="442"/>
      <c r="W868" s="442"/>
      <c r="X868" s="442"/>
      <c r="Y868" s="442"/>
      <c r="Z868" s="442"/>
    </row>
    <row r="869">
      <c r="A869" s="442"/>
      <c r="B869" s="442"/>
      <c r="C869" s="442"/>
      <c r="D869" s="442"/>
      <c r="E869" s="442"/>
      <c r="F869" s="442"/>
      <c r="G869" s="442"/>
      <c r="H869" s="442"/>
      <c r="I869" s="442"/>
      <c r="J869" s="442"/>
      <c r="K869" s="442"/>
      <c r="L869" s="442"/>
      <c r="M869" s="442"/>
      <c r="N869" s="442"/>
      <c r="O869" s="442"/>
      <c r="P869" s="442"/>
      <c r="Q869" s="442"/>
      <c r="R869" s="442"/>
      <c r="S869" s="442"/>
      <c r="T869" s="442"/>
      <c r="U869" s="442"/>
      <c r="V869" s="442"/>
      <c r="W869" s="442"/>
      <c r="X869" s="442"/>
      <c r="Y869" s="442"/>
      <c r="Z869" s="442"/>
    </row>
    <row r="870">
      <c r="A870" s="442"/>
      <c r="B870" s="442"/>
      <c r="C870" s="442"/>
      <c r="D870" s="442"/>
      <c r="E870" s="442"/>
      <c r="F870" s="442"/>
      <c r="G870" s="442"/>
      <c r="H870" s="442"/>
      <c r="I870" s="442"/>
      <c r="J870" s="442"/>
      <c r="K870" s="442"/>
      <c r="L870" s="442"/>
      <c r="M870" s="442"/>
      <c r="N870" s="442"/>
      <c r="O870" s="442"/>
      <c r="P870" s="442"/>
      <c r="Q870" s="442"/>
      <c r="R870" s="442"/>
      <c r="S870" s="442"/>
      <c r="T870" s="442"/>
      <c r="U870" s="442"/>
      <c r="V870" s="442"/>
      <c r="W870" s="442"/>
      <c r="X870" s="442"/>
      <c r="Y870" s="442"/>
      <c r="Z870" s="442"/>
    </row>
    <row r="871">
      <c r="A871" s="442"/>
      <c r="B871" s="442"/>
      <c r="C871" s="442"/>
      <c r="D871" s="442"/>
      <c r="E871" s="442"/>
      <c r="F871" s="442"/>
      <c r="G871" s="442"/>
      <c r="H871" s="442"/>
      <c r="I871" s="442"/>
      <c r="J871" s="442"/>
      <c r="K871" s="442"/>
      <c r="L871" s="442"/>
      <c r="M871" s="442"/>
      <c r="N871" s="442"/>
      <c r="O871" s="442"/>
      <c r="P871" s="442"/>
      <c r="Q871" s="442"/>
      <c r="R871" s="442"/>
      <c r="S871" s="442"/>
      <c r="T871" s="442"/>
      <c r="U871" s="442"/>
      <c r="V871" s="442"/>
      <c r="W871" s="442"/>
      <c r="X871" s="442"/>
      <c r="Y871" s="442"/>
      <c r="Z871" s="442"/>
    </row>
    <row r="872">
      <c r="A872" s="442"/>
      <c r="B872" s="442"/>
      <c r="C872" s="442"/>
      <c r="D872" s="442"/>
      <c r="E872" s="442"/>
      <c r="F872" s="442"/>
      <c r="G872" s="442"/>
      <c r="H872" s="442"/>
      <c r="I872" s="442"/>
      <c r="J872" s="442"/>
      <c r="K872" s="442"/>
      <c r="L872" s="442"/>
      <c r="M872" s="442"/>
      <c r="N872" s="442"/>
      <c r="O872" s="442"/>
      <c r="P872" s="442"/>
      <c r="Q872" s="442"/>
      <c r="R872" s="442"/>
      <c r="S872" s="442"/>
      <c r="T872" s="442"/>
      <c r="U872" s="442"/>
      <c r="V872" s="442"/>
      <c r="W872" s="442"/>
      <c r="X872" s="442"/>
      <c r="Y872" s="442"/>
      <c r="Z872" s="442"/>
    </row>
    <row r="873">
      <c r="A873" s="442"/>
      <c r="B873" s="442"/>
      <c r="C873" s="442"/>
      <c r="D873" s="442"/>
      <c r="E873" s="442"/>
      <c r="F873" s="442"/>
      <c r="G873" s="442"/>
      <c r="H873" s="442"/>
      <c r="I873" s="442"/>
      <c r="J873" s="442"/>
      <c r="K873" s="442"/>
      <c r="L873" s="442"/>
      <c r="M873" s="442"/>
      <c r="N873" s="442"/>
      <c r="O873" s="442"/>
      <c r="P873" s="442"/>
      <c r="Q873" s="442"/>
      <c r="R873" s="442"/>
      <c r="S873" s="442"/>
      <c r="T873" s="442"/>
      <c r="U873" s="442"/>
      <c r="V873" s="442"/>
      <c r="W873" s="442"/>
      <c r="X873" s="442"/>
      <c r="Y873" s="442"/>
      <c r="Z873" s="442"/>
    </row>
    <row r="874">
      <c r="A874" s="442"/>
      <c r="B874" s="442"/>
      <c r="C874" s="442"/>
      <c r="D874" s="442"/>
      <c r="E874" s="442"/>
      <c r="F874" s="442"/>
      <c r="G874" s="442"/>
      <c r="H874" s="442"/>
      <c r="I874" s="442"/>
      <c r="J874" s="442"/>
      <c r="K874" s="442"/>
      <c r="L874" s="442"/>
      <c r="M874" s="442"/>
      <c r="N874" s="442"/>
      <c r="O874" s="442"/>
      <c r="P874" s="442"/>
      <c r="Q874" s="442"/>
      <c r="R874" s="442"/>
      <c r="S874" s="442"/>
      <c r="T874" s="442"/>
      <c r="U874" s="442"/>
      <c r="V874" s="442"/>
      <c r="W874" s="442"/>
      <c r="X874" s="442"/>
      <c r="Y874" s="442"/>
      <c r="Z874" s="442"/>
    </row>
    <row r="875">
      <c r="A875" s="442"/>
      <c r="B875" s="442"/>
      <c r="C875" s="442"/>
      <c r="D875" s="442"/>
      <c r="E875" s="442"/>
      <c r="F875" s="442"/>
      <c r="G875" s="442"/>
      <c r="H875" s="442"/>
      <c r="I875" s="442"/>
      <c r="J875" s="442"/>
      <c r="K875" s="442"/>
      <c r="L875" s="442"/>
      <c r="M875" s="442"/>
      <c r="N875" s="442"/>
      <c r="O875" s="442"/>
      <c r="P875" s="442"/>
      <c r="Q875" s="442"/>
      <c r="R875" s="442"/>
      <c r="S875" s="442"/>
      <c r="T875" s="442"/>
      <c r="U875" s="442"/>
      <c r="V875" s="442"/>
      <c r="W875" s="442"/>
      <c r="X875" s="442"/>
      <c r="Y875" s="442"/>
      <c r="Z875" s="442"/>
    </row>
    <row r="876">
      <c r="A876" s="442"/>
      <c r="B876" s="442"/>
      <c r="C876" s="442"/>
      <c r="D876" s="442"/>
      <c r="E876" s="442"/>
      <c r="F876" s="442"/>
      <c r="G876" s="442"/>
      <c r="H876" s="442"/>
      <c r="I876" s="442"/>
      <c r="J876" s="442"/>
      <c r="K876" s="442"/>
      <c r="L876" s="442"/>
      <c r="M876" s="442"/>
      <c r="N876" s="442"/>
      <c r="O876" s="442"/>
      <c r="P876" s="442"/>
      <c r="Q876" s="442"/>
      <c r="R876" s="442"/>
      <c r="S876" s="442"/>
      <c r="T876" s="442"/>
      <c r="U876" s="442"/>
      <c r="V876" s="442"/>
      <c r="W876" s="442"/>
      <c r="X876" s="442"/>
      <c r="Y876" s="442"/>
      <c r="Z876" s="442"/>
    </row>
    <row r="877">
      <c r="A877" s="442"/>
      <c r="B877" s="442"/>
      <c r="C877" s="442"/>
      <c r="D877" s="442"/>
      <c r="E877" s="442"/>
      <c r="F877" s="442"/>
      <c r="G877" s="442"/>
      <c r="H877" s="442"/>
      <c r="I877" s="442"/>
      <c r="J877" s="442"/>
      <c r="K877" s="442"/>
      <c r="L877" s="442"/>
      <c r="M877" s="442"/>
      <c r="N877" s="442"/>
      <c r="O877" s="442"/>
      <c r="P877" s="442"/>
      <c r="Q877" s="442"/>
      <c r="R877" s="442"/>
      <c r="S877" s="442"/>
      <c r="T877" s="442"/>
      <c r="U877" s="442"/>
      <c r="V877" s="442"/>
      <c r="W877" s="442"/>
      <c r="X877" s="442"/>
      <c r="Y877" s="442"/>
      <c r="Z877" s="442"/>
    </row>
    <row r="878">
      <c r="A878" s="442"/>
      <c r="B878" s="442"/>
      <c r="C878" s="442"/>
      <c r="D878" s="442"/>
      <c r="E878" s="442"/>
      <c r="F878" s="442"/>
      <c r="G878" s="442"/>
      <c r="H878" s="442"/>
      <c r="I878" s="442"/>
      <c r="J878" s="442"/>
      <c r="K878" s="442"/>
      <c r="L878" s="442"/>
      <c r="M878" s="442"/>
      <c r="N878" s="442"/>
      <c r="O878" s="442"/>
      <c r="P878" s="442"/>
      <c r="Q878" s="442"/>
      <c r="R878" s="442"/>
      <c r="S878" s="442"/>
      <c r="T878" s="442"/>
      <c r="U878" s="442"/>
      <c r="V878" s="442"/>
      <c r="W878" s="442"/>
      <c r="X878" s="442"/>
      <c r="Y878" s="442"/>
      <c r="Z878" s="442"/>
    </row>
    <row r="879">
      <c r="A879" s="442"/>
      <c r="B879" s="442"/>
      <c r="C879" s="442"/>
      <c r="D879" s="442"/>
      <c r="E879" s="442"/>
      <c r="F879" s="442"/>
      <c r="G879" s="442"/>
      <c r="H879" s="442"/>
      <c r="I879" s="442"/>
      <c r="J879" s="442"/>
      <c r="K879" s="442"/>
      <c r="L879" s="442"/>
      <c r="M879" s="442"/>
      <c r="N879" s="442"/>
      <c r="O879" s="442"/>
      <c r="P879" s="442"/>
      <c r="Q879" s="442"/>
      <c r="R879" s="442"/>
      <c r="S879" s="442"/>
      <c r="T879" s="442"/>
      <c r="U879" s="442"/>
      <c r="V879" s="442"/>
      <c r="W879" s="442"/>
      <c r="X879" s="442"/>
      <c r="Y879" s="442"/>
      <c r="Z879" s="442"/>
    </row>
    <row r="880">
      <c r="A880" s="442"/>
      <c r="B880" s="442"/>
      <c r="C880" s="442"/>
      <c r="D880" s="442"/>
      <c r="E880" s="442"/>
      <c r="F880" s="442"/>
      <c r="G880" s="442"/>
      <c r="H880" s="442"/>
      <c r="I880" s="442"/>
      <c r="J880" s="442"/>
      <c r="K880" s="442"/>
      <c r="L880" s="442"/>
      <c r="M880" s="442"/>
      <c r="N880" s="442"/>
      <c r="O880" s="442"/>
      <c r="P880" s="442"/>
      <c r="Q880" s="442"/>
      <c r="R880" s="442"/>
      <c r="S880" s="442"/>
      <c r="T880" s="442"/>
      <c r="U880" s="442"/>
      <c r="V880" s="442"/>
      <c r="W880" s="442"/>
      <c r="X880" s="442"/>
      <c r="Y880" s="442"/>
      <c r="Z880" s="442"/>
    </row>
    <row r="881">
      <c r="A881" s="442"/>
      <c r="B881" s="442"/>
      <c r="C881" s="442"/>
      <c r="D881" s="442"/>
      <c r="E881" s="442"/>
      <c r="F881" s="442"/>
      <c r="G881" s="442"/>
      <c r="H881" s="442"/>
      <c r="I881" s="442"/>
      <c r="J881" s="442"/>
      <c r="K881" s="442"/>
      <c r="L881" s="442"/>
      <c r="M881" s="442"/>
      <c r="N881" s="442"/>
      <c r="O881" s="442"/>
      <c r="P881" s="442"/>
      <c r="Q881" s="442"/>
      <c r="R881" s="442"/>
      <c r="S881" s="442"/>
      <c r="T881" s="442"/>
      <c r="U881" s="442"/>
      <c r="V881" s="442"/>
      <c r="W881" s="442"/>
      <c r="X881" s="442"/>
      <c r="Y881" s="442"/>
      <c r="Z881" s="442"/>
    </row>
    <row r="882">
      <c r="A882" s="442"/>
      <c r="B882" s="442"/>
      <c r="C882" s="442"/>
      <c r="D882" s="442"/>
      <c r="E882" s="442"/>
      <c r="F882" s="442"/>
      <c r="G882" s="442"/>
      <c r="H882" s="442"/>
      <c r="I882" s="442"/>
      <c r="J882" s="442"/>
      <c r="K882" s="442"/>
      <c r="L882" s="442"/>
      <c r="M882" s="442"/>
      <c r="N882" s="442"/>
      <c r="O882" s="442"/>
      <c r="P882" s="442"/>
      <c r="Q882" s="442"/>
      <c r="R882" s="442"/>
      <c r="S882" s="442"/>
      <c r="T882" s="442"/>
      <c r="U882" s="442"/>
      <c r="V882" s="442"/>
      <c r="W882" s="442"/>
      <c r="X882" s="442"/>
      <c r="Y882" s="442"/>
      <c r="Z882" s="442"/>
    </row>
    <row r="883">
      <c r="A883" s="442"/>
      <c r="B883" s="442"/>
      <c r="C883" s="442"/>
      <c r="D883" s="442"/>
      <c r="E883" s="442"/>
      <c r="F883" s="442"/>
      <c r="G883" s="442"/>
      <c r="H883" s="442"/>
      <c r="I883" s="442"/>
      <c r="J883" s="442"/>
      <c r="K883" s="442"/>
      <c r="L883" s="442"/>
      <c r="M883" s="442"/>
      <c r="N883" s="442"/>
      <c r="O883" s="442"/>
      <c r="P883" s="442"/>
      <c r="Q883" s="442"/>
      <c r="R883" s="442"/>
      <c r="S883" s="442"/>
      <c r="T883" s="442"/>
      <c r="U883" s="442"/>
      <c r="V883" s="442"/>
      <c r="W883" s="442"/>
      <c r="X883" s="442"/>
      <c r="Y883" s="442"/>
      <c r="Z883" s="442"/>
    </row>
    <row r="884">
      <c r="A884" s="442"/>
      <c r="B884" s="442"/>
      <c r="C884" s="442"/>
      <c r="D884" s="442"/>
      <c r="E884" s="442"/>
      <c r="F884" s="442"/>
      <c r="G884" s="442"/>
      <c r="H884" s="442"/>
      <c r="I884" s="442"/>
      <c r="J884" s="442"/>
      <c r="K884" s="442"/>
      <c r="L884" s="442"/>
      <c r="M884" s="442"/>
      <c r="N884" s="442"/>
      <c r="O884" s="442"/>
      <c r="P884" s="442"/>
      <c r="Q884" s="442"/>
      <c r="R884" s="442"/>
      <c r="S884" s="442"/>
      <c r="T884" s="442"/>
      <c r="U884" s="442"/>
      <c r="V884" s="442"/>
      <c r="W884" s="442"/>
      <c r="X884" s="442"/>
      <c r="Y884" s="442"/>
      <c r="Z884" s="442"/>
    </row>
    <row r="885">
      <c r="A885" s="442"/>
      <c r="B885" s="442"/>
      <c r="C885" s="442"/>
      <c r="D885" s="442"/>
      <c r="E885" s="442"/>
      <c r="F885" s="442"/>
      <c r="G885" s="442"/>
      <c r="H885" s="442"/>
      <c r="I885" s="442"/>
      <c r="J885" s="442"/>
      <c r="K885" s="442"/>
      <c r="L885" s="442"/>
      <c r="M885" s="442"/>
      <c r="N885" s="442"/>
      <c r="O885" s="442"/>
      <c r="P885" s="442"/>
      <c r="Q885" s="442"/>
      <c r="R885" s="442"/>
      <c r="S885" s="442"/>
      <c r="T885" s="442"/>
      <c r="U885" s="442"/>
      <c r="V885" s="442"/>
      <c r="W885" s="442"/>
      <c r="X885" s="442"/>
      <c r="Y885" s="442"/>
      <c r="Z885" s="442"/>
    </row>
    <row r="886">
      <c r="A886" s="442"/>
      <c r="B886" s="442"/>
      <c r="C886" s="442"/>
      <c r="D886" s="442"/>
      <c r="E886" s="442"/>
      <c r="F886" s="442"/>
      <c r="G886" s="442"/>
      <c r="H886" s="442"/>
      <c r="I886" s="442"/>
      <c r="J886" s="442"/>
      <c r="K886" s="442"/>
      <c r="L886" s="442"/>
      <c r="M886" s="442"/>
      <c r="N886" s="442"/>
      <c r="O886" s="442"/>
      <c r="P886" s="442"/>
      <c r="Q886" s="442"/>
      <c r="R886" s="442"/>
      <c r="S886" s="442"/>
      <c r="T886" s="442"/>
      <c r="U886" s="442"/>
      <c r="V886" s="442"/>
      <c r="W886" s="442"/>
      <c r="X886" s="442"/>
      <c r="Y886" s="442"/>
      <c r="Z886" s="442"/>
    </row>
    <row r="887">
      <c r="A887" s="442"/>
      <c r="B887" s="442"/>
      <c r="C887" s="442"/>
      <c r="D887" s="442"/>
      <c r="E887" s="442"/>
      <c r="F887" s="442"/>
      <c r="G887" s="442"/>
      <c r="H887" s="442"/>
      <c r="I887" s="442"/>
      <c r="J887" s="442"/>
      <c r="K887" s="442"/>
      <c r="L887" s="442"/>
      <c r="M887" s="442"/>
      <c r="N887" s="442"/>
      <c r="O887" s="442"/>
      <c r="P887" s="442"/>
      <c r="Q887" s="442"/>
      <c r="R887" s="442"/>
      <c r="S887" s="442"/>
      <c r="T887" s="442"/>
      <c r="U887" s="442"/>
      <c r="V887" s="442"/>
      <c r="W887" s="442"/>
      <c r="X887" s="442"/>
      <c r="Y887" s="442"/>
      <c r="Z887" s="442"/>
    </row>
    <row r="888">
      <c r="A888" s="442"/>
      <c r="B888" s="442"/>
      <c r="C888" s="442"/>
      <c r="D888" s="442"/>
      <c r="E888" s="442"/>
      <c r="F888" s="442"/>
      <c r="G888" s="442"/>
      <c r="H888" s="442"/>
      <c r="I888" s="442"/>
      <c r="J888" s="442"/>
      <c r="K888" s="442"/>
      <c r="L888" s="442"/>
      <c r="M888" s="442"/>
      <c r="N888" s="442"/>
      <c r="O888" s="442"/>
      <c r="P888" s="442"/>
      <c r="Q888" s="442"/>
      <c r="R888" s="442"/>
      <c r="S888" s="442"/>
      <c r="T888" s="442"/>
      <c r="U888" s="442"/>
      <c r="V888" s="442"/>
      <c r="W888" s="442"/>
      <c r="X888" s="442"/>
      <c r="Y888" s="442"/>
      <c r="Z888" s="442"/>
    </row>
    <row r="889">
      <c r="A889" s="442"/>
      <c r="B889" s="442"/>
      <c r="C889" s="442"/>
      <c r="D889" s="442"/>
      <c r="E889" s="442"/>
      <c r="F889" s="442"/>
      <c r="G889" s="442"/>
      <c r="H889" s="442"/>
      <c r="I889" s="442"/>
      <c r="J889" s="442"/>
      <c r="K889" s="442"/>
      <c r="L889" s="442"/>
      <c r="M889" s="442"/>
      <c r="N889" s="442"/>
      <c r="O889" s="442"/>
      <c r="P889" s="442"/>
      <c r="Q889" s="442"/>
      <c r="R889" s="442"/>
      <c r="S889" s="442"/>
      <c r="T889" s="442"/>
      <c r="U889" s="442"/>
      <c r="V889" s="442"/>
      <c r="W889" s="442"/>
      <c r="X889" s="442"/>
      <c r="Y889" s="442"/>
      <c r="Z889" s="442"/>
    </row>
    <row r="890">
      <c r="A890" s="442"/>
      <c r="B890" s="442"/>
      <c r="C890" s="442"/>
      <c r="D890" s="442"/>
      <c r="E890" s="442"/>
      <c r="F890" s="442"/>
      <c r="G890" s="442"/>
      <c r="H890" s="442"/>
      <c r="I890" s="442"/>
      <c r="J890" s="442"/>
      <c r="K890" s="442"/>
      <c r="L890" s="442"/>
      <c r="M890" s="442"/>
      <c r="N890" s="442"/>
      <c r="O890" s="442"/>
      <c r="P890" s="442"/>
      <c r="Q890" s="442"/>
      <c r="R890" s="442"/>
      <c r="S890" s="442"/>
      <c r="T890" s="442"/>
      <c r="U890" s="442"/>
      <c r="V890" s="442"/>
      <c r="W890" s="442"/>
      <c r="X890" s="442"/>
      <c r="Y890" s="442"/>
      <c r="Z890" s="442"/>
    </row>
    <row r="891">
      <c r="A891" s="442"/>
      <c r="B891" s="442"/>
      <c r="C891" s="442"/>
      <c r="D891" s="442"/>
      <c r="E891" s="442"/>
      <c r="F891" s="442"/>
      <c r="G891" s="442"/>
      <c r="H891" s="442"/>
      <c r="I891" s="442"/>
      <c r="J891" s="442"/>
      <c r="K891" s="442"/>
      <c r="L891" s="442"/>
      <c r="M891" s="442"/>
      <c r="N891" s="442"/>
      <c r="O891" s="442"/>
      <c r="P891" s="442"/>
      <c r="Q891" s="442"/>
      <c r="R891" s="442"/>
      <c r="S891" s="442"/>
      <c r="T891" s="442"/>
      <c r="U891" s="442"/>
      <c r="V891" s="442"/>
      <c r="W891" s="442"/>
      <c r="X891" s="442"/>
      <c r="Y891" s="442"/>
      <c r="Z891" s="442"/>
    </row>
    <row r="892">
      <c r="A892" s="442"/>
      <c r="B892" s="442"/>
      <c r="C892" s="442"/>
      <c r="D892" s="442"/>
      <c r="E892" s="442"/>
      <c r="F892" s="442"/>
      <c r="G892" s="442"/>
      <c r="H892" s="442"/>
      <c r="I892" s="442"/>
      <c r="J892" s="442"/>
      <c r="K892" s="442"/>
      <c r="L892" s="442"/>
      <c r="M892" s="442"/>
      <c r="N892" s="442"/>
      <c r="O892" s="442"/>
      <c r="P892" s="442"/>
      <c r="Q892" s="442"/>
      <c r="R892" s="442"/>
      <c r="S892" s="442"/>
      <c r="T892" s="442"/>
      <c r="U892" s="442"/>
      <c r="V892" s="442"/>
      <c r="W892" s="442"/>
      <c r="X892" s="442"/>
      <c r="Y892" s="442"/>
      <c r="Z892" s="442"/>
    </row>
    <row r="893">
      <c r="A893" s="442"/>
      <c r="B893" s="442"/>
      <c r="C893" s="442"/>
      <c r="D893" s="442"/>
      <c r="E893" s="442"/>
      <c r="F893" s="442"/>
      <c r="G893" s="442"/>
      <c r="H893" s="442"/>
      <c r="I893" s="442"/>
      <c r="J893" s="442"/>
      <c r="K893" s="442"/>
      <c r="L893" s="442"/>
      <c r="M893" s="442"/>
      <c r="N893" s="442"/>
      <c r="O893" s="442"/>
      <c r="P893" s="442"/>
      <c r="Q893" s="442"/>
      <c r="R893" s="442"/>
      <c r="S893" s="442"/>
      <c r="T893" s="442"/>
      <c r="U893" s="442"/>
      <c r="V893" s="442"/>
      <c r="W893" s="442"/>
      <c r="X893" s="442"/>
      <c r="Y893" s="442"/>
      <c r="Z893" s="442"/>
    </row>
    <row r="894">
      <c r="A894" s="442"/>
      <c r="B894" s="442"/>
      <c r="C894" s="442"/>
      <c r="D894" s="442"/>
      <c r="E894" s="442"/>
      <c r="F894" s="442"/>
      <c r="G894" s="442"/>
      <c r="H894" s="442"/>
      <c r="I894" s="442"/>
      <c r="J894" s="442"/>
      <c r="K894" s="442"/>
      <c r="L894" s="442"/>
      <c r="M894" s="442"/>
      <c r="N894" s="442"/>
      <c r="O894" s="442"/>
      <c r="P894" s="442"/>
      <c r="Q894" s="442"/>
      <c r="R894" s="442"/>
      <c r="S894" s="442"/>
      <c r="T894" s="442"/>
      <c r="U894" s="442"/>
      <c r="V894" s="442"/>
      <c r="W894" s="442"/>
      <c r="X894" s="442"/>
      <c r="Y894" s="442"/>
      <c r="Z894" s="442"/>
    </row>
    <row r="895">
      <c r="A895" s="442"/>
      <c r="B895" s="442"/>
      <c r="C895" s="442"/>
      <c r="D895" s="442"/>
      <c r="E895" s="442"/>
      <c r="F895" s="442"/>
      <c r="G895" s="442"/>
      <c r="H895" s="442"/>
      <c r="I895" s="442"/>
      <c r="J895" s="442"/>
      <c r="K895" s="442"/>
      <c r="L895" s="442"/>
      <c r="M895" s="442"/>
      <c r="N895" s="442"/>
      <c r="O895" s="442"/>
      <c r="P895" s="442"/>
      <c r="Q895" s="442"/>
      <c r="R895" s="442"/>
      <c r="S895" s="442"/>
      <c r="T895" s="442"/>
      <c r="U895" s="442"/>
      <c r="V895" s="442"/>
      <c r="W895" s="442"/>
      <c r="X895" s="442"/>
      <c r="Y895" s="442"/>
      <c r="Z895" s="442"/>
    </row>
    <row r="896">
      <c r="A896" s="442"/>
      <c r="B896" s="442"/>
      <c r="C896" s="442"/>
      <c r="D896" s="442"/>
      <c r="E896" s="442"/>
      <c r="F896" s="442"/>
      <c r="G896" s="442"/>
      <c r="H896" s="442"/>
      <c r="I896" s="442"/>
      <c r="J896" s="442"/>
      <c r="K896" s="442"/>
      <c r="L896" s="442"/>
      <c r="M896" s="442"/>
      <c r="N896" s="442"/>
      <c r="O896" s="442"/>
      <c r="P896" s="442"/>
      <c r="Q896" s="442"/>
      <c r="R896" s="442"/>
      <c r="S896" s="442"/>
      <c r="T896" s="442"/>
      <c r="U896" s="442"/>
      <c r="V896" s="442"/>
      <c r="W896" s="442"/>
      <c r="X896" s="442"/>
      <c r="Y896" s="442"/>
      <c r="Z896" s="442"/>
    </row>
    <row r="897">
      <c r="A897" s="442"/>
      <c r="B897" s="442"/>
      <c r="C897" s="442"/>
      <c r="D897" s="442"/>
      <c r="E897" s="442"/>
      <c r="F897" s="442"/>
      <c r="G897" s="442"/>
      <c r="H897" s="442"/>
      <c r="I897" s="442"/>
      <c r="J897" s="442"/>
      <c r="K897" s="442"/>
      <c r="L897" s="442"/>
      <c r="M897" s="442"/>
      <c r="N897" s="442"/>
      <c r="O897" s="442"/>
      <c r="P897" s="442"/>
      <c r="Q897" s="442"/>
      <c r="R897" s="442"/>
      <c r="S897" s="442"/>
      <c r="T897" s="442"/>
      <c r="U897" s="442"/>
      <c r="V897" s="442"/>
      <c r="W897" s="442"/>
      <c r="X897" s="442"/>
      <c r="Y897" s="442"/>
      <c r="Z897" s="442"/>
    </row>
    <row r="898">
      <c r="A898" s="442"/>
      <c r="B898" s="442"/>
      <c r="C898" s="442"/>
      <c r="D898" s="442"/>
      <c r="E898" s="442"/>
      <c r="F898" s="442"/>
      <c r="G898" s="442"/>
      <c r="H898" s="442"/>
      <c r="I898" s="442"/>
      <c r="J898" s="442"/>
      <c r="K898" s="442"/>
      <c r="L898" s="442"/>
      <c r="M898" s="442"/>
      <c r="N898" s="442"/>
      <c r="O898" s="442"/>
      <c r="P898" s="442"/>
      <c r="Q898" s="442"/>
      <c r="R898" s="442"/>
      <c r="S898" s="442"/>
      <c r="T898" s="442"/>
      <c r="U898" s="442"/>
      <c r="V898" s="442"/>
      <c r="W898" s="442"/>
      <c r="X898" s="442"/>
      <c r="Y898" s="442"/>
      <c r="Z898" s="442"/>
    </row>
    <row r="899">
      <c r="A899" s="442"/>
      <c r="B899" s="442"/>
      <c r="C899" s="442"/>
      <c r="D899" s="442"/>
      <c r="E899" s="442"/>
      <c r="F899" s="442"/>
      <c r="G899" s="442"/>
      <c r="H899" s="442"/>
      <c r="I899" s="442"/>
      <c r="J899" s="442"/>
      <c r="K899" s="442"/>
      <c r="L899" s="442"/>
      <c r="M899" s="442"/>
      <c r="N899" s="442"/>
      <c r="O899" s="442"/>
      <c r="P899" s="442"/>
      <c r="Q899" s="442"/>
      <c r="R899" s="442"/>
      <c r="S899" s="442"/>
      <c r="T899" s="442"/>
      <c r="U899" s="442"/>
      <c r="V899" s="442"/>
      <c r="W899" s="442"/>
      <c r="X899" s="442"/>
      <c r="Y899" s="442"/>
      <c r="Z899" s="442"/>
    </row>
    <row r="900">
      <c r="A900" s="442"/>
      <c r="B900" s="442"/>
      <c r="C900" s="442"/>
      <c r="D900" s="442"/>
      <c r="E900" s="442"/>
      <c r="F900" s="442"/>
      <c r="G900" s="442"/>
      <c r="H900" s="442"/>
      <c r="I900" s="442"/>
      <c r="J900" s="442"/>
      <c r="K900" s="442"/>
      <c r="L900" s="442"/>
      <c r="M900" s="442"/>
      <c r="N900" s="442"/>
      <c r="O900" s="442"/>
      <c r="P900" s="442"/>
      <c r="Q900" s="442"/>
      <c r="R900" s="442"/>
      <c r="S900" s="442"/>
      <c r="T900" s="442"/>
      <c r="U900" s="442"/>
      <c r="V900" s="442"/>
      <c r="W900" s="442"/>
      <c r="X900" s="442"/>
      <c r="Y900" s="442"/>
      <c r="Z900" s="442"/>
    </row>
    <row r="901">
      <c r="A901" s="442"/>
      <c r="B901" s="442"/>
      <c r="C901" s="442"/>
      <c r="D901" s="442"/>
      <c r="E901" s="442"/>
      <c r="F901" s="442"/>
      <c r="G901" s="442"/>
      <c r="H901" s="442"/>
      <c r="I901" s="442"/>
      <c r="J901" s="442"/>
      <c r="K901" s="442"/>
      <c r="L901" s="442"/>
      <c r="M901" s="442"/>
      <c r="N901" s="442"/>
      <c r="O901" s="442"/>
      <c r="P901" s="442"/>
      <c r="Q901" s="442"/>
      <c r="R901" s="442"/>
      <c r="S901" s="442"/>
      <c r="T901" s="442"/>
      <c r="U901" s="442"/>
      <c r="V901" s="442"/>
      <c r="W901" s="442"/>
      <c r="X901" s="442"/>
      <c r="Y901" s="442"/>
      <c r="Z901" s="442"/>
    </row>
    <row r="902">
      <c r="A902" s="442"/>
      <c r="B902" s="442"/>
      <c r="C902" s="442"/>
      <c r="D902" s="442"/>
      <c r="E902" s="442"/>
      <c r="F902" s="442"/>
      <c r="G902" s="442"/>
      <c r="H902" s="442"/>
      <c r="I902" s="442"/>
      <c r="J902" s="442"/>
      <c r="K902" s="442"/>
      <c r="L902" s="442"/>
      <c r="M902" s="442"/>
      <c r="N902" s="442"/>
      <c r="O902" s="442"/>
      <c r="P902" s="442"/>
      <c r="Q902" s="442"/>
      <c r="R902" s="442"/>
      <c r="S902" s="442"/>
      <c r="T902" s="442"/>
      <c r="U902" s="442"/>
      <c r="V902" s="442"/>
      <c r="W902" s="442"/>
      <c r="X902" s="442"/>
      <c r="Y902" s="442"/>
      <c r="Z902" s="442"/>
    </row>
    <row r="903">
      <c r="A903" s="442"/>
      <c r="B903" s="442"/>
      <c r="C903" s="442"/>
      <c r="D903" s="442"/>
      <c r="E903" s="442"/>
      <c r="F903" s="442"/>
      <c r="G903" s="442"/>
      <c r="H903" s="442"/>
      <c r="I903" s="442"/>
      <c r="J903" s="442"/>
      <c r="K903" s="442"/>
      <c r="L903" s="442"/>
      <c r="M903" s="442"/>
      <c r="N903" s="442"/>
      <c r="O903" s="442"/>
      <c r="P903" s="442"/>
      <c r="Q903" s="442"/>
      <c r="R903" s="442"/>
      <c r="S903" s="442"/>
      <c r="T903" s="442"/>
      <c r="U903" s="442"/>
      <c r="V903" s="442"/>
      <c r="W903" s="442"/>
      <c r="X903" s="442"/>
      <c r="Y903" s="442"/>
      <c r="Z903" s="442"/>
    </row>
    <row r="904">
      <c r="A904" s="442"/>
      <c r="B904" s="442"/>
      <c r="C904" s="442"/>
      <c r="D904" s="442"/>
      <c r="E904" s="442"/>
      <c r="F904" s="442"/>
      <c r="G904" s="442"/>
      <c r="H904" s="442"/>
      <c r="I904" s="442"/>
      <c r="J904" s="442"/>
      <c r="K904" s="442"/>
      <c r="L904" s="442"/>
      <c r="M904" s="442"/>
      <c r="N904" s="442"/>
      <c r="O904" s="442"/>
      <c r="P904" s="442"/>
      <c r="Q904" s="442"/>
      <c r="R904" s="442"/>
      <c r="S904" s="442"/>
      <c r="T904" s="442"/>
      <c r="U904" s="442"/>
      <c r="V904" s="442"/>
      <c r="W904" s="442"/>
      <c r="X904" s="442"/>
      <c r="Y904" s="442"/>
      <c r="Z904" s="442"/>
    </row>
    <row r="905">
      <c r="A905" s="442"/>
      <c r="B905" s="442"/>
      <c r="C905" s="442"/>
      <c r="D905" s="442"/>
      <c r="E905" s="442"/>
      <c r="F905" s="442"/>
      <c r="G905" s="442"/>
      <c r="H905" s="442"/>
      <c r="I905" s="442"/>
      <c r="J905" s="442"/>
      <c r="K905" s="442"/>
      <c r="L905" s="442"/>
      <c r="M905" s="442"/>
      <c r="N905" s="442"/>
      <c r="O905" s="442"/>
      <c r="P905" s="442"/>
      <c r="Q905" s="442"/>
      <c r="R905" s="442"/>
      <c r="S905" s="442"/>
      <c r="T905" s="442"/>
      <c r="U905" s="442"/>
      <c r="V905" s="442"/>
      <c r="W905" s="442"/>
      <c r="X905" s="442"/>
      <c r="Y905" s="442"/>
      <c r="Z905" s="442"/>
    </row>
    <row r="906">
      <c r="A906" s="442"/>
      <c r="B906" s="442"/>
      <c r="C906" s="442"/>
      <c r="D906" s="442"/>
      <c r="E906" s="442"/>
      <c r="F906" s="442"/>
      <c r="G906" s="442"/>
      <c r="H906" s="442"/>
      <c r="I906" s="442"/>
      <c r="J906" s="442"/>
      <c r="K906" s="442"/>
      <c r="L906" s="442"/>
      <c r="M906" s="442"/>
      <c r="N906" s="442"/>
      <c r="O906" s="442"/>
      <c r="P906" s="442"/>
      <c r="Q906" s="442"/>
      <c r="R906" s="442"/>
      <c r="S906" s="442"/>
      <c r="T906" s="442"/>
      <c r="U906" s="442"/>
      <c r="V906" s="442"/>
      <c r="W906" s="442"/>
      <c r="X906" s="442"/>
      <c r="Y906" s="442"/>
      <c r="Z906" s="442"/>
    </row>
    <row r="907">
      <c r="A907" s="442"/>
      <c r="B907" s="442"/>
      <c r="C907" s="442"/>
      <c r="D907" s="442"/>
      <c r="E907" s="442"/>
      <c r="F907" s="442"/>
      <c r="G907" s="442"/>
      <c r="H907" s="442"/>
      <c r="I907" s="442"/>
      <c r="J907" s="442"/>
      <c r="K907" s="442"/>
      <c r="L907" s="442"/>
      <c r="M907" s="442"/>
      <c r="N907" s="442"/>
      <c r="O907" s="442"/>
      <c r="P907" s="442"/>
      <c r="Q907" s="442"/>
      <c r="R907" s="442"/>
      <c r="S907" s="442"/>
      <c r="T907" s="442"/>
      <c r="U907" s="442"/>
      <c r="V907" s="442"/>
      <c r="W907" s="442"/>
      <c r="X907" s="442"/>
      <c r="Y907" s="442"/>
      <c r="Z907" s="442"/>
    </row>
    <row r="908">
      <c r="A908" s="442"/>
      <c r="B908" s="442"/>
      <c r="C908" s="442"/>
      <c r="D908" s="442"/>
      <c r="E908" s="442"/>
      <c r="F908" s="442"/>
      <c r="G908" s="442"/>
      <c r="H908" s="442"/>
      <c r="I908" s="442"/>
      <c r="J908" s="442"/>
      <c r="K908" s="442"/>
      <c r="L908" s="442"/>
      <c r="M908" s="442"/>
      <c r="N908" s="442"/>
      <c r="O908" s="442"/>
      <c r="P908" s="442"/>
      <c r="Q908" s="442"/>
      <c r="R908" s="442"/>
      <c r="S908" s="442"/>
      <c r="T908" s="442"/>
      <c r="U908" s="442"/>
      <c r="V908" s="442"/>
      <c r="W908" s="442"/>
      <c r="X908" s="442"/>
      <c r="Y908" s="442"/>
      <c r="Z908" s="442"/>
    </row>
    <row r="909">
      <c r="A909" s="442"/>
      <c r="B909" s="442"/>
      <c r="C909" s="442"/>
      <c r="D909" s="442"/>
      <c r="E909" s="442"/>
      <c r="F909" s="442"/>
      <c r="G909" s="442"/>
      <c r="H909" s="442"/>
      <c r="I909" s="442"/>
      <c r="J909" s="442"/>
      <c r="K909" s="442"/>
      <c r="L909" s="442"/>
      <c r="M909" s="442"/>
      <c r="N909" s="442"/>
      <c r="O909" s="442"/>
      <c r="P909" s="442"/>
      <c r="Q909" s="442"/>
      <c r="R909" s="442"/>
      <c r="S909" s="442"/>
      <c r="T909" s="442"/>
      <c r="U909" s="442"/>
      <c r="V909" s="442"/>
      <c r="W909" s="442"/>
      <c r="X909" s="442"/>
      <c r="Y909" s="442"/>
      <c r="Z909" s="442"/>
    </row>
    <row r="910">
      <c r="A910" s="442"/>
      <c r="B910" s="442"/>
      <c r="C910" s="442"/>
      <c r="D910" s="442"/>
      <c r="E910" s="442"/>
      <c r="F910" s="442"/>
      <c r="G910" s="442"/>
      <c r="H910" s="442"/>
      <c r="I910" s="442"/>
      <c r="J910" s="442"/>
      <c r="K910" s="442"/>
      <c r="L910" s="442"/>
      <c r="M910" s="442"/>
      <c r="N910" s="442"/>
      <c r="O910" s="442"/>
      <c r="P910" s="442"/>
      <c r="Q910" s="442"/>
      <c r="R910" s="442"/>
      <c r="S910" s="442"/>
      <c r="T910" s="442"/>
      <c r="U910" s="442"/>
      <c r="V910" s="442"/>
      <c r="W910" s="442"/>
      <c r="X910" s="442"/>
      <c r="Y910" s="442"/>
      <c r="Z910" s="442"/>
    </row>
    <row r="911">
      <c r="A911" s="442"/>
      <c r="B911" s="442"/>
      <c r="C911" s="442"/>
      <c r="D911" s="442"/>
      <c r="E911" s="442"/>
      <c r="F911" s="442"/>
      <c r="G911" s="442"/>
      <c r="H911" s="442"/>
      <c r="I911" s="442"/>
      <c r="J911" s="442"/>
      <c r="K911" s="442"/>
      <c r="L911" s="442"/>
      <c r="M911" s="442"/>
      <c r="N911" s="442"/>
      <c r="O911" s="442"/>
      <c r="P911" s="442"/>
      <c r="Q911" s="442"/>
      <c r="R911" s="442"/>
      <c r="S911" s="442"/>
      <c r="T911" s="442"/>
      <c r="U911" s="442"/>
      <c r="V911" s="442"/>
      <c r="W911" s="442"/>
      <c r="X911" s="442"/>
      <c r="Y911" s="442"/>
      <c r="Z911" s="442"/>
    </row>
    <row r="912">
      <c r="A912" s="442"/>
      <c r="B912" s="442"/>
      <c r="C912" s="442"/>
      <c r="D912" s="442"/>
      <c r="E912" s="442"/>
      <c r="F912" s="442"/>
      <c r="G912" s="442"/>
      <c r="H912" s="442"/>
      <c r="I912" s="442"/>
      <c r="J912" s="442"/>
      <c r="K912" s="442"/>
      <c r="L912" s="442"/>
      <c r="M912" s="442"/>
      <c r="N912" s="442"/>
      <c r="O912" s="442"/>
      <c r="P912" s="442"/>
      <c r="Q912" s="442"/>
      <c r="R912" s="442"/>
      <c r="S912" s="442"/>
      <c r="T912" s="442"/>
      <c r="U912" s="442"/>
      <c r="V912" s="442"/>
      <c r="W912" s="442"/>
      <c r="X912" s="442"/>
      <c r="Y912" s="442"/>
      <c r="Z912" s="442"/>
    </row>
    <row r="913">
      <c r="A913" s="442"/>
      <c r="B913" s="442"/>
      <c r="C913" s="442"/>
      <c r="D913" s="442"/>
      <c r="E913" s="442"/>
      <c r="F913" s="442"/>
      <c r="G913" s="442"/>
      <c r="H913" s="442"/>
      <c r="I913" s="442"/>
      <c r="J913" s="442"/>
      <c r="K913" s="442"/>
      <c r="L913" s="442"/>
      <c r="M913" s="442"/>
      <c r="N913" s="442"/>
      <c r="O913" s="442"/>
      <c r="P913" s="442"/>
      <c r="Q913" s="442"/>
      <c r="R913" s="442"/>
      <c r="S913" s="442"/>
      <c r="T913" s="442"/>
      <c r="U913" s="442"/>
      <c r="V913" s="442"/>
      <c r="W913" s="442"/>
      <c r="X913" s="442"/>
      <c r="Y913" s="442"/>
      <c r="Z913" s="442"/>
    </row>
    <row r="914">
      <c r="A914" s="442"/>
      <c r="B914" s="442"/>
      <c r="C914" s="442"/>
      <c r="D914" s="442"/>
      <c r="E914" s="442"/>
      <c r="F914" s="442"/>
      <c r="G914" s="442"/>
      <c r="H914" s="442"/>
      <c r="I914" s="442"/>
      <c r="J914" s="442"/>
      <c r="K914" s="442"/>
      <c r="L914" s="442"/>
      <c r="M914" s="442"/>
      <c r="N914" s="442"/>
      <c r="O914" s="442"/>
      <c r="P914" s="442"/>
      <c r="Q914" s="442"/>
      <c r="R914" s="442"/>
      <c r="S914" s="442"/>
      <c r="T914" s="442"/>
      <c r="U914" s="442"/>
      <c r="V914" s="442"/>
      <c r="W914" s="442"/>
      <c r="X914" s="442"/>
      <c r="Y914" s="442"/>
      <c r="Z914" s="442"/>
    </row>
    <row r="915">
      <c r="A915" s="442"/>
      <c r="B915" s="442"/>
      <c r="C915" s="442"/>
      <c r="D915" s="442"/>
      <c r="E915" s="442"/>
      <c r="F915" s="442"/>
      <c r="G915" s="442"/>
      <c r="H915" s="442"/>
      <c r="I915" s="442"/>
      <c r="J915" s="442"/>
      <c r="K915" s="442"/>
      <c r="L915" s="442"/>
      <c r="M915" s="442"/>
      <c r="N915" s="442"/>
      <c r="O915" s="442"/>
      <c r="P915" s="442"/>
      <c r="Q915" s="442"/>
      <c r="R915" s="442"/>
      <c r="S915" s="442"/>
      <c r="T915" s="442"/>
      <c r="U915" s="442"/>
      <c r="V915" s="442"/>
      <c r="W915" s="442"/>
      <c r="X915" s="442"/>
      <c r="Y915" s="442"/>
      <c r="Z915" s="442"/>
    </row>
    <row r="916">
      <c r="A916" s="442"/>
      <c r="B916" s="442"/>
      <c r="C916" s="442"/>
      <c r="D916" s="442"/>
      <c r="E916" s="442"/>
      <c r="F916" s="442"/>
      <c r="G916" s="442"/>
      <c r="H916" s="442"/>
      <c r="I916" s="442"/>
      <c r="J916" s="442"/>
      <c r="K916" s="442"/>
      <c r="L916" s="442"/>
      <c r="M916" s="442"/>
      <c r="N916" s="442"/>
      <c r="O916" s="442"/>
      <c r="P916" s="442"/>
      <c r="Q916" s="442"/>
      <c r="R916" s="442"/>
      <c r="S916" s="442"/>
      <c r="T916" s="442"/>
      <c r="U916" s="442"/>
      <c r="V916" s="442"/>
      <c r="W916" s="442"/>
      <c r="X916" s="442"/>
      <c r="Y916" s="442"/>
      <c r="Z916" s="442"/>
    </row>
    <row r="917">
      <c r="A917" s="442"/>
      <c r="B917" s="442"/>
      <c r="C917" s="442"/>
      <c r="D917" s="442"/>
      <c r="E917" s="442"/>
      <c r="F917" s="442"/>
      <c r="G917" s="442"/>
      <c r="H917" s="442"/>
      <c r="I917" s="442"/>
      <c r="J917" s="442"/>
      <c r="K917" s="442"/>
      <c r="L917" s="442"/>
      <c r="M917" s="442"/>
      <c r="N917" s="442"/>
      <c r="O917" s="442"/>
      <c r="P917" s="442"/>
      <c r="Q917" s="442"/>
      <c r="R917" s="442"/>
      <c r="S917" s="442"/>
      <c r="T917" s="442"/>
      <c r="U917" s="442"/>
      <c r="V917" s="442"/>
      <c r="W917" s="442"/>
      <c r="X917" s="442"/>
      <c r="Y917" s="442"/>
      <c r="Z917" s="442"/>
    </row>
    <row r="918">
      <c r="A918" s="442"/>
      <c r="B918" s="442"/>
      <c r="C918" s="442"/>
      <c r="D918" s="442"/>
      <c r="E918" s="442"/>
      <c r="F918" s="442"/>
      <c r="G918" s="442"/>
      <c r="H918" s="442"/>
      <c r="I918" s="442"/>
      <c r="J918" s="442"/>
      <c r="K918" s="442"/>
      <c r="L918" s="442"/>
      <c r="M918" s="442"/>
      <c r="N918" s="442"/>
      <c r="O918" s="442"/>
      <c r="P918" s="442"/>
      <c r="Q918" s="442"/>
      <c r="R918" s="442"/>
      <c r="S918" s="442"/>
      <c r="T918" s="442"/>
      <c r="U918" s="442"/>
      <c r="V918" s="442"/>
      <c r="W918" s="442"/>
      <c r="X918" s="442"/>
      <c r="Y918" s="442"/>
      <c r="Z918" s="442"/>
    </row>
    <row r="919">
      <c r="A919" s="442"/>
      <c r="B919" s="442"/>
      <c r="C919" s="442"/>
      <c r="D919" s="442"/>
      <c r="E919" s="442"/>
      <c r="F919" s="442"/>
      <c r="G919" s="442"/>
      <c r="H919" s="442"/>
      <c r="I919" s="442"/>
      <c r="J919" s="442"/>
      <c r="K919" s="442"/>
      <c r="L919" s="442"/>
      <c r="M919" s="442"/>
      <c r="N919" s="442"/>
      <c r="O919" s="442"/>
      <c r="P919" s="442"/>
      <c r="Q919" s="442"/>
      <c r="R919" s="442"/>
      <c r="S919" s="442"/>
      <c r="T919" s="442"/>
      <c r="U919" s="442"/>
      <c r="V919" s="442"/>
      <c r="W919" s="442"/>
      <c r="X919" s="442"/>
      <c r="Y919" s="442"/>
      <c r="Z919" s="442"/>
    </row>
    <row r="920">
      <c r="A920" s="442"/>
      <c r="B920" s="442"/>
      <c r="C920" s="442"/>
      <c r="D920" s="442"/>
      <c r="E920" s="442"/>
      <c r="F920" s="442"/>
      <c r="G920" s="442"/>
      <c r="H920" s="442"/>
      <c r="I920" s="442"/>
      <c r="J920" s="442"/>
      <c r="K920" s="442"/>
      <c r="L920" s="442"/>
      <c r="M920" s="442"/>
      <c r="N920" s="442"/>
      <c r="O920" s="442"/>
      <c r="P920" s="442"/>
      <c r="Q920" s="442"/>
      <c r="R920" s="442"/>
      <c r="S920" s="442"/>
      <c r="T920" s="442"/>
      <c r="U920" s="442"/>
      <c r="V920" s="442"/>
      <c r="W920" s="442"/>
      <c r="X920" s="442"/>
      <c r="Y920" s="442"/>
      <c r="Z920" s="442"/>
    </row>
    <row r="921">
      <c r="A921" s="442"/>
      <c r="B921" s="442"/>
      <c r="C921" s="442"/>
      <c r="D921" s="442"/>
      <c r="E921" s="442"/>
      <c r="F921" s="442"/>
      <c r="G921" s="442"/>
      <c r="H921" s="442"/>
      <c r="I921" s="442"/>
      <c r="J921" s="442"/>
      <c r="K921" s="442"/>
      <c r="L921" s="442"/>
      <c r="M921" s="442"/>
      <c r="N921" s="442"/>
      <c r="O921" s="442"/>
      <c r="P921" s="442"/>
      <c r="Q921" s="442"/>
      <c r="R921" s="442"/>
      <c r="S921" s="442"/>
      <c r="T921" s="442"/>
      <c r="U921" s="442"/>
      <c r="V921" s="442"/>
      <c r="W921" s="442"/>
      <c r="X921" s="442"/>
      <c r="Y921" s="442"/>
      <c r="Z921" s="442"/>
    </row>
    <row r="922">
      <c r="A922" s="442"/>
      <c r="B922" s="442"/>
      <c r="C922" s="442"/>
      <c r="D922" s="442"/>
      <c r="E922" s="442"/>
      <c r="F922" s="442"/>
      <c r="G922" s="442"/>
      <c r="H922" s="442"/>
      <c r="I922" s="442"/>
      <c r="J922" s="442"/>
      <c r="K922" s="442"/>
      <c r="L922" s="442"/>
      <c r="M922" s="442"/>
      <c r="N922" s="442"/>
      <c r="O922" s="442"/>
      <c r="P922" s="442"/>
      <c r="Q922" s="442"/>
      <c r="R922" s="442"/>
      <c r="S922" s="442"/>
      <c r="T922" s="442"/>
      <c r="U922" s="442"/>
      <c r="V922" s="442"/>
      <c r="W922" s="442"/>
      <c r="X922" s="442"/>
      <c r="Y922" s="442"/>
      <c r="Z922" s="442"/>
    </row>
    <row r="923">
      <c r="A923" s="442"/>
      <c r="B923" s="442"/>
      <c r="C923" s="442"/>
      <c r="D923" s="442"/>
      <c r="E923" s="442"/>
      <c r="F923" s="442"/>
      <c r="G923" s="442"/>
      <c r="H923" s="442"/>
      <c r="I923" s="442"/>
      <c r="J923" s="442"/>
      <c r="K923" s="442"/>
      <c r="L923" s="442"/>
      <c r="M923" s="442"/>
      <c r="N923" s="442"/>
      <c r="O923" s="442"/>
      <c r="P923" s="442"/>
      <c r="Q923" s="442"/>
      <c r="R923" s="442"/>
      <c r="S923" s="442"/>
      <c r="T923" s="442"/>
      <c r="U923" s="442"/>
      <c r="V923" s="442"/>
      <c r="W923" s="442"/>
      <c r="X923" s="442"/>
      <c r="Y923" s="442"/>
      <c r="Z923" s="442"/>
    </row>
    <row r="924">
      <c r="A924" s="442"/>
      <c r="B924" s="442"/>
      <c r="C924" s="442"/>
      <c r="D924" s="442"/>
      <c r="E924" s="442"/>
      <c r="F924" s="442"/>
      <c r="G924" s="442"/>
      <c r="H924" s="442"/>
      <c r="I924" s="442"/>
      <c r="J924" s="442"/>
      <c r="K924" s="442"/>
      <c r="L924" s="442"/>
      <c r="M924" s="442"/>
      <c r="N924" s="442"/>
      <c r="O924" s="442"/>
      <c r="P924" s="442"/>
      <c r="Q924" s="442"/>
      <c r="R924" s="442"/>
      <c r="S924" s="442"/>
      <c r="T924" s="442"/>
      <c r="U924" s="442"/>
      <c r="V924" s="442"/>
      <c r="W924" s="442"/>
      <c r="X924" s="442"/>
      <c r="Y924" s="442"/>
      <c r="Z924" s="442"/>
    </row>
    <row r="925">
      <c r="A925" s="442"/>
      <c r="B925" s="442"/>
      <c r="C925" s="442"/>
      <c r="D925" s="442"/>
      <c r="E925" s="442"/>
      <c r="F925" s="442"/>
      <c r="G925" s="442"/>
      <c r="H925" s="442"/>
      <c r="I925" s="442"/>
      <c r="J925" s="442"/>
      <c r="K925" s="442"/>
      <c r="L925" s="442"/>
      <c r="M925" s="442"/>
      <c r="N925" s="442"/>
      <c r="O925" s="442"/>
      <c r="P925" s="442"/>
      <c r="Q925" s="442"/>
      <c r="R925" s="442"/>
      <c r="S925" s="442"/>
      <c r="T925" s="442"/>
      <c r="U925" s="442"/>
      <c r="V925" s="442"/>
      <c r="W925" s="442"/>
      <c r="X925" s="442"/>
      <c r="Y925" s="442"/>
      <c r="Z925" s="442"/>
    </row>
    <row r="926">
      <c r="A926" s="442"/>
      <c r="B926" s="442"/>
      <c r="C926" s="442"/>
      <c r="D926" s="442"/>
      <c r="E926" s="442"/>
      <c r="F926" s="442"/>
      <c r="G926" s="442"/>
      <c r="H926" s="442"/>
      <c r="I926" s="442"/>
      <c r="J926" s="442"/>
      <c r="K926" s="442"/>
      <c r="L926" s="442"/>
      <c r="M926" s="442"/>
      <c r="N926" s="442"/>
      <c r="O926" s="442"/>
      <c r="P926" s="442"/>
      <c r="Q926" s="442"/>
      <c r="R926" s="442"/>
      <c r="S926" s="442"/>
      <c r="T926" s="442"/>
      <c r="U926" s="442"/>
      <c r="V926" s="442"/>
      <c r="W926" s="442"/>
      <c r="X926" s="442"/>
      <c r="Y926" s="442"/>
      <c r="Z926" s="442"/>
    </row>
    <row r="927">
      <c r="A927" s="442"/>
      <c r="B927" s="442"/>
      <c r="C927" s="442"/>
      <c r="D927" s="442"/>
      <c r="E927" s="442"/>
      <c r="F927" s="442"/>
      <c r="G927" s="442"/>
      <c r="H927" s="442"/>
      <c r="I927" s="442"/>
      <c r="J927" s="442"/>
      <c r="K927" s="442"/>
      <c r="L927" s="442"/>
      <c r="M927" s="442"/>
      <c r="N927" s="442"/>
      <c r="O927" s="442"/>
      <c r="P927" s="442"/>
      <c r="Q927" s="442"/>
      <c r="R927" s="442"/>
      <c r="S927" s="442"/>
      <c r="T927" s="442"/>
      <c r="U927" s="442"/>
      <c r="V927" s="442"/>
      <c r="W927" s="442"/>
      <c r="X927" s="442"/>
      <c r="Y927" s="442"/>
      <c r="Z927" s="442"/>
    </row>
    <row r="928">
      <c r="A928" s="442"/>
      <c r="B928" s="442"/>
      <c r="C928" s="442"/>
      <c r="D928" s="442"/>
      <c r="E928" s="442"/>
      <c r="F928" s="442"/>
      <c r="G928" s="442"/>
      <c r="H928" s="442"/>
      <c r="I928" s="442"/>
      <c r="J928" s="442"/>
      <c r="K928" s="442"/>
      <c r="L928" s="442"/>
      <c r="M928" s="442"/>
      <c r="N928" s="442"/>
      <c r="O928" s="442"/>
      <c r="P928" s="442"/>
      <c r="Q928" s="442"/>
      <c r="R928" s="442"/>
      <c r="S928" s="442"/>
      <c r="T928" s="442"/>
      <c r="U928" s="442"/>
      <c r="V928" s="442"/>
      <c r="W928" s="442"/>
      <c r="X928" s="442"/>
      <c r="Y928" s="442"/>
      <c r="Z928" s="442"/>
    </row>
    <row r="929">
      <c r="A929" s="442"/>
      <c r="B929" s="442"/>
      <c r="C929" s="442"/>
      <c r="D929" s="442"/>
      <c r="E929" s="442"/>
      <c r="F929" s="442"/>
      <c r="G929" s="442"/>
      <c r="H929" s="442"/>
      <c r="I929" s="442"/>
      <c r="J929" s="442"/>
      <c r="K929" s="442"/>
      <c r="L929" s="442"/>
      <c r="M929" s="442"/>
      <c r="N929" s="442"/>
      <c r="O929" s="442"/>
      <c r="P929" s="442"/>
      <c r="Q929" s="442"/>
      <c r="R929" s="442"/>
      <c r="S929" s="442"/>
      <c r="T929" s="442"/>
      <c r="U929" s="442"/>
      <c r="V929" s="442"/>
      <c r="W929" s="442"/>
      <c r="X929" s="442"/>
      <c r="Y929" s="442"/>
      <c r="Z929" s="442"/>
    </row>
    <row r="930">
      <c r="A930" s="442"/>
      <c r="B930" s="442"/>
      <c r="C930" s="442"/>
      <c r="D930" s="442"/>
      <c r="E930" s="442"/>
      <c r="F930" s="442"/>
      <c r="G930" s="442"/>
      <c r="H930" s="442"/>
      <c r="I930" s="442"/>
      <c r="J930" s="442"/>
      <c r="K930" s="442"/>
      <c r="L930" s="442"/>
      <c r="M930" s="442"/>
      <c r="N930" s="442"/>
      <c r="O930" s="442"/>
      <c r="P930" s="442"/>
      <c r="Q930" s="442"/>
      <c r="R930" s="442"/>
      <c r="S930" s="442"/>
      <c r="T930" s="442"/>
      <c r="U930" s="442"/>
      <c r="V930" s="442"/>
      <c r="W930" s="442"/>
      <c r="X930" s="442"/>
      <c r="Y930" s="442"/>
      <c r="Z930" s="442"/>
    </row>
    <row r="931">
      <c r="A931" s="442"/>
      <c r="B931" s="442"/>
      <c r="C931" s="442"/>
      <c r="D931" s="442"/>
      <c r="E931" s="442"/>
      <c r="F931" s="442"/>
      <c r="G931" s="442"/>
      <c r="H931" s="442"/>
      <c r="I931" s="442"/>
      <c r="J931" s="442"/>
      <c r="K931" s="442"/>
      <c r="L931" s="442"/>
      <c r="M931" s="442"/>
      <c r="N931" s="442"/>
      <c r="O931" s="442"/>
      <c r="P931" s="442"/>
      <c r="Q931" s="442"/>
      <c r="R931" s="442"/>
      <c r="S931" s="442"/>
      <c r="T931" s="442"/>
      <c r="U931" s="442"/>
      <c r="V931" s="442"/>
      <c r="W931" s="442"/>
      <c r="X931" s="442"/>
      <c r="Y931" s="442"/>
      <c r="Z931" s="442"/>
    </row>
    <row r="932">
      <c r="A932" s="442"/>
      <c r="B932" s="442"/>
      <c r="C932" s="442"/>
      <c r="D932" s="442"/>
      <c r="E932" s="442"/>
      <c r="F932" s="442"/>
      <c r="G932" s="442"/>
      <c r="H932" s="442"/>
      <c r="I932" s="442"/>
      <c r="J932" s="442"/>
      <c r="K932" s="442"/>
      <c r="L932" s="442"/>
      <c r="M932" s="442"/>
      <c r="N932" s="442"/>
      <c r="O932" s="442"/>
      <c r="P932" s="442"/>
      <c r="Q932" s="442"/>
      <c r="R932" s="442"/>
      <c r="S932" s="442"/>
      <c r="T932" s="442"/>
      <c r="U932" s="442"/>
      <c r="V932" s="442"/>
      <c r="W932" s="442"/>
      <c r="X932" s="442"/>
      <c r="Y932" s="442"/>
      <c r="Z932" s="442"/>
    </row>
    <row r="933">
      <c r="A933" s="442"/>
      <c r="B933" s="442"/>
      <c r="C933" s="442"/>
      <c r="D933" s="442"/>
      <c r="E933" s="442"/>
      <c r="F933" s="442"/>
      <c r="G933" s="442"/>
      <c r="H933" s="442"/>
      <c r="I933" s="442"/>
      <c r="J933" s="442"/>
      <c r="K933" s="442"/>
      <c r="L933" s="442"/>
      <c r="M933" s="442"/>
      <c r="N933" s="442"/>
      <c r="O933" s="442"/>
      <c r="P933" s="442"/>
      <c r="Q933" s="442"/>
      <c r="R933" s="442"/>
      <c r="S933" s="442"/>
      <c r="T933" s="442"/>
      <c r="U933" s="442"/>
      <c r="V933" s="442"/>
      <c r="W933" s="442"/>
      <c r="X933" s="442"/>
      <c r="Y933" s="442"/>
      <c r="Z933" s="442"/>
    </row>
    <row r="934">
      <c r="A934" s="442"/>
      <c r="B934" s="442"/>
      <c r="C934" s="442"/>
      <c r="D934" s="442"/>
      <c r="E934" s="442"/>
      <c r="F934" s="442"/>
      <c r="G934" s="442"/>
      <c r="H934" s="442"/>
      <c r="I934" s="442"/>
      <c r="J934" s="442"/>
      <c r="K934" s="442"/>
      <c r="L934" s="442"/>
      <c r="M934" s="442"/>
      <c r="N934" s="442"/>
      <c r="O934" s="442"/>
      <c r="P934" s="442"/>
      <c r="Q934" s="442"/>
      <c r="R934" s="442"/>
      <c r="S934" s="442"/>
      <c r="T934" s="442"/>
      <c r="U934" s="442"/>
      <c r="V934" s="442"/>
      <c r="W934" s="442"/>
      <c r="X934" s="442"/>
      <c r="Y934" s="442"/>
      <c r="Z934" s="442"/>
    </row>
    <row r="935">
      <c r="A935" s="442"/>
      <c r="B935" s="442"/>
      <c r="C935" s="442"/>
      <c r="D935" s="442"/>
      <c r="E935" s="442"/>
      <c r="F935" s="442"/>
      <c r="G935" s="442"/>
      <c r="H935" s="442"/>
      <c r="I935" s="442"/>
      <c r="J935" s="442"/>
      <c r="K935" s="442"/>
      <c r="L935" s="442"/>
      <c r="M935" s="442"/>
      <c r="N935" s="442"/>
      <c r="O935" s="442"/>
      <c r="P935" s="442"/>
      <c r="Q935" s="442"/>
      <c r="R935" s="442"/>
      <c r="S935" s="442"/>
      <c r="T935" s="442"/>
      <c r="U935" s="442"/>
      <c r="V935" s="442"/>
      <c r="W935" s="442"/>
      <c r="X935" s="442"/>
      <c r="Y935" s="442"/>
      <c r="Z935" s="442"/>
    </row>
    <row r="936">
      <c r="A936" s="442"/>
      <c r="B936" s="442"/>
      <c r="C936" s="442"/>
      <c r="D936" s="442"/>
      <c r="E936" s="442"/>
      <c r="F936" s="442"/>
      <c r="G936" s="442"/>
      <c r="H936" s="442"/>
      <c r="I936" s="442"/>
      <c r="J936" s="442"/>
      <c r="K936" s="442"/>
      <c r="L936" s="442"/>
      <c r="M936" s="442"/>
      <c r="N936" s="442"/>
      <c r="O936" s="442"/>
      <c r="P936" s="442"/>
      <c r="Q936" s="442"/>
      <c r="R936" s="442"/>
      <c r="S936" s="442"/>
      <c r="T936" s="442"/>
      <c r="U936" s="442"/>
      <c r="V936" s="442"/>
      <c r="W936" s="442"/>
      <c r="X936" s="442"/>
      <c r="Y936" s="442"/>
      <c r="Z936" s="442"/>
    </row>
    <row r="937">
      <c r="A937" s="442"/>
      <c r="B937" s="442"/>
      <c r="C937" s="442"/>
      <c r="D937" s="442"/>
      <c r="E937" s="442"/>
      <c r="F937" s="442"/>
      <c r="G937" s="442"/>
      <c r="H937" s="442"/>
      <c r="I937" s="442"/>
      <c r="J937" s="442"/>
      <c r="K937" s="442"/>
      <c r="L937" s="442"/>
      <c r="M937" s="442"/>
      <c r="N937" s="442"/>
      <c r="O937" s="442"/>
      <c r="P937" s="442"/>
      <c r="Q937" s="442"/>
      <c r="R937" s="442"/>
      <c r="S937" s="442"/>
      <c r="T937" s="442"/>
      <c r="U937" s="442"/>
      <c r="V937" s="442"/>
      <c r="W937" s="442"/>
      <c r="X937" s="442"/>
      <c r="Y937" s="442"/>
      <c r="Z937" s="442"/>
    </row>
    <row r="938">
      <c r="A938" s="442"/>
      <c r="B938" s="442"/>
      <c r="C938" s="442"/>
      <c r="D938" s="442"/>
      <c r="E938" s="442"/>
      <c r="F938" s="442"/>
      <c r="G938" s="442"/>
      <c r="H938" s="442"/>
      <c r="I938" s="442"/>
      <c r="J938" s="442"/>
      <c r="K938" s="442"/>
      <c r="L938" s="442"/>
      <c r="M938" s="442"/>
      <c r="N938" s="442"/>
      <c r="O938" s="442"/>
      <c r="P938" s="442"/>
      <c r="Q938" s="442"/>
      <c r="R938" s="442"/>
      <c r="S938" s="442"/>
      <c r="T938" s="442"/>
      <c r="U938" s="442"/>
      <c r="V938" s="442"/>
      <c r="W938" s="442"/>
      <c r="X938" s="442"/>
      <c r="Y938" s="442"/>
      <c r="Z938" s="442"/>
    </row>
    <row r="939">
      <c r="A939" s="442"/>
      <c r="B939" s="442"/>
      <c r="C939" s="442"/>
      <c r="D939" s="442"/>
      <c r="E939" s="442"/>
      <c r="F939" s="442"/>
      <c r="G939" s="442"/>
      <c r="H939" s="442"/>
      <c r="I939" s="442"/>
      <c r="J939" s="442"/>
      <c r="K939" s="442"/>
      <c r="L939" s="442"/>
      <c r="M939" s="442"/>
      <c r="N939" s="442"/>
      <c r="O939" s="442"/>
      <c r="P939" s="442"/>
      <c r="Q939" s="442"/>
      <c r="R939" s="442"/>
      <c r="S939" s="442"/>
      <c r="T939" s="442"/>
      <c r="U939" s="442"/>
      <c r="V939" s="442"/>
      <c r="W939" s="442"/>
      <c r="X939" s="442"/>
      <c r="Y939" s="442"/>
      <c r="Z939" s="442"/>
    </row>
    <row r="940">
      <c r="A940" s="442"/>
      <c r="B940" s="442"/>
      <c r="C940" s="442"/>
      <c r="D940" s="442"/>
      <c r="E940" s="442"/>
      <c r="F940" s="442"/>
      <c r="G940" s="442"/>
      <c r="H940" s="442"/>
      <c r="I940" s="442"/>
      <c r="J940" s="442"/>
      <c r="K940" s="442"/>
      <c r="L940" s="442"/>
      <c r="M940" s="442"/>
      <c r="N940" s="442"/>
      <c r="O940" s="442"/>
      <c r="P940" s="442"/>
      <c r="Q940" s="442"/>
      <c r="R940" s="442"/>
      <c r="S940" s="442"/>
      <c r="T940" s="442"/>
      <c r="U940" s="442"/>
      <c r="V940" s="442"/>
      <c r="W940" s="442"/>
      <c r="X940" s="442"/>
      <c r="Y940" s="442"/>
      <c r="Z940" s="442"/>
    </row>
    <row r="941">
      <c r="A941" s="442"/>
      <c r="B941" s="442"/>
      <c r="C941" s="442"/>
      <c r="D941" s="442"/>
      <c r="E941" s="442"/>
      <c r="F941" s="442"/>
      <c r="G941" s="442"/>
      <c r="H941" s="442"/>
      <c r="I941" s="442"/>
      <c r="J941" s="442"/>
      <c r="K941" s="442"/>
      <c r="L941" s="442"/>
      <c r="M941" s="442"/>
      <c r="N941" s="442"/>
      <c r="O941" s="442"/>
      <c r="P941" s="442"/>
      <c r="Q941" s="442"/>
      <c r="R941" s="442"/>
      <c r="S941" s="442"/>
      <c r="T941" s="442"/>
      <c r="U941" s="442"/>
      <c r="V941" s="442"/>
      <c r="W941" s="442"/>
      <c r="X941" s="442"/>
      <c r="Y941" s="442"/>
      <c r="Z941" s="442"/>
    </row>
    <row r="942">
      <c r="A942" s="442"/>
      <c r="B942" s="442"/>
      <c r="C942" s="442"/>
      <c r="D942" s="442"/>
      <c r="E942" s="442"/>
      <c r="F942" s="442"/>
      <c r="G942" s="442"/>
      <c r="H942" s="442"/>
      <c r="I942" s="442"/>
      <c r="J942" s="442"/>
      <c r="K942" s="442"/>
      <c r="L942" s="442"/>
      <c r="M942" s="442"/>
      <c r="N942" s="442"/>
      <c r="O942" s="442"/>
      <c r="P942" s="442"/>
      <c r="Q942" s="442"/>
      <c r="R942" s="442"/>
      <c r="S942" s="442"/>
      <c r="T942" s="442"/>
      <c r="U942" s="442"/>
      <c r="V942" s="442"/>
      <c r="W942" s="442"/>
      <c r="X942" s="442"/>
      <c r="Y942" s="442"/>
      <c r="Z942" s="442"/>
    </row>
    <row r="943">
      <c r="A943" s="442"/>
      <c r="B943" s="442"/>
      <c r="C943" s="442"/>
      <c r="D943" s="442"/>
      <c r="E943" s="442"/>
      <c r="F943" s="442"/>
      <c r="G943" s="442"/>
      <c r="H943" s="442"/>
      <c r="I943" s="442"/>
      <c r="J943" s="442"/>
      <c r="K943" s="442"/>
      <c r="L943" s="442"/>
      <c r="M943" s="442"/>
      <c r="N943" s="442"/>
      <c r="O943" s="442"/>
      <c r="P943" s="442"/>
      <c r="Q943" s="442"/>
      <c r="R943" s="442"/>
      <c r="S943" s="442"/>
      <c r="T943" s="442"/>
      <c r="U943" s="442"/>
      <c r="V943" s="442"/>
      <c r="W943" s="442"/>
      <c r="X943" s="442"/>
      <c r="Y943" s="442"/>
      <c r="Z943" s="442"/>
    </row>
    <row r="944">
      <c r="A944" s="442"/>
      <c r="B944" s="442"/>
      <c r="C944" s="442"/>
      <c r="D944" s="442"/>
      <c r="E944" s="442"/>
      <c r="F944" s="442"/>
      <c r="G944" s="442"/>
      <c r="H944" s="442"/>
      <c r="I944" s="442"/>
      <c r="J944" s="442"/>
      <c r="K944" s="442"/>
      <c r="L944" s="442"/>
      <c r="M944" s="442"/>
      <c r="N944" s="442"/>
      <c r="O944" s="442"/>
      <c r="P944" s="442"/>
      <c r="Q944" s="442"/>
      <c r="R944" s="442"/>
      <c r="S944" s="442"/>
      <c r="T944" s="442"/>
      <c r="U944" s="442"/>
      <c r="V944" s="442"/>
      <c r="W944" s="442"/>
      <c r="X944" s="442"/>
      <c r="Y944" s="442"/>
      <c r="Z944" s="442"/>
    </row>
    <row r="945">
      <c r="A945" s="442"/>
      <c r="B945" s="442"/>
      <c r="C945" s="442"/>
      <c r="D945" s="442"/>
      <c r="E945" s="442"/>
      <c r="F945" s="442"/>
      <c r="G945" s="442"/>
      <c r="H945" s="442"/>
      <c r="I945" s="442"/>
      <c r="J945" s="442"/>
      <c r="K945" s="442"/>
      <c r="L945" s="442"/>
      <c r="M945" s="442"/>
      <c r="N945" s="442"/>
      <c r="O945" s="442"/>
      <c r="P945" s="442"/>
      <c r="Q945" s="442"/>
      <c r="R945" s="442"/>
      <c r="S945" s="442"/>
      <c r="T945" s="442"/>
      <c r="U945" s="442"/>
      <c r="V945" s="442"/>
      <c r="W945" s="442"/>
      <c r="X945" s="442"/>
      <c r="Y945" s="442"/>
      <c r="Z945" s="442"/>
    </row>
    <row r="946">
      <c r="A946" s="442"/>
      <c r="B946" s="442"/>
      <c r="C946" s="442"/>
      <c r="D946" s="442"/>
      <c r="E946" s="442"/>
      <c r="F946" s="442"/>
      <c r="G946" s="442"/>
      <c r="H946" s="442"/>
      <c r="I946" s="442"/>
      <c r="J946" s="442"/>
      <c r="K946" s="442"/>
      <c r="L946" s="442"/>
      <c r="M946" s="442"/>
      <c r="N946" s="442"/>
      <c r="O946" s="442"/>
      <c r="P946" s="442"/>
      <c r="Q946" s="442"/>
      <c r="R946" s="442"/>
      <c r="S946" s="442"/>
      <c r="T946" s="442"/>
      <c r="U946" s="442"/>
      <c r="V946" s="442"/>
      <c r="W946" s="442"/>
      <c r="X946" s="442"/>
      <c r="Y946" s="442"/>
      <c r="Z946" s="442"/>
    </row>
    <row r="947">
      <c r="A947" s="442"/>
      <c r="B947" s="442"/>
      <c r="C947" s="442"/>
      <c r="D947" s="442"/>
      <c r="E947" s="442"/>
      <c r="F947" s="442"/>
      <c r="G947" s="442"/>
      <c r="H947" s="442"/>
      <c r="I947" s="442"/>
      <c r="J947" s="442"/>
      <c r="K947" s="442"/>
      <c r="L947" s="442"/>
      <c r="M947" s="442"/>
      <c r="N947" s="442"/>
      <c r="O947" s="442"/>
      <c r="P947" s="442"/>
      <c r="Q947" s="442"/>
      <c r="R947" s="442"/>
      <c r="S947" s="442"/>
      <c r="T947" s="442"/>
      <c r="U947" s="442"/>
      <c r="V947" s="442"/>
      <c r="W947" s="442"/>
      <c r="X947" s="442"/>
      <c r="Y947" s="442"/>
      <c r="Z947" s="442"/>
    </row>
    <row r="948">
      <c r="A948" s="442"/>
      <c r="B948" s="442"/>
      <c r="C948" s="442"/>
      <c r="D948" s="442"/>
      <c r="E948" s="442"/>
      <c r="F948" s="442"/>
      <c r="G948" s="442"/>
      <c r="H948" s="442"/>
      <c r="I948" s="442"/>
      <c r="J948" s="442"/>
      <c r="K948" s="442"/>
      <c r="L948" s="442"/>
      <c r="M948" s="442"/>
      <c r="N948" s="442"/>
      <c r="O948" s="442"/>
      <c r="P948" s="442"/>
      <c r="Q948" s="442"/>
      <c r="R948" s="442"/>
      <c r="S948" s="442"/>
      <c r="T948" s="442"/>
      <c r="U948" s="442"/>
      <c r="V948" s="442"/>
      <c r="W948" s="442"/>
      <c r="X948" s="442"/>
      <c r="Y948" s="442"/>
      <c r="Z948" s="442"/>
    </row>
    <row r="949">
      <c r="A949" s="442"/>
      <c r="B949" s="442"/>
      <c r="C949" s="442"/>
      <c r="D949" s="442"/>
      <c r="E949" s="442"/>
      <c r="F949" s="442"/>
      <c r="G949" s="442"/>
      <c r="H949" s="442"/>
      <c r="I949" s="442"/>
      <c r="J949" s="442"/>
      <c r="K949" s="442"/>
      <c r="L949" s="442"/>
      <c r="M949" s="442"/>
      <c r="N949" s="442"/>
      <c r="O949" s="442"/>
      <c r="P949" s="442"/>
      <c r="Q949" s="442"/>
      <c r="R949" s="442"/>
      <c r="S949" s="442"/>
      <c r="T949" s="442"/>
      <c r="U949" s="442"/>
      <c r="V949" s="442"/>
      <c r="W949" s="442"/>
      <c r="X949" s="442"/>
      <c r="Y949" s="442"/>
      <c r="Z949" s="442"/>
    </row>
    <row r="950">
      <c r="A950" s="442"/>
      <c r="B950" s="442"/>
      <c r="C950" s="442"/>
      <c r="D950" s="442"/>
      <c r="E950" s="442"/>
      <c r="F950" s="442"/>
      <c r="G950" s="442"/>
      <c r="H950" s="442"/>
      <c r="I950" s="442"/>
      <c r="J950" s="442"/>
      <c r="K950" s="442"/>
      <c r="L950" s="442"/>
      <c r="M950" s="442"/>
      <c r="N950" s="442"/>
      <c r="O950" s="442"/>
      <c r="P950" s="442"/>
      <c r="Q950" s="442"/>
      <c r="R950" s="442"/>
      <c r="S950" s="442"/>
      <c r="T950" s="442"/>
      <c r="U950" s="442"/>
      <c r="V950" s="442"/>
      <c r="W950" s="442"/>
      <c r="X950" s="442"/>
      <c r="Y950" s="442"/>
      <c r="Z950" s="442"/>
    </row>
    <row r="951">
      <c r="A951" s="442"/>
      <c r="B951" s="442"/>
      <c r="C951" s="442"/>
      <c r="D951" s="442"/>
      <c r="E951" s="442"/>
      <c r="F951" s="442"/>
      <c r="G951" s="442"/>
      <c r="H951" s="442"/>
      <c r="I951" s="442"/>
      <c r="J951" s="442"/>
      <c r="K951" s="442"/>
      <c r="L951" s="442"/>
      <c r="M951" s="442"/>
      <c r="N951" s="442"/>
      <c r="O951" s="442"/>
      <c r="P951" s="442"/>
      <c r="Q951" s="442"/>
      <c r="R951" s="442"/>
      <c r="S951" s="442"/>
      <c r="T951" s="442"/>
      <c r="U951" s="442"/>
      <c r="V951" s="442"/>
      <c r="W951" s="442"/>
      <c r="X951" s="442"/>
      <c r="Y951" s="442"/>
      <c r="Z951" s="442"/>
    </row>
    <row r="952">
      <c r="A952" s="442"/>
      <c r="B952" s="442"/>
      <c r="C952" s="442"/>
      <c r="D952" s="442"/>
      <c r="E952" s="442"/>
      <c r="F952" s="442"/>
      <c r="G952" s="442"/>
      <c r="H952" s="442"/>
      <c r="I952" s="442"/>
      <c r="J952" s="442"/>
      <c r="K952" s="442"/>
      <c r="L952" s="442"/>
      <c r="M952" s="442"/>
      <c r="N952" s="442"/>
      <c r="O952" s="442"/>
      <c r="P952" s="442"/>
      <c r="Q952" s="442"/>
      <c r="R952" s="442"/>
      <c r="S952" s="442"/>
      <c r="T952" s="442"/>
      <c r="U952" s="442"/>
      <c r="V952" s="442"/>
      <c r="W952" s="442"/>
      <c r="X952" s="442"/>
      <c r="Y952" s="442"/>
      <c r="Z952" s="442"/>
    </row>
    <row r="953">
      <c r="A953" s="442"/>
      <c r="B953" s="442"/>
      <c r="C953" s="442"/>
      <c r="D953" s="442"/>
      <c r="E953" s="442"/>
      <c r="F953" s="442"/>
      <c r="G953" s="442"/>
      <c r="H953" s="442"/>
      <c r="I953" s="442"/>
      <c r="J953" s="442"/>
      <c r="K953" s="442"/>
      <c r="L953" s="442"/>
      <c r="M953" s="442"/>
      <c r="N953" s="442"/>
      <c r="O953" s="442"/>
      <c r="P953" s="442"/>
      <c r="Q953" s="442"/>
      <c r="R953" s="442"/>
      <c r="S953" s="442"/>
      <c r="T953" s="442"/>
      <c r="U953" s="442"/>
      <c r="V953" s="442"/>
      <c r="W953" s="442"/>
      <c r="X953" s="442"/>
      <c r="Y953" s="442"/>
      <c r="Z953" s="442"/>
    </row>
    <row r="954">
      <c r="A954" s="442"/>
      <c r="B954" s="442"/>
      <c r="C954" s="442"/>
      <c r="D954" s="442"/>
      <c r="E954" s="442"/>
      <c r="F954" s="442"/>
      <c r="G954" s="442"/>
      <c r="H954" s="442"/>
      <c r="I954" s="442"/>
      <c r="J954" s="442"/>
      <c r="K954" s="442"/>
      <c r="L954" s="442"/>
      <c r="M954" s="442"/>
      <c r="N954" s="442"/>
      <c r="O954" s="442"/>
      <c r="P954" s="442"/>
      <c r="Q954" s="442"/>
      <c r="R954" s="442"/>
      <c r="S954" s="442"/>
      <c r="T954" s="442"/>
      <c r="U954" s="442"/>
      <c r="V954" s="442"/>
      <c r="W954" s="442"/>
      <c r="X954" s="442"/>
      <c r="Y954" s="442"/>
      <c r="Z954" s="442"/>
    </row>
    <row r="955">
      <c r="A955" s="442"/>
      <c r="B955" s="442"/>
      <c r="C955" s="442"/>
      <c r="D955" s="442"/>
      <c r="E955" s="442"/>
      <c r="F955" s="442"/>
      <c r="G955" s="442"/>
      <c r="H955" s="442"/>
      <c r="I955" s="442"/>
      <c r="J955" s="442"/>
      <c r="K955" s="442"/>
      <c r="L955" s="442"/>
      <c r="M955" s="442"/>
      <c r="N955" s="442"/>
      <c r="O955" s="442"/>
      <c r="P955" s="442"/>
      <c r="Q955" s="442"/>
      <c r="R955" s="442"/>
      <c r="S955" s="442"/>
      <c r="T955" s="442"/>
      <c r="U955" s="442"/>
      <c r="V955" s="442"/>
      <c r="W955" s="442"/>
      <c r="X955" s="442"/>
      <c r="Y955" s="442"/>
      <c r="Z955" s="442"/>
    </row>
    <row r="956">
      <c r="A956" s="442"/>
      <c r="B956" s="442"/>
      <c r="C956" s="442"/>
      <c r="D956" s="442"/>
      <c r="E956" s="442"/>
      <c r="F956" s="442"/>
      <c r="G956" s="442"/>
      <c r="H956" s="442"/>
      <c r="I956" s="442"/>
      <c r="J956" s="442"/>
      <c r="K956" s="442"/>
      <c r="L956" s="442"/>
      <c r="M956" s="442"/>
      <c r="N956" s="442"/>
      <c r="O956" s="442"/>
      <c r="P956" s="442"/>
      <c r="Q956" s="442"/>
      <c r="R956" s="442"/>
      <c r="S956" s="442"/>
      <c r="T956" s="442"/>
      <c r="U956" s="442"/>
      <c r="V956" s="442"/>
      <c r="W956" s="442"/>
      <c r="X956" s="442"/>
      <c r="Y956" s="442"/>
      <c r="Z956" s="442"/>
    </row>
    <row r="957">
      <c r="A957" s="442"/>
      <c r="B957" s="442"/>
      <c r="C957" s="442"/>
      <c r="D957" s="442"/>
      <c r="E957" s="442"/>
      <c r="F957" s="442"/>
      <c r="G957" s="442"/>
      <c r="H957" s="442"/>
      <c r="I957" s="442"/>
      <c r="J957" s="442"/>
      <c r="K957" s="442"/>
      <c r="L957" s="442"/>
      <c r="M957" s="442"/>
      <c r="N957" s="442"/>
      <c r="O957" s="442"/>
      <c r="P957" s="442"/>
      <c r="Q957" s="442"/>
      <c r="R957" s="442"/>
      <c r="S957" s="442"/>
      <c r="T957" s="442"/>
      <c r="U957" s="442"/>
      <c r="V957" s="442"/>
      <c r="W957" s="442"/>
      <c r="X957" s="442"/>
      <c r="Y957" s="442"/>
      <c r="Z957" s="442"/>
    </row>
    <row r="958">
      <c r="A958" s="442"/>
      <c r="B958" s="442"/>
      <c r="C958" s="442"/>
      <c r="D958" s="442"/>
      <c r="E958" s="442"/>
      <c r="F958" s="442"/>
      <c r="G958" s="442"/>
      <c r="H958" s="442"/>
      <c r="I958" s="442"/>
      <c r="J958" s="442"/>
      <c r="K958" s="442"/>
      <c r="L958" s="442"/>
      <c r="M958" s="442"/>
      <c r="N958" s="442"/>
      <c r="O958" s="442"/>
      <c r="P958" s="442"/>
      <c r="Q958" s="442"/>
      <c r="R958" s="442"/>
      <c r="S958" s="442"/>
      <c r="T958" s="442"/>
      <c r="U958" s="442"/>
      <c r="V958" s="442"/>
      <c r="W958" s="442"/>
      <c r="X958" s="442"/>
      <c r="Y958" s="442"/>
      <c r="Z958" s="442"/>
    </row>
    <row r="959">
      <c r="A959" s="442"/>
      <c r="B959" s="442"/>
      <c r="C959" s="442"/>
      <c r="D959" s="442"/>
      <c r="E959" s="442"/>
      <c r="F959" s="442"/>
      <c r="G959" s="442"/>
      <c r="H959" s="442"/>
      <c r="I959" s="442"/>
      <c r="J959" s="442"/>
      <c r="K959" s="442"/>
      <c r="L959" s="442"/>
      <c r="M959" s="442"/>
      <c r="N959" s="442"/>
      <c r="O959" s="442"/>
      <c r="P959" s="442"/>
      <c r="Q959" s="442"/>
      <c r="R959" s="442"/>
      <c r="S959" s="442"/>
      <c r="T959" s="442"/>
      <c r="U959" s="442"/>
      <c r="V959" s="442"/>
      <c r="W959" s="442"/>
      <c r="X959" s="442"/>
      <c r="Y959" s="442"/>
      <c r="Z959" s="442"/>
    </row>
    <row r="960">
      <c r="A960" s="442"/>
      <c r="B960" s="442"/>
      <c r="C960" s="442"/>
      <c r="D960" s="442"/>
      <c r="E960" s="442"/>
      <c r="F960" s="442"/>
      <c r="G960" s="442"/>
      <c r="H960" s="442"/>
      <c r="I960" s="442"/>
      <c r="J960" s="442"/>
      <c r="K960" s="442"/>
      <c r="L960" s="442"/>
      <c r="M960" s="442"/>
      <c r="N960" s="442"/>
      <c r="O960" s="442"/>
      <c r="P960" s="442"/>
      <c r="Q960" s="442"/>
      <c r="R960" s="442"/>
      <c r="S960" s="442"/>
      <c r="T960" s="442"/>
      <c r="U960" s="442"/>
      <c r="V960" s="442"/>
      <c r="W960" s="442"/>
      <c r="X960" s="442"/>
      <c r="Y960" s="442"/>
      <c r="Z960" s="442"/>
    </row>
    <row r="961">
      <c r="A961" s="442"/>
      <c r="B961" s="442"/>
      <c r="C961" s="442"/>
      <c r="D961" s="442"/>
      <c r="E961" s="442"/>
      <c r="F961" s="442"/>
      <c r="G961" s="442"/>
      <c r="H961" s="442"/>
      <c r="I961" s="442"/>
      <c r="J961" s="442"/>
      <c r="K961" s="442"/>
      <c r="L961" s="442"/>
      <c r="M961" s="442"/>
      <c r="N961" s="442"/>
      <c r="O961" s="442"/>
      <c r="P961" s="442"/>
      <c r="Q961" s="442"/>
      <c r="R961" s="442"/>
      <c r="S961" s="442"/>
      <c r="T961" s="442"/>
      <c r="U961" s="442"/>
      <c r="V961" s="442"/>
      <c r="W961" s="442"/>
      <c r="X961" s="442"/>
      <c r="Y961" s="442"/>
      <c r="Z961" s="442"/>
    </row>
    <row r="962">
      <c r="A962" s="442"/>
      <c r="B962" s="442"/>
      <c r="C962" s="442"/>
      <c r="D962" s="442"/>
      <c r="E962" s="442"/>
      <c r="F962" s="442"/>
      <c r="G962" s="442"/>
      <c r="H962" s="442"/>
      <c r="I962" s="442"/>
      <c r="J962" s="442"/>
      <c r="K962" s="442"/>
      <c r="L962" s="442"/>
      <c r="M962" s="442"/>
      <c r="N962" s="442"/>
      <c r="O962" s="442"/>
      <c r="P962" s="442"/>
      <c r="Q962" s="442"/>
      <c r="R962" s="442"/>
      <c r="S962" s="442"/>
      <c r="T962" s="442"/>
      <c r="U962" s="442"/>
      <c r="V962" s="442"/>
      <c r="W962" s="442"/>
      <c r="X962" s="442"/>
      <c r="Y962" s="442"/>
      <c r="Z962" s="442"/>
    </row>
    <row r="963">
      <c r="A963" s="442"/>
      <c r="B963" s="442"/>
      <c r="C963" s="442"/>
      <c r="D963" s="442"/>
      <c r="E963" s="442"/>
      <c r="F963" s="442"/>
      <c r="G963" s="442"/>
      <c r="H963" s="442"/>
      <c r="I963" s="442"/>
      <c r="J963" s="442"/>
      <c r="K963" s="442"/>
      <c r="L963" s="442"/>
      <c r="M963" s="442"/>
      <c r="N963" s="442"/>
      <c r="O963" s="442"/>
      <c r="P963" s="442"/>
      <c r="Q963" s="442"/>
      <c r="R963" s="442"/>
      <c r="S963" s="442"/>
      <c r="T963" s="442"/>
      <c r="U963" s="442"/>
      <c r="V963" s="442"/>
      <c r="W963" s="442"/>
      <c r="X963" s="442"/>
      <c r="Y963" s="442"/>
      <c r="Z963" s="442"/>
    </row>
    <row r="964">
      <c r="A964" s="442"/>
      <c r="B964" s="442"/>
      <c r="C964" s="442"/>
      <c r="D964" s="442"/>
      <c r="E964" s="442"/>
      <c r="F964" s="442"/>
      <c r="G964" s="442"/>
      <c r="H964" s="442"/>
      <c r="I964" s="442"/>
      <c r="J964" s="442"/>
      <c r="K964" s="442"/>
      <c r="L964" s="442"/>
      <c r="M964" s="442"/>
      <c r="N964" s="442"/>
      <c r="O964" s="442"/>
      <c r="P964" s="442"/>
      <c r="Q964" s="442"/>
      <c r="R964" s="442"/>
      <c r="S964" s="442"/>
      <c r="T964" s="442"/>
      <c r="U964" s="442"/>
      <c r="V964" s="442"/>
      <c r="W964" s="442"/>
      <c r="X964" s="442"/>
      <c r="Y964" s="442"/>
      <c r="Z964" s="442"/>
    </row>
    <row r="965">
      <c r="A965" s="442"/>
      <c r="B965" s="442"/>
      <c r="C965" s="442"/>
      <c r="D965" s="442"/>
      <c r="E965" s="442"/>
      <c r="F965" s="442"/>
      <c r="G965" s="442"/>
      <c r="H965" s="442"/>
      <c r="I965" s="442"/>
      <c r="J965" s="442"/>
      <c r="K965" s="442"/>
      <c r="L965" s="442"/>
      <c r="M965" s="442"/>
      <c r="N965" s="442"/>
      <c r="O965" s="442"/>
      <c r="P965" s="442"/>
      <c r="Q965" s="442"/>
      <c r="R965" s="442"/>
      <c r="S965" s="442"/>
      <c r="T965" s="442"/>
      <c r="U965" s="442"/>
      <c r="V965" s="442"/>
      <c r="W965" s="442"/>
      <c r="X965" s="442"/>
      <c r="Y965" s="442"/>
      <c r="Z965" s="442"/>
    </row>
    <row r="966">
      <c r="A966" s="442"/>
      <c r="B966" s="442"/>
      <c r="C966" s="442"/>
      <c r="D966" s="442"/>
      <c r="E966" s="442"/>
      <c r="F966" s="442"/>
      <c r="G966" s="442"/>
      <c r="H966" s="442"/>
      <c r="I966" s="442"/>
      <c r="J966" s="442"/>
      <c r="K966" s="442"/>
      <c r="L966" s="442"/>
      <c r="M966" s="442"/>
      <c r="N966" s="442"/>
      <c r="O966" s="442"/>
      <c r="P966" s="442"/>
      <c r="Q966" s="442"/>
      <c r="R966" s="442"/>
      <c r="S966" s="442"/>
      <c r="T966" s="442"/>
      <c r="U966" s="442"/>
      <c r="V966" s="442"/>
      <c r="W966" s="442"/>
      <c r="X966" s="442"/>
      <c r="Y966" s="442"/>
      <c r="Z966" s="442"/>
    </row>
    <row r="967">
      <c r="A967" s="442"/>
      <c r="B967" s="442"/>
      <c r="C967" s="442"/>
      <c r="D967" s="442"/>
      <c r="E967" s="442"/>
      <c r="F967" s="442"/>
      <c r="G967" s="442"/>
      <c r="H967" s="442"/>
      <c r="I967" s="442"/>
      <c r="J967" s="442"/>
      <c r="K967" s="442"/>
      <c r="L967" s="442"/>
      <c r="M967" s="442"/>
      <c r="N967" s="442"/>
      <c r="O967" s="442"/>
      <c r="P967" s="442"/>
      <c r="Q967" s="442"/>
      <c r="R967" s="442"/>
      <c r="S967" s="442"/>
      <c r="T967" s="442"/>
      <c r="U967" s="442"/>
      <c r="V967" s="442"/>
      <c r="W967" s="442"/>
      <c r="X967" s="442"/>
      <c r="Y967" s="442"/>
      <c r="Z967" s="442"/>
    </row>
    <row r="968">
      <c r="A968" s="442"/>
      <c r="B968" s="442"/>
      <c r="C968" s="442"/>
      <c r="D968" s="442"/>
      <c r="E968" s="442"/>
      <c r="F968" s="442"/>
      <c r="G968" s="442"/>
      <c r="H968" s="442"/>
      <c r="I968" s="442"/>
      <c r="J968" s="442"/>
      <c r="K968" s="442"/>
      <c r="L968" s="442"/>
      <c r="M968" s="442"/>
      <c r="N968" s="442"/>
      <c r="O968" s="442"/>
      <c r="P968" s="442"/>
      <c r="Q968" s="442"/>
      <c r="R968" s="442"/>
      <c r="S968" s="442"/>
      <c r="T968" s="442"/>
      <c r="U968" s="442"/>
      <c r="V968" s="442"/>
      <c r="W968" s="442"/>
      <c r="X968" s="442"/>
      <c r="Y968" s="442"/>
      <c r="Z968" s="442"/>
    </row>
    <row r="969">
      <c r="A969" s="442"/>
      <c r="B969" s="442"/>
      <c r="C969" s="442"/>
      <c r="D969" s="442"/>
      <c r="E969" s="442"/>
      <c r="F969" s="442"/>
      <c r="G969" s="442"/>
      <c r="H969" s="442"/>
      <c r="I969" s="442"/>
      <c r="J969" s="442"/>
      <c r="K969" s="442"/>
      <c r="L969" s="442"/>
      <c r="M969" s="442"/>
      <c r="N969" s="442"/>
      <c r="O969" s="442"/>
      <c r="P969" s="442"/>
      <c r="Q969" s="442"/>
      <c r="R969" s="442"/>
      <c r="S969" s="442"/>
      <c r="T969" s="442"/>
      <c r="U969" s="442"/>
      <c r="V969" s="442"/>
      <c r="W969" s="442"/>
      <c r="X969" s="442"/>
      <c r="Y969" s="442"/>
      <c r="Z969" s="442"/>
    </row>
    <row r="970">
      <c r="A970" s="442"/>
      <c r="B970" s="442"/>
      <c r="C970" s="442"/>
      <c r="D970" s="442"/>
      <c r="E970" s="442"/>
      <c r="F970" s="442"/>
      <c r="G970" s="442"/>
      <c r="H970" s="442"/>
      <c r="I970" s="442"/>
      <c r="J970" s="442"/>
      <c r="K970" s="442"/>
      <c r="L970" s="442"/>
      <c r="M970" s="442"/>
      <c r="N970" s="442"/>
      <c r="O970" s="442"/>
      <c r="P970" s="442"/>
      <c r="Q970" s="442"/>
      <c r="R970" s="442"/>
      <c r="S970" s="442"/>
      <c r="T970" s="442"/>
      <c r="U970" s="442"/>
      <c r="V970" s="442"/>
      <c r="W970" s="442"/>
      <c r="X970" s="442"/>
      <c r="Y970" s="442"/>
      <c r="Z970" s="442"/>
    </row>
    <row r="971">
      <c r="A971" s="442"/>
      <c r="B971" s="442"/>
      <c r="C971" s="442"/>
      <c r="D971" s="442"/>
      <c r="E971" s="442"/>
      <c r="F971" s="442"/>
      <c r="G971" s="442"/>
      <c r="H971" s="442"/>
      <c r="I971" s="442"/>
      <c r="J971" s="442"/>
      <c r="K971" s="442"/>
      <c r="L971" s="442"/>
      <c r="M971" s="442"/>
      <c r="N971" s="442"/>
      <c r="O971" s="442"/>
      <c r="P971" s="442"/>
      <c r="Q971" s="442"/>
      <c r="R971" s="442"/>
      <c r="S971" s="442"/>
      <c r="T971" s="442"/>
      <c r="U971" s="442"/>
      <c r="V971" s="442"/>
      <c r="W971" s="442"/>
      <c r="X971" s="442"/>
      <c r="Y971" s="442"/>
      <c r="Z971" s="442"/>
    </row>
    <row r="972">
      <c r="A972" s="442"/>
      <c r="B972" s="442"/>
      <c r="C972" s="442"/>
      <c r="D972" s="442"/>
      <c r="E972" s="442"/>
      <c r="F972" s="442"/>
      <c r="G972" s="442"/>
      <c r="H972" s="442"/>
      <c r="I972" s="442"/>
      <c r="J972" s="442"/>
      <c r="K972" s="442"/>
      <c r="L972" s="442"/>
      <c r="M972" s="442"/>
      <c r="N972" s="442"/>
      <c r="O972" s="442"/>
      <c r="P972" s="442"/>
      <c r="Q972" s="442"/>
      <c r="R972" s="442"/>
      <c r="S972" s="442"/>
      <c r="T972" s="442"/>
      <c r="U972" s="442"/>
      <c r="V972" s="442"/>
      <c r="W972" s="442"/>
      <c r="X972" s="442"/>
      <c r="Y972" s="442"/>
      <c r="Z972" s="442"/>
    </row>
    <row r="973">
      <c r="A973" s="442"/>
      <c r="B973" s="442"/>
      <c r="C973" s="442"/>
      <c r="D973" s="442"/>
      <c r="E973" s="442"/>
      <c r="F973" s="442"/>
      <c r="G973" s="442"/>
      <c r="H973" s="442"/>
      <c r="I973" s="442"/>
      <c r="J973" s="442"/>
      <c r="K973" s="442"/>
      <c r="L973" s="442"/>
      <c r="M973" s="442"/>
      <c r="N973" s="442"/>
      <c r="O973" s="442"/>
      <c r="P973" s="442"/>
      <c r="Q973" s="442"/>
      <c r="R973" s="442"/>
      <c r="S973" s="442"/>
      <c r="T973" s="442"/>
      <c r="U973" s="442"/>
      <c r="V973" s="442"/>
      <c r="W973" s="442"/>
      <c r="X973" s="442"/>
      <c r="Y973" s="442"/>
      <c r="Z973" s="442"/>
    </row>
    <row r="974">
      <c r="A974" s="442"/>
      <c r="B974" s="442"/>
      <c r="C974" s="442"/>
      <c r="D974" s="442"/>
      <c r="E974" s="442"/>
      <c r="F974" s="442"/>
      <c r="G974" s="442"/>
      <c r="H974" s="442"/>
      <c r="I974" s="442"/>
      <c r="J974" s="442"/>
      <c r="K974" s="442"/>
      <c r="L974" s="442"/>
      <c r="M974" s="442"/>
      <c r="N974" s="442"/>
      <c r="O974" s="442"/>
      <c r="P974" s="442"/>
      <c r="Q974" s="442"/>
      <c r="R974" s="442"/>
      <c r="S974" s="442"/>
      <c r="T974" s="442"/>
      <c r="U974" s="442"/>
      <c r="V974" s="442"/>
      <c r="W974" s="442"/>
      <c r="X974" s="442"/>
      <c r="Y974" s="442"/>
      <c r="Z974" s="442"/>
    </row>
    <row r="975">
      <c r="A975" s="442"/>
      <c r="B975" s="442"/>
      <c r="C975" s="442"/>
      <c r="D975" s="442"/>
      <c r="E975" s="442"/>
      <c r="F975" s="442"/>
      <c r="G975" s="442"/>
      <c r="H975" s="442"/>
      <c r="I975" s="442"/>
      <c r="J975" s="442"/>
      <c r="K975" s="442"/>
      <c r="L975" s="442"/>
      <c r="M975" s="442"/>
      <c r="N975" s="442"/>
      <c r="O975" s="442"/>
      <c r="P975" s="442"/>
      <c r="Q975" s="442"/>
      <c r="R975" s="442"/>
      <c r="S975" s="442"/>
      <c r="T975" s="442"/>
      <c r="U975" s="442"/>
      <c r="V975" s="442"/>
      <c r="W975" s="442"/>
      <c r="X975" s="442"/>
      <c r="Y975" s="442"/>
      <c r="Z975" s="442"/>
    </row>
    <row r="976">
      <c r="A976" s="442"/>
      <c r="B976" s="442"/>
      <c r="C976" s="442"/>
      <c r="D976" s="442"/>
      <c r="E976" s="442"/>
      <c r="F976" s="442"/>
      <c r="G976" s="442"/>
      <c r="H976" s="442"/>
      <c r="I976" s="442"/>
      <c r="J976" s="442"/>
      <c r="K976" s="442"/>
      <c r="L976" s="442"/>
      <c r="M976" s="442"/>
      <c r="N976" s="442"/>
      <c r="O976" s="442"/>
      <c r="P976" s="442"/>
      <c r="Q976" s="442"/>
      <c r="R976" s="442"/>
      <c r="S976" s="442"/>
      <c r="T976" s="442"/>
      <c r="U976" s="442"/>
      <c r="V976" s="442"/>
      <c r="W976" s="442"/>
      <c r="X976" s="442"/>
      <c r="Y976" s="442"/>
      <c r="Z976" s="442"/>
    </row>
    <row r="977">
      <c r="A977" s="442"/>
      <c r="B977" s="442"/>
      <c r="C977" s="442"/>
      <c r="D977" s="442"/>
      <c r="E977" s="442"/>
      <c r="F977" s="442"/>
      <c r="G977" s="442"/>
      <c r="H977" s="442"/>
      <c r="I977" s="442"/>
      <c r="J977" s="442"/>
      <c r="K977" s="442"/>
      <c r="L977" s="442"/>
      <c r="M977" s="442"/>
      <c r="N977" s="442"/>
      <c r="O977" s="442"/>
      <c r="P977" s="442"/>
      <c r="Q977" s="442"/>
      <c r="R977" s="442"/>
      <c r="S977" s="442"/>
      <c r="T977" s="442"/>
      <c r="U977" s="442"/>
      <c r="V977" s="442"/>
      <c r="W977" s="442"/>
      <c r="X977" s="442"/>
      <c r="Y977" s="442"/>
      <c r="Z977" s="442"/>
    </row>
    <row r="978">
      <c r="A978" s="442"/>
      <c r="B978" s="442"/>
      <c r="C978" s="442"/>
      <c r="D978" s="442"/>
      <c r="E978" s="442"/>
      <c r="F978" s="442"/>
      <c r="G978" s="442"/>
      <c r="H978" s="442"/>
      <c r="I978" s="442"/>
      <c r="J978" s="442"/>
      <c r="K978" s="442"/>
      <c r="L978" s="442"/>
      <c r="M978" s="442"/>
      <c r="N978" s="442"/>
      <c r="O978" s="442"/>
      <c r="P978" s="442"/>
      <c r="Q978" s="442"/>
      <c r="R978" s="442"/>
      <c r="S978" s="442"/>
      <c r="T978" s="442"/>
      <c r="U978" s="442"/>
      <c r="V978" s="442"/>
      <c r="W978" s="442"/>
      <c r="X978" s="442"/>
      <c r="Y978" s="442"/>
      <c r="Z978" s="442"/>
    </row>
    <row r="979">
      <c r="A979" s="442"/>
      <c r="B979" s="442"/>
      <c r="C979" s="442"/>
      <c r="D979" s="442"/>
      <c r="E979" s="442"/>
      <c r="F979" s="442"/>
      <c r="G979" s="442"/>
      <c r="H979" s="442"/>
      <c r="I979" s="442"/>
      <c r="J979" s="442"/>
      <c r="K979" s="442"/>
      <c r="L979" s="442"/>
      <c r="M979" s="442"/>
      <c r="N979" s="442"/>
      <c r="O979" s="442"/>
      <c r="P979" s="442"/>
      <c r="Q979" s="442"/>
      <c r="R979" s="442"/>
      <c r="S979" s="442"/>
      <c r="T979" s="442"/>
      <c r="U979" s="442"/>
      <c r="V979" s="442"/>
      <c r="W979" s="442"/>
      <c r="X979" s="442"/>
      <c r="Y979" s="442"/>
      <c r="Z979" s="442"/>
    </row>
    <row r="980">
      <c r="A980" s="442"/>
      <c r="B980" s="442"/>
      <c r="C980" s="442"/>
      <c r="D980" s="442"/>
      <c r="E980" s="442"/>
      <c r="F980" s="442"/>
      <c r="G980" s="442"/>
      <c r="H980" s="442"/>
      <c r="I980" s="442"/>
      <c r="J980" s="442"/>
      <c r="K980" s="442"/>
      <c r="L980" s="442"/>
      <c r="M980" s="442"/>
      <c r="N980" s="442"/>
      <c r="O980" s="442"/>
      <c r="P980" s="442"/>
      <c r="Q980" s="442"/>
      <c r="R980" s="442"/>
      <c r="S980" s="442"/>
      <c r="T980" s="442"/>
      <c r="U980" s="442"/>
      <c r="V980" s="442"/>
      <c r="W980" s="442"/>
      <c r="X980" s="442"/>
      <c r="Y980" s="442"/>
      <c r="Z980" s="442"/>
    </row>
    <row r="981">
      <c r="A981" s="442"/>
      <c r="B981" s="442"/>
      <c r="C981" s="442"/>
      <c r="D981" s="442"/>
      <c r="E981" s="442"/>
      <c r="F981" s="442"/>
      <c r="G981" s="442"/>
      <c r="H981" s="442"/>
      <c r="I981" s="442"/>
      <c r="J981" s="442"/>
      <c r="K981" s="442"/>
      <c r="L981" s="442"/>
      <c r="M981" s="442"/>
      <c r="N981" s="442"/>
      <c r="O981" s="442"/>
      <c r="P981" s="442"/>
      <c r="Q981" s="442"/>
      <c r="R981" s="442"/>
      <c r="S981" s="442"/>
      <c r="T981" s="442"/>
      <c r="U981" s="442"/>
      <c r="V981" s="442"/>
      <c r="W981" s="442"/>
      <c r="X981" s="442"/>
      <c r="Y981" s="442"/>
      <c r="Z981" s="442"/>
    </row>
    <row r="982">
      <c r="A982" s="442"/>
      <c r="B982" s="442"/>
      <c r="C982" s="442"/>
      <c r="D982" s="442"/>
      <c r="E982" s="442"/>
      <c r="F982" s="442"/>
      <c r="G982" s="442"/>
      <c r="H982" s="442"/>
      <c r="I982" s="442"/>
      <c r="J982" s="442"/>
      <c r="K982" s="442"/>
      <c r="L982" s="442"/>
      <c r="M982" s="442"/>
      <c r="N982" s="442"/>
      <c r="O982" s="442"/>
      <c r="P982" s="442"/>
      <c r="Q982" s="442"/>
      <c r="R982" s="442"/>
      <c r="S982" s="442"/>
      <c r="T982" s="442"/>
      <c r="U982" s="442"/>
      <c r="V982" s="442"/>
      <c r="W982" s="442"/>
      <c r="X982" s="442"/>
      <c r="Y982" s="442"/>
      <c r="Z982" s="442"/>
    </row>
    <row r="983">
      <c r="A983" s="442"/>
      <c r="B983" s="442"/>
      <c r="C983" s="442"/>
      <c r="D983" s="442"/>
      <c r="E983" s="442"/>
      <c r="F983" s="442"/>
      <c r="G983" s="442"/>
      <c r="H983" s="442"/>
      <c r="I983" s="442"/>
      <c r="J983" s="442"/>
      <c r="K983" s="442"/>
      <c r="L983" s="442"/>
      <c r="M983" s="442"/>
      <c r="N983" s="442"/>
      <c r="O983" s="442"/>
      <c r="P983" s="442"/>
      <c r="Q983" s="442"/>
      <c r="R983" s="442"/>
      <c r="S983" s="442"/>
      <c r="T983" s="442"/>
      <c r="U983" s="442"/>
      <c r="V983" s="442"/>
      <c r="W983" s="442"/>
      <c r="X983" s="442"/>
      <c r="Y983" s="442"/>
      <c r="Z983" s="442"/>
    </row>
    <row r="984">
      <c r="A984" s="442"/>
      <c r="B984" s="442"/>
      <c r="C984" s="442"/>
      <c r="D984" s="442"/>
      <c r="E984" s="442"/>
      <c r="F984" s="442"/>
      <c r="G984" s="442"/>
      <c r="H984" s="442"/>
      <c r="I984" s="442"/>
      <c r="J984" s="442"/>
      <c r="K984" s="442"/>
      <c r="L984" s="442"/>
      <c r="M984" s="442"/>
      <c r="N984" s="442"/>
      <c r="O984" s="442"/>
      <c r="P984" s="442"/>
      <c r="Q984" s="442"/>
      <c r="R984" s="442"/>
      <c r="S984" s="442"/>
      <c r="T984" s="442"/>
      <c r="U984" s="442"/>
      <c r="V984" s="442"/>
      <c r="W984" s="442"/>
      <c r="X984" s="442"/>
      <c r="Y984" s="442"/>
      <c r="Z984" s="442"/>
    </row>
    <row r="985">
      <c r="A985" s="442"/>
      <c r="B985" s="442"/>
      <c r="C985" s="442"/>
      <c r="D985" s="442"/>
      <c r="E985" s="442"/>
      <c r="F985" s="442"/>
      <c r="G985" s="442"/>
      <c r="H985" s="442"/>
      <c r="I985" s="442"/>
      <c r="J985" s="442"/>
      <c r="K985" s="442"/>
      <c r="L985" s="442"/>
      <c r="M985" s="442"/>
      <c r="N985" s="442"/>
      <c r="O985" s="442"/>
      <c r="P985" s="442"/>
      <c r="Q985" s="442"/>
      <c r="R985" s="442"/>
      <c r="S985" s="442"/>
      <c r="T985" s="442"/>
      <c r="U985" s="442"/>
      <c r="V985" s="442"/>
      <c r="W985" s="442"/>
      <c r="X985" s="442"/>
      <c r="Y985" s="442"/>
      <c r="Z985" s="442"/>
    </row>
    <row r="986">
      <c r="A986" s="442"/>
      <c r="B986" s="442"/>
      <c r="C986" s="442"/>
      <c r="D986" s="442"/>
      <c r="E986" s="442"/>
      <c r="F986" s="442"/>
      <c r="G986" s="442"/>
      <c r="H986" s="442"/>
      <c r="I986" s="442"/>
      <c r="J986" s="442"/>
      <c r="K986" s="442"/>
      <c r="L986" s="442"/>
      <c r="M986" s="442"/>
      <c r="N986" s="442"/>
      <c r="O986" s="442"/>
      <c r="P986" s="442"/>
      <c r="Q986" s="442"/>
      <c r="R986" s="442"/>
      <c r="S986" s="442"/>
      <c r="T986" s="442"/>
      <c r="U986" s="442"/>
      <c r="V986" s="442"/>
      <c r="W986" s="442"/>
      <c r="X986" s="442"/>
      <c r="Y986" s="442"/>
      <c r="Z986" s="442"/>
    </row>
    <row r="987">
      <c r="A987" s="442"/>
      <c r="B987" s="442"/>
      <c r="C987" s="442"/>
      <c r="D987" s="442"/>
      <c r="E987" s="442"/>
      <c r="F987" s="442"/>
      <c r="G987" s="442"/>
      <c r="H987" s="442"/>
      <c r="I987" s="442"/>
      <c r="J987" s="442"/>
      <c r="K987" s="442"/>
      <c r="L987" s="442"/>
      <c r="M987" s="442"/>
      <c r="N987" s="442"/>
      <c r="O987" s="442"/>
      <c r="P987" s="442"/>
      <c r="Q987" s="442"/>
      <c r="R987" s="442"/>
      <c r="S987" s="442"/>
      <c r="T987" s="442"/>
      <c r="U987" s="442"/>
      <c r="V987" s="442"/>
      <c r="W987" s="442"/>
      <c r="X987" s="442"/>
      <c r="Y987" s="442"/>
      <c r="Z987" s="442"/>
    </row>
    <row r="988">
      <c r="A988" s="442"/>
      <c r="B988" s="442"/>
      <c r="C988" s="442"/>
      <c r="D988" s="442"/>
      <c r="E988" s="442"/>
      <c r="F988" s="442"/>
      <c r="G988" s="442"/>
      <c r="H988" s="442"/>
      <c r="I988" s="442"/>
      <c r="J988" s="442"/>
      <c r="K988" s="442"/>
      <c r="L988" s="442"/>
      <c r="M988" s="442"/>
      <c r="N988" s="442"/>
      <c r="O988" s="442"/>
      <c r="P988" s="442"/>
      <c r="Q988" s="442"/>
      <c r="R988" s="442"/>
      <c r="S988" s="442"/>
      <c r="T988" s="442"/>
      <c r="U988" s="442"/>
      <c r="V988" s="442"/>
      <c r="W988" s="442"/>
      <c r="X988" s="442"/>
      <c r="Y988" s="442"/>
      <c r="Z988" s="442"/>
    </row>
    <row r="989">
      <c r="A989" s="442"/>
      <c r="B989" s="442"/>
      <c r="C989" s="442"/>
      <c r="D989" s="442"/>
      <c r="E989" s="442"/>
      <c r="F989" s="442"/>
      <c r="G989" s="442"/>
      <c r="H989" s="442"/>
      <c r="I989" s="442"/>
      <c r="J989" s="442"/>
      <c r="K989" s="442"/>
      <c r="L989" s="442"/>
      <c r="M989" s="442"/>
      <c r="N989" s="442"/>
      <c r="O989" s="442"/>
      <c r="P989" s="442"/>
      <c r="Q989" s="442"/>
      <c r="R989" s="442"/>
      <c r="S989" s="442"/>
      <c r="T989" s="442"/>
      <c r="U989" s="442"/>
      <c r="V989" s="442"/>
      <c r="W989" s="442"/>
      <c r="X989" s="442"/>
      <c r="Y989" s="442"/>
      <c r="Z989" s="442"/>
    </row>
    <row r="990">
      <c r="A990" s="442"/>
      <c r="B990" s="442"/>
      <c r="C990" s="442"/>
      <c r="D990" s="442"/>
      <c r="E990" s="442"/>
      <c r="F990" s="442"/>
      <c r="G990" s="442"/>
      <c r="H990" s="442"/>
      <c r="I990" s="442"/>
      <c r="J990" s="442"/>
      <c r="K990" s="442"/>
      <c r="L990" s="442"/>
      <c r="M990" s="442"/>
      <c r="N990" s="442"/>
      <c r="O990" s="442"/>
      <c r="P990" s="442"/>
      <c r="Q990" s="442"/>
      <c r="R990" s="442"/>
      <c r="S990" s="442"/>
      <c r="T990" s="442"/>
      <c r="U990" s="442"/>
      <c r="V990" s="442"/>
      <c r="W990" s="442"/>
      <c r="X990" s="442"/>
      <c r="Y990" s="442"/>
      <c r="Z990" s="442"/>
    </row>
    <row r="991">
      <c r="A991" s="442"/>
      <c r="B991" s="442"/>
      <c r="C991" s="442"/>
      <c r="D991" s="442"/>
      <c r="E991" s="442"/>
      <c r="F991" s="442"/>
      <c r="G991" s="442"/>
      <c r="H991" s="442"/>
      <c r="I991" s="442"/>
      <c r="J991" s="442"/>
      <c r="K991" s="442"/>
      <c r="L991" s="442"/>
      <c r="M991" s="442"/>
      <c r="N991" s="442"/>
      <c r="O991" s="442"/>
      <c r="P991" s="442"/>
      <c r="Q991" s="442"/>
      <c r="R991" s="442"/>
      <c r="S991" s="442"/>
      <c r="T991" s="442"/>
      <c r="U991" s="442"/>
      <c r="V991" s="442"/>
      <c r="W991" s="442"/>
      <c r="X991" s="442"/>
      <c r="Y991" s="442"/>
      <c r="Z991" s="442"/>
    </row>
    <row r="992">
      <c r="A992" s="442"/>
      <c r="B992" s="442"/>
      <c r="C992" s="442"/>
      <c r="D992" s="442"/>
      <c r="E992" s="442"/>
      <c r="F992" s="442"/>
      <c r="G992" s="442"/>
      <c r="H992" s="442"/>
      <c r="I992" s="442"/>
      <c r="J992" s="442"/>
      <c r="K992" s="442"/>
      <c r="L992" s="442"/>
      <c r="M992" s="442"/>
      <c r="N992" s="442"/>
      <c r="O992" s="442"/>
      <c r="P992" s="442"/>
      <c r="Q992" s="442"/>
      <c r="R992" s="442"/>
      <c r="S992" s="442"/>
      <c r="T992" s="442"/>
      <c r="U992" s="442"/>
      <c r="V992" s="442"/>
      <c r="W992" s="442"/>
      <c r="X992" s="442"/>
      <c r="Y992" s="442"/>
      <c r="Z992" s="442"/>
    </row>
    <row r="993">
      <c r="A993" s="442"/>
      <c r="B993" s="442"/>
      <c r="C993" s="442"/>
      <c r="D993" s="442"/>
      <c r="E993" s="442"/>
      <c r="F993" s="442"/>
      <c r="G993" s="442"/>
      <c r="H993" s="442"/>
      <c r="I993" s="442"/>
      <c r="J993" s="442"/>
      <c r="K993" s="442"/>
      <c r="L993" s="442"/>
      <c r="M993" s="442"/>
      <c r="N993" s="442"/>
      <c r="O993" s="442"/>
      <c r="P993" s="442"/>
      <c r="Q993" s="442"/>
      <c r="R993" s="442"/>
      <c r="S993" s="442"/>
      <c r="T993" s="442"/>
      <c r="U993" s="442"/>
      <c r="V993" s="442"/>
      <c r="W993" s="442"/>
      <c r="X993" s="442"/>
      <c r="Y993" s="442"/>
      <c r="Z993" s="442"/>
    </row>
    <row r="994">
      <c r="A994" s="442"/>
      <c r="B994" s="442"/>
      <c r="C994" s="442"/>
      <c r="D994" s="442"/>
      <c r="E994" s="442"/>
      <c r="F994" s="442"/>
      <c r="G994" s="442"/>
      <c r="H994" s="442"/>
      <c r="I994" s="442"/>
      <c r="J994" s="442"/>
      <c r="K994" s="442"/>
      <c r="L994" s="442"/>
      <c r="M994" s="442"/>
      <c r="N994" s="442"/>
      <c r="O994" s="442"/>
      <c r="P994" s="442"/>
      <c r="Q994" s="442"/>
      <c r="R994" s="442"/>
      <c r="S994" s="442"/>
      <c r="T994" s="442"/>
      <c r="U994" s="442"/>
      <c r="V994" s="442"/>
      <c r="W994" s="442"/>
      <c r="X994" s="442"/>
      <c r="Y994" s="442"/>
      <c r="Z994" s="442"/>
    </row>
    <row r="995">
      <c r="A995" s="442"/>
      <c r="B995" s="442"/>
      <c r="C995" s="442"/>
      <c r="D995" s="442"/>
      <c r="E995" s="442"/>
      <c r="F995" s="442"/>
      <c r="G995" s="442"/>
      <c r="H995" s="442"/>
      <c r="I995" s="442"/>
      <c r="J995" s="442"/>
      <c r="K995" s="442"/>
      <c r="L995" s="442"/>
      <c r="M995" s="442"/>
      <c r="N995" s="442"/>
      <c r="O995" s="442"/>
      <c r="P995" s="442"/>
      <c r="Q995" s="442"/>
      <c r="R995" s="442"/>
      <c r="S995" s="442"/>
      <c r="T995" s="442"/>
      <c r="U995" s="442"/>
      <c r="V995" s="442"/>
      <c r="W995" s="442"/>
      <c r="X995" s="442"/>
      <c r="Y995" s="442"/>
      <c r="Z995" s="442"/>
    </row>
    <row r="996">
      <c r="A996" s="442"/>
      <c r="B996" s="442"/>
      <c r="C996" s="442"/>
      <c r="D996" s="442"/>
      <c r="E996" s="442"/>
      <c r="F996" s="442"/>
      <c r="G996" s="442"/>
      <c r="H996" s="442"/>
      <c r="I996" s="442"/>
      <c r="J996" s="442"/>
      <c r="K996" s="442"/>
      <c r="L996" s="442"/>
      <c r="M996" s="442"/>
      <c r="N996" s="442"/>
      <c r="O996" s="442"/>
      <c r="P996" s="442"/>
      <c r="Q996" s="442"/>
      <c r="R996" s="442"/>
      <c r="S996" s="442"/>
      <c r="T996" s="442"/>
      <c r="U996" s="442"/>
      <c r="V996" s="442"/>
      <c r="W996" s="442"/>
      <c r="X996" s="442"/>
      <c r="Y996" s="442"/>
      <c r="Z996" s="442"/>
    </row>
    <row r="997">
      <c r="A997" s="442"/>
      <c r="B997" s="442"/>
      <c r="C997" s="442"/>
      <c r="D997" s="442"/>
      <c r="E997" s="442"/>
      <c r="F997" s="442"/>
      <c r="G997" s="442"/>
      <c r="H997" s="442"/>
      <c r="I997" s="442"/>
      <c r="J997" s="442"/>
      <c r="K997" s="442"/>
      <c r="L997" s="442"/>
      <c r="M997" s="442"/>
      <c r="N997" s="442"/>
      <c r="O997" s="442"/>
      <c r="P997" s="442"/>
      <c r="Q997" s="442"/>
      <c r="R997" s="442"/>
      <c r="S997" s="442"/>
      <c r="T997" s="442"/>
      <c r="U997" s="442"/>
      <c r="V997" s="442"/>
      <c r="W997" s="442"/>
      <c r="X997" s="442"/>
      <c r="Y997" s="442"/>
      <c r="Z997" s="442"/>
    </row>
    <row r="998">
      <c r="A998" s="442"/>
      <c r="B998" s="442"/>
      <c r="C998" s="442"/>
      <c r="D998" s="442"/>
      <c r="E998" s="442"/>
      <c r="F998" s="442"/>
      <c r="G998" s="442"/>
      <c r="H998" s="442"/>
      <c r="I998" s="442"/>
      <c r="J998" s="442"/>
      <c r="K998" s="442"/>
      <c r="L998" s="442"/>
      <c r="M998" s="442"/>
      <c r="N998" s="442"/>
      <c r="O998" s="442"/>
      <c r="P998" s="442"/>
      <c r="Q998" s="442"/>
      <c r="R998" s="442"/>
      <c r="S998" s="442"/>
      <c r="T998" s="442"/>
      <c r="U998" s="442"/>
      <c r="V998" s="442"/>
      <c r="W998" s="442"/>
      <c r="X998" s="442"/>
      <c r="Y998" s="442"/>
      <c r="Z998" s="442"/>
    </row>
    <row r="999">
      <c r="A999" s="442"/>
      <c r="B999" s="442"/>
      <c r="C999" s="442"/>
      <c r="D999" s="442"/>
      <c r="E999" s="442"/>
      <c r="F999" s="442"/>
      <c r="G999" s="442"/>
      <c r="H999" s="442"/>
      <c r="I999" s="442"/>
      <c r="J999" s="442"/>
      <c r="K999" s="442"/>
      <c r="L999" s="442"/>
      <c r="M999" s="442"/>
      <c r="N999" s="442"/>
      <c r="O999" s="442"/>
      <c r="P999" s="442"/>
      <c r="Q999" s="442"/>
      <c r="R999" s="442"/>
      <c r="S999" s="442"/>
      <c r="T999" s="442"/>
      <c r="U999" s="442"/>
      <c r="V999" s="442"/>
      <c r="W999" s="442"/>
      <c r="X999" s="442"/>
      <c r="Y999" s="442"/>
      <c r="Z999" s="442"/>
    </row>
    <row r="1000">
      <c r="A1000" s="442"/>
      <c r="B1000" s="442"/>
      <c r="C1000" s="442"/>
      <c r="D1000" s="442"/>
      <c r="E1000" s="442"/>
      <c r="F1000" s="442"/>
      <c r="G1000" s="442"/>
      <c r="H1000" s="442"/>
      <c r="I1000" s="442"/>
      <c r="J1000" s="442"/>
      <c r="K1000" s="442"/>
      <c r="L1000" s="442"/>
      <c r="M1000" s="442"/>
      <c r="N1000" s="442"/>
      <c r="O1000" s="442"/>
      <c r="P1000" s="442"/>
      <c r="Q1000" s="442"/>
      <c r="R1000" s="442"/>
      <c r="S1000" s="442"/>
      <c r="T1000" s="442"/>
      <c r="U1000" s="442"/>
      <c r="V1000" s="442"/>
      <c r="W1000" s="442"/>
      <c r="X1000" s="442"/>
      <c r="Y1000" s="442"/>
      <c r="Z1000" s="442"/>
    </row>
    <row r="1001">
      <c r="A1001" s="442"/>
      <c r="B1001" s="442"/>
      <c r="C1001" s="442"/>
      <c r="D1001" s="442"/>
      <c r="E1001" s="442"/>
      <c r="F1001" s="442"/>
      <c r="G1001" s="442"/>
      <c r="H1001" s="442"/>
      <c r="I1001" s="442"/>
      <c r="J1001" s="442"/>
      <c r="K1001" s="442"/>
      <c r="L1001" s="442"/>
      <c r="M1001" s="442"/>
      <c r="N1001" s="442"/>
      <c r="O1001" s="442"/>
      <c r="P1001" s="442"/>
      <c r="Q1001" s="442"/>
      <c r="R1001" s="442"/>
      <c r="S1001" s="442"/>
      <c r="T1001" s="442"/>
      <c r="U1001" s="442"/>
      <c r="V1001" s="442"/>
      <c r="W1001" s="442"/>
      <c r="X1001" s="442"/>
      <c r="Y1001" s="442"/>
      <c r="Z1001" s="442"/>
    </row>
    <row r="1002">
      <c r="A1002" s="442"/>
      <c r="B1002" s="442"/>
      <c r="C1002" s="442"/>
      <c r="D1002" s="442"/>
      <c r="E1002" s="442"/>
      <c r="F1002" s="442"/>
      <c r="G1002" s="442"/>
      <c r="H1002" s="442"/>
      <c r="I1002" s="442"/>
      <c r="J1002" s="442"/>
      <c r="K1002" s="442"/>
      <c r="L1002" s="442"/>
      <c r="M1002" s="442"/>
      <c r="N1002" s="442"/>
      <c r="O1002" s="442"/>
      <c r="P1002" s="442"/>
      <c r="Q1002" s="442"/>
      <c r="R1002" s="442"/>
      <c r="S1002" s="442"/>
      <c r="T1002" s="442"/>
      <c r="U1002" s="442"/>
      <c r="V1002" s="442"/>
      <c r="W1002" s="442"/>
      <c r="X1002" s="442"/>
      <c r="Y1002" s="442"/>
      <c r="Z1002" s="442"/>
    </row>
    <row r="1003">
      <c r="A1003" s="442"/>
      <c r="B1003" s="442"/>
      <c r="C1003" s="442"/>
      <c r="D1003" s="442"/>
      <c r="E1003" s="442"/>
      <c r="F1003" s="442"/>
      <c r="G1003" s="442"/>
      <c r="H1003" s="442"/>
      <c r="I1003" s="442"/>
      <c r="J1003" s="442"/>
      <c r="K1003" s="442"/>
      <c r="L1003" s="442"/>
      <c r="M1003" s="442"/>
      <c r="N1003" s="442"/>
      <c r="O1003" s="442"/>
      <c r="P1003" s="442"/>
      <c r="Q1003" s="442"/>
      <c r="R1003" s="442"/>
      <c r="S1003" s="442"/>
      <c r="T1003" s="442"/>
      <c r="U1003" s="442"/>
      <c r="V1003" s="442"/>
      <c r="W1003" s="442"/>
      <c r="X1003" s="442"/>
      <c r="Y1003" s="442"/>
      <c r="Z1003" s="442"/>
    </row>
    <row r="1004">
      <c r="A1004" s="442"/>
      <c r="B1004" s="442"/>
      <c r="C1004" s="442"/>
      <c r="D1004" s="442"/>
      <c r="E1004" s="442"/>
      <c r="F1004" s="442"/>
      <c r="G1004" s="442"/>
      <c r="H1004" s="442"/>
      <c r="I1004" s="442"/>
      <c r="J1004" s="442"/>
      <c r="K1004" s="442"/>
      <c r="L1004" s="442"/>
      <c r="M1004" s="442"/>
      <c r="N1004" s="442"/>
      <c r="O1004" s="442"/>
      <c r="P1004" s="442"/>
      <c r="Q1004" s="442"/>
      <c r="R1004" s="442"/>
      <c r="S1004" s="442"/>
      <c r="T1004" s="442"/>
      <c r="U1004" s="442"/>
      <c r="V1004" s="442"/>
      <c r="W1004" s="442"/>
      <c r="X1004" s="442"/>
      <c r="Y1004" s="442"/>
      <c r="Z1004" s="442"/>
    </row>
    <row r="1005">
      <c r="A1005" s="442"/>
      <c r="B1005" s="442"/>
      <c r="C1005" s="442"/>
      <c r="D1005" s="442"/>
      <c r="E1005" s="442"/>
      <c r="F1005" s="442"/>
      <c r="G1005" s="442"/>
      <c r="H1005" s="442"/>
      <c r="I1005" s="442"/>
      <c r="J1005" s="442"/>
      <c r="K1005" s="442"/>
      <c r="L1005" s="442"/>
      <c r="M1005" s="442"/>
      <c r="N1005" s="442"/>
      <c r="O1005" s="442"/>
      <c r="P1005" s="442"/>
      <c r="Q1005" s="442"/>
      <c r="R1005" s="442"/>
      <c r="S1005" s="442"/>
      <c r="T1005" s="442"/>
      <c r="U1005" s="442"/>
      <c r="V1005" s="442"/>
      <c r="W1005" s="442"/>
      <c r="X1005" s="442"/>
      <c r="Y1005" s="442"/>
      <c r="Z1005" s="442"/>
    </row>
    <row r="1006">
      <c r="A1006" s="442"/>
      <c r="B1006" s="442"/>
      <c r="C1006" s="442"/>
      <c r="D1006" s="442"/>
      <c r="E1006" s="442"/>
      <c r="F1006" s="442"/>
      <c r="G1006" s="442"/>
      <c r="H1006" s="442"/>
      <c r="I1006" s="442"/>
      <c r="J1006" s="442"/>
      <c r="K1006" s="442"/>
      <c r="L1006" s="442"/>
      <c r="M1006" s="442"/>
      <c r="N1006" s="442"/>
      <c r="O1006" s="442"/>
      <c r="P1006" s="442"/>
      <c r="Q1006" s="442"/>
      <c r="R1006" s="442"/>
      <c r="S1006" s="442"/>
      <c r="T1006" s="442"/>
      <c r="U1006" s="442"/>
      <c r="V1006" s="442"/>
      <c r="W1006" s="442"/>
      <c r="X1006" s="442"/>
      <c r="Y1006" s="442"/>
      <c r="Z1006" s="442"/>
    </row>
    <row r="1007">
      <c r="A1007" s="442"/>
      <c r="B1007" s="442"/>
      <c r="C1007" s="442"/>
      <c r="D1007" s="442"/>
      <c r="E1007" s="442"/>
      <c r="F1007" s="442"/>
      <c r="G1007" s="442"/>
      <c r="H1007" s="442"/>
      <c r="I1007" s="442"/>
      <c r="J1007" s="442"/>
      <c r="K1007" s="442"/>
      <c r="L1007" s="442"/>
      <c r="M1007" s="442"/>
      <c r="N1007" s="442"/>
      <c r="O1007" s="442"/>
      <c r="P1007" s="442"/>
      <c r="Q1007" s="442"/>
      <c r="R1007" s="442"/>
      <c r="S1007" s="442"/>
      <c r="T1007" s="442"/>
      <c r="U1007" s="442"/>
      <c r="V1007" s="442"/>
      <c r="W1007" s="442"/>
      <c r="X1007" s="442"/>
      <c r="Y1007" s="442"/>
      <c r="Z1007" s="442"/>
    </row>
    <row r="1008">
      <c r="A1008" s="442"/>
      <c r="B1008" s="442"/>
      <c r="C1008" s="442"/>
      <c r="D1008" s="442"/>
      <c r="E1008" s="442"/>
      <c r="F1008" s="442"/>
      <c r="G1008" s="442"/>
      <c r="H1008" s="442"/>
      <c r="I1008" s="442"/>
      <c r="J1008" s="442"/>
      <c r="K1008" s="442"/>
      <c r="L1008" s="442"/>
      <c r="M1008" s="442"/>
      <c r="N1008" s="442"/>
      <c r="O1008" s="442"/>
      <c r="P1008" s="442"/>
      <c r="Q1008" s="442"/>
      <c r="R1008" s="442"/>
      <c r="S1008" s="442"/>
      <c r="T1008" s="442"/>
      <c r="U1008" s="442"/>
      <c r="V1008" s="442"/>
      <c r="W1008" s="442"/>
      <c r="X1008" s="442"/>
      <c r="Y1008" s="442"/>
      <c r="Z1008" s="442"/>
    </row>
    <row r="1009">
      <c r="A1009" s="442"/>
      <c r="B1009" s="442"/>
      <c r="C1009" s="442"/>
      <c r="D1009" s="442"/>
      <c r="E1009" s="442"/>
      <c r="F1009" s="442"/>
      <c r="G1009" s="442"/>
      <c r="H1009" s="442"/>
      <c r="I1009" s="442"/>
      <c r="J1009" s="442"/>
      <c r="K1009" s="442"/>
      <c r="L1009" s="442"/>
      <c r="M1009" s="442"/>
      <c r="N1009" s="442"/>
      <c r="O1009" s="442"/>
      <c r="P1009" s="442"/>
      <c r="Q1009" s="442"/>
      <c r="R1009" s="442"/>
      <c r="S1009" s="442"/>
      <c r="T1009" s="442"/>
      <c r="U1009" s="442"/>
      <c r="V1009" s="442"/>
      <c r="W1009" s="442"/>
      <c r="X1009" s="442"/>
      <c r="Y1009" s="442"/>
      <c r="Z1009" s="442"/>
    </row>
    <row r="1010">
      <c r="A1010" s="442"/>
      <c r="B1010" s="442"/>
      <c r="C1010" s="442"/>
      <c r="D1010" s="442"/>
      <c r="E1010" s="442"/>
      <c r="F1010" s="442"/>
      <c r="G1010" s="442"/>
      <c r="H1010" s="442"/>
      <c r="I1010" s="442"/>
      <c r="J1010" s="442"/>
      <c r="K1010" s="442"/>
      <c r="L1010" s="442"/>
      <c r="M1010" s="442"/>
      <c r="N1010" s="442"/>
      <c r="O1010" s="442"/>
      <c r="P1010" s="442"/>
      <c r="Q1010" s="442"/>
      <c r="R1010" s="442"/>
      <c r="S1010" s="442"/>
      <c r="T1010" s="442"/>
      <c r="U1010" s="442"/>
      <c r="V1010" s="442"/>
      <c r="W1010" s="442"/>
      <c r="X1010" s="442"/>
      <c r="Y1010" s="442"/>
      <c r="Z1010" s="442"/>
    </row>
    <row r="1011">
      <c r="A1011" s="442"/>
      <c r="B1011" s="442"/>
      <c r="C1011" s="442"/>
      <c r="D1011" s="442"/>
      <c r="E1011" s="442"/>
      <c r="F1011" s="442"/>
      <c r="G1011" s="442"/>
      <c r="H1011" s="442"/>
      <c r="I1011" s="442"/>
      <c r="J1011" s="442"/>
      <c r="K1011" s="442"/>
      <c r="L1011" s="442"/>
      <c r="M1011" s="442"/>
      <c r="N1011" s="442"/>
      <c r="O1011" s="442"/>
      <c r="P1011" s="442"/>
      <c r="Q1011" s="442"/>
      <c r="R1011" s="442"/>
      <c r="S1011" s="442"/>
      <c r="T1011" s="442"/>
      <c r="U1011" s="442"/>
      <c r="V1011" s="442"/>
      <c r="W1011" s="442"/>
      <c r="X1011" s="442"/>
      <c r="Y1011" s="442"/>
      <c r="Z1011" s="442"/>
    </row>
    <row r="1012">
      <c r="A1012" s="442"/>
      <c r="B1012" s="442"/>
      <c r="C1012" s="442"/>
      <c r="D1012" s="442"/>
      <c r="E1012" s="442"/>
      <c r="F1012" s="442"/>
      <c r="G1012" s="442"/>
      <c r="H1012" s="442"/>
      <c r="I1012" s="442"/>
      <c r="J1012" s="442"/>
      <c r="K1012" s="442"/>
      <c r="L1012" s="442"/>
      <c r="M1012" s="442"/>
      <c r="N1012" s="442"/>
      <c r="O1012" s="442"/>
      <c r="P1012" s="442"/>
      <c r="Q1012" s="442"/>
      <c r="R1012" s="442"/>
      <c r="S1012" s="442"/>
      <c r="T1012" s="442"/>
      <c r="U1012" s="442"/>
      <c r="V1012" s="442"/>
      <c r="W1012" s="442"/>
      <c r="X1012" s="442"/>
      <c r="Y1012" s="442"/>
      <c r="Z1012" s="442"/>
    </row>
    <row r="1013">
      <c r="A1013" s="442"/>
      <c r="B1013" s="442"/>
      <c r="C1013" s="442"/>
      <c r="D1013" s="442"/>
      <c r="E1013" s="442"/>
      <c r="F1013" s="442"/>
      <c r="G1013" s="442"/>
      <c r="H1013" s="442"/>
      <c r="I1013" s="442"/>
      <c r="J1013" s="442"/>
      <c r="K1013" s="442"/>
      <c r="L1013" s="442"/>
      <c r="M1013" s="442"/>
      <c r="N1013" s="442"/>
      <c r="O1013" s="442"/>
      <c r="P1013" s="442"/>
      <c r="Q1013" s="442"/>
      <c r="R1013" s="442"/>
      <c r="S1013" s="442"/>
      <c r="T1013" s="442"/>
      <c r="U1013" s="442"/>
      <c r="V1013" s="442"/>
      <c r="W1013" s="442"/>
      <c r="X1013" s="442"/>
      <c r="Y1013" s="442"/>
      <c r="Z1013" s="442"/>
    </row>
    <row r="1014">
      <c r="A1014" s="442"/>
      <c r="B1014" s="442"/>
      <c r="C1014" s="442"/>
      <c r="D1014" s="442"/>
      <c r="E1014" s="442"/>
      <c r="F1014" s="442"/>
      <c r="G1014" s="442"/>
      <c r="H1014" s="442"/>
      <c r="I1014" s="442"/>
      <c r="J1014" s="442"/>
      <c r="K1014" s="442"/>
      <c r="L1014" s="442"/>
      <c r="M1014" s="442"/>
      <c r="N1014" s="442"/>
      <c r="O1014" s="442"/>
      <c r="P1014" s="442"/>
      <c r="Q1014" s="442"/>
      <c r="R1014" s="442"/>
      <c r="S1014" s="442"/>
      <c r="T1014" s="442"/>
      <c r="U1014" s="442"/>
      <c r="V1014" s="442"/>
      <c r="W1014" s="442"/>
      <c r="X1014" s="442"/>
      <c r="Y1014" s="442"/>
      <c r="Z1014" s="442"/>
    </row>
    <row r="1015">
      <c r="A1015" s="442"/>
      <c r="B1015" s="442"/>
      <c r="C1015" s="442"/>
      <c r="D1015" s="442"/>
      <c r="E1015" s="442"/>
      <c r="F1015" s="442"/>
      <c r="G1015" s="442"/>
      <c r="H1015" s="442"/>
      <c r="I1015" s="442"/>
      <c r="J1015" s="442"/>
      <c r="K1015" s="442"/>
      <c r="L1015" s="442"/>
      <c r="M1015" s="442"/>
      <c r="N1015" s="442"/>
      <c r="O1015" s="442"/>
      <c r="P1015" s="442"/>
      <c r="Q1015" s="442"/>
      <c r="R1015" s="442"/>
      <c r="S1015" s="442"/>
      <c r="T1015" s="442"/>
      <c r="U1015" s="442"/>
      <c r="V1015" s="442"/>
      <c r="W1015" s="442"/>
      <c r="X1015" s="442"/>
      <c r="Y1015" s="442"/>
      <c r="Z1015" s="442"/>
    </row>
    <row r="1016">
      <c r="A1016" s="442"/>
      <c r="B1016" s="442"/>
      <c r="C1016" s="442"/>
      <c r="D1016" s="442"/>
      <c r="E1016" s="442"/>
      <c r="F1016" s="442"/>
      <c r="G1016" s="442"/>
      <c r="H1016" s="442"/>
      <c r="I1016" s="442"/>
      <c r="J1016" s="442"/>
      <c r="K1016" s="442"/>
      <c r="L1016" s="442"/>
      <c r="M1016" s="442"/>
      <c r="N1016" s="442"/>
      <c r="O1016" s="442"/>
      <c r="P1016" s="442"/>
      <c r="Q1016" s="442"/>
      <c r="R1016" s="442"/>
      <c r="S1016" s="442"/>
      <c r="T1016" s="442"/>
      <c r="U1016" s="442"/>
      <c r="V1016" s="442"/>
      <c r="W1016" s="442"/>
      <c r="X1016" s="442"/>
      <c r="Y1016" s="442"/>
      <c r="Z1016" s="442"/>
    </row>
    <row r="1017">
      <c r="A1017" s="442"/>
      <c r="B1017" s="442"/>
      <c r="C1017" s="442"/>
      <c r="D1017" s="442"/>
      <c r="E1017" s="442"/>
      <c r="F1017" s="442"/>
      <c r="G1017" s="442"/>
      <c r="H1017" s="442"/>
      <c r="I1017" s="442"/>
      <c r="J1017" s="442"/>
      <c r="K1017" s="442"/>
      <c r="L1017" s="442"/>
      <c r="M1017" s="442"/>
      <c r="N1017" s="442"/>
      <c r="O1017" s="442"/>
      <c r="P1017" s="442"/>
      <c r="Q1017" s="442"/>
      <c r="R1017" s="442"/>
      <c r="S1017" s="442"/>
      <c r="T1017" s="442"/>
      <c r="U1017" s="442"/>
      <c r="V1017" s="442"/>
      <c r="W1017" s="442"/>
      <c r="X1017" s="442"/>
      <c r="Y1017" s="442"/>
      <c r="Z1017" s="442"/>
    </row>
    <row r="1018">
      <c r="A1018" s="442"/>
      <c r="B1018" s="442"/>
      <c r="C1018" s="442"/>
      <c r="D1018" s="442"/>
      <c r="E1018" s="442"/>
      <c r="F1018" s="442"/>
      <c r="G1018" s="442"/>
      <c r="H1018" s="442"/>
      <c r="I1018" s="442"/>
      <c r="J1018" s="442"/>
      <c r="K1018" s="442"/>
      <c r="L1018" s="442"/>
      <c r="M1018" s="442"/>
      <c r="N1018" s="442"/>
      <c r="O1018" s="442"/>
      <c r="P1018" s="442"/>
      <c r="Q1018" s="442"/>
      <c r="R1018" s="442"/>
      <c r="S1018" s="442"/>
      <c r="T1018" s="442"/>
      <c r="U1018" s="442"/>
      <c r="V1018" s="442"/>
      <c r="W1018" s="442"/>
      <c r="X1018" s="442"/>
      <c r="Y1018" s="442"/>
      <c r="Z1018" s="442"/>
    </row>
    <row r="1019">
      <c r="A1019" s="442"/>
      <c r="B1019" s="442"/>
      <c r="C1019" s="442"/>
      <c r="D1019" s="442"/>
      <c r="E1019" s="442"/>
      <c r="F1019" s="442"/>
      <c r="G1019" s="442"/>
      <c r="H1019" s="442"/>
      <c r="I1019" s="442"/>
      <c r="J1019" s="442"/>
      <c r="K1019" s="442"/>
      <c r="L1019" s="442"/>
      <c r="M1019" s="442"/>
      <c r="N1019" s="442"/>
      <c r="O1019" s="442"/>
      <c r="P1019" s="442"/>
      <c r="Q1019" s="442"/>
      <c r="R1019" s="442"/>
      <c r="S1019" s="442"/>
      <c r="T1019" s="442"/>
      <c r="U1019" s="442"/>
      <c r="V1019" s="442"/>
      <c r="W1019" s="442"/>
      <c r="X1019" s="442"/>
      <c r="Y1019" s="442"/>
      <c r="Z1019" s="442"/>
    </row>
    <row r="1020">
      <c r="A1020" s="442"/>
      <c r="B1020" s="442"/>
      <c r="C1020" s="442"/>
      <c r="D1020" s="442"/>
      <c r="E1020" s="442"/>
      <c r="F1020" s="442"/>
      <c r="G1020" s="442"/>
      <c r="H1020" s="442"/>
      <c r="I1020" s="442"/>
      <c r="J1020" s="442"/>
      <c r="K1020" s="442"/>
      <c r="L1020" s="442"/>
      <c r="M1020" s="442"/>
      <c r="N1020" s="442"/>
      <c r="O1020" s="442"/>
      <c r="P1020" s="442"/>
      <c r="Q1020" s="442"/>
      <c r="R1020" s="442"/>
      <c r="S1020" s="442"/>
      <c r="T1020" s="442"/>
      <c r="U1020" s="442"/>
      <c r="V1020" s="442"/>
      <c r="W1020" s="442"/>
      <c r="X1020" s="442"/>
      <c r="Y1020" s="442"/>
      <c r="Z1020" s="442"/>
    </row>
    <row r="1021">
      <c r="A1021" s="442"/>
      <c r="B1021" s="442"/>
      <c r="C1021" s="442"/>
      <c r="D1021" s="442"/>
      <c r="E1021" s="442"/>
      <c r="F1021" s="442"/>
      <c r="G1021" s="442"/>
      <c r="H1021" s="442"/>
      <c r="I1021" s="442"/>
      <c r="J1021" s="442"/>
      <c r="K1021" s="442"/>
      <c r="L1021" s="442"/>
      <c r="M1021" s="442"/>
      <c r="N1021" s="442"/>
      <c r="O1021" s="442"/>
      <c r="P1021" s="442"/>
      <c r="Q1021" s="442"/>
      <c r="R1021" s="442"/>
      <c r="S1021" s="442"/>
      <c r="T1021" s="442"/>
      <c r="U1021" s="442"/>
      <c r="V1021" s="442"/>
      <c r="W1021" s="442"/>
      <c r="X1021" s="442"/>
      <c r="Y1021" s="442"/>
      <c r="Z1021" s="442"/>
    </row>
    <row r="1022">
      <c r="A1022" s="442"/>
      <c r="B1022" s="442"/>
      <c r="C1022" s="442"/>
      <c r="D1022" s="442"/>
      <c r="E1022" s="442"/>
      <c r="F1022" s="442"/>
      <c r="G1022" s="442"/>
      <c r="H1022" s="442"/>
      <c r="I1022" s="442"/>
      <c r="J1022" s="442"/>
      <c r="K1022" s="442"/>
      <c r="L1022" s="442"/>
      <c r="M1022" s="442"/>
      <c r="N1022" s="442"/>
      <c r="O1022" s="442"/>
      <c r="P1022" s="442"/>
      <c r="Q1022" s="442"/>
      <c r="R1022" s="442"/>
      <c r="S1022" s="442"/>
      <c r="T1022" s="442"/>
      <c r="U1022" s="442"/>
      <c r="V1022" s="442"/>
      <c r="W1022" s="442"/>
      <c r="X1022" s="442"/>
      <c r="Y1022" s="442"/>
      <c r="Z1022" s="442"/>
    </row>
    <row r="1023">
      <c r="A1023" s="442"/>
      <c r="B1023" s="442"/>
      <c r="C1023" s="442"/>
      <c r="D1023" s="442"/>
      <c r="E1023" s="442"/>
      <c r="F1023" s="442"/>
      <c r="G1023" s="442"/>
      <c r="H1023" s="442"/>
      <c r="I1023" s="442"/>
      <c r="J1023" s="442"/>
      <c r="K1023" s="442"/>
      <c r="L1023" s="442"/>
      <c r="M1023" s="442"/>
      <c r="N1023" s="442"/>
      <c r="O1023" s="442"/>
      <c r="P1023" s="442"/>
      <c r="Q1023" s="442"/>
      <c r="R1023" s="442"/>
      <c r="S1023" s="442"/>
      <c r="T1023" s="442"/>
      <c r="U1023" s="442"/>
      <c r="V1023" s="442"/>
      <c r="W1023" s="442"/>
      <c r="X1023" s="442"/>
      <c r="Y1023" s="442"/>
      <c r="Z1023" s="442"/>
    </row>
    <row r="1024">
      <c r="A1024" s="442"/>
      <c r="B1024" s="442"/>
      <c r="C1024" s="442"/>
      <c r="D1024" s="442"/>
      <c r="E1024" s="442"/>
      <c r="F1024" s="442"/>
      <c r="G1024" s="442"/>
      <c r="H1024" s="442"/>
      <c r="I1024" s="442"/>
      <c r="J1024" s="442"/>
      <c r="K1024" s="442"/>
      <c r="L1024" s="442"/>
      <c r="M1024" s="442"/>
      <c r="N1024" s="442"/>
      <c r="O1024" s="442"/>
      <c r="P1024" s="442"/>
      <c r="Q1024" s="442"/>
      <c r="R1024" s="442"/>
      <c r="S1024" s="442"/>
      <c r="T1024" s="442"/>
      <c r="U1024" s="442"/>
      <c r="V1024" s="442"/>
      <c r="W1024" s="442"/>
      <c r="X1024" s="442"/>
      <c r="Y1024" s="442"/>
      <c r="Z1024" s="442"/>
    </row>
    <row r="1025">
      <c r="A1025" s="442"/>
      <c r="B1025" s="442"/>
      <c r="C1025" s="442"/>
      <c r="D1025" s="442"/>
      <c r="E1025" s="442"/>
      <c r="F1025" s="442"/>
      <c r="G1025" s="442"/>
      <c r="H1025" s="442"/>
      <c r="I1025" s="442"/>
      <c r="J1025" s="442"/>
      <c r="K1025" s="442"/>
      <c r="L1025" s="442"/>
      <c r="M1025" s="442"/>
      <c r="N1025" s="442"/>
      <c r="O1025" s="442"/>
      <c r="P1025" s="442"/>
      <c r="Q1025" s="442"/>
      <c r="R1025" s="442"/>
      <c r="S1025" s="442"/>
      <c r="T1025" s="442"/>
      <c r="U1025" s="442"/>
      <c r="V1025" s="442"/>
      <c r="W1025" s="442"/>
      <c r="X1025" s="442"/>
      <c r="Y1025" s="442"/>
      <c r="Z1025" s="442"/>
    </row>
    <row r="1026">
      <c r="A1026" s="442"/>
      <c r="B1026" s="442"/>
      <c r="C1026" s="442"/>
      <c r="D1026" s="442"/>
      <c r="E1026" s="442"/>
      <c r="F1026" s="442"/>
      <c r="G1026" s="442"/>
      <c r="H1026" s="442"/>
      <c r="I1026" s="442"/>
      <c r="J1026" s="442"/>
      <c r="K1026" s="442"/>
      <c r="L1026" s="442"/>
      <c r="M1026" s="442"/>
      <c r="N1026" s="442"/>
      <c r="O1026" s="442"/>
      <c r="P1026" s="442"/>
      <c r="Q1026" s="442"/>
      <c r="R1026" s="442"/>
      <c r="S1026" s="442"/>
      <c r="T1026" s="442"/>
      <c r="U1026" s="442"/>
      <c r="V1026" s="442"/>
      <c r="W1026" s="442"/>
      <c r="X1026" s="442"/>
      <c r="Y1026" s="442"/>
      <c r="Z1026" s="442"/>
    </row>
    <row r="1027">
      <c r="A1027" s="442"/>
      <c r="B1027" s="442"/>
      <c r="C1027" s="442"/>
      <c r="D1027" s="442"/>
      <c r="E1027" s="442"/>
      <c r="F1027" s="442"/>
      <c r="G1027" s="442"/>
      <c r="H1027" s="442"/>
      <c r="I1027" s="442"/>
      <c r="J1027" s="442"/>
      <c r="K1027" s="442"/>
      <c r="L1027" s="442"/>
      <c r="M1027" s="442"/>
      <c r="N1027" s="442"/>
      <c r="O1027" s="442"/>
      <c r="P1027" s="442"/>
      <c r="Q1027" s="442"/>
      <c r="R1027" s="442"/>
      <c r="S1027" s="442"/>
      <c r="T1027" s="442"/>
      <c r="U1027" s="442"/>
      <c r="V1027" s="442"/>
      <c r="W1027" s="442"/>
      <c r="X1027" s="442"/>
      <c r="Y1027" s="442"/>
      <c r="Z1027" s="442"/>
    </row>
    <row r="1028">
      <c r="A1028" s="442"/>
      <c r="B1028" s="442"/>
      <c r="C1028" s="442"/>
      <c r="D1028" s="442"/>
      <c r="E1028" s="442"/>
      <c r="F1028" s="442"/>
      <c r="G1028" s="442"/>
      <c r="H1028" s="442"/>
      <c r="I1028" s="442"/>
      <c r="J1028" s="442"/>
      <c r="K1028" s="442"/>
      <c r="L1028" s="442"/>
      <c r="M1028" s="442"/>
      <c r="N1028" s="442"/>
      <c r="O1028" s="442"/>
      <c r="P1028" s="442"/>
      <c r="Q1028" s="442"/>
      <c r="R1028" s="442"/>
      <c r="S1028" s="442"/>
      <c r="T1028" s="442"/>
      <c r="U1028" s="442"/>
      <c r="V1028" s="442"/>
      <c r="W1028" s="442"/>
      <c r="X1028" s="442"/>
      <c r="Y1028" s="442"/>
      <c r="Z1028" s="442"/>
    </row>
    <row r="1029">
      <c r="A1029" s="442"/>
      <c r="B1029" s="442"/>
      <c r="C1029" s="442"/>
      <c r="D1029" s="442"/>
      <c r="E1029" s="442"/>
      <c r="F1029" s="442"/>
      <c r="G1029" s="442"/>
      <c r="H1029" s="442"/>
      <c r="I1029" s="442"/>
      <c r="J1029" s="442"/>
      <c r="K1029" s="442"/>
      <c r="L1029" s="442"/>
      <c r="M1029" s="442"/>
      <c r="N1029" s="442"/>
      <c r="O1029" s="442"/>
      <c r="P1029" s="442"/>
      <c r="Q1029" s="442"/>
      <c r="R1029" s="442"/>
      <c r="S1029" s="442"/>
      <c r="T1029" s="442"/>
      <c r="U1029" s="442"/>
      <c r="V1029" s="442"/>
      <c r="W1029" s="442"/>
      <c r="X1029" s="442"/>
      <c r="Y1029" s="442"/>
      <c r="Z1029" s="442"/>
    </row>
    <row r="1030">
      <c r="A1030" s="442"/>
      <c r="B1030" s="442"/>
      <c r="C1030" s="442"/>
      <c r="D1030" s="442"/>
      <c r="E1030" s="442"/>
      <c r="F1030" s="442"/>
      <c r="G1030" s="442"/>
      <c r="H1030" s="442"/>
      <c r="I1030" s="442"/>
      <c r="J1030" s="442"/>
      <c r="K1030" s="442"/>
      <c r="L1030" s="442"/>
      <c r="M1030" s="442"/>
      <c r="N1030" s="442"/>
      <c r="O1030" s="442"/>
      <c r="P1030" s="442"/>
      <c r="Q1030" s="442"/>
      <c r="R1030" s="442"/>
      <c r="S1030" s="442"/>
      <c r="T1030" s="442"/>
      <c r="U1030" s="442"/>
      <c r="V1030" s="442"/>
      <c r="W1030" s="442"/>
      <c r="X1030" s="442"/>
      <c r="Y1030" s="442"/>
      <c r="Z1030" s="442"/>
    </row>
    <row r="1031">
      <c r="A1031" s="442"/>
      <c r="B1031" s="442"/>
      <c r="C1031" s="442"/>
      <c r="D1031" s="442"/>
      <c r="E1031" s="442"/>
      <c r="F1031" s="442"/>
      <c r="G1031" s="442"/>
      <c r="H1031" s="442"/>
      <c r="I1031" s="442"/>
      <c r="J1031" s="442"/>
      <c r="K1031" s="442"/>
      <c r="L1031" s="442"/>
      <c r="M1031" s="442"/>
      <c r="N1031" s="442"/>
      <c r="O1031" s="442"/>
      <c r="P1031" s="442"/>
      <c r="Q1031" s="442"/>
      <c r="R1031" s="442"/>
      <c r="S1031" s="442"/>
      <c r="T1031" s="442"/>
      <c r="U1031" s="442"/>
      <c r="V1031" s="442"/>
      <c r="W1031" s="442"/>
      <c r="X1031" s="442"/>
      <c r="Y1031" s="442"/>
      <c r="Z1031" s="442"/>
    </row>
    <row r="1032">
      <c r="A1032" s="442"/>
      <c r="B1032" s="442"/>
      <c r="C1032" s="442"/>
      <c r="D1032" s="442"/>
      <c r="E1032" s="442"/>
      <c r="F1032" s="442"/>
      <c r="G1032" s="442"/>
      <c r="H1032" s="442"/>
      <c r="I1032" s="442"/>
      <c r="J1032" s="442"/>
      <c r="K1032" s="442"/>
      <c r="L1032" s="442"/>
      <c r="M1032" s="442"/>
      <c r="N1032" s="442"/>
      <c r="O1032" s="442"/>
      <c r="P1032" s="442"/>
      <c r="Q1032" s="442"/>
      <c r="R1032" s="442"/>
      <c r="S1032" s="442"/>
      <c r="T1032" s="442"/>
      <c r="U1032" s="442"/>
      <c r="V1032" s="442"/>
      <c r="W1032" s="442"/>
      <c r="X1032" s="442"/>
      <c r="Y1032" s="442"/>
      <c r="Z1032" s="442"/>
    </row>
    <row r="1033">
      <c r="A1033" s="442"/>
      <c r="B1033" s="442"/>
      <c r="C1033" s="442"/>
      <c r="D1033" s="442"/>
      <c r="E1033" s="442"/>
      <c r="F1033" s="442"/>
      <c r="G1033" s="442"/>
      <c r="H1033" s="442"/>
      <c r="I1033" s="442"/>
      <c r="J1033" s="442"/>
      <c r="K1033" s="442"/>
      <c r="L1033" s="442"/>
      <c r="M1033" s="442"/>
      <c r="N1033" s="442"/>
      <c r="O1033" s="442"/>
      <c r="P1033" s="442"/>
      <c r="Q1033" s="442"/>
      <c r="R1033" s="442"/>
      <c r="S1033" s="442"/>
      <c r="T1033" s="442"/>
      <c r="U1033" s="442"/>
      <c r="V1033" s="442"/>
      <c r="W1033" s="442"/>
      <c r="X1033" s="442"/>
      <c r="Y1033" s="442"/>
      <c r="Z1033" s="442"/>
    </row>
    <row r="1034">
      <c r="A1034" s="442"/>
      <c r="B1034" s="442"/>
      <c r="C1034" s="442"/>
      <c r="D1034" s="442"/>
      <c r="E1034" s="442"/>
      <c r="F1034" s="442"/>
      <c r="G1034" s="442"/>
      <c r="H1034" s="442"/>
      <c r="I1034" s="442"/>
      <c r="J1034" s="442"/>
      <c r="K1034" s="442"/>
      <c r="L1034" s="442"/>
      <c r="M1034" s="442"/>
      <c r="N1034" s="442"/>
      <c r="O1034" s="442"/>
      <c r="P1034" s="442"/>
      <c r="Q1034" s="442"/>
      <c r="R1034" s="442"/>
      <c r="S1034" s="442"/>
      <c r="T1034" s="442"/>
      <c r="U1034" s="442"/>
      <c r="V1034" s="442"/>
      <c r="W1034" s="442"/>
      <c r="X1034" s="442"/>
      <c r="Y1034" s="442"/>
      <c r="Z1034" s="442"/>
    </row>
    <row r="1035">
      <c r="A1035" s="442"/>
      <c r="B1035" s="442"/>
      <c r="C1035" s="442"/>
      <c r="D1035" s="442"/>
      <c r="E1035" s="442"/>
      <c r="F1035" s="442"/>
      <c r="G1035" s="442"/>
      <c r="H1035" s="442"/>
      <c r="I1035" s="442"/>
      <c r="J1035" s="442"/>
      <c r="K1035" s="442"/>
      <c r="L1035" s="442"/>
      <c r="M1035" s="442"/>
      <c r="N1035" s="442"/>
      <c r="O1035" s="442"/>
      <c r="P1035" s="442"/>
      <c r="Q1035" s="442"/>
      <c r="R1035" s="442"/>
      <c r="S1035" s="442"/>
      <c r="T1035" s="442"/>
      <c r="U1035" s="442"/>
      <c r="V1035" s="442"/>
      <c r="W1035" s="442"/>
      <c r="X1035" s="442"/>
      <c r="Y1035" s="442"/>
      <c r="Z1035" s="442"/>
    </row>
    <row r="1036">
      <c r="A1036" s="442"/>
      <c r="B1036" s="442"/>
      <c r="C1036" s="442"/>
      <c r="D1036" s="442"/>
      <c r="E1036" s="442"/>
      <c r="F1036" s="442"/>
      <c r="G1036" s="442"/>
      <c r="H1036" s="442"/>
      <c r="I1036" s="442"/>
      <c r="J1036" s="442"/>
      <c r="K1036" s="442"/>
      <c r="L1036" s="442"/>
      <c r="M1036" s="442"/>
      <c r="N1036" s="442"/>
      <c r="O1036" s="442"/>
      <c r="P1036" s="442"/>
      <c r="Q1036" s="442"/>
      <c r="R1036" s="442"/>
      <c r="S1036" s="442"/>
      <c r="T1036" s="442"/>
      <c r="U1036" s="442"/>
      <c r="V1036" s="442"/>
      <c r="W1036" s="442"/>
      <c r="X1036" s="442"/>
      <c r="Y1036" s="442"/>
      <c r="Z1036" s="442"/>
    </row>
    <row r="1037">
      <c r="A1037" s="442"/>
      <c r="B1037" s="442"/>
      <c r="C1037" s="442"/>
      <c r="D1037" s="442"/>
      <c r="E1037" s="442"/>
      <c r="F1037" s="442"/>
      <c r="G1037" s="442"/>
      <c r="H1037" s="442"/>
      <c r="I1037" s="442"/>
      <c r="J1037" s="442"/>
      <c r="K1037" s="442"/>
      <c r="L1037" s="442"/>
      <c r="M1037" s="442"/>
      <c r="N1037" s="442"/>
      <c r="O1037" s="442"/>
      <c r="P1037" s="442"/>
      <c r="Q1037" s="442"/>
      <c r="R1037" s="442"/>
      <c r="S1037" s="442"/>
      <c r="T1037" s="442"/>
      <c r="U1037" s="442"/>
      <c r="V1037" s="442"/>
      <c r="W1037" s="442"/>
      <c r="X1037" s="442"/>
      <c r="Y1037" s="442"/>
      <c r="Z1037" s="442"/>
    </row>
    <row r="1038">
      <c r="A1038" s="442"/>
      <c r="B1038" s="442"/>
      <c r="C1038" s="442"/>
      <c r="D1038" s="442"/>
      <c r="E1038" s="442"/>
      <c r="F1038" s="442"/>
      <c r="G1038" s="442"/>
      <c r="H1038" s="442"/>
      <c r="I1038" s="442"/>
      <c r="J1038" s="442"/>
      <c r="K1038" s="442"/>
      <c r="L1038" s="442"/>
      <c r="M1038" s="442"/>
      <c r="N1038" s="442"/>
      <c r="O1038" s="442"/>
      <c r="P1038" s="442"/>
      <c r="Q1038" s="442"/>
      <c r="R1038" s="442"/>
      <c r="S1038" s="442"/>
      <c r="T1038" s="442"/>
      <c r="U1038" s="442"/>
      <c r="V1038" s="442"/>
      <c r="W1038" s="442"/>
      <c r="X1038" s="442"/>
      <c r="Y1038" s="442"/>
      <c r="Z1038" s="442"/>
    </row>
    <row r="1039">
      <c r="A1039" s="442"/>
      <c r="B1039" s="442"/>
      <c r="C1039" s="442"/>
      <c r="D1039" s="442"/>
      <c r="E1039" s="442"/>
      <c r="F1039" s="442"/>
      <c r="G1039" s="442"/>
      <c r="H1039" s="442"/>
      <c r="I1039" s="442"/>
      <c r="J1039" s="442"/>
      <c r="K1039" s="442"/>
      <c r="L1039" s="442"/>
      <c r="M1039" s="442"/>
      <c r="N1039" s="442"/>
      <c r="O1039" s="442"/>
      <c r="P1039" s="442"/>
      <c r="Q1039" s="442"/>
      <c r="R1039" s="442"/>
      <c r="S1039" s="442"/>
      <c r="T1039" s="442"/>
      <c r="U1039" s="442"/>
      <c r="V1039" s="442"/>
      <c r="W1039" s="442"/>
      <c r="X1039" s="442"/>
      <c r="Y1039" s="442"/>
      <c r="Z1039" s="442"/>
    </row>
    <row r="1040">
      <c r="A1040" s="442"/>
      <c r="B1040" s="442"/>
      <c r="C1040" s="442"/>
      <c r="D1040" s="442"/>
      <c r="E1040" s="442"/>
      <c r="F1040" s="442"/>
      <c r="G1040" s="442"/>
      <c r="H1040" s="442"/>
      <c r="I1040" s="442"/>
      <c r="J1040" s="442"/>
      <c r="K1040" s="442"/>
      <c r="L1040" s="442"/>
      <c r="M1040" s="442"/>
      <c r="N1040" s="442"/>
      <c r="O1040" s="442"/>
      <c r="P1040" s="442"/>
      <c r="Q1040" s="442"/>
      <c r="R1040" s="442"/>
      <c r="S1040" s="442"/>
      <c r="T1040" s="442"/>
      <c r="U1040" s="442"/>
      <c r="V1040" s="442"/>
      <c r="W1040" s="442"/>
      <c r="X1040" s="442"/>
      <c r="Y1040" s="442"/>
      <c r="Z1040" s="442"/>
    </row>
    <row r="1041">
      <c r="A1041" s="442"/>
      <c r="B1041" s="442"/>
      <c r="C1041" s="442"/>
      <c r="D1041" s="442"/>
      <c r="E1041" s="442"/>
      <c r="F1041" s="442"/>
      <c r="G1041" s="442"/>
      <c r="H1041" s="442"/>
      <c r="I1041" s="442"/>
      <c r="J1041" s="442"/>
      <c r="K1041" s="442"/>
      <c r="L1041" s="442"/>
      <c r="M1041" s="442"/>
      <c r="N1041" s="442"/>
      <c r="O1041" s="442"/>
      <c r="P1041" s="442"/>
      <c r="Q1041" s="442"/>
      <c r="R1041" s="442"/>
      <c r="S1041" s="442"/>
      <c r="T1041" s="442"/>
      <c r="U1041" s="442"/>
      <c r="V1041" s="442"/>
      <c r="W1041" s="442"/>
      <c r="X1041" s="442"/>
      <c r="Y1041" s="442"/>
      <c r="Z1041" s="442"/>
    </row>
  </sheetData>
  <hyperlinks>
    <hyperlink r:id="rId1" ref="E8"/>
    <hyperlink r:id="rId2" ref="E11"/>
    <hyperlink r:id="rId3" ref="E13"/>
    <hyperlink r:id="rId4" ref="E15"/>
    <hyperlink r:id="rId5" ref="E16"/>
    <hyperlink r:id="rId6" ref="E17"/>
    <hyperlink r:id="rId7" ref="E18"/>
    <hyperlink r:id="rId8" ref="E19"/>
    <hyperlink r:id="rId9" ref="E20"/>
    <hyperlink r:id="rId10" ref="E21"/>
    <hyperlink r:id="rId11" ref="E22"/>
    <hyperlink r:id="rId12" ref="E23"/>
    <hyperlink r:id="rId13" ref="E24"/>
    <hyperlink r:id="rId14" ref="E25"/>
    <hyperlink r:id="rId15" ref="E26"/>
    <hyperlink r:id="rId16" ref="E31"/>
    <hyperlink r:id="rId17" ref="E32"/>
    <hyperlink r:id="rId18" ref="E33"/>
    <hyperlink r:id="rId19" ref="E34"/>
    <hyperlink r:id="rId20" location="/" ref="E35"/>
    <hyperlink r:id="rId21" ref="E36"/>
    <hyperlink r:id="rId22" ref="E40"/>
    <hyperlink r:id="rId23" ref="E41"/>
    <hyperlink r:id="rId24" ref="E42"/>
    <hyperlink r:id="rId25" ref="E43"/>
    <hyperlink r:id="rId26" ref="E44"/>
    <hyperlink r:id="rId27" ref="E45"/>
    <hyperlink r:id="rId28" ref="E46"/>
    <hyperlink r:id="rId29" ref="E47"/>
    <hyperlink r:id="rId30" ref="E48"/>
    <hyperlink r:id="rId31" ref="E49"/>
    <hyperlink r:id="rId32" ref="E50"/>
    <hyperlink r:id="rId33" ref="E51"/>
    <hyperlink r:id="rId34" ref="E52"/>
    <hyperlink r:id="rId35" ref="E53"/>
    <hyperlink r:id="rId36" ref="E54"/>
    <hyperlink r:id="rId37" ref="E55"/>
    <hyperlink r:id="rId38" ref="E56"/>
    <hyperlink r:id="rId39" ref="E57"/>
    <hyperlink r:id="rId40" ref="E58"/>
    <hyperlink r:id="rId41" ref="E59"/>
    <hyperlink r:id="rId42" ref="E60"/>
    <hyperlink r:id="rId43" ref="E61"/>
    <hyperlink r:id="rId44" ref="E62"/>
    <hyperlink r:id="rId45" ref="E63"/>
    <hyperlink r:id="rId46" ref="E64"/>
    <hyperlink r:id="rId47" ref="E65"/>
    <hyperlink r:id="rId48" ref="E66"/>
    <hyperlink r:id="rId49" ref="E67"/>
    <hyperlink r:id="rId50" ref="E68"/>
    <hyperlink r:id="rId51" ref="E69"/>
    <hyperlink r:id="rId52" ref="E70"/>
    <hyperlink r:id="rId53" ref="E71"/>
    <hyperlink r:id="rId54" ref="E72"/>
    <hyperlink r:id="rId55" ref="E73"/>
    <hyperlink r:id="rId56" ref="E74"/>
    <hyperlink r:id="rId57" ref="E75"/>
    <hyperlink r:id="rId58" ref="E76"/>
    <hyperlink r:id="rId59" ref="E77"/>
    <hyperlink r:id="rId60" ref="E78"/>
    <hyperlink r:id="rId61" ref="E79"/>
    <hyperlink r:id="rId62" ref="E80"/>
    <hyperlink r:id="rId63" ref="E81"/>
    <hyperlink r:id="rId64" ref="E82"/>
    <hyperlink r:id="rId65" ref="E83"/>
    <hyperlink r:id="rId66" ref="E84"/>
    <hyperlink r:id="rId67" ref="E85"/>
    <hyperlink r:id="rId68" ref="E86"/>
    <hyperlink r:id="rId69" ref="E87"/>
    <hyperlink r:id="rId70" ref="E88"/>
    <hyperlink r:id="rId71" ref="E89"/>
    <hyperlink r:id="rId72" ref="E90"/>
    <hyperlink r:id="rId73" ref="E91"/>
    <hyperlink r:id="rId74" location="page=140" ref="E92"/>
    <hyperlink r:id="rId75" ref="E93"/>
    <hyperlink r:id="rId76" ref="E95"/>
    <hyperlink r:id="rId77" ref="E96"/>
    <hyperlink r:id="rId78" ref="E97"/>
    <hyperlink r:id="rId79" ref="E98"/>
    <hyperlink r:id="rId80" ref="E99"/>
    <hyperlink r:id="rId81" ref="E100"/>
    <hyperlink r:id="rId82" ref="E101"/>
    <hyperlink r:id="rId83" ref="E102"/>
    <hyperlink r:id="rId84" ref="E103"/>
    <hyperlink r:id="rId85" ref="E104"/>
    <hyperlink r:id="rId86" ref="E105"/>
    <hyperlink r:id="rId87" ref="E106"/>
    <hyperlink r:id="rId88" ref="E107"/>
    <hyperlink r:id="rId89" ref="E108"/>
    <hyperlink r:id="rId90" ref="E109"/>
    <hyperlink r:id="rId91" ref="E110"/>
    <hyperlink r:id="rId92" ref="E111"/>
    <hyperlink r:id="rId93" ref="E112"/>
    <hyperlink r:id="rId94" ref="E113"/>
    <hyperlink r:id="rId95" ref="E114"/>
    <hyperlink r:id="rId96" ref="E115"/>
    <hyperlink r:id="rId97" ref="E116"/>
    <hyperlink r:id="rId98" ref="E117"/>
    <hyperlink r:id="rId99" ref="E118"/>
    <hyperlink r:id="rId100" ref="E119"/>
    <hyperlink r:id="rId101" ref="E120"/>
    <hyperlink r:id="rId102" ref="E121"/>
    <hyperlink r:id="rId103" ref="E122"/>
    <hyperlink r:id="rId104" ref="E123"/>
    <hyperlink r:id="rId105" ref="E124"/>
    <hyperlink r:id="rId106" ref="E125"/>
    <hyperlink r:id="rId107" ref="E126"/>
    <hyperlink r:id="rId108" ref="E127"/>
    <hyperlink r:id="rId109" ref="E128"/>
    <hyperlink r:id="rId110" ref="E129"/>
    <hyperlink r:id="rId111" ref="E130"/>
    <hyperlink r:id="rId112" ref="E131"/>
    <hyperlink r:id="rId113" ref="E132"/>
    <hyperlink r:id="rId114" ref="E133"/>
    <hyperlink r:id="rId115" ref="E134"/>
    <hyperlink r:id="rId116" ref="E135"/>
    <hyperlink r:id="rId117" ref="E136"/>
    <hyperlink r:id="rId118" ref="E137"/>
    <hyperlink r:id="rId119" ref="E138"/>
    <hyperlink r:id="rId120" ref="E139"/>
    <hyperlink r:id="rId121" ref="E140"/>
    <hyperlink r:id="rId122" ref="E141"/>
    <hyperlink r:id="rId123" ref="E142"/>
    <hyperlink r:id="rId124" location="responsible-sourcing-policies" ref="E143"/>
    <hyperlink r:id="rId125" location="global-human-rights-policy" ref="E144"/>
    <hyperlink r:id="rId126" location="tesla-integrity-line" ref="E145"/>
    <hyperlink r:id="rId127" ref="E146"/>
    <hyperlink r:id="rId128" ref="E147"/>
    <hyperlink r:id="rId129" ref="E148"/>
    <hyperlink r:id="rId130" ref="E149"/>
    <hyperlink r:id="rId131" ref="E150"/>
    <hyperlink r:id="rId132" ref="E151"/>
    <hyperlink r:id="rId133" ref="E152"/>
    <hyperlink r:id="rId134" ref="E153"/>
    <hyperlink r:id="rId135" ref="E154"/>
    <hyperlink r:id="rId136" ref="E155"/>
    <hyperlink r:id="rId137" ref="E156"/>
    <hyperlink r:id="rId138" ref="E157"/>
    <hyperlink r:id="rId139" ref="E158"/>
    <hyperlink r:id="rId140" ref="E159"/>
    <hyperlink r:id="rId141" ref="E160"/>
    <hyperlink r:id="rId142" ref="E161"/>
    <hyperlink r:id="rId143" ref="E162"/>
    <hyperlink r:id="rId144" ref="E163"/>
    <hyperlink r:id="rId145" ref="E164"/>
    <hyperlink r:id="rId146" ref="E165"/>
    <hyperlink r:id="rId147" ref="E166"/>
    <hyperlink r:id="rId148" ref="E167"/>
    <hyperlink r:id="rId149" ref="E168"/>
    <hyperlink r:id="rId150" ref="E169"/>
    <hyperlink r:id="rId151" ref="E170"/>
    <hyperlink r:id="rId152" ref="E171"/>
    <hyperlink r:id="rId153" ref="E172"/>
    <hyperlink r:id="rId154" ref="E173"/>
    <hyperlink r:id="rId155" ref="E174"/>
    <hyperlink r:id="rId156" ref="E175"/>
    <hyperlink r:id="rId157" ref="E176"/>
    <hyperlink r:id="rId158" ref="E177"/>
    <hyperlink r:id="rId159" ref="E178"/>
    <hyperlink r:id="rId160" ref="E179"/>
    <hyperlink r:id="rId161" ref="E180"/>
    <hyperlink r:id="rId162" ref="E181"/>
  </hyperlinks>
  <drawing r:id="rId16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14"/>
    <col customWidth="1" min="2" max="2" width="12.71"/>
    <col customWidth="1" min="3" max="3" width="13.43"/>
    <col customWidth="1" min="4" max="4" width="3.0"/>
    <col customWidth="1" min="5" max="10" width="13.71"/>
    <col customWidth="1" min="11" max="11" width="3.0"/>
    <col customWidth="1" min="12" max="16" width="13.71"/>
    <col customWidth="1" min="17" max="17" width="3.0"/>
    <col customWidth="1" min="18" max="18" width="16.43"/>
    <col hidden="1" min="19" max="22" width="14.43"/>
  </cols>
  <sheetData>
    <row r="1" ht="32.25" customHeight="1">
      <c r="A1" s="54"/>
      <c r="B1" s="54"/>
      <c r="C1" s="55"/>
      <c r="D1" s="56"/>
      <c r="E1" s="57" t="s">
        <v>10</v>
      </c>
      <c r="F1" s="58"/>
      <c r="G1" s="58"/>
      <c r="H1" s="58"/>
      <c r="I1" s="58"/>
      <c r="J1" s="59"/>
      <c r="K1" s="60"/>
      <c r="L1" s="57" t="s">
        <v>11</v>
      </c>
      <c r="M1" s="58"/>
      <c r="N1" s="58"/>
      <c r="O1" s="58"/>
      <c r="P1" s="59"/>
      <c r="Q1" s="54"/>
      <c r="R1" s="54"/>
    </row>
    <row r="2">
      <c r="A2" s="61"/>
      <c r="B2" s="62" t="s">
        <v>12</v>
      </c>
      <c r="C2" s="63" t="s">
        <v>13</v>
      </c>
      <c r="D2" s="56"/>
      <c r="E2" s="64" t="s">
        <v>14</v>
      </c>
      <c r="F2" s="65" t="s">
        <v>15</v>
      </c>
      <c r="G2" s="65" t="s">
        <v>16</v>
      </c>
      <c r="H2" s="66" t="s">
        <v>17</v>
      </c>
      <c r="I2" s="64" t="s">
        <v>18</v>
      </c>
      <c r="J2" s="66" t="s">
        <v>19</v>
      </c>
      <c r="K2" s="60"/>
      <c r="L2" s="64" t="s">
        <v>14</v>
      </c>
      <c r="M2" s="65" t="s">
        <v>20</v>
      </c>
      <c r="N2" s="65" t="s">
        <v>21</v>
      </c>
      <c r="O2" s="66" t="s">
        <v>22</v>
      </c>
      <c r="P2" s="63" t="s">
        <v>18</v>
      </c>
      <c r="Q2" s="54"/>
      <c r="R2" s="67" t="s">
        <v>23</v>
      </c>
    </row>
    <row r="3">
      <c r="A3" s="61"/>
      <c r="B3" s="68" t="s">
        <v>24</v>
      </c>
      <c r="C3" s="69">
        <v>0.42884071057147977</v>
      </c>
      <c r="D3" s="70"/>
      <c r="E3" s="71">
        <v>0.42407407407407416</v>
      </c>
      <c r="F3" s="72">
        <v>0.2222222222222222</v>
      </c>
      <c r="G3" s="72">
        <v>0.3259259259259259</v>
      </c>
      <c r="H3" s="73">
        <v>0.3611111111111111</v>
      </c>
      <c r="I3" s="71">
        <v>0.3333333333333333</v>
      </c>
      <c r="J3" s="73">
        <v>0.39999999999999997</v>
      </c>
      <c r="K3" s="74"/>
      <c r="L3" s="71">
        <v>0.6033530571992111</v>
      </c>
      <c r="M3" s="72">
        <v>0.6945054945054945</v>
      </c>
      <c r="N3" s="72">
        <v>0.258974358974359</v>
      </c>
      <c r="O3" s="73">
        <v>0.2738927738927739</v>
      </c>
      <c r="P3" s="69">
        <v>0.4576814211429596</v>
      </c>
      <c r="Q3" s="54"/>
      <c r="R3" s="75">
        <v>1.0</v>
      </c>
    </row>
    <row r="4">
      <c r="A4" s="61"/>
      <c r="B4" s="68" t="s">
        <v>25</v>
      </c>
      <c r="C4" s="76">
        <v>0.4235774250678097</v>
      </c>
      <c r="D4" s="70"/>
      <c r="E4" s="77">
        <v>0.4494708994708996</v>
      </c>
      <c r="F4" s="78">
        <v>0.2148148148148148</v>
      </c>
      <c r="G4" s="78">
        <v>0.35370370370370374</v>
      </c>
      <c r="H4" s="79">
        <v>0.1893939393939394</v>
      </c>
      <c r="I4" s="77">
        <v>0.3018458393458394</v>
      </c>
      <c r="J4" s="79">
        <v>0.33203042328042337</v>
      </c>
      <c r="K4" s="74"/>
      <c r="L4" s="77">
        <v>0.6914201183431952</v>
      </c>
      <c r="M4" s="78">
        <v>0.8884249084249085</v>
      </c>
      <c r="N4" s="78">
        <v>0.19743589743589746</v>
      </c>
      <c r="O4" s="79">
        <v>0.28321678321678323</v>
      </c>
      <c r="P4" s="76">
        <v>0.5151244268551961</v>
      </c>
      <c r="Q4" s="54"/>
      <c r="R4" s="75">
        <v>0.04</v>
      </c>
    </row>
    <row r="5">
      <c r="A5" s="61"/>
      <c r="B5" s="68" t="s">
        <v>26</v>
      </c>
      <c r="C5" s="76">
        <v>0.4145829117463733</v>
      </c>
      <c r="D5" s="70"/>
      <c r="E5" s="77">
        <v>0.5444444444444445</v>
      </c>
      <c r="F5" s="78">
        <v>0.24074074074074078</v>
      </c>
      <c r="G5" s="78">
        <v>0.23703703703703705</v>
      </c>
      <c r="H5" s="79">
        <v>0.36616161616161613</v>
      </c>
      <c r="I5" s="77">
        <v>0.3470959595959596</v>
      </c>
      <c r="J5" s="79">
        <v>0.38180555555555556</v>
      </c>
      <c r="K5" s="74"/>
      <c r="L5" s="77">
        <v>0.6827810650887574</v>
      </c>
      <c r="M5" s="78">
        <v>0.3978021978021978</v>
      </c>
      <c r="N5" s="78">
        <v>0.2076923076923077</v>
      </c>
      <c r="O5" s="79">
        <v>0.5011655011655012</v>
      </c>
      <c r="P5" s="76">
        <v>0.447360267937191</v>
      </c>
      <c r="Q5" s="54"/>
      <c r="R5" s="75">
        <v>0.12</v>
      </c>
    </row>
    <row r="6">
      <c r="A6" s="61"/>
      <c r="B6" s="68" t="s">
        <v>27</v>
      </c>
      <c r="C6" s="76">
        <v>0.3807567646029184</v>
      </c>
      <c r="D6" s="70"/>
      <c r="E6" s="77">
        <v>0.3206349206349206</v>
      </c>
      <c r="F6" s="78">
        <v>0.5675925925925926</v>
      </c>
      <c r="G6" s="78">
        <v>0.44166666666666665</v>
      </c>
      <c r="H6" s="79">
        <v>0.15404040404040403</v>
      </c>
      <c r="I6" s="77">
        <v>0.37098364598364597</v>
      </c>
      <c r="J6" s="79">
        <v>0.4451803751803751</v>
      </c>
      <c r="K6" s="74"/>
      <c r="L6" s="77">
        <v>0.6165680473372781</v>
      </c>
      <c r="M6" s="78">
        <v>0.3466666666666667</v>
      </c>
      <c r="N6" s="78">
        <v>0.041025641025641026</v>
      </c>
      <c r="O6" s="79">
        <v>0.2610722610722611</v>
      </c>
      <c r="P6" s="76">
        <v>0.3163331540254617</v>
      </c>
      <c r="Q6" s="54"/>
      <c r="R6" s="75">
        <v>0.23</v>
      </c>
    </row>
    <row r="7">
      <c r="A7" s="61"/>
      <c r="B7" s="68" t="s">
        <v>28</v>
      </c>
      <c r="C7" s="69">
        <v>0.3239264119071812</v>
      </c>
      <c r="D7" s="70"/>
      <c r="E7" s="71">
        <v>0.5087301587301588</v>
      </c>
      <c r="F7" s="72">
        <v>0.14814814814814814</v>
      </c>
      <c r="G7" s="72">
        <v>0.037037037037037035</v>
      </c>
      <c r="H7" s="73">
        <v>0.3005050505050505</v>
      </c>
      <c r="I7" s="71">
        <v>0.2486050986050986</v>
      </c>
      <c r="J7" s="73">
        <v>0.2734656084656085</v>
      </c>
      <c r="K7" s="74"/>
      <c r="L7" s="71">
        <v>0.6892504930966469</v>
      </c>
      <c r="M7" s="72">
        <v>0.4169230769230769</v>
      </c>
      <c r="N7" s="72">
        <v>0.06153846153846155</v>
      </c>
      <c r="O7" s="73">
        <v>0.32983682983682977</v>
      </c>
      <c r="P7" s="69">
        <v>0.3743872153487538</v>
      </c>
      <c r="Q7" s="54"/>
      <c r="R7" s="75">
        <v>0.08</v>
      </c>
    </row>
    <row r="8">
      <c r="A8" s="61"/>
      <c r="B8" s="68" t="s">
        <v>29</v>
      </c>
      <c r="C8" s="69">
        <v>0.2944153602807449</v>
      </c>
      <c r="D8" s="70"/>
      <c r="E8" s="71">
        <v>0.6037037037037037</v>
      </c>
      <c r="F8" s="72">
        <v>0.1111111111111111</v>
      </c>
      <c r="G8" s="72">
        <v>0.007407407407407408</v>
      </c>
      <c r="H8" s="73">
        <v>0.1515151515151515</v>
      </c>
      <c r="I8" s="71">
        <v>0.21843434343434343</v>
      </c>
      <c r="J8" s="73">
        <v>0.1965909090909091</v>
      </c>
      <c r="K8" s="74"/>
      <c r="L8" s="71">
        <v>0.6414201183431951</v>
      </c>
      <c r="M8" s="72">
        <v>0.4186813186813187</v>
      </c>
      <c r="N8" s="72">
        <v>0.12307692307692308</v>
      </c>
      <c r="O8" s="73">
        <v>0.38578088578088576</v>
      </c>
      <c r="P8" s="69">
        <v>0.3922398114705806</v>
      </c>
      <c r="Q8" s="54"/>
      <c r="R8" s="75">
        <v>0.16</v>
      </c>
    </row>
    <row r="9">
      <c r="A9" s="61"/>
      <c r="B9" s="68" t="s">
        <v>30</v>
      </c>
      <c r="C9" s="69">
        <v>0.23022525373486913</v>
      </c>
      <c r="D9" s="70"/>
      <c r="E9" s="71">
        <v>0.28492063492063496</v>
      </c>
      <c r="F9" s="72">
        <v>0.17777777777777778</v>
      </c>
      <c r="G9" s="72">
        <v>0.2148148148148148</v>
      </c>
      <c r="H9" s="73">
        <v>0.0707070707070707</v>
      </c>
      <c r="I9" s="71">
        <v>0.18705507455507459</v>
      </c>
      <c r="J9" s="73">
        <v>0.20576058201058203</v>
      </c>
      <c r="K9" s="74"/>
      <c r="L9" s="71">
        <v>0.4662721893491124</v>
      </c>
      <c r="M9" s="72">
        <v>0.2531868131868132</v>
      </c>
      <c r="N9" s="72">
        <v>0.11282051282051281</v>
      </c>
      <c r="O9" s="73">
        <v>0.18648018648018644</v>
      </c>
      <c r="P9" s="69">
        <v>0.25468992545915625</v>
      </c>
      <c r="Q9" s="54"/>
      <c r="R9" s="75">
        <v>0.15</v>
      </c>
    </row>
    <row r="10">
      <c r="A10" s="61"/>
      <c r="B10" s="68" t="s">
        <v>31</v>
      </c>
      <c r="C10" s="69">
        <v>0.22931850201080972</v>
      </c>
      <c r="D10" s="70"/>
      <c r="E10" s="71">
        <v>0.47354497354497355</v>
      </c>
      <c r="F10" s="72">
        <v>0.08703703703703702</v>
      </c>
      <c r="G10" s="72">
        <v>0.09259259259259259</v>
      </c>
      <c r="H10" s="73">
        <v>0.3459595959595959</v>
      </c>
      <c r="I10" s="71">
        <v>0.24978354978354977</v>
      </c>
      <c r="J10" s="73">
        <v>0.2248051948051948</v>
      </c>
      <c r="K10" s="74"/>
      <c r="L10" s="71">
        <v>0.4367258382642998</v>
      </c>
      <c r="M10" s="72">
        <v>0.19230769230769232</v>
      </c>
      <c r="N10" s="72">
        <v>0.06153846153846154</v>
      </c>
      <c r="O10" s="73">
        <v>0.24475524475524474</v>
      </c>
      <c r="P10" s="69">
        <v>0.2338318092164246</v>
      </c>
      <c r="Q10" s="54"/>
      <c r="R10" s="75">
        <v>0.05</v>
      </c>
    </row>
    <row r="11">
      <c r="A11" s="61"/>
      <c r="B11" s="68" t="s">
        <v>32</v>
      </c>
      <c r="C11" s="76">
        <v>0.22861004380235153</v>
      </c>
      <c r="D11" s="70"/>
      <c r="E11" s="77">
        <v>0.36058201058201056</v>
      </c>
      <c r="F11" s="78">
        <v>0.027777777777777776</v>
      </c>
      <c r="G11" s="78">
        <v>0.037037037037037035</v>
      </c>
      <c r="H11" s="79">
        <v>0.2373737373737374</v>
      </c>
      <c r="I11" s="77">
        <v>0.16569264069264072</v>
      </c>
      <c r="J11" s="79">
        <v>0.14912337662337666</v>
      </c>
      <c r="K11" s="74"/>
      <c r="L11" s="77">
        <v>0.6831360946745562</v>
      </c>
      <c r="M11" s="78">
        <v>0.3347985347985348</v>
      </c>
      <c r="N11" s="78">
        <v>0.0</v>
      </c>
      <c r="O11" s="79">
        <v>0.21445221445221446</v>
      </c>
      <c r="P11" s="76">
        <v>0.3080967109813264</v>
      </c>
      <c r="Q11" s="54"/>
      <c r="R11" s="75">
        <v>0.04</v>
      </c>
    </row>
    <row r="12">
      <c r="A12" s="61"/>
      <c r="B12" s="68" t="s">
        <v>33</v>
      </c>
      <c r="C12" s="76">
        <v>0.21240706764745226</v>
      </c>
      <c r="D12" s="70"/>
      <c r="E12" s="77">
        <v>0.435978835978836</v>
      </c>
      <c r="F12" s="78">
        <v>0.11574074074074073</v>
      </c>
      <c r="G12" s="78">
        <v>0.041666666666666664</v>
      </c>
      <c r="H12" s="79">
        <v>0.09090909090909091</v>
      </c>
      <c r="I12" s="77">
        <v>0.17107383357383357</v>
      </c>
      <c r="J12" s="79">
        <v>0.18818121693121695</v>
      </c>
      <c r="K12" s="74"/>
      <c r="L12" s="77">
        <v>0.47859960552268244</v>
      </c>
      <c r="M12" s="78">
        <v>0.2663003663003663</v>
      </c>
      <c r="N12" s="78">
        <v>0.0</v>
      </c>
      <c r="O12" s="79">
        <v>0.20163170163170163</v>
      </c>
      <c r="P12" s="76">
        <v>0.2366329183636876</v>
      </c>
      <c r="Q12" s="54"/>
      <c r="R12" s="75">
        <v>0.06</v>
      </c>
    </row>
    <row r="13">
      <c r="A13" s="61"/>
      <c r="B13" s="68" t="s">
        <v>34</v>
      </c>
      <c r="C13" s="76">
        <v>0.18028405355328433</v>
      </c>
      <c r="D13" s="70"/>
      <c r="E13" s="77">
        <v>0.3367724867724868</v>
      </c>
      <c r="F13" s="78">
        <v>0.15740740740740738</v>
      </c>
      <c r="G13" s="78">
        <v>0.15740740740740738</v>
      </c>
      <c r="H13" s="79">
        <v>0.1111111111111111</v>
      </c>
      <c r="I13" s="77">
        <v>0.19067460317460316</v>
      </c>
      <c r="J13" s="79">
        <v>0.19067460317460316</v>
      </c>
      <c r="K13" s="74"/>
      <c r="L13" s="77">
        <v>0.4040828402366864</v>
      </c>
      <c r="M13" s="78">
        <v>0.1377289377289377</v>
      </c>
      <c r="N13" s="78">
        <v>0.015384615384615385</v>
      </c>
      <c r="O13" s="79">
        <v>0.12237762237762237</v>
      </c>
      <c r="P13" s="76">
        <v>0.1698935039319655</v>
      </c>
      <c r="Q13" s="54"/>
      <c r="R13" s="75">
        <v>0.27</v>
      </c>
    </row>
    <row r="14">
      <c r="A14" s="61"/>
      <c r="B14" s="68" t="s">
        <v>35</v>
      </c>
      <c r="C14" s="69">
        <v>0.16046922717595796</v>
      </c>
      <c r="D14" s="70"/>
      <c r="E14" s="71">
        <v>0.29365079365079366</v>
      </c>
      <c r="F14" s="72">
        <v>0.07870370370370369</v>
      </c>
      <c r="G14" s="72">
        <v>0.0</v>
      </c>
      <c r="H14" s="73">
        <v>0.08080808080808081</v>
      </c>
      <c r="I14" s="71">
        <v>0.11329064454064455</v>
      </c>
      <c r="J14" s="73">
        <v>0.12461970899470903</v>
      </c>
      <c r="K14" s="74"/>
      <c r="L14" s="71">
        <v>0.3928007889546351</v>
      </c>
      <c r="M14" s="72">
        <v>0.19084249084249086</v>
      </c>
      <c r="N14" s="72">
        <v>0.0</v>
      </c>
      <c r="O14" s="73">
        <v>0.20163170163170163</v>
      </c>
      <c r="P14" s="69">
        <v>0.1963187453572069</v>
      </c>
      <c r="Q14" s="54"/>
      <c r="R14" s="75">
        <v>0.06</v>
      </c>
    </row>
    <row r="15">
      <c r="A15" s="61"/>
      <c r="B15" s="68" t="s">
        <v>36</v>
      </c>
      <c r="C15" s="76">
        <v>0.11986055966825196</v>
      </c>
      <c r="D15" s="70"/>
      <c r="E15" s="77">
        <v>0.20185185185185184</v>
      </c>
      <c r="F15" s="78">
        <v>0.1111111111111111</v>
      </c>
      <c r="G15" s="78">
        <v>0.1111111111111111</v>
      </c>
      <c r="H15" s="79">
        <v>0.04040404040404041</v>
      </c>
      <c r="I15" s="77">
        <v>0.11611952861952861</v>
      </c>
      <c r="J15" s="79">
        <v>0.11611952861952861</v>
      </c>
      <c r="K15" s="74"/>
      <c r="L15" s="77">
        <v>0.27788954635108476</v>
      </c>
      <c r="M15" s="78">
        <v>0.09413919413919415</v>
      </c>
      <c r="N15" s="78">
        <v>0.0</v>
      </c>
      <c r="O15" s="79">
        <v>0.12237762237762237</v>
      </c>
      <c r="P15" s="76">
        <v>0.12360159071697532</v>
      </c>
      <c r="Q15" s="54"/>
      <c r="R15" s="75">
        <v>0.05</v>
      </c>
    </row>
    <row r="16">
      <c r="A16" s="61"/>
      <c r="B16" s="68" t="s">
        <v>37</v>
      </c>
      <c r="C16" s="76">
        <v>0.10108982363790056</v>
      </c>
      <c r="D16" s="70"/>
      <c r="E16" s="77">
        <v>0.14841269841269844</v>
      </c>
      <c r="F16" s="78">
        <v>0.0</v>
      </c>
      <c r="G16" s="78">
        <v>0.0</v>
      </c>
      <c r="H16" s="79">
        <v>0.0606060606060606</v>
      </c>
      <c r="I16" s="77">
        <v>0.052254689754689755</v>
      </c>
      <c r="J16" s="79">
        <v>0.04702922077922078</v>
      </c>
      <c r="K16" s="74"/>
      <c r="L16" s="77">
        <v>0.2198224852071006</v>
      </c>
      <c r="M16" s="78">
        <v>0.22945054945054943</v>
      </c>
      <c r="N16" s="78">
        <v>0.0</v>
      </c>
      <c r="O16" s="79">
        <v>0.17132867132867136</v>
      </c>
      <c r="P16" s="76">
        <v>0.15515042649658034</v>
      </c>
      <c r="Q16" s="54"/>
      <c r="R16" s="75">
        <v>0.01</v>
      </c>
    </row>
    <row r="17">
      <c r="A17" s="61"/>
      <c r="B17" s="68" t="s">
        <v>38</v>
      </c>
      <c r="C17" s="76">
        <v>0.09814161799738721</v>
      </c>
      <c r="D17" s="70"/>
      <c r="E17" s="77">
        <v>0.15423280423280422</v>
      </c>
      <c r="F17" s="78">
        <v>0.0</v>
      </c>
      <c r="G17" s="78">
        <v>0.0</v>
      </c>
      <c r="H17" s="79">
        <v>0.010101010101010102</v>
      </c>
      <c r="I17" s="77">
        <v>0.04108345358345358</v>
      </c>
      <c r="J17" s="79">
        <v>0.03697510822510822</v>
      </c>
      <c r="K17" s="74"/>
      <c r="L17" s="77">
        <v>0.31617357001972385</v>
      </c>
      <c r="M17" s="78">
        <v>0.21150183150183152</v>
      </c>
      <c r="N17" s="78">
        <v>0.0</v>
      </c>
      <c r="O17" s="79">
        <v>0.10955710955710954</v>
      </c>
      <c r="P17" s="76">
        <v>0.1593081277696662</v>
      </c>
      <c r="Q17" s="54"/>
      <c r="R17" s="75">
        <v>0.02</v>
      </c>
    </row>
    <row r="18">
      <c r="A18" s="61"/>
      <c r="B18" s="68" t="s">
        <v>39</v>
      </c>
      <c r="C18" s="76">
        <v>0.05523067566336797</v>
      </c>
      <c r="D18" s="70"/>
      <c r="E18" s="77">
        <v>0.04894179894179894</v>
      </c>
      <c r="F18" s="78">
        <v>0.0</v>
      </c>
      <c r="G18" s="78">
        <v>0.0</v>
      </c>
      <c r="H18" s="79">
        <v>0.09090909090909091</v>
      </c>
      <c r="I18" s="77">
        <v>0.03496272246272246</v>
      </c>
      <c r="J18" s="79">
        <v>0.038458994708994707</v>
      </c>
      <c r="K18" s="74"/>
      <c r="L18" s="77">
        <v>0.17199211045364893</v>
      </c>
      <c r="M18" s="78">
        <v>0.06007326007326007</v>
      </c>
      <c r="N18" s="78">
        <v>0.0</v>
      </c>
      <c r="O18" s="79">
        <v>0.055944055944055944</v>
      </c>
      <c r="P18" s="76">
        <v>0.07200235661774124</v>
      </c>
      <c r="Q18" s="54"/>
      <c r="R18" s="75">
        <v>0.43</v>
      </c>
    </row>
    <row r="19">
      <c r="A19" s="61"/>
      <c r="B19" s="68" t="s">
        <v>40</v>
      </c>
      <c r="C19" s="69">
        <v>0.037155472732395806</v>
      </c>
      <c r="D19" s="70"/>
      <c r="E19" s="71">
        <v>0.1349206349206349</v>
      </c>
      <c r="F19" s="72">
        <v>0.0</v>
      </c>
      <c r="G19" s="72">
        <v>0.0</v>
      </c>
      <c r="H19" s="73">
        <v>0.10101010101010101</v>
      </c>
      <c r="I19" s="71">
        <v>0.05898268398268398</v>
      </c>
      <c r="J19" s="73">
        <v>0.05898268398268398</v>
      </c>
      <c r="K19" s="74"/>
      <c r="L19" s="71">
        <v>0.0378698224852071</v>
      </c>
      <c r="M19" s="72">
        <v>0.023443223443223447</v>
      </c>
      <c r="N19" s="72">
        <v>0.0</v>
      </c>
      <c r="O19" s="73">
        <v>0.0</v>
      </c>
      <c r="P19" s="69">
        <v>0.015328261482107638</v>
      </c>
      <c r="Q19" s="54"/>
      <c r="R19" s="75">
        <v>0.47</v>
      </c>
    </row>
    <row r="20">
      <c r="A20" s="61"/>
      <c r="B20" s="68" t="s">
        <v>41</v>
      </c>
      <c r="C20" s="76">
        <v>0.011359126984126984</v>
      </c>
      <c r="D20" s="70"/>
      <c r="E20" s="77">
        <v>0.011904761904761904</v>
      </c>
      <c r="F20" s="78">
        <v>0.0</v>
      </c>
      <c r="G20" s="78">
        <v>0.0</v>
      </c>
      <c r="H20" s="79">
        <v>0.0707070707070707</v>
      </c>
      <c r="I20" s="77">
        <v>0.020652958152958152</v>
      </c>
      <c r="J20" s="79">
        <v>0.022718253968253967</v>
      </c>
      <c r="K20" s="74"/>
      <c r="L20" s="77">
        <v>0.0</v>
      </c>
      <c r="M20" s="78">
        <v>0.0</v>
      </c>
      <c r="N20" s="78">
        <v>0.0</v>
      </c>
      <c r="O20" s="79">
        <v>0.0</v>
      </c>
      <c r="P20" s="76">
        <v>0.0</v>
      </c>
      <c r="Q20" s="54"/>
      <c r="R20" s="80">
        <v>0.18</v>
      </c>
    </row>
    <row r="21" ht="15.75" customHeight="1">
      <c r="A21" s="54"/>
      <c r="B21" s="54"/>
      <c r="C21" s="54"/>
      <c r="D21" s="54"/>
      <c r="E21" s="54"/>
      <c r="F21" s="54"/>
      <c r="G21" s="54"/>
      <c r="H21" s="54"/>
      <c r="I21" s="54"/>
      <c r="J21" s="54"/>
      <c r="K21" s="54"/>
      <c r="L21" s="54"/>
      <c r="M21" s="54"/>
      <c r="N21" s="54"/>
      <c r="O21" s="54"/>
      <c r="P21" s="54"/>
      <c r="Q21" s="54"/>
      <c r="R21" s="54"/>
    </row>
    <row r="22" ht="30.0" customHeight="1">
      <c r="A22" s="81"/>
      <c r="C22" s="82" t="s">
        <v>42</v>
      </c>
      <c r="K22" s="54"/>
      <c r="L22" s="54"/>
      <c r="M22" s="54"/>
      <c r="N22" s="54"/>
      <c r="O22" s="54"/>
      <c r="P22" s="54"/>
      <c r="Q22" s="54"/>
      <c r="R22" s="54"/>
    </row>
    <row r="23" ht="26.25" customHeight="1">
      <c r="A23" s="81"/>
      <c r="C23" s="83" t="s">
        <v>43</v>
      </c>
      <c r="K23" s="54"/>
      <c r="L23" s="54"/>
      <c r="M23" s="54"/>
      <c r="N23" s="54"/>
      <c r="O23" s="54"/>
      <c r="P23" s="54"/>
      <c r="Q23" s="54"/>
      <c r="R23" s="54"/>
    </row>
    <row r="24" ht="24.0" customHeight="1">
      <c r="A24" s="54"/>
      <c r="B24" s="54"/>
      <c r="C24" s="84" t="s">
        <v>44</v>
      </c>
      <c r="K24" s="54"/>
      <c r="L24" s="54"/>
      <c r="M24" s="54"/>
      <c r="N24" s="54"/>
      <c r="O24" s="54"/>
      <c r="P24" s="54"/>
      <c r="Q24" s="54"/>
      <c r="R24" s="54"/>
    </row>
    <row r="25" ht="15.75" customHeight="1">
      <c r="A25" s="54"/>
      <c r="B25" s="54"/>
      <c r="C25" s="54"/>
      <c r="D25" s="54"/>
      <c r="E25" s="54"/>
      <c r="F25" s="54"/>
      <c r="G25" s="54"/>
      <c r="H25" s="54"/>
      <c r="I25" s="54"/>
      <c r="J25" s="54"/>
      <c r="K25" s="54"/>
      <c r="L25" s="54"/>
      <c r="M25" s="54"/>
      <c r="N25" s="54"/>
      <c r="O25" s="54"/>
      <c r="P25" s="54"/>
      <c r="Q25" s="54"/>
      <c r="R25" s="54"/>
    </row>
    <row r="26" ht="15.75" customHeight="1">
      <c r="A26" s="54"/>
      <c r="B26" s="54"/>
      <c r="C26" s="54"/>
      <c r="D26" s="54"/>
      <c r="E26" s="54"/>
      <c r="F26" s="54"/>
      <c r="G26" s="54"/>
      <c r="H26" s="54"/>
      <c r="I26" s="54"/>
      <c r="J26" s="54"/>
      <c r="K26" s="54"/>
      <c r="L26" s="54"/>
      <c r="M26" s="54"/>
      <c r="N26" s="54"/>
      <c r="O26" s="54"/>
      <c r="P26" s="54"/>
      <c r="Q26" s="54"/>
      <c r="R26" s="54"/>
    </row>
    <row r="27" ht="15.75" customHeight="1">
      <c r="A27" s="85"/>
      <c r="B27" s="85" t="s">
        <v>45</v>
      </c>
      <c r="C27" s="85"/>
      <c r="D27" s="85"/>
      <c r="E27" s="85"/>
      <c r="F27" s="85"/>
      <c r="G27" s="85"/>
      <c r="H27" s="85"/>
      <c r="I27" s="85"/>
      <c r="J27" s="85"/>
      <c r="K27" s="85"/>
      <c r="L27" s="85"/>
      <c r="M27" s="85"/>
      <c r="N27" s="85"/>
      <c r="O27" s="85"/>
      <c r="P27" s="85"/>
      <c r="Q27" s="85"/>
      <c r="R27" s="85"/>
      <c r="S27" s="86"/>
      <c r="T27" s="86"/>
      <c r="U27" s="86"/>
      <c r="V27" s="86"/>
    </row>
    <row r="28" ht="15.75" customHeight="1">
      <c r="A28" s="1"/>
      <c r="B28" s="1"/>
      <c r="C28" s="1"/>
      <c r="D28" s="1"/>
      <c r="E28" s="1"/>
      <c r="F28" s="1"/>
      <c r="G28" s="1"/>
      <c r="H28" s="1"/>
      <c r="I28" s="1"/>
      <c r="J28" s="1"/>
      <c r="K28" s="1"/>
      <c r="L28" s="1"/>
      <c r="M28" s="1"/>
      <c r="N28" s="1"/>
      <c r="O28" s="1"/>
      <c r="P28" s="1"/>
      <c r="Q28" s="1"/>
      <c r="R28" s="1"/>
    </row>
    <row r="29" ht="15.75" hidden="1" customHeight="1">
      <c r="A29" s="1"/>
      <c r="B29" s="1"/>
      <c r="C29" s="1"/>
      <c r="D29" s="1"/>
      <c r="E29" s="87" t="str">
        <f>'3. Summary | Climate &amp; Envir'!E1</f>
        <v>BMW Points</v>
      </c>
      <c r="F29" s="87" t="str">
        <f>'3. Summary | Climate &amp; Envir'!F1</f>
        <v>BYD Points</v>
      </c>
      <c r="G29" s="87" t="str">
        <f>'3. Summary | Climate &amp; Envir'!G1</f>
        <v>Ford Points</v>
      </c>
      <c r="H29" s="87" t="str">
        <f>'3. Summary | Climate &amp; Envir'!H1</f>
        <v>GAC Points</v>
      </c>
      <c r="I29" s="87" t="str">
        <f>'3. Summary | Climate &amp; Envir'!I1</f>
        <v>Geely Points</v>
      </c>
      <c r="J29" s="87" t="str">
        <f>'3. Summary | Climate &amp; Envir'!J1</f>
        <v>GM Points</v>
      </c>
      <c r="K29" s="87" t="str">
        <f>'3. Summary | Climate &amp; Envir'!K1</f>
        <v>Honda Points</v>
      </c>
      <c r="L29" s="87" t="str">
        <f>'3. Summary | Climate &amp; Envir'!L1</f>
        <v>Hyundai Points</v>
      </c>
      <c r="M29" s="87" t="str">
        <f>'3. Summary | Climate &amp; Envir'!M1</f>
        <v>Kia Points</v>
      </c>
      <c r="N29" s="87" t="str">
        <f>'3. Summary | Climate &amp; Envir'!N1</f>
        <v>Mercedes Points</v>
      </c>
      <c r="O29" s="87" t="str">
        <f>'3. Summary | Climate &amp; Envir'!O1</f>
        <v>Nissan Points</v>
      </c>
      <c r="P29" s="87" t="str">
        <f>'3. Summary | Climate &amp; Envir'!P1</f>
        <v>Renault Points</v>
      </c>
      <c r="Q29" s="87" t="str">
        <f>'3. Summary | Climate &amp; Envir'!Q1</f>
        <v>SAIC Points</v>
      </c>
      <c r="R29" s="87" t="str">
        <f>'3. Summary | Climate &amp; Envir'!R1</f>
        <v>Stellantis Points</v>
      </c>
      <c r="S29" s="87" t="str">
        <f>'3. Summary | Climate &amp; Envir'!S1</f>
        <v>Tesla Points</v>
      </c>
      <c r="T29" s="87" t="str">
        <f>'3. Summary | Climate &amp; Envir'!T1</f>
        <v>Toyota Points</v>
      </c>
      <c r="U29" s="87" t="str">
        <f>'3. Summary | Climate &amp; Envir'!U1</f>
        <v>Volkswagen Points</v>
      </c>
      <c r="V29" s="87" t="str">
        <f>'3. Summary | Climate &amp; Envir'!V1</f>
        <v>Volvo Cars Points</v>
      </c>
    </row>
    <row r="30" ht="15.75" hidden="1" customHeight="1">
      <c r="A30" s="1"/>
      <c r="B30" s="1" t="s">
        <v>46</v>
      </c>
      <c r="C30" s="1"/>
      <c r="D30" s="88"/>
      <c r="E30" s="89">
        <f t="shared" ref="E30:V30" si="1">AVERAGE(E37,E43)</f>
        <v>0.2944153603</v>
      </c>
      <c r="F30" s="89">
        <f t="shared" si="1"/>
        <v>0.05523067566</v>
      </c>
      <c r="G30" s="89">
        <f t="shared" si="1"/>
        <v>0.4235774251</v>
      </c>
      <c r="H30" s="89">
        <f t="shared" si="1"/>
        <v>0.03715547273</v>
      </c>
      <c r="I30" s="89">
        <f t="shared" si="1"/>
        <v>0.1802840536</v>
      </c>
      <c r="J30" s="89">
        <f t="shared" si="1"/>
        <v>0.2302252537</v>
      </c>
      <c r="K30" s="89">
        <f t="shared" si="1"/>
        <v>0.098141618</v>
      </c>
      <c r="L30" s="89">
        <f t="shared" si="1"/>
        <v>0.2124070676</v>
      </c>
      <c r="M30" s="89">
        <f t="shared" si="1"/>
        <v>0.1641322308</v>
      </c>
      <c r="N30" s="89">
        <f t="shared" si="1"/>
        <v>0.4145829117</v>
      </c>
      <c r="O30" s="89">
        <f t="shared" si="1"/>
        <v>0.1198605597</v>
      </c>
      <c r="P30" s="89">
        <f t="shared" si="1"/>
        <v>0.229318502</v>
      </c>
      <c r="Q30" s="89">
        <f t="shared" si="1"/>
        <v>0.01135912698</v>
      </c>
      <c r="R30" s="89">
        <f t="shared" si="1"/>
        <v>0.2286100438</v>
      </c>
      <c r="S30" s="89">
        <f t="shared" si="1"/>
        <v>0.4288407106</v>
      </c>
      <c r="T30" s="89">
        <f t="shared" si="1"/>
        <v>0.1010898236</v>
      </c>
      <c r="U30" s="89">
        <f t="shared" si="1"/>
        <v>0.3239264119</v>
      </c>
      <c r="V30" s="89">
        <f t="shared" si="1"/>
        <v>0.3807567646</v>
      </c>
    </row>
    <row r="31" ht="15.75" hidden="1" customHeight="1">
      <c r="A31" s="1"/>
      <c r="B31" s="1"/>
      <c r="C31" s="1"/>
      <c r="D31" s="90"/>
      <c r="E31" s="91"/>
      <c r="F31" s="91"/>
      <c r="G31" s="91"/>
      <c r="H31" s="91"/>
      <c r="I31" s="91"/>
      <c r="J31" s="91"/>
      <c r="K31" s="91"/>
      <c r="L31" s="91"/>
      <c r="M31" s="91"/>
      <c r="N31" s="91"/>
      <c r="O31" s="91"/>
      <c r="P31" s="91"/>
      <c r="Q31" s="91"/>
      <c r="R31" s="91"/>
      <c r="S31" s="91"/>
      <c r="T31" s="91"/>
      <c r="U31" s="91"/>
      <c r="V31" s="91"/>
    </row>
    <row r="32" ht="15.75" hidden="1" customHeight="1">
      <c r="A32" s="1"/>
      <c r="B32" s="1" t="s">
        <v>47</v>
      </c>
      <c r="C32" s="1"/>
      <c r="D32" s="92"/>
      <c r="E32" s="89">
        <f>'3. Summary | Climate &amp; Envir'!E25</f>
        <v>0.6037037037</v>
      </c>
      <c r="F32" s="89">
        <f>'3. Summary | Climate &amp; Envir'!F25</f>
        <v>0.04894179894</v>
      </c>
      <c r="G32" s="89">
        <f>'3. Summary | Climate &amp; Envir'!G25</f>
        <v>0.4494708995</v>
      </c>
      <c r="H32" s="89">
        <f>'3. Summary | Climate &amp; Envir'!H25</f>
        <v>0.1349206349</v>
      </c>
      <c r="I32" s="89">
        <f>'3. Summary | Climate &amp; Envir'!I25</f>
        <v>0.3367724868</v>
      </c>
      <c r="J32" s="89">
        <f>'3. Summary | Climate &amp; Envir'!J25</f>
        <v>0.2849206349</v>
      </c>
      <c r="K32" s="89">
        <f>'3. Summary | Climate &amp; Envir'!K25</f>
        <v>0.1542328042</v>
      </c>
      <c r="L32" s="89">
        <f>'3. Summary | Climate &amp; Envir'!L25</f>
        <v>0.435978836</v>
      </c>
      <c r="M32" s="89">
        <f>'3. Summary | Climate &amp; Envir'!M25</f>
        <v>0.2936507937</v>
      </c>
      <c r="N32" s="89">
        <f>'3. Summary | Climate &amp; Envir'!N25</f>
        <v>0.5444444444</v>
      </c>
      <c r="O32" s="89">
        <f>'3. Summary | Climate &amp; Envir'!O25</f>
        <v>0.2018518519</v>
      </c>
      <c r="P32" s="89">
        <f>'3. Summary | Climate &amp; Envir'!P25</f>
        <v>0.4735449735</v>
      </c>
      <c r="Q32" s="89">
        <f>'3. Summary | Climate &amp; Envir'!Q25</f>
        <v>0.0119047619</v>
      </c>
      <c r="R32" s="89">
        <f>'3. Summary | Climate &amp; Envir'!R25</f>
        <v>0.3605820106</v>
      </c>
      <c r="S32" s="89">
        <f>'3. Summary | Climate &amp; Envir'!S25</f>
        <v>0.4240740741</v>
      </c>
      <c r="T32" s="89">
        <f>'3. Summary | Climate &amp; Envir'!T25</f>
        <v>0.1484126984</v>
      </c>
      <c r="U32" s="89">
        <f>'3. Summary | Climate &amp; Envir'!U25</f>
        <v>0.5087301587</v>
      </c>
      <c r="V32" s="89">
        <f>'3. Summary | Climate &amp; Envir'!V25</f>
        <v>0.3206349206</v>
      </c>
    </row>
    <row r="33" ht="15.75" hidden="1" customHeight="1">
      <c r="A33" s="1"/>
      <c r="B33" s="1" t="s">
        <v>15</v>
      </c>
      <c r="C33" s="1"/>
      <c r="D33" s="92"/>
      <c r="E33" s="89">
        <f>'3. Summary | Climate &amp; Envir'!E45</f>
        <v>0.1111111111</v>
      </c>
      <c r="F33" s="89">
        <f>'3. Summary | Climate &amp; Envir'!F45</f>
        <v>0</v>
      </c>
      <c r="G33" s="89">
        <f>'3. Summary | Climate &amp; Envir'!G45</f>
        <v>0.2148148148</v>
      </c>
      <c r="H33" s="89">
        <f>'3. Summary | Climate &amp; Envir'!H45</f>
        <v>0</v>
      </c>
      <c r="I33" s="89">
        <f>'3. Summary | Climate &amp; Envir'!I45</f>
        <v>0.1574074074</v>
      </c>
      <c r="J33" s="89">
        <f>'3. Summary | Climate &amp; Envir'!J45</f>
        <v>0.1777777778</v>
      </c>
      <c r="K33" s="89">
        <f>'3. Summary | Climate &amp; Envir'!K45</f>
        <v>0</v>
      </c>
      <c r="L33" s="89">
        <f>'3. Summary | Climate &amp; Envir'!L45</f>
        <v>0.1157407407</v>
      </c>
      <c r="M33" s="89">
        <f>'3. Summary | Climate &amp; Envir'!M45</f>
        <v>0.0787037037</v>
      </c>
      <c r="N33" s="89">
        <f>'3. Summary | Climate &amp; Envir'!N45</f>
        <v>0.2407407407</v>
      </c>
      <c r="O33" s="89">
        <f>'3. Summary | Climate &amp; Envir'!O45</f>
        <v>0.1111111111</v>
      </c>
      <c r="P33" s="89">
        <f>'3. Summary | Climate &amp; Envir'!P45</f>
        <v>0.08703703704</v>
      </c>
      <c r="Q33" s="89">
        <f>'3. Summary | Climate &amp; Envir'!Q45</f>
        <v>0</v>
      </c>
      <c r="R33" s="89">
        <f>'3. Summary | Climate &amp; Envir'!R45</f>
        <v>0.02777777778</v>
      </c>
      <c r="S33" s="89">
        <f>'3. Summary | Climate &amp; Envir'!S45</f>
        <v>0.2222222222</v>
      </c>
      <c r="T33" s="89">
        <f>'3. Summary | Climate &amp; Envir'!T45</f>
        <v>0</v>
      </c>
      <c r="U33" s="89">
        <f>'3. Summary | Climate &amp; Envir'!U45</f>
        <v>0.1481481481</v>
      </c>
      <c r="V33" s="89">
        <f>'3. Summary | Climate &amp; Envir'!V45</f>
        <v>0.5675925926</v>
      </c>
    </row>
    <row r="34" ht="15.75" hidden="1" customHeight="1">
      <c r="A34" s="1"/>
      <c r="B34" s="1" t="s">
        <v>16</v>
      </c>
      <c r="C34" s="1"/>
      <c r="D34" s="92"/>
      <c r="E34" s="89">
        <f>'3. Summary | Climate &amp; Envir'!E65</f>
        <v>0.007407407407</v>
      </c>
      <c r="F34" s="89">
        <f>'3. Summary | Climate &amp; Envir'!F65</f>
        <v>0</v>
      </c>
      <c r="G34" s="89">
        <f>'3. Summary | Climate &amp; Envir'!G65</f>
        <v>0.3537037037</v>
      </c>
      <c r="H34" s="89">
        <f>'3. Summary | Climate &amp; Envir'!H65</f>
        <v>0</v>
      </c>
      <c r="I34" s="89">
        <f>'3. Summary | Climate &amp; Envir'!I65</f>
        <v>0.1574074074</v>
      </c>
      <c r="J34" s="89">
        <f>'3. Summary | Climate &amp; Envir'!J65</f>
        <v>0.2148148148</v>
      </c>
      <c r="K34" s="89">
        <f>'3. Summary | Climate &amp; Envir'!K65</f>
        <v>0</v>
      </c>
      <c r="L34" s="89">
        <f>'3. Summary | Climate &amp; Envir'!L65</f>
        <v>0.04166666667</v>
      </c>
      <c r="M34" s="89">
        <f>'3. Summary | Climate &amp; Envir'!M65</f>
        <v>0</v>
      </c>
      <c r="N34" s="89">
        <f>'3. Summary | Climate &amp; Envir'!N65</f>
        <v>0.237037037</v>
      </c>
      <c r="O34" s="89">
        <f>'3. Summary | Climate &amp; Envir'!O65</f>
        <v>0.1111111111</v>
      </c>
      <c r="P34" s="89">
        <f>'3. Summary | Climate &amp; Envir'!P65</f>
        <v>0.09259259259</v>
      </c>
      <c r="Q34" s="89">
        <f>'3. Summary | Climate &amp; Envir'!Q65</f>
        <v>0</v>
      </c>
      <c r="R34" s="89">
        <f>'3. Summary | Climate &amp; Envir'!R65</f>
        <v>0.03703703704</v>
      </c>
      <c r="S34" s="89">
        <f>'3. Summary | Climate &amp; Envir'!S65</f>
        <v>0.3259259259</v>
      </c>
      <c r="T34" s="89">
        <f>'3. Summary | Climate &amp; Envir'!T65</f>
        <v>0</v>
      </c>
      <c r="U34" s="89">
        <f>'3. Summary | Climate &amp; Envir'!U65</f>
        <v>0.03703703704</v>
      </c>
      <c r="V34" s="89">
        <f>'3. Summary | Climate &amp; Envir'!V65</f>
        <v>0.4416666667</v>
      </c>
    </row>
    <row r="35" ht="15.75" hidden="1" customHeight="1">
      <c r="A35" s="1"/>
      <c r="B35" s="1" t="s">
        <v>17</v>
      </c>
      <c r="C35" s="1"/>
      <c r="D35" s="92"/>
      <c r="E35" s="89">
        <f>'3. Summary | Climate &amp; Envir'!E89</f>
        <v>0.1515151515</v>
      </c>
      <c r="F35" s="89">
        <f>'3. Summary | Climate &amp; Envir'!F89</f>
        <v>0.09090909091</v>
      </c>
      <c r="G35" s="89">
        <f>'3. Summary | Climate &amp; Envir'!G89</f>
        <v>0.1893939394</v>
      </c>
      <c r="H35" s="89">
        <f>'3. Summary | Climate &amp; Envir'!H89</f>
        <v>0.101010101</v>
      </c>
      <c r="I35" s="89">
        <f>'3. Summary | Climate &amp; Envir'!I89</f>
        <v>0.1111111111</v>
      </c>
      <c r="J35" s="89">
        <f>'3. Summary | Climate &amp; Envir'!J89</f>
        <v>0.07070707071</v>
      </c>
      <c r="K35" s="89">
        <f>'3. Summary | Climate &amp; Envir'!K89</f>
        <v>0.0101010101</v>
      </c>
      <c r="L35" s="89">
        <f>'3. Summary | Climate &amp; Envir'!L89</f>
        <v>0.09090909091</v>
      </c>
      <c r="M35" s="89">
        <f>'3. Summary | Climate &amp; Envir'!M89</f>
        <v>0.08080808081</v>
      </c>
      <c r="N35" s="89">
        <f>'3. Summary | Climate &amp; Envir'!N89</f>
        <v>0.3661616162</v>
      </c>
      <c r="O35" s="89">
        <f>'3. Summary | Climate &amp; Envir'!O89</f>
        <v>0.0404040404</v>
      </c>
      <c r="P35" s="89">
        <f>'3. Summary | Climate &amp; Envir'!P89</f>
        <v>0.345959596</v>
      </c>
      <c r="Q35" s="89">
        <f>'3. Summary | Climate &amp; Envir'!Q89</f>
        <v>0.07070707071</v>
      </c>
      <c r="R35" s="89">
        <f>'3. Summary | Climate &amp; Envir'!R89</f>
        <v>0.2373737374</v>
      </c>
      <c r="S35" s="89">
        <f>'3. Summary | Climate &amp; Envir'!S89</f>
        <v>0.3611111111</v>
      </c>
      <c r="T35" s="89">
        <f>'3. Summary | Climate &amp; Envir'!T89</f>
        <v>0.06060606061</v>
      </c>
      <c r="U35" s="89">
        <f>'3. Summary | Climate &amp; Envir'!U89</f>
        <v>0.3005050505</v>
      </c>
      <c r="V35" s="89">
        <f>'3. Summary | Climate &amp; Envir'!V89</f>
        <v>0.154040404</v>
      </c>
    </row>
    <row r="36" ht="15.75" hidden="1" customHeight="1">
      <c r="A36" s="1"/>
      <c r="B36" s="1" t="s">
        <v>48</v>
      </c>
      <c r="C36" s="1"/>
      <c r="D36" s="92"/>
      <c r="E36" s="89">
        <f>'3. Summary | Climate &amp; Envir'!E93</f>
        <v>0.2184343434</v>
      </c>
      <c r="F36" s="89">
        <f>'3. Summary | Climate &amp; Envir'!F93</f>
        <v>0.03496272246</v>
      </c>
      <c r="G36" s="89">
        <f>'3. Summary | Climate &amp; Envir'!G93</f>
        <v>0.3018458393</v>
      </c>
      <c r="H36" s="89">
        <f>'3. Summary | Climate &amp; Envir'!H93</f>
        <v>0.05898268398</v>
      </c>
      <c r="I36" s="89">
        <f>'3. Summary | Climate &amp; Envir'!I93</f>
        <v>0.1906746032</v>
      </c>
      <c r="J36" s="89">
        <f>'3. Summary | Climate &amp; Envir'!J93</f>
        <v>0.1870550746</v>
      </c>
      <c r="K36" s="89">
        <f>'3. Summary | Climate &amp; Envir'!K93</f>
        <v>0.04108345358</v>
      </c>
      <c r="L36" s="89">
        <f>'3. Summary | Climate &amp; Envir'!L93</f>
        <v>0.1710738336</v>
      </c>
      <c r="M36" s="89">
        <f>'3. Summary | Climate &amp; Envir'!M93</f>
        <v>0.1132906445</v>
      </c>
      <c r="N36" s="89">
        <f>'3. Summary | Climate &amp; Envir'!N93</f>
        <v>0.3470959596</v>
      </c>
      <c r="O36" s="89">
        <f>'3. Summary | Climate &amp; Envir'!O93</f>
        <v>0.1161195286</v>
      </c>
      <c r="P36" s="89">
        <f>'3. Summary | Climate &amp; Envir'!P93</f>
        <v>0.2497835498</v>
      </c>
      <c r="Q36" s="89">
        <f>'3. Summary | Climate &amp; Envir'!Q93</f>
        <v>0.02065295815</v>
      </c>
      <c r="R36" s="89">
        <f>'3. Summary | Climate &amp; Envir'!R93</f>
        <v>0.1656926407</v>
      </c>
      <c r="S36" s="89">
        <f>'3. Summary | Climate &amp; Envir'!S93</f>
        <v>0.3333333333</v>
      </c>
      <c r="T36" s="89">
        <f>'3. Summary | Climate &amp; Envir'!T93</f>
        <v>0.05225468975</v>
      </c>
      <c r="U36" s="89">
        <f>'3. Summary | Climate &amp; Envir'!U93</f>
        <v>0.2486050986</v>
      </c>
      <c r="V36" s="89">
        <f>'3. Summary | Climate &amp; Envir'!V93</f>
        <v>0.370983646</v>
      </c>
    </row>
    <row r="37" ht="15.75" hidden="1" customHeight="1">
      <c r="A37" s="1"/>
      <c r="B37" s="1" t="s">
        <v>49</v>
      </c>
      <c r="C37" s="1"/>
      <c r="D37" s="92"/>
      <c r="E37" s="89">
        <f>'3. Summary | Climate &amp; Envir'!E95</f>
        <v>0.1965909091</v>
      </c>
      <c r="F37" s="89">
        <f>'3. Summary | Climate &amp; Envir'!F95</f>
        <v>0.03845899471</v>
      </c>
      <c r="G37" s="89">
        <f>'3. Summary | Climate &amp; Envir'!G95</f>
        <v>0.3320304233</v>
      </c>
      <c r="H37" s="89">
        <f>'3. Summary | Climate &amp; Envir'!H95</f>
        <v>0.05898268398</v>
      </c>
      <c r="I37" s="89">
        <f>'3. Summary | Climate &amp; Envir'!I95</f>
        <v>0.1906746032</v>
      </c>
      <c r="J37" s="89">
        <f>'3. Summary | Climate &amp; Envir'!J95</f>
        <v>0.205760582</v>
      </c>
      <c r="K37" s="89">
        <f>'3. Summary | Climate &amp; Envir'!K95</f>
        <v>0.03697510823</v>
      </c>
      <c r="L37" s="89">
        <f>'3. Summary | Climate &amp; Envir'!L95</f>
        <v>0.1881812169</v>
      </c>
      <c r="M37" s="89">
        <f>'3. Summary | Climate &amp; Envir'!M95</f>
        <v>0.124619709</v>
      </c>
      <c r="N37" s="89">
        <f>'3. Summary | Climate &amp; Envir'!N95</f>
        <v>0.3818055556</v>
      </c>
      <c r="O37" s="89">
        <f>'3. Summary | Climate &amp; Envir'!O95</f>
        <v>0.1161195286</v>
      </c>
      <c r="P37" s="89">
        <f>'3. Summary | Climate &amp; Envir'!P95</f>
        <v>0.2248051948</v>
      </c>
      <c r="Q37" s="89">
        <f>'3. Summary | Climate &amp; Envir'!Q95</f>
        <v>0.02271825397</v>
      </c>
      <c r="R37" s="89">
        <f>'3. Summary | Climate &amp; Envir'!R95</f>
        <v>0.1491233766</v>
      </c>
      <c r="S37" s="89">
        <f>'3. Summary | Climate &amp; Envir'!S95</f>
        <v>0.4</v>
      </c>
      <c r="T37" s="89">
        <f>'3. Summary | Climate &amp; Envir'!T95</f>
        <v>0.04702922078</v>
      </c>
      <c r="U37" s="89">
        <f>'3. Summary | Climate &amp; Envir'!U95</f>
        <v>0.2734656085</v>
      </c>
      <c r="V37" s="89">
        <f>'3. Summary | Climate &amp; Envir'!V95</f>
        <v>0.4451803752</v>
      </c>
    </row>
    <row r="38" ht="15.75" hidden="1" customHeight="1">
      <c r="A38" s="1"/>
      <c r="B38" s="1"/>
      <c r="C38" s="1"/>
      <c r="D38" s="92"/>
      <c r="E38" s="93"/>
      <c r="F38" s="93"/>
      <c r="G38" s="93"/>
      <c r="H38" s="93"/>
      <c r="I38" s="93"/>
      <c r="J38" s="93"/>
      <c r="K38" s="93"/>
      <c r="L38" s="93"/>
      <c r="M38" s="93"/>
      <c r="N38" s="93"/>
      <c r="O38" s="93"/>
      <c r="P38" s="93"/>
      <c r="Q38" s="93"/>
      <c r="R38" s="93"/>
      <c r="S38" s="93"/>
      <c r="T38" s="93"/>
      <c r="U38" s="93"/>
      <c r="V38" s="93"/>
    </row>
    <row r="39" ht="15.75" hidden="1" customHeight="1">
      <c r="A39" s="1"/>
      <c r="B39" s="1" t="s">
        <v>50</v>
      </c>
      <c r="C39" s="1"/>
      <c r="D39" s="92"/>
      <c r="E39" s="89">
        <f>'4. Summary | Respect for HR'!E27</f>
        <v>0.6414201183</v>
      </c>
      <c r="F39" s="89">
        <f>'4. Summary | Respect for HR'!F27</f>
        <v>0.1719921105</v>
      </c>
      <c r="G39" s="89">
        <f>'4. Summary | Respect for HR'!G27</f>
        <v>0.6914201183</v>
      </c>
      <c r="H39" s="89">
        <f>'4. Summary | Respect for HR'!H27</f>
        <v>0.03786982249</v>
      </c>
      <c r="I39" s="89">
        <f>'4. Summary | Respect for HR'!I27</f>
        <v>0.4040828402</v>
      </c>
      <c r="J39" s="89">
        <f>'4. Summary | Respect for HR'!J27</f>
        <v>0.4662721893</v>
      </c>
      <c r="K39" s="89">
        <f>'4. Summary | Respect for HR'!K27</f>
        <v>0.31617357</v>
      </c>
      <c r="L39" s="89">
        <f>'4. Summary | Respect for HR'!L27</f>
        <v>0.4785996055</v>
      </c>
      <c r="M39" s="89">
        <f>'4. Summary | Respect for HR'!M27</f>
        <v>0.392800789</v>
      </c>
      <c r="N39" s="89">
        <f>'4. Summary | Respect for HR'!N27</f>
        <v>0.6827810651</v>
      </c>
      <c r="O39" s="89">
        <f>'4. Summary | Respect for HR'!O27</f>
        <v>0.2778895464</v>
      </c>
      <c r="P39" s="89">
        <f>'4. Summary | Respect for HR'!P27</f>
        <v>0.4367258383</v>
      </c>
      <c r="Q39" s="89">
        <f>'4. Summary | Respect for HR'!Q27</f>
        <v>0</v>
      </c>
      <c r="R39" s="89">
        <f>'4. Summary | Respect for HR'!R27</f>
        <v>0.6831360947</v>
      </c>
      <c r="S39" s="89">
        <f>'4. Summary | Respect for HR'!S27</f>
        <v>0.6033530572</v>
      </c>
      <c r="T39" s="89">
        <f>'4. Summary | Respect for HR'!T27</f>
        <v>0.2198224852</v>
      </c>
      <c r="U39" s="89">
        <f>'4. Summary | Respect for HR'!U27</f>
        <v>0.6892504931</v>
      </c>
      <c r="V39" s="89">
        <f>'4. Summary | Respect for HR'!V27</f>
        <v>0.6165680473</v>
      </c>
    </row>
    <row r="40" ht="15.75" hidden="1" customHeight="1">
      <c r="A40" s="1"/>
      <c r="B40" s="1" t="s">
        <v>20</v>
      </c>
      <c r="C40" s="1"/>
      <c r="D40" s="92"/>
      <c r="E40" s="89">
        <f>'4. Summary | Respect for HR'!E54</f>
        <v>0.4186813187</v>
      </c>
      <c r="F40" s="89">
        <f>'4. Summary | Respect for HR'!F54</f>
        <v>0.06007326007</v>
      </c>
      <c r="G40" s="89">
        <f>'4. Summary | Respect for HR'!G54</f>
        <v>0.8884249084</v>
      </c>
      <c r="H40" s="89">
        <f>'4. Summary | Respect for HR'!H54</f>
        <v>0.02344322344</v>
      </c>
      <c r="I40" s="89">
        <f>'4. Summary | Respect for HR'!I54</f>
        <v>0.1377289377</v>
      </c>
      <c r="J40" s="89">
        <f>'4. Summary | Respect for HR'!J54</f>
        <v>0.2531868132</v>
      </c>
      <c r="K40" s="89">
        <f>'4. Summary | Respect for HR'!K54</f>
        <v>0.2115018315</v>
      </c>
      <c r="L40" s="89">
        <f>'4. Summary | Respect for HR'!L54</f>
        <v>0.2663003663</v>
      </c>
      <c r="M40" s="89">
        <f>'4. Summary | Respect for HR'!M54</f>
        <v>0.2201465201</v>
      </c>
      <c r="N40" s="89">
        <f>'4. Summary | Respect for HR'!N54</f>
        <v>0.3978021978</v>
      </c>
      <c r="O40" s="89">
        <f>'4. Summary | Respect for HR'!O54</f>
        <v>0.09413919414</v>
      </c>
      <c r="P40" s="89">
        <f>'4. Summary | Respect for HR'!P54</f>
        <v>0.1923076923</v>
      </c>
      <c r="Q40" s="89">
        <f>'4. Summary | Respect for HR'!Q54</f>
        <v>0</v>
      </c>
      <c r="R40" s="89">
        <f>'4. Summary | Respect for HR'!R54</f>
        <v>0.3347985348</v>
      </c>
      <c r="S40" s="89">
        <f>'4. Summary | Respect for HR'!S54</f>
        <v>0.6945054945</v>
      </c>
      <c r="T40" s="89">
        <f>'4. Summary | Respect for HR'!T54</f>
        <v>0.2294505495</v>
      </c>
      <c r="U40" s="89">
        <f>'4. Summary | Respect for HR'!U54</f>
        <v>0.4169230769</v>
      </c>
      <c r="V40" s="89">
        <f>'4. Summary | Respect for HR'!V54</f>
        <v>0.3466666667</v>
      </c>
    </row>
    <row r="41" ht="15.75" hidden="1" customHeight="1">
      <c r="A41" s="1"/>
      <c r="B41" s="1" t="s">
        <v>21</v>
      </c>
      <c r="C41" s="1"/>
      <c r="D41" s="92"/>
      <c r="E41" s="89">
        <f>'4. Summary | Respect for HR'!E78</f>
        <v>0.1230769231</v>
      </c>
      <c r="F41" s="89">
        <f>'4. Summary | Respect for HR'!F78</f>
        <v>0</v>
      </c>
      <c r="G41" s="89">
        <f>'4. Summary | Respect for HR'!G78</f>
        <v>0.1974358974</v>
      </c>
      <c r="H41" s="89">
        <f>'4. Summary | Respect for HR'!H78</f>
        <v>0</v>
      </c>
      <c r="I41" s="89">
        <f>'4. Summary | Respect for HR'!I78</f>
        <v>0.01538461538</v>
      </c>
      <c r="J41" s="89">
        <f>'4. Summary | Respect for HR'!J78</f>
        <v>0.1128205128</v>
      </c>
      <c r="K41" s="89">
        <f>'4. Summary | Respect for HR'!K78</f>
        <v>0</v>
      </c>
      <c r="L41" s="89">
        <f>'4. Summary | Respect for HR'!L78</f>
        <v>0</v>
      </c>
      <c r="M41" s="89">
        <f>'4. Summary | Respect for HR'!M78</f>
        <v>0</v>
      </c>
      <c r="N41" s="89">
        <f>'4. Summary | Respect for HR'!N78</f>
        <v>0.2076923077</v>
      </c>
      <c r="O41" s="89">
        <f>'4. Summary | Respect for HR'!O78</f>
        <v>0</v>
      </c>
      <c r="P41" s="89">
        <f>'4. Summary | Respect for HR'!P78</f>
        <v>0.06153846154</v>
      </c>
      <c r="Q41" s="89">
        <f>'4. Summary | Respect for HR'!Q78</f>
        <v>0</v>
      </c>
      <c r="R41" s="89">
        <f>'4. Summary | Respect for HR'!R78</f>
        <v>0</v>
      </c>
      <c r="S41" s="89">
        <f>'4. Summary | Respect for HR'!S78</f>
        <v>0.258974359</v>
      </c>
      <c r="T41" s="89">
        <f>'4. Summary | Respect for HR'!T78</f>
        <v>0</v>
      </c>
      <c r="U41" s="89">
        <f>'4. Summary | Respect for HR'!U78</f>
        <v>0.06153846154</v>
      </c>
      <c r="V41" s="89">
        <f>'4. Summary | Respect for HR'!V78</f>
        <v>0.04102564103</v>
      </c>
    </row>
    <row r="42" ht="15.75" hidden="1" customHeight="1">
      <c r="A42" s="1"/>
      <c r="B42" s="1" t="s">
        <v>22</v>
      </c>
      <c r="C42" s="1"/>
      <c r="D42" s="92"/>
      <c r="E42" s="89">
        <f>'4. Summary | Respect for HR'!E100</f>
        <v>0.3857808858</v>
      </c>
      <c r="F42" s="89">
        <f>'4. Summary | Respect for HR'!F100</f>
        <v>0.05594405594</v>
      </c>
      <c r="G42" s="89">
        <f>'4. Summary | Respect for HR'!G100</f>
        <v>0.2832167832</v>
      </c>
      <c r="H42" s="89">
        <f>'4. Summary | Respect for HR'!H100</f>
        <v>0</v>
      </c>
      <c r="I42" s="89">
        <f>'4. Summary | Respect for HR'!I100</f>
        <v>0.1223776224</v>
      </c>
      <c r="J42" s="89">
        <f>'4. Summary | Respect for HR'!J100</f>
        <v>0.1864801865</v>
      </c>
      <c r="K42" s="89">
        <f>'4. Summary | Respect for HR'!K100</f>
        <v>0.1095571096</v>
      </c>
      <c r="L42" s="89">
        <f>'4. Summary | Respect for HR'!L100</f>
        <v>0.2016317016</v>
      </c>
      <c r="M42" s="89">
        <f>'4. Summary | Respect for HR'!M100</f>
        <v>0.2016317016</v>
      </c>
      <c r="N42" s="89">
        <f>'4. Summary | Respect for HR'!N100</f>
        <v>0.5011655012</v>
      </c>
      <c r="O42" s="89">
        <f>'4. Summary | Respect for HR'!O100</f>
        <v>0.1223776224</v>
      </c>
      <c r="P42" s="89">
        <f>'4. Summary | Respect for HR'!P100</f>
        <v>0.2447552448</v>
      </c>
      <c r="Q42" s="89">
        <f>'4. Summary | Respect for HR'!Q100</f>
        <v>0</v>
      </c>
      <c r="R42" s="89">
        <f>'4. Summary | Respect for HR'!R100</f>
        <v>0.2144522145</v>
      </c>
      <c r="S42" s="89">
        <f>'4. Summary | Respect for HR'!S100</f>
        <v>0.2738927739</v>
      </c>
      <c r="T42" s="89">
        <f>'4. Summary | Respect for HR'!T100</f>
        <v>0.1713286713</v>
      </c>
      <c r="U42" s="89">
        <f>'4. Summary | Respect for HR'!U100</f>
        <v>0.3298368298</v>
      </c>
      <c r="V42" s="89">
        <f>'4. Summary | Respect for HR'!V100</f>
        <v>0.2610722611</v>
      </c>
    </row>
    <row r="43" ht="15.75" hidden="1" customHeight="1">
      <c r="A43" s="1"/>
      <c r="B43" s="1" t="s">
        <v>51</v>
      </c>
      <c r="C43" s="1"/>
      <c r="D43" s="92"/>
      <c r="E43" s="89">
        <f>'4. Summary | Respect for HR'!E103</f>
        <v>0.3922398115</v>
      </c>
      <c r="F43" s="89">
        <f>'4. Summary | Respect for HR'!F103</f>
        <v>0.07200235662</v>
      </c>
      <c r="G43" s="89">
        <f>'4. Summary | Respect for HR'!G103</f>
        <v>0.5151244269</v>
      </c>
      <c r="H43" s="89">
        <f>'4. Summary | Respect for HR'!H103</f>
        <v>0.01532826148</v>
      </c>
      <c r="I43" s="89">
        <f>'4. Summary | Respect for HR'!I103</f>
        <v>0.1698935039</v>
      </c>
      <c r="J43" s="89">
        <f>'4. Summary | Respect for HR'!J103</f>
        <v>0.2546899255</v>
      </c>
      <c r="K43" s="89">
        <f>'4. Summary | Respect for HR'!K103</f>
        <v>0.1593081278</v>
      </c>
      <c r="L43" s="89">
        <f>'4. Summary | Respect for HR'!L103</f>
        <v>0.2366329184</v>
      </c>
      <c r="M43" s="89">
        <f>'4. Summary | Respect for HR'!M103</f>
        <v>0.2036447527</v>
      </c>
      <c r="N43" s="89">
        <f>'4. Summary | Respect for HR'!N103</f>
        <v>0.4473602679</v>
      </c>
      <c r="O43" s="89">
        <f>'4. Summary | Respect for HR'!O103</f>
        <v>0.1236015907</v>
      </c>
      <c r="P43" s="89">
        <f>'4. Summary | Respect for HR'!P103</f>
        <v>0.2338318092</v>
      </c>
      <c r="Q43" s="89">
        <f>'4. Summary | Respect for HR'!Q103</f>
        <v>0</v>
      </c>
      <c r="R43" s="89">
        <f>'4. Summary | Respect for HR'!R103</f>
        <v>0.308096711</v>
      </c>
      <c r="S43" s="89">
        <f>'4. Summary | Respect for HR'!S103</f>
        <v>0.4576814211</v>
      </c>
      <c r="T43" s="89">
        <f>'4. Summary | Respect for HR'!T103</f>
        <v>0.1551504265</v>
      </c>
      <c r="U43" s="89">
        <f>'4. Summary | Respect for HR'!U103</f>
        <v>0.3743872153</v>
      </c>
      <c r="V43" s="89">
        <f>'4. Summary | Respect for HR'!V103</f>
        <v>0.316333154</v>
      </c>
    </row>
    <row r="44" ht="15.75" hidden="1" customHeight="1">
      <c r="A44" s="1"/>
      <c r="B44" s="1"/>
      <c r="C44" s="1"/>
      <c r="D44" s="1"/>
      <c r="E44" s="1"/>
      <c r="F44" s="1"/>
      <c r="G44" s="1"/>
      <c r="H44" s="1"/>
      <c r="I44" s="1"/>
      <c r="J44" s="1"/>
      <c r="K44" s="1"/>
      <c r="L44" s="1"/>
      <c r="M44" s="1"/>
      <c r="N44" s="1"/>
      <c r="O44" s="1"/>
      <c r="P44" s="1"/>
      <c r="Q44" s="1"/>
      <c r="R44" s="1"/>
    </row>
    <row r="45" ht="15.75" hidden="1" customHeight="1">
      <c r="A45" s="1"/>
      <c r="B45" s="1"/>
      <c r="C45" s="1"/>
      <c r="D45" s="1"/>
      <c r="E45" s="90">
        <v>0.2944153602807449</v>
      </c>
      <c r="F45" s="90">
        <v>0.05523067566336797</v>
      </c>
      <c r="G45" s="90">
        <v>0.4235774250678097</v>
      </c>
      <c r="H45" s="90">
        <v>0.037155472732395806</v>
      </c>
      <c r="I45" s="90">
        <v>0.18028405355328433</v>
      </c>
      <c r="J45" s="90">
        <v>0.23022525373486913</v>
      </c>
      <c r="K45" s="90">
        <v>0.09814161799738721</v>
      </c>
      <c r="L45" s="90">
        <v>0.21240706764745226</v>
      </c>
      <c r="M45" s="90">
        <v>0.16046922717595796</v>
      </c>
      <c r="N45" s="90">
        <v>0.4145829117463733</v>
      </c>
      <c r="O45" s="90">
        <v>0.11986055966825196</v>
      </c>
      <c r="P45" s="90">
        <v>0.22931850201080972</v>
      </c>
      <c r="Q45" s="90">
        <v>0.011359126984126984</v>
      </c>
      <c r="R45" s="90">
        <v>0.22861004380235153</v>
      </c>
      <c r="S45" s="94">
        <v>0.42884071057147977</v>
      </c>
      <c r="T45" s="94">
        <v>0.10108982363790056</v>
      </c>
      <c r="U45" s="94">
        <v>0.3239264119071812</v>
      </c>
      <c r="V45" s="94">
        <v>0.3807567646029184</v>
      </c>
    </row>
    <row r="46" ht="14.25" hidden="1" customHeight="1">
      <c r="A46" s="1"/>
      <c r="B46" s="1"/>
      <c r="C46" s="1"/>
      <c r="D46" s="1"/>
      <c r="E46" s="90"/>
      <c r="F46" s="90"/>
      <c r="G46" s="95"/>
      <c r="H46" s="95"/>
      <c r="I46" s="95"/>
      <c r="J46" s="95"/>
      <c r="K46" s="90"/>
      <c r="L46" s="90"/>
      <c r="M46" s="90"/>
      <c r="N46" s="90"/>
      <c r="O46" s="90"/>
      <c r="P46" s="90"/>
      <c r="Q46" s="90"/>
      <c r="R46" s="90"/>
      <c r="S46" s="94"/>
      <c r="T46" s="94"/>
      <c r="U46" s="94"/>
      <c r="V46" s="94"/>
    </row>
    <row r="47" ht="15.75" hidden="1" customHeight="1">
      <c r="A47" s="1"/>
      <c r="B47" s="1"/>
      <c r="C47" s="1"/>
      <c r="D47" s="1"/>
      <c r="E47" s="90">
        <v>0.6037037037037037</v>
      </c>
      <c r="F47" s="90">
        <v>0.04894179894179894</v>
      </c>
      <c r="G47" s="90">
        <v>0.4494708994708996</v>
      </c>
      <c r="H47" s="90">
        <v>0.1349206349206349</v>
      </c>
      <c r="I47" s="90">
        <v>0.3367724867724868</v>
      </c>
      <c r="J47" s="90">
        <v>0.28492063492063496</v>
      </c>
      <c r="K47" s="90">
        <v>0.15423280423280422</v>
      </c>
      <c r="L47" s="90">
        <v>0.435978835978836</v>
      </c>
      <c r="M47" s="90">
        <v>0.29365079365079366</v>
      </c>
      <c r="N47" s="90">
        <v>0.5444444444444445</v>
      </c>
      <c r="O47" s="90">
        <v>0.20185185185185184</v>
      </c>
      <c r="P47" s="90">
        <v>0.47354497354497355</v>
      </c>
      <c r="Q47" s="90">
        <v>0.011904761904761904</v>
      </c>
      <c r="R47" s="90">
        <v>0.36058201058201056</v>
      </c>
      <c r="S47" s="94">
        <v>0.42407407407407416</v>
      </c>
      <c r="T47" s="94">
        <v>0.14841269841269844</v>
      </c>
      <c r="U47" s="94">
        <v>0.5087301587301588</v>
      </c>
      <c r="V47" s="94">
        <v>0.3206349206349206</v>
      </c>
    </row>
    <row r="48" ht="15.75" hidden="1" customHeight="1">
      <c r="A48" s="54"/>
      <c r="B48" s="54"/>
      <c r="C48" s="54"/>
      <c r="D48" s="54"/>
      <c r="E48" s="90">
        <v>0.1111111111111111</v>
      </c>
      <c r="F48" s="95">
        <v>0.0</v>
      </c>
      <c r="G48" s="95">
        <v>0.2148148148148148</v>
      </c>
      <c r="H48" s="95">
        <v>0.0</v>
      </c>
      <c r="I48" s="95">
        <v>0.15740740740740738</v>
      </c>
      <c r="J48" s="95">
        <v>0.17777777777777778</v>
      </c>
      <c r="K48" s="95">
        <v>0.0</v>
      </c>
      <c r="L48" s="95">
        <v>0.11574074074074073</v>
      </c>
      <c r="M48" s="95">
        <v>0.07870370370370369</v>
      </c>
      <c r="N48" s="95">
        <v>0.24074074074074078</v>
      </c>
      <c r="O48" s="95">
        <v>0.1111111111111111</v>
      </c>
      <c r="P48" s="95">
        <v>0.08703703703703702</v>
      </c>
      <c r="Q48" s="95">
        <v>0.0</v>
      </c>
      <c r="R48" s="95">
        <v>0.027777777777777776</v>
      </c>
      <c r="S48" s="94">
        <v>0.2222222222222222</v>
      </c>
      <c r="T48" s="94">
        <v>0.0</v>
      </c>
      <c r="U48" s="94">
        <v>0.14814814814814814</v>
      </c>
      <c r="V48" s="94">
        <v>0.5675925925925926</v>
      </c>
    </row>
    <row r="49" ht="15.75" hidden="1" customHeight="1">
      <c r="A49" s="54"/>
      <c r="B49" s="54"/>
      <c r="C49" s="54"/>
      <c r="D49" s="54"/>
      <c r="E49" s="90">
        <v>0.007407407407407408</v>
      </c>
      <c r="F49" s="95">
        <v>0.0</v>
      </c>
      <c r="G49" s="95">
        <v>0.35370370370370374</v>
      </c>
      <c r="H49" s="95">
        <v>0.0</v>
      </c>
      <c r="I49" s="95">
        <v>0.15740740740740738</v>
      </c>
      <c r="J49" s="95">
        <v>0.2148148148148148</v>
      </c>
      <c r="K49" s="95">
        <v>0.0</v>
      </c>
      <c r="L49" s="95">
        <v>0.041666666666666664</v>
      </c>
      <c r="M49" s="95">
        <v>0.0</v>
      </c>
      <c r="N49" s="95">
        <v>0.23703703703703705</v>
      </c>
      <c r="O49" s="95">
        <v>0.1111111111111111</v>
      </c>
      <c r="P49" s="95">
        <v>0.09259259259259259</v>
      </c>
      <c r="Q49" s="95">
        <v>0.0</v>
      </c>
      <c r="R49" s="95">
        <v>0.037037037037037035</v>
      </c>
      <c r="S49" s="94">
        <v>0.3259259259259259</v>
      </c>
      <c r="T49" s="94">
        <v>0.0</v>
      </c>
      <c r="U49" s="94">
        <v>0.037037037037037035</v>
      </c>
      <c r="V49" s="94">
        <v>0.44166666666666665</v>
      </c>
    </row>
    <row r="50" ht="15.75" hidden="1" customHeight="1">
      <c r="A50" s="54"/>
      <c r="B50" s="54"/>
      <c r="C50" s="54"/>
      <c r="D50" s="54"/>
      <c r="E50" s="90">
        <v>0.1515151515151515</v>
      </c>
      <c r="F50" s="95">
        <v>0.09090909090909091</v>
      </c>
      <c r="G50" s="95">
        <v>0.1893939393939394</v>
      </c>
      <c r="H50" s="95">
        <v>0.10101010101010101</v>
      </c>
      <c r="I50" s="95">
        <v>0.1111111111111111</v>
      </c>
      <c r="J50" s="95">
        <v>0.0707070707070707</v>
      </c>
      <c r="K50" s="95">
        <v>0.010101010101010102</v>
      </c>
      <c r="L50" s="95">
        <v>0.09090909090909091</v>
      </c>
      <c r="M50" s="95">
        <v>0.08080808080808081</v>
      </c>
      <c r="N50" s="95">
        <v>0.36616161616161613</v>
      </c>
      <c r="O50" s="95">
        <v>0.04040404040404041</v>
      </c>
      <c r="P50" s="95">
        <v>0.3459595959595959</v>
      </c>
      <c r="Q50" s="95">
        <v>0.0707070707070707</v>
      </c>
      <c r="R50" s="95">
        <v>0.2373737373737374</v>
      </c>
      <c r="S50" s="94">
        <v>0.3611111111111111</v>
      </c>
      <c r="T50" s="94">
        <v>0.0606060606060606</v>
      </c>
      <c r="U50" s="94">
        <v>0.3005050505050505</v>
      </c>
      <c r="V50" s="94">
        <v>0.15404040404040403</v>
      </c>
    </row>
    <row r="51" ht="15.75" hidden="1" customHeight="1">
      <c r="A51" s="54"/>
      <c r="B51" s="54"/>
      <c r="C51" s="54"/>
      <c r="D51" s="54"/>
      <c r="E51" s="90">
        <v>0.21843434343434343</v>
      </c>
      <c r="F51" s="95">
        <v>0.03496272246272246</v>
      </c>
      <c r="G51" s="95">
        <v>0.3018458393458394</v>
      </c>
      <c r="H51" s="95">
        <v>0.05898268398268398</v>
      </c>
      <c r="I51" s="95">
        <v>0.19067460317460316</v>
      </c>
      <c r="J51" s="95">
        <v>0.18705507455507459</v>
      </c>
      <c r="K51" s="95">
        <v>0.04108345358345358</v>
      </c>
      <c r="L51" s="95">
        <v>0.17107383357383357</v>
      </c>
      <c r="M51" s="95">
        <v>0.11329064454064455</v>
      </c>
      <c r="N51" s="95">
        <v>0.3470959595959596</v>
      </c>
      <c r="O51" s="95">
        <v>0.11611952861952861</v>
      </c>
      <c r="P51" s="95">
        <v>0.24978354978354977</v>
      </c>
      <c r="Q51" s="95">
        <v>0.020652958152958152</v>
      </c>
      <c r="R51" s="95">
        <v>0.16569264069264072</v>
      </c>
      <c r="S51" s="94">
        <v>0.3333333333333333</v>
      </c>
      <c r="T51" s="94">
        <v>0.052254689754689755</v>
      </c>
      <c r="U51" s="94">
        <v>0.2486050986050986</v>
      </c>
      <c r="V51" s="94">
        <v>0.37098364598364597</v>
      </c>
    </row>
    <row r="52" ht="15.75" hidden="1" customHeight="1">
      <c r="A52" s="54"/>
      <c r="B52" s="54"/>
      <c r="C52" s="54"/>
      <c r="D52" s="54"/>
      <c r="E52" s="90">
        <v>0.1965909090909091</v>
      </c>
      <c r="F52" s="95">
        <v>0.038458994708994707</v>
      </c>
      <c r="G52" s="95">
        <v>0.33203042328042337</v>
      </c>
      <c r="H52" s="95">
        <v>0.05898268398268398</v>
      </c>
      <c r="I52" s="95">
        <v>0.19067460317460316</v>
      </c>
      <c r="J52" s="95">
        <v>0.20576058201058203</v>
      </c>
      <c r="K52" s="95">
        <v>0.03697510822510822</v>
      </c>
      <c r="L52" s="95">
        <v>0.18818121693121695</v>
      </c>
      <c r="M52" s="95">
        <v>0.12461970899470903</v>
      </c>
      <c r="N52" s="95">
        <v>0.38180555555555556</v>
      </c>
      <c r="O52" s="95">
        <v>0.11611952861952861</v>
      </c>
      <c r="P52" s="95">
        <v>0.2248051948051948</v>
      </c>
      <c r="Q52" s="95">
        <v>0.022718253968253967</v>
      </c>
      <c r="R52" s="95">
        <v>0.14912337662337666</v>
      </c>
      <c r="S52" s="94">
        <v>0.39999999999999997</v>
      </c>
      <c r="T52" s="94">
        <v>0.04702922077922078</v>
      </c>
      <c r="U52" s="94">
        <v>0.2734656084656085</v>
      </c>
      <c r="V52" s="94">
        <v>0.4451803751803751</v>
      </c>
    </row>
    <row r="53" ht="15.75" hidden="1" customHeight="1">
      <c r="A53" s="54"/>
      <c r="B53" s="54"/>
      <c r="C53" s="54"/>
      <c r="D53" s="54"/>
      <c r="E53" s="90"/>
      <c r="F53" s="95"/>
      <c r="G53" s="95"/>
      <c r="H53" s="95"/>
      <c r="I53" s="95"/>
      <c r="J53" s="95"/>
      <c r="K53" s="95"/>
      <c r="L53" s="95"/>
      <c r="M53" s="95"/>
      <c r="N53" s="95"/>
      <c r="O53" s="95"/>
      <c r="P53" s="95"/>
      <c r="Q53" s="95"/>
      <c r="R53" s="95"/>
      <c r="S53" s="94"/>
      <c r="T53" s="94"/>
      <c r="U53" s="94"/>
      <c r="V53" s="94"/>
    </row>
    <row r="54" ht="15.75" hidden="1" customHeight="1">
      <c r="A54" s="54"/>
      <c r="B54" s="54"/>
      <c r="C54" s="54"/>
      <c r="D54" s="54"/>
      <c r="E54" s="90">
        <v>0.6414201183431951</v>
      </c>
      <c r="F54" s="95">
        <v>0.17199211045364893</v>
      </c>
      <c r="G54" s="95">
        <v>0.6914201183431952</v>
      </c>
      <c r="H54" s="95">
        <v>0.0378698224852071</v>
      </c>
      <c r="I54" s="95">
        <v>0.4040828402366864</v>
      </c>
      <c r="J54" s="95">
        <v>0.4662721893491124</v>
      </c>
      <c r="K54" s="95">
        <v>0.31617357001972385</v>
      </c>
      <c r="L54" s="95">
        <v>0.47859960552268244</v>
      </c>
      <c r="M54" s="95">
        <v>0.3928007889546351</v>
      </c>
      <c r="N54" s="95">
        <v>0.6827810650887574</v>
      </c>
      <c r="O54" s="95">
        <v>0.27788954635108476</v>
      </c>
      <c r="P54" s="95">
        <v>0.4367258382642998</v>
      </c>
      <c r="Q54" s="95">
        <v>0.0</v>
      </c>
      <c r="R54" s="95">
        <v>0.6831360946745562</v>
      </c>
      <c r="S54" s="94">
        <v>0.6033530571992111</v>
      </c>
      <c r="T54" s="94">
        <v>0.2198224852071006</v>
      </c>
      <c r="U54" s="94">
        <v>0.6892504930966469</v>
      </c>
      <c r="V54" s="94">
        <v>0.6165680473372781</v>
      </c>
    </row>
    <row r="55" ht="15.75" hidden="1" customHeight="1">
      <c r="A55" s="54"/>
      <c r="B55" s="54"/>
      <c r="C55" s="54"/>
      <c r="D55" s="54"/>
      <c r="E55" s="90">
        <v>0.4186813186813187</v>
      </c>
      <c r="F55" s="95">
        <v>0.06007326007326007</v>
      </c>
      <c r="G55" s="95">
        <v>0.8884249084249085</v>
      </c>
      <c r="H55" s="95">
        <v>0.023443223443223447</v>
      </c>
      <c r="I55" s="95">
        <v>0.1377289377289377</v>
      </c>
      <c r="J55" s="95">
        <v>0.2531868131868132</v>
      </c>
      <c r="K55" s="95">
        <v>0.21150183150183152</v>
      </c>
      <c r="L55" s="95">
        <v>0.2663003663003663</v>
      </c>
      <c r="M55" s="95">
        <v>0.19084249084249086</v>
      </c>
      <c r="N55" s="95">
        <v>0.3978021978021978</v>
      </c>
      <c r="O55" s="95">
        <v>0.09413919413919415</v>
      </c>
      <c r="P55" s="95">
        <v>0.19230769230769232</v>
      </c>
      <c r="Q55" s="95">
        <v>0.0</v>
      </c>
      <c r="R55" s="95">
        <v>0.3347985347985348</v>
      </c>
      <c r="S55" s="94">
        <v>0.6945054945054945</v>
      </c>
      <c r="T55" s="94">
        <v>0.22945054945054943</v>
      </c>
      <c r="U55" s="94">
        <v>0.4169230769230769</v>
      </c>
      <c r="V55" s="94">
        <v>0.3466666666666667</v>
      </c>
    </row>
    <row r="56" ht="15.75" hidden="1" customHeight="1">
      <c r="A56" s="54"/>
      <c r="B56" s="54"/>
      <c r="C56" s="54"/>
      <c r="D56" s="54"/>
      <c r="E56" s="90">
        <v>0.12307692307692308</v>
      </c>
      <c r="F56" s="95">
        <v>0.0</v>
      </c>
      <c r="G56" s="95">
        <v>0.19743589743589746</v>
      </c>
      <c r="H56" s="95">
        <v>0.0</v>
      </c>
      <c r="I56" s="95">
        <v>0.015384615384615385</v>
      </c>
      <c r="J56" s="95">
        <v>0.11282051282051281</v>
      </c>
      <c r="K56" s="95">
        <v>0.0</v>
      </c>
      <c r="L56" s="95">
        <v>0.0</v>
      </c>
      <c r="M56" s="95">
        <v>0.0</v>
      </c>
      <c r="N56" s="95">
        <v>0.2076923076923077</v>
      </c>
      <c r="O56" s="95">
        <v>0.0</v>
      </c>
      <c r="P56" s="95">
        <v>0.06153846153846154</v>
      </c>
      <c r="Q56" s="95">
        <v>0.0</v>
      </c>
      <c r="R56" s="95">
        <v>0.0</v>
      </c>
      <c r="S56" s="94">
        <v>0.258974358974359</v>
      </c>
      <c r="T56" s="94">
        <v>0.0</v>
      </c>
      <c r="U56" s="94">
        <v>0.06153846153846155</v>
      </c>
      <c r="V56" s="94">
        <v>0.041025641025641026</v>
      </c>
    </row>
    <row r="57" ht="15.75" hidden="1" customHeight="1">
      <c r="A57" s="54"/>
      <c r="B57" s="54"/>
      <c r="C57" s="54"/>
      <c r="D57" s="54"/>
      <c r="E57" s="90">
        <v>0.38578088578088576</v>
      </c>
      <c r="F57" s="95">
        <v>0.055944055944055944</v>
      </c>
      <c r="G57" s="95">
        <v>0.28321678321678323</v>
      </c>
      <c r="H57" s="95">
        <v>0.0</v>
      </c>
      <c r="I57" s="95">
        <v>0.12237762237762237</v>
      </c>
      <c r="J57" s="95">
        <v>0.18648018648018644</v>
      </c>
      <c r="K57" s="95">
        <v>0.10955710955710954</v>
      </c>
      <c r="L57" s="95">
        <v>0.20163170163170163</v>
      </c>
      <c r="M57" s="95">
        <v>0.20163170163170163</v>
      </c>
      <c r="N57" s="95">
        <v>0.5011655011655012</v>
      </c>
      <c r="O57" s="95">
        <v>0.12237762237762237</v>
      </c>
      <c r="P57" s="95">
        <v>0.24475524475524474</v>
      </c>
      <c r="Q57" s="95">
        <v>0.0</v>
      </c>
      <c r="R57" s="95">
        <v>0.21445221445221446</v>
      </c>
      <c r="S57" s="94">
        <v>0.2738927738927739</v>
      </c>
      <c r="T57" s="94">
        <v>0.17132867132867136</v>
      </c>
      <c r="U57" s="94">
        <v>0.32983682983682977</v>
      </c>
      <c r="V57" s="94">
        <v>0.2610722610722611</v>
      </c>
    </row>
    <row r="58" ht="15.75" hidden="1" customHeight="1">
      <c r="A58" s="54"/>
      <c r="B58" s="54"/>
      <c r="C58" s="54"/>
      <c r="D58" s="54"/>
      <c r="E58" s="90">
        <v>0.3922398114705806</v>
      </c>
      <c r="F58" s="90">
        <v>0.07200235661774124</v>
      </c>
      <c r="G58" s="95">
        <v>0.5151244268551961</v>
      </c>
      <c r="H58" s="95">
        <v>0.015328261482107638</v>
      </c>
      <c r="I58" s="95">
        <v>0.1698935039319655</v>
      </c>
      <c r="J58" s="95">
        <v>0.25468992545915625</v>
      </c>
      <c r="K58" s="95">
        <v>0.1593081277696662</v>
      </c>
      <c r="L58" s="95">
        <v>0.2366329183636876</v>
      </c>
      <c r="M58" s="95">
        <v>0.1963187453572069</v>
      </c>
      <c r="N58" s="95">
        <v>0.447360267937191</v>
      </c>
      <c r="O58" s="95">
        <v>0.12360159071697532</v>
      </c>
      <c r="P58" s="95">
        <v>0.2338318092164246</v>
      </c>
      <c r="Q58" s="95">
        <v>0.0</v>
      </c>
      <c r="R58" s="95">
        <v>0.3080967109813264</v>
      </c>
      <c r="S58" s="94">
        <v>0.4576814211429596</v>
      </c>
      <c r="T58" s="94">
        <v>0.15515042649658034</v>
      </c>
      <c r="U58" s="94">
        <v>0.3743872153487538</v>
      </c>
      <c r="V58" s="94">
        <v>0.3163331540254617</v>
      </c>
    </row>
    <row r="59" ht="15.75" hidden="1" customHeight="1">
      <c r="A59" s="54"/>
      <c r="B59" s="54"/>
      <c r="C59" s="54"/>
      <c r="D59" s="54"/>
      <c r="E59" s="90"/>
      <c r="F59" s="90"/>
      <c r="G59" s="95"/>
      <c r="H59" s="95"/>
      <c r="I59" s="95"/>
      <c r="J59" s="95"/>
      <c r="K59" s="95"/>
      <c r="L59" s="95"/>
      <c r="M59" s="95"/>
      <c r="N59" s="95"/>
      <c r="O59" s="95"/>
      <c r="P59" s="95"/>
      <c r="Q59" s="95"/>
      <c r="R59" s="95"/>
      <c r="S59" s="96"/>
      <c r="T59" s="96"/>
      <c r="U59" s="96"/>
      <c r="V59" s="96"/>
    </row>
    <row r="60" ht="15.75" hidden="1" customHeight="1">
      <c r="A60" s="54"/>
      <c r="B60" s="54"/>
      <c r="C60" s="1" t="s">
        <v>29</v>
      </c>
      <c r="D60" s="54"/>
      <c r="E60" s="90">
        <v>0.2944153602807449</v>
      </c>
      <c r="F60" s="90"/>
      <c r="G60" s="90">
        <v>0.6037037037037037</v>
      </c>
      <c r="H60" s="90">
        <v>0.1111111111111111</v>
      </c>
      <c r="I60" s="90">
        <v>0.007407407407407408</v>
      </c>
      <c r="J60" s="90">
        <v>0.1515151515151515</v>
      </c>
      <c r="K60" s="90">
        <v>0.21843434343434343</v>
      </c>
      <c r="L60" s="90">
        <v>0.1965909090909091</v>
      </c>
      <c r="M60" s="90"/>
      <c r="N60" s="90">
        <v>0.6414201183431951</v>
      </c>
      <c r="O60" s="90">
        <v>0.4186813186813187</v>
      </c>
      <c r="P60" s="90">
        <v>0.12307692307692308</v>
      </c>
      <c r="Q60" s="90">
        <v>0.38578088578088576</v>
      </c>
      <c r="R60" s="90">
        <v>0.3922398114705806</v>
      </c>
      <c r="S60" s="96"/>
      <c r="T60" s="96"/>
      <c r="U60" s="96"/>
      <c r="V60" s="96"/>
    </row>
    <row r="61" ht="15.75" hidden="1" customHeight="1">
      <c r="A61" s="54"/>
      <c r="B61" s="54"/>
      <c r="C61" s="1" t="s">
        <v>39</v>
      </c>
      <c r="D61" s="54"/>
      <c r="E61" s="90">
        <v>0.05523067566336797</v>
      </c>
      <c r="F61" s="90"/>
      <c r="G61" s="90">
        <v>0.04894179894179894</v>
      </c>
      <c r="H61" s="95">
        <v>0.0</v>
      </c>
      <c r="I61" s="95">
        <v>0.0</v>
      </c>
      <c r="J61" s="95">
        <v>0.09090909090909091</v>
      </c>
      <c r="K61" s="95">
        <v>0.03496272246272246</v>
      </c>
      <c r="L61" s="95">
        <v>0.038458994708994707</v>
      </c>
      <c r="M61" s="95"/>
      <c r="N61" s="95">
        <v>0.17199211045364893</v>
      </c>
      <c r="O61" s="95">
        <v>0.06007326007326007</v>
      </c>
      <c r="P61" s="95">
        <v>0.0</v>
      </c>
      <c r="Q61" s="95">
        <v>0.055944055944055944</v>
      </c>
      <c r="R61" s="90">
        <v>0.07200235661774124</v>
      </c>
      <c r="S61" s="96"/>
      <c r="T61" s="96"/>
      <c r="U61" s="96"/>
      <c r="V61" s="96"/>
    </row>
    <row r="62" ht="15.75" hidden="1" customHeight="1">
      <c r="A62" s="54"/>
      <c r="B62" s="54"/>
      <c r="C62" s="54" t="s">
        <v>25</v>
      </c>
      <c r="D62" s="54"/>
      <c r="E62" s="90">
        <v>0.4235774250678097</v>
      </c>
      <c r="F62" s="95"/>
      <c r="G62" s="90">
        <v>0.4494708994708996</v>
      </c>
      <c r="H62" s="95">
        <v>0.2148148148148148</v>
      </c>
      <c r="I62" s="95">
        <v>0.35370370370370374</v>
      </c>
      <c r="J62" s="95">
        <v>0.1893939393939394</v>
      </c>
      <c r="K62" s="95">
        <v>0.3018458393458394</v>
      </c>
      <c r="L62" s="95">
        <v>0.33203042328042337</v>
      </c>
      <c r="M62" s="95"/>
      <c r="N62" s="95">
        <v>0.6914201183431952</v>
      </c>
      <c r="O62" s="95">
        <v>0.8884249084249085</v>
      </c>
      <c r="P62" s="95">
        <v>0.19743589743589746</v>
      </c>
      <c r="Q62" s="95">
        <v>0.28321678321678323</v>
      </c>
      <c r="R62" s="95">
        <v>0.5151244268551961</v>
      </c>
      <c r="S62" s="96"/>
      <c r="T62" s="96"/>
      <c r="U62" s="96"/>
      <c r="V62" s="96"/>
    </row>
    <row r="63" ht="16.5" hidden="1" customHeight="1">
      <c r="A63" s="54"/>
      <c r="B63" s="54"/>
      <c r="C63" s="54" t="s">
        <v>40</v>
      </c>
      <c r="D63" s="54"/>
      <c r="E63" s="90">
        <v>0.037155472732395806</v>
      </c>
      <c r="F63" s="95"/>
      <c r="G63" s="90">
        <v>0.1349206349206349</v>
      </c>
      <c r="H63" s="95">
        <v>0.0</v>
      </c>
      <c r="I63" s="95">
        <v>0.0</v>
      </c>
      <c r="J63" s="95">
        <v>0.10101010101010101</v>
      </c>
      <c r="K63" s="95">
        <v>0.05898268398268398</v>
      </c>
      <c r="L63" s="95">
        <v>0.05898268398268398</v>
      </c>
      <c r="M63" s="95"/>
      <c r="N63" s="95">
        <v>0.0378698224852071</v>
      </c>
      <c r="O63" s="95">
        <v>0.023443223443223447</v>
      </c>
      <c r="P63" s="95">
        <v>0.0</v>
      </c>
      <c r="Q63" s="95">
        <v>0.0</v>
      </c>
      <c r="R63" s="95">
        <v>0.015328261482107638</v>
      </c>
      <c r="S63" s="96"/>
      <c r="T63" s="96"/>
      <c r="U63" s="96"/>
      <c r="V63" s="96"/>
    </row>
    <row r="64" ht="15.75" hidden="1" customHeight="1">
      <c r="A64" s="54"/>
      <c r="B64" s="54"/>
      <c r="C64" s="54" t="s">
        <v>52</v>
      </c>
      <c r="D64" s="54"/>
      <c r="E64" s="90">
        <v>0.18028405355328433</v>
      </c>
      <c r="F64" s="95"/>
      <c r="G64" s="90">
        <v>0.3367724867724868</v>
      </c>
      <c r="H64" s="95">
        <v>0.15740740740740738</v>
      </c>
      <c r="I64" s="95">
        <v>0.15740740740740738</v>
      </c>
      <c r="J64" s="95">
        <v>0.1111111111111111</v>
      </c>
      <c r="K64" s="95">
        <v>0.19067460317460316</v>
      </c>
      <c r="L64" s="95">
        <v>0.19067460317460316</v>
      </c>
      <c r="M64" s="95"/>
      <c r="N64" s="95">
        <v>0.4040828402366864</v>
      </c>
      <c r="O64" s="95">
        <v>0.1377289377289377</v>
      </c>
      <c r="P64" s="95">
        <v>0.015384615384615385</v>
      </c>
      <c r="Q64" s="95">
        <v>0.12237762237762237</v>
      </c>
      <c r="R64" s="95">
        <v>0.1698935039319655</v>
      </c>
      <c r="S64" s="96"/>
      <c r="T64" s="96"/>
      <c r="U64" s="96"/>
      <c r="V64" s="96"/>
    </row>
    <row r="65" ht="15.75" hidden="1" customHeight="1">
      <c r="A65" s="54"/>
      <c r="B65" s="54"/>
      <c r="C65" s="54" t="s">
        <v>30</v>
      </c>
      <c r="D65" s="54"/>
      <c r="E65" s="90">
        <v>0.23022525373486913</v>
      </c>
      <c r="F65" s="95"/>
      <c r="G65" s="90">
        <v>0.28492063492063496</v>
      </c>
      <c r="H65" s="95">
        <v>0.17777777777777778</v>
      </c>
      <c r="I65" s="95">
        <v>0.2148148148148148</v>
      </c>
      <c r="J65" s="95">
        <v>0.0707070707070707</v>
      </c>
      <c r="K65" s="95">
        <v>0.18705507455507459</v>
      </c>
      <c r="L65" s="95">
        <v>0.20576058201058203</v>
      </c>
      <c r="M65" s="95"/>
      <c r="N65" s="95">
        <v>0.4662721893491124</v>
      </c>
      <c r="O65" s="95">
        <v>0.2531868131868132</v>
      </c>
      <c r="P65" s="95">
        <v>0.11282051282051281</v>
      </c>
      <c r="Q65" s="95">
        <v>0.18648018648018644</v>
      </c>
      <c r="R65" s="95">
        <v>0.25468992545915625</v>
      </c>
      <c r="S65" s="96"/>
      <c r="T65" s="96"/>
      <c r="U65" s="96"/>
      <c r="V65" s="96"/>
    </row>
    <row r="66" ht="15.75" hidden="1" customHeight="1">
      <c r="A66" s="54"/>
      <c r="B66" s="54"/>
      <c r="C66" s="54" t="s">
        <v>38</v>
      </c>
      <c r="D66" s="54"/>
      <c r="E66" s="90">
        <v>0.09814161799738721</v>
      </c>
      <c r="F66" s="90"/>
      <c r="G66" s="90">
        <v>0.15423280423280422</v>
      </c>
      <c r="H66" s="95">
        <v>0.0</v>
      </c>
      <c r="I66" s="95">
        <v>0.0</v>
      </c>
      <c r="J66" s="95">
        <v>0.010101010101010102</v>
      </c>
      <c r="K66" s="95">
        <v>0.04108345358345358</v>
      </c>
      <c r="L66" s="95">
        <v>0.03697510822510822</v>
      </c>
      <c r="M66" s="95"/>
      <c r="N66" s="95">
        <v>0.31617357001972385</v>
      </c>
      <c r="O66" s="95">
        <v>0.21150183150183152</v>
      </c>
      <c r="P66" s="95">
        <v>0.0</v>
      </c>
      <c r="Q66" s="95">
        <v>0.10955710955710954</v>
      </c>
      <c r="R66" s="95">
        <v>0.1593081277696662</v>
      </c>
      <c r="S66" s="96"/>
      <c r="T66" s="96"/>
      <c r="U66" s="96"/>
      <c r="V66" s="96"/>
    </row>
    <row r="67" ht="15.75" hidden="1" customHeight="1">
      <c r="A67" s="54"/>
      <c r="B67" s="54"/>
      <c r="C67" s="54" t="s">
        <v>53</v>
      </c>
      <c r="D67" s="54"/>
      <c r="E67" s="90">
        <v>0.21240706764745226</v>
      </c>
      <c r="F67" s="90"/>
      <c r="G67" s="90">
        <v>0.435978835978836</v>
      </c>
      <c r="H67" s="95">
        <v>0.11574074074074073</v>
      </c>
      <c r="I67" s="95">
        <v>0.041666666666666664</v>
      </c>
      <c r="J67" s="95">
        <v>0.09090909090909091</v>
      </c>
      <c r="K67" s="95">
        <v>0.17107383357383357</v>
      </c>
      <c r="L67" s="95">
        <v>0.18818121693121695</v>
      </c>
      <c r="M67" s="95"/>
      <c r="N67" s="95">
        <v>0.47859960552268244</v>
      </c>
      <c r="O67" s="95">
        <v>0.2663003663003663</v>
      </c>
      <c r="P67" s="95">
        <v>0.0</v>
      </c>
      <c r="Q67" s="95">
        <v>0.20163170163170163</v>
      </c>
      <c r="R67" s="95">
        <v>0.2366329183636876</v>
      </c>
      <c r="S67" s="96"/>
      <c r="T67" s="96"/>
      <c r="U67" s="96"/>
      <c r="V67" s="96"/>
    </row>
    <row r="68" ht="15.75" hidden="1" customHeight="1">
      <c r="A68" s="54"/>
      <c r="B68" s="54"/>
      <c r="C68" s="54" t="s">
        <v>54</v>
      </c>
      <c r="D68" s="54"/>
      <c r="E68" s="90">
        <v>0.16046922717595796</v>
      </c>
      <c r="F68" s="90"/>
      <c r="G68" s="90">
        <v>0.29365079365079366</v>
      </c>
      <c r="H68" s="95">
        <v>0.07870370370370369</v>
      </c>
      <c r="I68" s="95">
        <v>0.0</v>
      </c>
      <c r="J68" s="95">
        <v>0.08080808080808081</v>
      </c>
      <c r="K68" s="95">
        <v>0.11329064454064455</v>
      </c>
      <c r="L68" s="95">
        <v>0.12461970899470903</v>
      </c>
      <c r="M68" s="95"/>
      <c r="N68" s="95">
        <v>0.3928007889546351</v>
      </c>
      <c r="O68" s="95">
        <v>0.19084249084249086</v>
      </c>
      <c r="P68" s="95">
        <v>0.0</v>
      </c>
      <c r="Q68" s="95">
        <v>0.20163170163170163</v>
      </c>
      <c r="R68" s="95">
        <v>0.1963187453572069</v>
      </c>
      <c r="S68" s="96"/>
      <c r="T68" s="96"/>
      <c r="U68" s="96"/>
      <c r="V68" s="96"/>
    </row>
    <row r="69" ht="15.75" hidden="1" customHeight="1">
      <c r="A69" s="54"/>
      <c r="B69" s="54"/>
      <c r="C69" s="54" t="s">
        <v>26</v>
      </c>
      <c r="D69" s="54"/>
      <c r="E69" s="90">
        <v>0.4145829117463733</v>
      </c>
      <c r="F69" s="90"/>
      <c r="G69" s="90">
        <v>0.5444444444444445</v>
      </c>
      <c r="H69" s="95">
        <v>0.24074074074074078</v>
      </c>
      <c r="I69" s="95">
        <v>0.23703703703703705</v>
      </c>
      <c r="J69" s="95">
        <v>0.36616161616161613</v>
      </c>
      <c r="K69" s="95">
        <v>0.3470959595959596</v>
      </c>
      <c r="L69" s="95">
        <v>0.38180555555555556</v>
      </c>
      <c r="M69" s="95"/>
      <c r="N69" s="95">
        <v>0.6827810650887574</v>
      </c>
      <c r="O69" s="95">
        <v>0.3978021978021978</v>
      </c>
      <c r="P69" s="95">
        <v>0.2076923076923077</v>
      </c>
      <c r="Q69" s="95">
        <v>0.5011655011655012</v>
      </c>
      <c r="R69" s="95">
        <v>0.447360267937191</v>
      </c>
      <c r="S69" s="96"/>
      <c r="T69" s="96"/>
      <c r="U69" s="96"/>
      <c r="V69" s="96"/>
    </row>
    <row r="70" ht="15.75" hidden="1" customHeight="1">
      <c r="A70" s="54"/>
      <c r="B70" s="54"/>
      <c r="C70" s="54" t="s">
        <v>55</v>
      </c>
      <c r="D70" s="54"/>
      <c r="E70" s="90">
        <v>0.11986055966825196</v>
      </c>
      <c r="F70" s="90"/>
      <c r="G70" s="90">
        <v>0.20185185185185184</v>
      </c>
      <c r="H70" s="95">
        <v>0.1111111111111111</v>
      </c>
      <c r="I70" s="95">
        <v>0.1111111111111111</v>
      </c>
      <c r="J70" s="95">
        <v>0.04040404040404041</v>
      </c>
      <c r="K70" s="95">
        <v>0.11611952861952861</v>
      </c>
      <c r="L70" s="95">
        <v>0.11611952861952861</v>
      </c>
      <c r="M70" s="95"/>
      <c r="N70" s="95">
        <v>0.27788954635108476</v>
      </c>
      <c r="O70" s="95">
        <v>0.09413919413919415</v>
      </c>
      <c r="P70" s="95">
        <v>0.0</v>
      </c>
      <c r="Q70" s="95">
        <v>0.12237762237762237</v>
      </c>
      <c r="R70" s="95">
        <v>0.12360159071697532</v>
      </c>
      <c r="S70" s="96"/>
      <c r="T70" s="96"/>
      <c r="U70" s="96"/>
      <c r="V70" s="96"/>
    </row>
    <row r="71" ht="15.75" hidden="1" customHeight="1">
      <c r="A71" s="54"/>
      <c r="B71" s="54"/>
      <c r="C71" s="54" t="s">
        <v>56</v>
      </c>
      <c r="D71" s="54"/>
      <c r="E71" s="90">
        <v>0.22931850201080972</v>
      </c>
      <c r="F71" s="90"/>
      <c r="G71" s="90">
        <v>0.47354497354497355</v>
      </c>
      <c r="H71" s="95">
        <v>0.08703703703703702</v>
      </c>
      <c r="I71" s="95">
        <v>0.09259259259259259</v>
      </c>
      <c r="J71" s="95">
        <v>0.3459595959595959</v>
      </c>
      <c r="K71" s="95">
        <v>0.24978354978354977</v>
      </c>
      <c r="L71" s="95">
        <v>0.2248051948051948</v>
      </c>
      <c r="M71" s="95"/>
      <c r="N71" s="95">
        <v>0.4367258382642998</v>
      </c>
      <c r="O71" s="95">
        <v>0.19230769230769232</v>
      </c>
      <c r="P71" s="95">
        <v>0.06153846153846154</v>
      </c>
      <c r="Q71" s="95">
        <v>0.24475524475524474</v>
      </c>
      <c r="R71" s="95">
        <v>0.2338318092164246</v>
      </c>
      <c r="S71" s="96"/>
      <c r="T71" s="96"/>
      <c r="U71" s="96"/>
      <c r="V71" s="96"/>
    </row>
    <row r="72" ht="15.75" hidden="1" customHeight="1">
      <c r="A72" s="54"/>
      <c r="B72" s="54"/>
      <c r="C72" s="54" t="s">
        <v>41</v>
      </c>
      <c r="D72" s="54"/>
      <c r="E72" s="90">
        <v>0.011359126984126984</v>
      </c>
      <c r="F72" s="90"/>
      <c r="G72" s="90">
        <v>0.011904761904761904</v>
      </c>
      <c r="H72" s="95">
        <v>0.0</v>
      </c>
      <c r="I72" s="95">
        <v>0.0</v>
      </c>
      <c r="J72" s="95">
        <v>0.0707070707070707</v>
      </c>
      <c r="K72" s="95">
        <v>0.020652958152958152</v>
      </c>
      <c r="L72" s="95">
        <v>0.022718253968253967</v>
      </c>
      <c r="M72" s="95"/>
      <c r="N72" s="95">
        <v>0.0</v>
      </c>
      <c r="O72" s="95">
        <v>0.0</v>
      </c>
      <c r="P72" s="95">
        <v>0.0</v>
      </c>
      <c r="Q72" s="95">
        <v>0.0</v>
      </c>
      <c r="R72" s="95">
        <v>0.0</v>
      </c>
      <c r="S72" s="96"/>
      <c r="T72" s="96"/>
      <c r="U72" s="96"/>
      <c r="V72" s="96"/>
    </row>
    <row r="73" ht="15.75" hidden="1" customHeight="1">
      <c r="A73" s="54"/>
      <c r="B73" s="54"/>
      <c r="C73" s="54" t="s">
        <v>32</v>
      </c>
      <c r="D73" s="54"/>
      <c r="E73" s="90">
        <v>0.22861004380235153</v>
      </c>
      <c r="F73" s="90"/>
      <c r="G73" s="90">
        <v>0.36058201058201056</v>
      </c>
      <c r="H73" s="95">
        <v>0.027777777777777776</v>
      </c>
      <c r="I73" s="95">
        <v>0.037037037037037035</v>
      </c>
      <c r="J73" s="95">
        <v>0.2373737373737374</v>
      </c>
      <c r="K73" s="95">
        <v>0.16569264069264072</v>
      </c>
      <c r="L73" s="95">
        <v>0.14912337662337666</v>
      </c>
      <c r="M73" s="95"/>
      <c r="N73" s="95">
        <v>0.6831360946745562</v>
      </c>
      <c r="O73" s="95">
        <v>0.3347985347985348</v>
      </c>
      <c r="P73" s="95">
        <v>0.0</v>
      </c>
      <c r="Q73" s="95">
        <v>0.21445221445221446</v>
      </c>
      <c r="R73" s="95">
        <v>0.3080967109813264</v>
      </c>
      <c r="S73" s="96"/>
      <c r="T73" s="96"/>
      <c r="U73" s="96"/>
      <c r="V73" s="96"/>
    </row>
    <row r="74" ht="15.75" hidden="1" customHeight="1">
      <c r="C74" s="54" t="s">
        <v>24</v>
      </c>
      <c r="E74" s="94">
        <v>0.42884071057147977</v>
      </c>
      <c r="F74" s="94"/>
      <c r="G74" s="94">
        <v>0.42407407407407416</v>
      </c>
      <c r="H74" s="94">
        <v>0.2222222222222222</v>
      </c>
      <c r="I74" s="94">
        <v>0.3259259259259259</v>
      </c>
      <c r="J74" s="94">
        <v>0.3611111111111111</v>
      </c>
      <c r="K74" s="94">
        <v>0.3333333333333333</v>
      </c>
      <c r="L74" s="94">
        <v>0.39999999999999997</v>
      </c>
      <c r="M74" s="94"/>
      <c r="N74" s="94">
        <v>0.6033530571992111</v>
      </c>
      <c r="O74" s="94">
        <v>0.6945054945054945</v>
      </c>
      <c r="P74" s="94">
        <v>0.258974358974359</v>
      </c>
      <c r="Q74" s="94">
        <v>0.2738927738927739</v>
      </c>
      <c r="R74" s="94">
        <v>0.4576814211429596</v>
      </c>
      <c r="S74" s="96"/>
      <c r="T74" s="96"/>
      <c r="U74" s="96"/>
      <c r="V74" s="96"/>
    </row>
    <row r="75" ht="15.75" hidden="1" customHeight="1">
      <c r="C75" s="54" t="s">
        <v>37</v>
      </c>
      <c r="E75" s="94">
        <v>0.10108982363790056</v>
      </c>
      <c r="F75" s="94"/>
      <c r="G75" s="94">
        <v>0.14841269841269844</v>
      </c>
      <c r="H75" s="94">
        <v>0.0</v>
      </c>
      <c r="I75" s="94">
        <v>0.0</v>
      </c>
      <c r="J75" s="94">
        <v>0.0606060606060606</v>
      </c>
      <c r="K75" s="94">
        <v>0.052254689754689755</v>
      </c>
      <c r="L75" s="94">
        <v>0.04702922077922078</v>
      </c>
      <c r="M75" s="94"/>
      <c r="N75" s="94">
        <v>0.2198224852071006</v>
      </c>
      <c r="O75" s="94">
        <v>0.22945054945054943</v>
      </c>
      <c r="P75" s="94">
        <v>0.0</v>
      </c>
      <c r="Q75" s="94">
        <v>0.17132867132867136</v>
      </c>
      <c r="R75" s="94">
        <v>0.15515042649658034</v>
      </c>
    </row>
    <row r="76" ht="15.75" hidden="1" customHeight="1">
      <c r="C76" s="97" t="s">
        <v>28</v>
      </c>
      <c r="E76" s="94">
        <v>0.3239264119071812</v>
      </c>
      <c r="F76" s="94"/>
      <c r="G76" s="94">
        <v>0.5087301587301588</v>
      </c>
      <c r="H76" s="94">
        <v>0.14814814814814814</v>
      </c>
      <c r="I76" s="94">
        <v>0.037037037037037035</v>
      </c>
      <c r="J76" s="94">
        <v>0.3005050505050505</v>
      </c>
      <c r="K76" s="94">
        <v>0.2486050986050986</v>
      </c>
      <c r="L76" s="94">
        <v>0.2734656084656085</v>
      </c>
      <c r="M76" s="94"/>
      <c r="N76" s="94">
        <v>0.6892504930966469</v>
      </c>
      <c r="O76" s="94">
        <v>0.4169230769230769</v>
      </c>
      <c r="P76" s="94">
        <v>0.06153846153846155</v>
      </c>
      <c r="Q76" s="94">
        <v>0.32983682983682977</v>
      </c>
      <c r="R76" s="94">
        <v>0.3743872153487538</v>
      </c>
    </row>
    <row r="77" ht="15.75" hidden="1" customHeight="1">
      <c r="C77" s="97" t="s">
        <v>57</v>
      </c>
      <c r="E77" s="94">
        <v>0.3807567646029184</v>
      </c>
      <c r="F77" s="94"/>
      <c r="G77" s="94">
        <v>0.3206349206349206</v>
      </c>
      <c r="H77" s="94">
        <v>0.5675925925925926</v>
      </c>
      <c r="I77" s="94">
        <v>0.44166666666666665</v>
      </c>
      <c r="J77" s="94">
        <v>0.15404040404040403</v>
      </c>
      <c r="K77" s="94">
        <v>0.37098364598364597</v>
      </c>
      <c r="L77" s="94">
        <v>0.4451803751803751</v>
      </c>
      <c r="M77" s="94"/>
      <c r="N77" s="94">
        <v>0.6165680473372781</v>
      </c>
      <c r="O77" s="94">
        <v>0.3466666666666667</v>
      </c>
      <c r="P77" s="94">
        <v>0.041025641025641026</v>
      </c>
      <c r="Q77" s="94">
        <v>0.2610722610722611</v>
      </c>
      <c r="R77" s="94">
        <v>0.3163331540254617</v>
      </c>
    </row>
    <row r="78" ht="15.75" customHeight="1">
      <c r="C78" s="1"/>
      <c r="E78" s="98"/>
      <c r="F78" s="90"/>
      <c r="G78" s="98"/>
      <c r="H78" s="99"/>
      <c r="I78" s="99"/>
      <c r="J78" s="99"/>
      <c r="K78" s="99"/>
      <c r="L78" s="99"/>
      <c r="M78" s="95"/>
      <c r="N78" s="99"/>
      <c r="O78" s="99"/>
      <c r="P78" s="99"/>
      <c r="Q78" s="99"/>
    </row>
    <row r="79" ht="15.75" customHeight="1">
      <c r="C79" s="1"/>
      <c r="E79" s="98"/>
      <c r="F79" s="90"/>
      <c r="G79" s="98"/>
      <c r="H79" s="99"/>
      <c r="I79" s="99"/>
      <c r="J79" s="99"/>
      <c r="K79" s="99"/>
      <c r="L79" s="99"/>
      <c r="M79" s="95"/>
      <c r="N79" s="99"/>
      <c r="O79" s="99"/>
      <c r="P79" s="99"/>
      <c r="Q79" s="99"/>
    </row>
    <row r="80" ht="15.75" customHeight="1">
      <c r="C80" s="97"/>
      <c r="E80" s="98"/>
      <c r="F80" s="90"/>
      <c r="G80" s="98"/>
      <c r="H80" s="99"/>
      <c r="I80" s="99"/>
      <c r="J80" s="99"/>
      <c r="K80" s="99"/>
      <c r="L80" s="99"/>
      <c r="M80" s="95"/>
      <c r="N80" s="99"/>
      <c r="O80" s="99"/>
      <c r="P80" s="99"/>
      <c r="Q80" s="99"/>
    </row>
    <row r="81" ht="15.75" customHeight="1">
      <c r="C81" s="100"/>
      <c r="D81" s="96"/>
      <c r="E81" s="98"/>
      <c r="F81" s="90"/>
      <c r="G81" s="98"/>
      <c r="H81" s="99"/>
      <c r="I81" s="99"/>
      <c r="J81" s="99"/>
      <c r="K81" s="99"/>
      <c r="L81" s="99"/>
      <c r="M81" s="95"/>
      <c r="N81" s="99"/>
      <c r="O81" s="99"/>
      <c r="P81" s="99"/>
      <c r="Q81" s="99"/>
    </row>
    <row r="82" ht="15.75" customHeight="1">
      <c r="C82" s="100"/>
      <c r="D82" s="96"/>
      <c r="E82" s="98"/>
      <c r="F82" s="90"/>
      <c r="G82" s="98"/>
      <c r="H82" s="99"/>
      <c r="I82" s="99"/>
      <c r="J82" s="99"/>
      <c r="K82" s="99"/>
      <c r="L82" s="99"/>
      <c r="M82" s="95"/>
      <c r="N82" s="99"/>
      <c r="O82" s="99"/>
      <c r="P82" s="99"/>
      <c r="Q82" s="99"/>
    </row>
    <row r="83" ht="15.75" customHeight="1">
      <c r="D83" s="96"/>
      <c r="E83" s="98"/>
      <c r="F83" s="90"/>
      <c r="G83" s="98"/>
      <c r="H83" s="99"/>
      <c r="I83" s="99"/>
      <c r="J83" s="99"/>
      <c r="K83" s="99"/>
      <c r="L83" s="99"/>
      <c r="M83" s="95"/>
      <c r="N83" s="99"/>
      <c r="O83" s="99"/>
      <c r="P83" s="99"/>
      <c r="Q83" s="99"/>
    </row>
    <row r="84" ht="15.75" customHeight="1">
      <c r="D84" s="96"/>
      <c r="E84" s="98"/>
      <c r="F84" s="90"/>
      <c r="G84" s="98"/>
      <c r="H84" s="99"/>
      <c r="I84" s="99"/>
      <c r="J84" s="99"/>
      <c r="K84" s="99"/>
      <c r="L84" s="99"/>
      <c r="M84" s="95"/>
      <c r="N84" s="99"/>
      <c r="O84" s="99"/>
      <c r="P84" s="99"/>
      <c r="Q84" s="99"/>
    </row>
    <row r="85" ht="15.75" customHeight="1">
      <c r="D85" s="96"/>
      <c r="E85" s="98"/>
      <c r="F85" s="90"/>
      <c r="G85" s="98"/>
      <c r="H85" s="99"/>
      <c r="I85" s="99"/>
      <c r="J85" s="99"/>
      <c r="K85" s="99"/>
      <c r="L85" s="99"/>
      <c r="M85" s="95"/>
      <c r="N85" s="99"/>
      <c r="O85" s="99"/>
      <c r="P85" s="99"/>
      <c r="Q85" s="99"/>
    </row>
    <row r="86" ht="15.75" customHeight="1">
      <c r="D86" s="96"/>
      <c r="E86" s="90"/>
      <c r="F86" s="90"/>
      <c r="G86" s="90"/>
      <c r="H86" s="95"/>
      <c r="I86" s="95"/>
      <c r="J86" s="95"/>
      <c r="K86" s="95"/>
      <c r="L86" s="95"/>
      <c r="M86" s="95"/>
      <c r="N86" s="95"/>
      <c r="O86" s="95"/>
      <c r="P86" s="95"/>
      <c r="Q86" s="95"/>
    </row>
    <row r="87" ht="15.75" customHeight="1">
      <c r="D87" s="96"/>
      <c r="E87" s="90"/>
      <c r="F87" s="90"/>
      <c r="G87" s="90"/>
      <c r="H87" s="95"/>
      <c r="I87" s="95"/>
      <c r="J87" s="95"/>
      <c r="K87" s="95"/>
      <c r="L87" s="95"/>
      <c r="M87" s="95"/>
      <c r="N87" s="95"/>
      <c r="O87" s="95"/>
      <c r="P87" s="95"/>
      <c r="Q87" s="95"/>
    </row>
    <row r="88" ht="15.75" customHeight="1">
      <c r="D88" s="96"/>
      <c r="E88" s="101"/>
      <c r="F88" s="101"/>
      <c r="G88" s="101"/>
      <c r="H88" s="101"/>
      <c r="I88" s="101"/>
      <c r="J88" s="101"/>
      <c r="K88" s="101"/>
      <c r="L88" s="101"/>
      <c r="M88" s="101"/>
      <c r="N88" s="101"/>
      <c r="O88" s="101"/>
      <c r="P88" s="101"/>
      <c r="Q88" s="101"/>
    </row>
    <row r="89" ht="15.75" customHeight="1">
      <c r="D89" s="96"/>
      <c r="E89" s="101"/>
      <c r="F89" s="101"/>
      <c r="G89" s="101"/>
      <c r="H89" s="101"/>
      <c r="I89" s="101"/>
      <c r="J89" s="101"/>
      <c r="K89" s="101"/>
      <c r="L89" s="101"/>
      <c r="M89" s="101"/>
      <c r="N89" s="101"/>
      <c r="O89" s="101"/>
      <c r="P89" s="101"/>
      <c r="Q89" s="101"/>
    </row>
    <row r="90" ht="15.75" customHeight="1">
      <c r="D90" s="96"/>
      <c r="E90" s="101"/>
      <c r="F90" s="101"/>
      <c r="G90" s="101"/>
      <c r="H90" s="101"/>
      <c r="I90" s="101"/>
      <c r="J90" s="101"/>
      <c r="K90" s="101"/>
      <c r="L90" s="101"/>
      <c r="M90" s="101"/>
      <c r="N90" s="101"/>
      <c r="O90" s="101"/>
      <c r="P90" s="101"/>
      <c r="Q90" s="101"/>
    </row>
    <row r="91" ht="15.75" customHeight="1">
      <c r="D91" s="96"/>
      <c r="E91" s="101"/>
      <c r="F91" s="101"/>
      <c r="G91" s="101"/>
      <c r="H91" s="101"/>
      <c r="I91" s="101"/>
      <c r="J91" s="101"/>
      <c r="K91" s="101"/>
      <c r="L91" s="101"/>
      <c r="M91" s="101"/>
      <c r="N91" s="101"/>
      <c r="O91" s="101"/>
      <c r="P91" s="101"/>
      <c r="Q91" s="101"/>
    </row>
    <row r="92" ht="15.75" customHeight="1">
      <c r="D92" s="96"/>
      <c r="E92" s="101"/>
      <c r="F92" s="101"/>
      <c r="G92" s="101"/>
      <c r="H92" s="101"/>
      <c r="I92" s="101"/>
      <c r="J92" s="101"/>
      <c r="K92" s="101"/>
      <c r="L92" s="101"/>
      <c r="M92" s="101"/>
      <c r="N92" s="101"/>
      <c r="O92" s="101"/>
      <c r="P92" s="101"/>
      <c r="Q92" s="101"/>
    </row>
    <row r="93" ht="15.75" customHeight="1">
      <c r="D93" s="96"/>
      <c r="E93" s="101"/>
      <c r="F93" s="101"/>
      <c r="G93" s="101"/>
      <c r="H93" s="101"/>
      <c r="I93" s="101"/>
      <c r="J93" s="101"/>
      <c r="K93" s="101"/>
      <c r="L93" s="101"/>
      <c r="M93" s="101"/>
      <c r="N93" s="101"/>
      <c r="O93" s="101"/>
      <c r="P93" s="101"/>
      <c r="Q93" s="101"/>
    </row>
    <row r="94" ht="15.75" customHeight="1">
      <c r="D94" s="96"/>
      <c r="E94" s="101"/>
      <c r="F94" s="101"/>
      <c r="G94" s="101"/>
      <c r="H94" s="101"/>
      <c r="I94" s="101"/>
      <c r="J94" s="101"/>
      <c r="K94" s="101"/>
      <c r="L94" s="101"/>
      <c r="M94" s="101"/>
      <c r="N94" s="101"/>
      <c r="O94" s="101"/>
      <c r="P94" s="101"/>
      <c r="Q94" s="101"/>
    </row>
    <row r="95" ht="15.75" customHeight="1">
      <c r="D95" s="96"/>
      <c r="E95" s="101"/>
      <c r="F95" s="101"/>
      <c r="G95" s="101"/>
      <c r="H95" s="101"/>
      <c r="I95" s="101"/>
      <c r="J95" s="101"/>
      <c r="K95" s="101"/>
      <c r="L95" s="101"/>
      <c r="M95" s="101"/>
      <c r="N95" s="101"/>
      <c r="O95" s="101"/>
      <c r="P95" s="101"/>
      <c r="Q95" s="101"/>
    </row>
    <row r="96" ht="15.75" customHeight="1">
      <c r="D96" s="96"/>
      <c r="E96" s="101"/>
      <c r="F96" s="101"/>
      <c r="G96" s="101"/>
      <c r="H96" s="101"/>
      <c r="I96" s="101"/>
      <c r="J96" s="101"/>
      <c r="K96" s="101"/>
      <c r="L96" s="101"/>
      <c r="M96" s="101"/>
      <c r="N96" s="101"/>
      <c r="O96" s="101"/>
      <c r="P96" s="101"/>
      <c r="Q96" s="101"/>
    </row>
    <row r="97" ht="15.75" customHeight="1">
      <c r="D97" s="96"/>
      <c r="E97" s="101"/>
      <c r="F97" s="101"/>
      <c r="G97" s="101"/>
      <c r="H97" s="101"/>
      <c r="I97" s="101"/>
      <c r="J97" s="101"/>
      <c r="K97" s="101"/>
      <c r="L97" s="101"/>
      <c r="M97" s="101"/>
      <c r="N97" s="101"/>
      <c r="O97" s="101"/>
      <c r="P97" s="101"/>
      <c r="Q97" s="101"/>
    </row>
    <row r="98" ht="15.75" customHeight="1">
      <c r="D98" s="96"/>
      <c r="E98" s="101"/>
      <c r="F98" s="101"/>
      <c r="G98" s="101"/>
      <c r="H98" s="101"/>
      <c r="I98" s="101"/>
      <c r="J98" s="101"/>
      <c r="K98" s="101"/>
      <c r="L98" s="101"/>
      <c r="M98" s="101"/>
      <c r="N98" s="101"/>
      <c r="O98" s="101"/>
      <c r="P98" s="101"/>
      <c r="Q98" s="101"/>
    </row>
    <row r="99" ht="15.75" customHeight="1">
      <c r="D99" s="96"/>
      <c r="E99" s="101"/>
      <c r="F99" s="101"/>
      <c r="G99" s="101"/>
      <c r="H99" s="101"/>
      <c r="I99" s="101"/>
      <c r="J99" s="101"/>
      <c r="K99" s="101"/>
      <c r="L99" s="101"/>
      <c r="M99" s="101"/>
      <c r="N99" s="101"/>
      <c r="O99" s="101"/>
      <c r="P99" s="101"/>
      <c r="Q99" s="101"/>
    </row>
    <row r="100" ht="15.75" customHeight="1">
      <c r="D100" s="96"/>
      <c r="E100" s="101"/>
      <c r="F100" s="101"/>
      <c r="G100" s="101"/>
      <c r="H100" s="101"/>
      <c r="I100" s="101"/>
      <c r="J100" s="101"/>
      <c r="K100" s="101"/>
      <c r="L100" s="101"/>
      <c r="M100" s="101"/>
      <c r="N100" s="101"/>
      <c r="O100" s="101"/>
      <c r="P100" s="101"/>
      <c r="Q100" s="101"/>
    </row>
    <row r="101" ht="15.75" customHeight="1">
      <c r="D101" s="96"/>
      <c r="E101" s="101"/>
      <c r="F101" s="101"/>
      <c r="G101" s="101"/>
      <c r="H101" s="101"/>
      <c r="I101" s="101"/>
      <c r="J101" s="101"/>
      <c r="K101" s="101"/>
      <c r="L101" s="101"/>
      <c r="M101" s="101"/>
      <c r="N101" s="101"/>
      <c r="O101" s="101"/>
      <c r="P101" s="101"/>
      <c r="Q101" s="101"/>
    </row>
    <row r="102" ht="15.75" customHeight="1">
      <c r="D102" s="96"/>
      <c r="E102" s="90"/>
      <c r="F102" s="90"/>
      <c r="G102" s="95"/>
      <c r="H102" s="95"/>
      <c r="I102" s="95"/>
      <c r="J102" s="95"/>
      <c r="K102" s="95"/>
      <c r="L102" s="95"/>
      <c r="M102" s="95"/>
      <c r="N102" s="95"/>
      <c r="O102" s="95"/>
      <c r="P102" s="95"/>
      <c r="Q102" s="95"/>
    </row>
    <row r="103" ht="15.75" customHeight="1">
      <c r="D103" s="96"/>
      <c r="E103" s="90"/>
      <c r="F103" s="90"/>
      <c r="G103" s="95"/>
      <c r="H103" s="95"/>
      <c r="I103" s="95"/>
      <c r="J103" s="95"/>
      <c r="K103" s="95"/>
      <c r="L103" s="95"/>
      <c r="M103" s="95"/>
      <c r="N103" s="95"/>
      <c r="O103" s="95"/>
      <c r="P103" s="95"/>
      <c r="Q103" s="95"/>
    </row>
    <row r="104" ht="15.75" customHeight="1">
      <c r="D104" s="96"/>
      <c r="E104" s="101"/>
      <c r="F104" s="101"/>
      <c r="G104" s="101"/>
      <c r="H104" s="101"/>
      <c r="I104" s="101"/>
      <c r="J104" s="101"/>
      <c r="K104" s="101"/>
      <c r="L104" s="101"/>
      <c r="M104" s="101"/>
      <c r="N104" s="101"/>
      <c r="O104" s="101"/>
      <c r="P104" s="101"/>
      <c r="Q104" s="101"/>
    </row>
    <row r="105" ht="15.75" customHeight="1">
      <c r="D105" s="96"/>
      <c r="E105" s="101"/>
      <c r="F105" s="102"/>
      <c r="G105" s="102"/>
      <c r="H105" s="102"/>
      <c r="I105" s="102"/>
      <c r="J105" s="102"/>
      <c r="K105" s="102"/>
      <c r="L105" s="101"/>
      <c r="M105" s="102"/>
      <c r="N105" s="102"/>
      <c r="O105" s="102"/>
      <c r="P105" s="102"/>
      <c r="Q105" s="102"/>
    </row>
    <row r="106" ht="15.75" customHeight="1">
      <c r="D106" s="96"/>
      <c r="E106" s="96"/>
      <c r="F106" s="96"/>
      <c r="G106" s="96"/>
      <c r="H106" s="96"/>
      <c r="I106" s="96"/>
      <c r="J106" s="96"/>
      <c r="K106" s="96"/>
      <c r="L106" s="96"/>
      <c r="M106" s="96"/>
      <c r="N106" s="96"/>
      <c r="O106" s="96"/>
      <c r="P106" s="96"/>
      <c r="Q106" s="96"/>
    </row>
    <row r="107" ht="15.75" customHeight="1">
      <c r="D107" s="96"/>
      <c r="E107" s="96"/>
      <c r="F107" s="96"/>
      <c r="G107" s="96"/>
      <c r="H107" s="96"/>
      <c r="I107" s="96"/>
      <c r="J107" s="96"/>
      <c r="K107" s="96"/>
      <c r="L107" s="96"/>
      <c r="M107" s="96"/>
      <c r="N107" s="96"/>
      <c r="O107" s="96"/>
      <c r="P107" s="96"/>
      <c r="Q107" s="96"/>
    </row>
    <row r="108" ht="15.75" customHeight="1">
      <c r="D108" s="96"/>
      <c r="E108" s="96"/>
      <c r="F108" s="96"/>
      <c r="G108" s="96"/>
      <c r="H108" s="96"/>
      <c r="I108" s="96"/>
      <c r="J108" s="96"/>
      <c r="K108" s="96"/>
      <c r="L108" s="96"/>
      <c r="M108" s="96"/>
      <c r="N108" s="96"/>
      <c r="O108" s="96"/>
      <c r="P108" s="96"/>
      <c r="Q108" s="96"/>
    </row>
    <row r="109" ht="15.75" customHeight="1">
      <c r="D109" s="96"/>
      <c r="E109" s="96"/>
      <c r="F109" s="96"/>
      <c r="G109" s="96"/>
      <c r="H109" s="96"/>
      <c r="I109" s="96"/>
      <c r="J109" s="96"/>
      <c r="K109" s="96"/>
      <c r="L109" s="96"/>
      <c r="M109" s="96"/>
      <c r="N109" s="96"/>
      <c r="O109" s="96"/>
      <c r="P109" s="96"/>
      <c r="Q109" s="96"/>
    </row>
    <row r="110" ht="15.75" customHeight="1">
      <c r="D110" s="96"/>
      <c r="E110" s="96"/>
      <c r="F110" s="96"/>
      <c r="G110" s="96"/>
      <c r="H110" s="96"/>
      <c r="I110" s="96"/>
      <c r="J110" s="96"/>
      <c r="K110" s="96"/>
      <c r="L110" s="96"/>
      <c r="M110" s="96"/>
      <c r="N110" s="96"/>
      <c r="O110" s="96"/>
      <c r="P110" s="96"/>
      <c r="Q110" s="96"/>
    </row>
    <row r="111" ht="15.75" customHeight="1">
      <c r="C111" s="96"/>
      <c r="E111" s="96"/>
      <c r="F111" s="96"/>
      <c r="G111" s="96"/>
      <c r="H111" s="96"/>
      <c r="I111" s="96"/>
      <c r="J111" s="96"/>
      <c r="K111" s="96"/>
      <c r="L111" s="96"/>
      <c r="M111" s="96"/>
      <c r="N111" s="96"/>
      <c r="O111" s="96"/>
      <c r="P111" s="96"/>
      <c r="Q111" s="96"/>
    </row>
    <row r="112" ht="15.75" customHeight="1">
      <c r="C112" s="96"/>
      <c r="E112" s="96"/>
      <c r="F112" s="96"/>
      <c r="G112" s="96"/>
      <c r="H112" s="96"/>
      <c r="I112" s="96"/>
      <c r="J112" s="96"/>
      <c r="K112" s="96"/>
      <c r="L112" s="96"/>
      <c r="M112" s="96"/>
      <c r="N112" s="96"/>
      <c r="O112" s="96"/>
      <c r="P112" s="96"/>
      <c r="Q112" s="96"/>
    </row>
    <row r="113" ht="15.75" customHeight="1">
      <c r="C113" s="96"/>
      <c r="E113" s="96"/>
      <c r="F113" s="96"/>
      <c r="G113" s="96"/>
      <c r="H113" s="96"/>
      <c r="I113" s="96"/>
      <c r="J113" s="96"/>
      <c r="K113" s="96"/>
      <c r="L113" s="96"/>
      <c r="M113" s="96"/>
      <c r="N113" s="96"/>
      <c r="O113" s="96"/>
      <c r="P113" s="96"/>
      <c r="Q113" s="96"/>
    </row>
    <row r="114" ht="15.75" customHeight="1">
      <c r="C114" s="96"/>
      <c r="E114" s="96"/>
      <c r="F114" s="96"/>
      <c r="G114" s="96"/>
      <c r="H114" s="96"/>
      <c r="I114" s="96"/>
      <c r="J114" s="96"/>
      <c r="K114" s="96"/>
      <c r="L114" s="96"/>
      <c r="M114" s="96"/>
      <c r="N114" s="96"/>
      <c r="O114" s="96"/>
      <c r="P114" s="96"/>
      <c r="Q114" s="96"/>
    </row>
    <row r="115" ht="15.75" customHeight="1">
      <c r="C115" s="96"/>
      <c r="E115" s="96"/>
      <c r="F115" s="96"/>
      <c r="G115" s="96"/>
      <c r="H115" s="96"/>
      <c r="I115" s="96"/>
      <c r="J115" s="96"/>
      <c r="K115" s="96"/>
      <c r="L115" s="96"/>
      <c r="M115" s="96"/>
      <c r="N115" s="96"/>
      <c r="O115" s="96"/>
      <c r="P115" s="96"/>
      <c r="Q115" s="96"/>
    </row>
    <row r="116" ht="15.75" customHeight="1">
      <c r="C116" s="96"/>
      <c r="E116" s="96"/>
      <c r="F116" s="96"/>
      <c r="G116" s="96"/>
      <c r="H116" s="96"/>
      <c r="I116" s="96"/>
      <c r="J116" s="96"/>
      <c r="K116" s="96"/>
      <c r="L116" s="96"/>
      <c r="M116" s="96"/>
      <c r="N116" s="96"/>
      <c r="O116" s="96"/>
      <c r="P116" s="96"/>
      <c r="Q116" s="96"/>
    </row>
    <row r="117" ht="15.75" customHeight="1">
      <c r="C117" s="96"/>
      <c r="E117" s="96"/>
      <c r="F117" s="96"/>
      <c r="G117" s="96"/>
      <c r="H117" s="96"/>
      <c r="I117" s="96"/>
      <c r="J117" s="96"/>
      <c r="K117" s="96"/>
      <c r="L117" s="96"/>
      <c r="M117" s="96"/>
      <c r="N117" s="96"/>
      <c r="O117" s="96"/>
      <c r="P117" s="96"/>
      <c r="Q117" s="96"/>
    </row>
    <row r="118" ht="15.75" customHeight="1">
      <c r="C118" s="96"/>
      <c r="E118" s="96"/>
      <c r="F118" s="96"/>
      <c r="G118" s="96"/>
      <c r="H118" s="96"/>
      <c r="I118" s="96"/>
      <c r="J118" s="96"/>
      <c r="K118" s="96"/>
      <c r="L118" s="96"/>
      <c r="M118" s="96"/>
      <c r="N118" s="96"/>
      <c r="O118" s="96"/>
      <c r="P118" s="96"/>
      <c r="Q118" s="96"/>
    </row>
    <row r="119" ht="15.75" customHeight="1">
      <c r="C119" s="96"/>
      <c r="E119" s="96"/>
      <c r="F119" s="96"/>
      <c r="G119" s="96"/>
      <c r="H119" s="96"/>
      <c r="I119" s="96"/>
      <c r="J119" s="96"/>
      <c r="K119" s="96"/>
      <c r="L119" s="96"/>
      <c r="M119" s="96"/>
      <c r="N119" s="96"/>
      <c r="O119" s="96"/>
      <c r="P119" s="96"/>
      <c r="Q119" s="96"/>
    </row>
    <row r="120" ht="15.75" customHeight="1">
      <c r="C120" s="96"/>
      <c r="E120" s="96"/>
      <c r="F120" s="96"/>
      <c r="G120" s="96"/>
      <c r="H120" s="96"/>
      <c r="I120" s="96"/>
      <c r="J120" s="96"/>
      <c r="K120" s="96"/>
      <c r="L120" s="96"/>
      <c r="M120" s="96"/>
      <c r="N120" s="96"/>
      <c r="O120" s="96"/>
      <c r="P120" s="96"/>
      <c r="Q120" s="96"/>
    </row>
    <row r="121" ht="15.75" customHeight="1">
      <c r="C121" s="96"/>
      <c r="E121" s="96"/>
      <c r="F121" s="96"/>
      <c r="G121" s="96"/>
      <c r="H121" s="96"/>
      <c r="I121" s="96"/>
      <c r="J121" s="96"/>
      <c r="K121" s="96"/>
      <c r="L121" s="96"/>
      <c r="M121" s="96"/>
      <c r="N121" s="96"/>
      <c r="O121" s="96"/>
      <c r="P121" s="96"/>
      <c r="Q121" s="96"/>
    </row>
    <row r="122" ht="15.75" customHeight="1">
      <c r="C122" s="96"/>
      <c r="E122" s="96"/>
      <c r="F122" s="96"/>
      <c r="G122" s="96"/>
      <c r="H122" s="96"/>
      <c r="I122" s="96"/>
      <c r="J122" s="96"/>
      <c r="K122" s="96"/>
      <c r="L122" s="96"/>
      <c r="M122" s="96"/>
      <c r="N122" s="96"/>
      <c r="O122" s="96"/>
      <c r="P122" s="96"/>
      <c r="Q122" s="96"/>
    </row>
    <row r="123" ht="15.75" customHeight="1">
      <c r="C123" s="96"/>
      <c r="E123" s="96"/>
      <c r="F123" s="96"/>
      <c r="G123" s="96"/>
      <c r="H123" s="96"/>
      <c r="I123" s="96"/>
      <c r="J123" s="96"/>
      <c r="K123" s="96"/>
      <c r="L123" s="96"/>
      <c r="M123" s="96"/>
      <c r="N123" s="96"/>
      <c r="O123" s="96"/>
      <c r="P123" s="96"/>
      <c r="Q123" s="96"/>
    </row>
    <row r="124" ht="15.75" customHeight="1">
      <c r="E124" s="96"/>
      <c r="F124" s="96"/>
      <c r="G124" s="96"/>
      <c r="H124" s="96"/>
      <c r="I124" s="96"/>
      <c r="J124" s="96"/>
      <c r="K124" s="96"/>
      <c r="L124" s="96"/>
      <c r="M124" s="96"/>
      <c r="N124" s="96"/>
      <c r="O124" s="96"/>
      <c r="P124" s="96"/>
      <c r="Q124" s="96"/>
    </row>
    <row r="125" ht="15.75" customHeight="1">
      <c r="E125" s="96"/>
      <c r="F125" s="96"/>
      <c r="G125" s="96"/>
      <c r="H125" s="96"/>
      <c r="I125" s="96"/>
      <c r="J125" s="96"/>
      <c r="K125" s="96"/>
      <c r="L125" s="96"/>
      <c r="M125" s="96"/>
      <c r="N125" s="96"/>
      <c r="O125" s="96"/>
      <c r="P125" s="96"/>
      <c r="Q125" s="96"/>
    </row>
    <row r="126" ht="15.75" customHeight="1">
      <c r="E126" s="96"/>
      <c r="F126" s="96"/>
      <c r="G126" s="96"/>
      <c r="H126" s="96"/>
      <c r="I126" s="96"/>
      <c r="J126" s="96"/>
      <c r="K126" s="96"/>
      <c r="L126" s="96"/>
      <c r="M126" s="96"/>
      <c r="N126" s="96"/>
      <c r="O126" s="96"/>
      <c r="P126" s="96"/>
      <c r="Q126" s="96"/>
    </row>
    <row r="127" ht="15.75" customHeight="1">
      <c r="E127" s="96"/>
      <c r="F127" s="96"/>
      <c r="G127" s="96"/>
      <c r="H127" s="96"/>
      <c r="I127" s="96"/>
      <c r="J127" s="96"/>
      <c r="K127" s="96"/>
      <c r="L127" s="96"/>
      <c r="M127" s="96"/>
      <c r="N127" s="96"/>
      <c r="O127" s="96"/>
      <c r="P127" s="96"/>
      <c r="Q127" s="96"/>
    </row>
    <row r="128" ht="15.75" customHeight="1">
      <c r="E128" s="96"/>
      <c r="F128" s="96"/>
      <c r="G128" s="96"/>
      <c r="H128" s="96"/>
      <c r="I128" s="96"/>
      <c r="J128" s="96"/>
      <c r="K128" s="96"/>
      <c r="L128" s="96"/>
      <c r="M128" s="96"/>
      <c r="N128" s="96"/>
      <c r="O128" s="96"/>
      <c r="P128" s="96"/>
      <c r="Q128" s="96"/>
    </row>
    <row r="129" ht="15.75" customHeight="1">
      <c r="E129" s="96"/>
      <c r="F129" s="96"/>
      <c r="G129" s="96"/>
      <c r="H129" s="96"/>
      <c r="I129" s="96"/>
      <c r="J129" s="96"/>
      <c r="K129" s="96"/>
      <c r="L129" s="96"/>
      <c r="M129" s="96"/>
      <c r="N129" s="96"/>
      <c r="O129" s="96"/>
      <c r="P129" s="96"/>
      <c r="Q129" s="96"/>
    </row>
    <row r="130" ht="15.75" customHeight="1">
      <c r="E130" s="96"/>
      <c r="F130" s="96"/>
      <c r="G130" s="96"/>
      <c r="H130" s="96"/>
      <c r="I130" s="96"/>
      <c r="J130" s="96"/>
      <c r="K130" s="96"/>
      <c r="L130" s="96"/>
      <c r="M130" s="96"/>
      <c r="N130" s="96"/>
      <c r="O130" s="96"/>
      <c r="P130" s="96"/>
      <c r="Q130" s="96"/>
    </row>
    <row r="131" ht="15.75" customHeight="1">
      <c r="E131" s="96"/>
      <c r="F131" s="96"/>
      <c r="G131" s="96"/>
      <c r="H131" s="96"/>
      <c r="I131" s="96"/>
      <c r="J131" s="96"/>
      <c r="K131" s="96"/>
      <c r="L131" s="96"/>
      <c r="M131" s="96"/>
      <c r="N131" s="96"/>
      <c r="O131" s="96"/>
      <c r="P131" s="96"/>
      <c r="Q131" s="96"/>
    </row>
    <row r="132" ht="15.75" customHeight="1">
      <c r="E132" s="96"/>
      <c r="F132" s="96"/>
      <c r="G132" s="96"/>
      <c r="H132" s="96"/>
      <c r="I132" s="96"/>
      <c r="J132" s="96"/>
      <c r="K132" s="96"/>
      <c r="L132" s="96"/>
      <c r="M132" s="96"/>
      <c r="N132" s="96"/>
      <c r="O132" s="96"/>
      <c r="P132" s="96"/>
      <c r="Q132" s="96"/>
    </row>
    <row r="133" ht="15.75" customHeight="1">
      <c r="E133" s="96"/>
      <c r="F133" s="96"/>
      <c r="G133" s="96"/>
      <c r="H133" s="96"/>
      <c r="I133" s="96"/>
      <c r="J133" s="96"/>
      <c r="K133" s="96"/>
      <c r="L133" s="96"/>
      <c r="M133" s="96"/>
      <c r="N133" s="96"/>
      <c r="O133" s="96"/>
      <c r="P133" s="96"/>
      <c r="Q133" s="96"/>
    </row>
    <row r="134" ht="15.75" customHeight="1">
      <c r="E134" s="96"/>
      <c r="F134" s="96"/>
      <c r="G134" s="96"/>
      <c r="H134" s="96"/>
      <c r="I134" s="96"/>
      <c r="J134" s="96"/>
      <c r="K134" s="96"/>
      <c r="L134" s="96"/>
      <c r="M134" s="96"/>
      <c r="N134" s="96"/>
      <c r="O134" s="96"/>
      <c r="P134" s="96"/>
      <c r="Q134" s="96"/>
    </row>
    <row r="135" ht="15.75" customHeight="1">
      <c r="E135" s="96"/>
      <c r="F135" s="96"/>
      <c r="G135" s="96"/>
      <c r="H135" s="96"/>
      <c r="I135" s="96"/>
      <c r="J135" s="96"/>
      <c r="K135" s="96"/>
      <c r="L135" s="96"/>
      <c r="M135" s="96"/>
      <c r="N135" s="96"/>
      <c r="O135" s="96"/>
      <c r="P135" s="96"/>
      <c r="Q135" s="96"/>
    </row>
    <row r="136" ht="15.75" customHeight="1">
      <c r="E136" s="96"/>
      <c r="F136" s="96"/>
      <c r="G136" s="96"/>
      <c r="H136" s="96"/>
      <c r="I136" s="96"/>
      <c r="J136" s="96"/>
      <c r="K136" s="96"/>
      <c r="L136" s="96"/>
      <c r="M136" s="96"/>
      <c r="N136" s="96"/>
      <c r="O136" s="96"/>
      <c r="P136" s="96"/>
      <c r="Q136" s="96"/>
    </row>
    <row r="137" ht="15.75" customHeight="1">
      <c r="E137" s="96"/>
      <c r="F137" s="96"/>
      <c r="G137" s="96"/>
      <c r="H137" s="96"/>
      <c r="I137" s="96"/>
      <c r="J137" s="96"/>
      <c r="K137" s="96"/>
      <c r="L137" s="96"/>
      <c r="M137" s="96"/>
      <c r="N137" s="96"/>
      <c r="O137" s="96"/>
      <c r="P137" s="96"/>
      <c r="Q137" s="96"/>
    </row>
    <row r="138" ht="15.75" customHeight="1">
      <c r="E138" s="96"/>
      <c r="F138" s="96"/>
      <c r="G138" s="96"/>
      <c r="H138" s="96"/>
      <c r="I138" s="96"/>
      <c r="J138" s="96"/>
      <c r="K138" s="96"/>
      <c r="L138" s="96"/>
      <c r="M138" s="96"/>
      <c r="N138" s="96"/>
      <c r="O138" s="96"/>
      <c r="P138" s="96"/>
      <c r="Q138" s="96"/>
    </row>
    <row r="139" ht="15.75" customHeight="1">
      <c r="E139" s="96"/>
      <c r="F139" s="96"/>
      <c r="G139" s="96"/>
      <c r="H139" s="96"/>
      <c r="I139" s="96"/>
      <c r="J139" s="96"/>
      <c r="K139" s="96"/>
      <c r="L139" s="96"/>
      <c r="M139" s="96"/>
      <c r="N139" s="96"/>
      <c r="O139" s="96"/>
      <c r="P139" s="96"/>
      <c r="Q139" s="96"/>
    </row>
    <row r="140" ht="15.75" customHeight="1">
      <c r="E140" s="96"/>
      <c r="F140" s="96"/>
      <c r="G140" s="96"/>
      <c r="H140" s="96"/>
      <c r="I140" s="96"/>
      <c r="J140" s="96"/>
      <c r="K140" s="96"/>
      <c r="L140" s="96"/>
      <c r="M140" s="96"/>
      <c r="N140" s="96"/>
      <c r="O140" s="96"/>
      <c r="P140" s="96"/>
      <c r="Q140" s="96"/>
    </row>
    <row r="141" ht="15.75" customHeight="1">
      <c r="E141" s="96"/>
      <c r="F141" s="96"/>
      <c r="G141" s="96"/>
      <c r="H141" s="96"/>
      <c r="I141" s="96"/>
      <c r="J141" s="96"/>
      <c r="K141" s="96"/>
      <c r="L141" s="96"/>
      <c r="M141" s="96"/>
      <c r="N141" s="96"/>
      <c r="O141" s="96"/>
      <c r="P141" s="96"/>
      <c r="Q141" s="96"/>
    </row>
    <row r="142" ht="15.75" customHeight="1">
      <c r="E142" s="96"/>
      <c r="F142" s="96"/>
      <c r="G142" s="96"/>
      <c r="H142" s="96"/>
      <c r="I142" s="96"/>
      <c r="J142" s="96"/>
      <c r="K142" s="96"/>
      <c r="L142" s="96"/>
      <c r="M142" s="96"/>
      <c r="N142" s="96"/>
      <c r="O142" s="96"/>
      <c r="P142" s="96"/>
      <c r="Q142" s="96"/>
    </row>
    <row r="143" ht="15.75" customHeight="1">
      <c r="E143" s="96"/>
      <c r="F143" s="96"/>
      <c r="G143" s="96"/>
      <c r="H143" s="96"/>
      <c r="I143" s="96"/>
      <c r="J143" s="96"/>
      <c r="L143" s="96"/>
      <c r="M143" s="96"/>
      <c r="N143" s="96"/>
      <c r="O143" s="96"/>
      <c r="P143" s="96"/>
    </row>
    <row r="144" ht="15.75" customHeight="1">
      <c r="E144" s="96"/>
      <c r="F144" s="96"/>
      <c r="G144" s="96"/>
      <c r="H144" s="96"/>
      <c r="I144" s="96"/>
      <c r="J144" s="96"/>
      <c r="K144" s="96"/>
      <c r="L144" s="96"/>
      <c r="M144" s="96"/>
      <c r="N144" s="96"/>
      <c r="O144" s="96"/>
      <c r="P144" s="96"/>
      <c r="Q144" s="96"/>
    </row>
    <row r="145" ht="15.75" customHeight="1">
      <c r="E145" s="96"/>
      <c r="F145" s="96"/>
      <c r="G145" s="96"/>
      <c r="H145" s="96"/>
      <c r="I145" s="96"/>
      <c r="J145" s="96"/>
      <c r="K145" s="96"/>
      <c r="L145" s="96"/>
      <c r="M145" s="96"/>
      <c r="N145" s="96"/>
      <c r="O145" s="96"/>
      <c r="P145" s="96"/>
      <c r="Q145" s="96"/>
    </row>
    <row r="146" ht="15.75" customHeight="1">
      <c r="E146" s="96"/>
      <c r="G146" s="96"/>
      <c r="H146" s="96"/>
      <c r="I146" s="96"/>
      <c r="J146" s="96"/>
      <c r="K146" s="96"/>
      <c r="L146" s="96"/>
      <c r="N146" s="96"/>
      <c r="O146" s="96"/>
      <c r="P146" s="96"/>
      <c r="Q146" s="96"/>
    </row>
    <row r="147" ht="15.75" customHeight="1">
      <c r="E147" s="96"/>
      <c r="G147" s="96"/>
      <c r="H147" s="96"/>
      <c r="I147" s="96"/>
      <c r="J147" s="96"/>
      <c r="K147" s="96"/>
      <c r="L147" s="96"/>
      <c r="N147" s="96"/>
      <c r="O147" s="96"/>
      <c r="P147" s="96"/>
      <c r="Q147" s="96"/>
    </row>
    <row r="148" ht="15.75" customHeight="1">
      <c r="E148" s="96"/>
      <c r="G148" s="96"/>
      <c r="H148" s="96"/>
      <c r="I148" s="96"/>
      <c r="J148" s="96"/>
      <c r="K148" s="96"/>
      <c r="L148" s="96"/>
      <c r="N148" s="96"/>
      <c r="O148" s="96"/>
      <c r="P148" s="96"/>
      <c r="Q148" s="96"/>
    </row>
    <row r="149" ht="15.75" customHeight="1">
      <c r="E149" s="96"/>
      <c r="G149" s="96"/>
      <c r="H149" s="96"/>
      <c r="I149" s="96"/>
      <c r="J149" s="96"/>
      <c r="K149" s="96"/>
      <c r="L149" s="96"/>
      <c r="N149" s="96"/>
      <c r="O149" s="96"/>
      <c r="P149" s="96"/>
      <c r="Q149" s="96"/>
    </row>
    <row r="150" ht="15.75" customHeight="1">
      <c r="E150" s="96"/>
      <c r="G150" s="96"/>
      <c r="H150" s="96"/>
      <c r="I150" s="96"/>
      <c r="J150" s="96"/>
      <c r="K150" s="96"/>
      <c r="L150" s="96"/>
      <c r="N150" s="96"/>
      <c r="O150" s="96"/>
      <c r="P150" s="96"/>
      <c r="Q150" s="96"/>
    </row>
    <row r="151" ht="15.75" customHeight="1">
      <c r="E151" s="96"/>
      <c r="G151" s="96"/>
      <c r="H151" s="96"/>
      <c r="I151" s="96"/>
      <c r="J151" s="96"/>
      <c r="K151" s="96"/>
      <c r="L151" s="96"/>
      <c r="N151" s="96"/>
      <c r="O151" s="96"/>
      <c r="P151" s="96"/>
      <c r="Q151" s="96"/>
    </row>
    <row r="152" ht="15.75" customHeight="1">
      <c r="E152" s="96"/>
      <c r="G152" s="96"/>
      <c r="H152" s="96"/>
      <c r="I152" s="96"/>
      <c r="J152" s="96"/>
      <c r="K152" s="96"/>
      <c r="L152" s="96"/>
      <c r="N152" s="96"/>
      <c r="O152" s="96"/>
      <c r="P152" s="96"/>
      <c r="Q152" s="96"/>
    </row>
    <row r="153" ht="15.75" customHeight="1">
      <c r="E153" s="96"/>
      <c r="G153" s="96"/>
      <c r="H153" s="96"/>
      <c r="I153" s="96"/>
      <c r="J153" s="96"/>
      <c r="K153" s="96"/>
      <c r="L153" s="96"/>
      <c r="N153" s="96"/>
      <c r="O153" s="96"/>
      <c r="P153" s="96"/>
      <c r="Q153" s="96"/>
    </row>
    <row r="154" ht="15.75" customHeight="1">
      <c r="E154" s="96"/>
      <c r="G154" s="96"/>
      <c r="H154" s="96"/>
      <c r="I154" s="96"/>
      <c r="J154" s="96"/>
      <c r="K154" s="96"/>
      <c r="L154" s="96"/>
      <c r="N154" s="96"/>
      <c r="O154" s="96"/>
      <c r="P154" s="96"/>
      <c r="Q154" s="96"/>
    </row>
    <row r="155" ht="15.75" customHeight="1">
      <c r="E155" s="96"/>
      <c r="G155" s="96"/>
      <c r="H155" s="96"/>
      <c r="I155" s="96"/>
      <c r="J155" s="96"/>
      <c r="K155" s="96"/>
      <c r="L155" s="96"/>
      <c r="N155" s="96"/>
      <c r="O155" s="96"/>
      <c r="P155" s="96"/>
      <c r="Q155" s="96"/>
    </row>
    <row r="156" ht="15.75" customHeight="1">
      <c r="E156" s="96"/>
      <c r="G156" s="96"/>
      <c r="H156" s="96"/>
      <c r="I156" s="96"/>
      <c r="J156" s="96"/>
      <c r="K156" s="96"/>
      <c r="L156" s="96"/>
      <c r="N156" s="96"/>
      <c r="O156" s="96"/>
      <c r="P156" s="96"/>
      <c r="Q156" s="96"/>
    </row>
    <row r="157" ht="15.75" customHeight="1">
      <c r="E157" s="96"/>
      <c r="G157" s="96"/>
      <c r="H157" s="96"/>
      <c r="I157" s="96"/>
      <c r="J157" s="96"/>
      <c r="K157" s="96"/>
      <c r="L157" s="96"/>
      <c r="N157" s="96"/>
      <c r="O157" s="96"/>
      <c r="P157" s="96"/>
      <c r="Q157" s="96"/>
    </row>
    <row r="158" ht="15.75" customHeight="1">
      <c r="E158" s="96"/>
      <c r="G158" s="96"/>
      <c r="H158" s="96"/>
      <c r="I158" s="96"/>
      <c r="J158" s="96"/>
      <c r="K158" s="96"/>
      <c r="L158" s="96"/>
      <c r="N158" s="96"/>
      <c r="O158" s="96"/>
      <c r="P158" s="96"/>
      <c r="Q158" s="96"/>
    </row>
    <row r="159" ht="15.75" customHeight="1">
      <c r="E159" s="96"/>
      <c r="G159" s="96"/>
      <c r="H159" s="96"/>
      <c r="I159" s="96"/>
      <c r="J159" s="96"/>
      <c r="K159" s="96"/>
      <c r="L159" s="96"/>
      <c r="N159" s="96"/>
      <c r="O159" s="96"/>
      <c r="P159" s="96"/>
      <c r="Q159" s="96"/>
    </row>
    <row r="160" ht="15.75" customHeight="1">
      <c r="E160" s="96"/>
      <c r="G160" s="96"/>
      <c r="H160" s="96"/>
      <c r="I160" s="96"/>
      <c r="J160" s="96"/>
      <c r="K160" s="96"/>
      <c r="L160" s="96"/>
      <c r="N160" s="96"/>
      <c r="O160" s="96"/>
      <c r="P160" s="96"/>
      <c r="Q160" s="96"/>
    </row>
    <row r="161" ht="15.75" customHeight="1">
      <c r="E161" s="96"/>
      <c r="G161" s="96"/>
      <c r="H161" s="96"/>
      <c r="I161" s="96"/>
      <c r="J161" s="96"/>
      <c r="K161" s="96"/>
      <c r="L161" s="96"/>
      <c r="N161" s="96"/>
      <c r="O161" s="96"/>
      <c r="P161" s="96"/>
      <c r="Q161" s="96"/>
    </row>
    <row r="162" ht="15.75" customHeight="1">
      <c r="E162" s="96"/>
      <c r="G162" s="96"/>
      <c r="H162" s="96"/>
      <c r="I162" s="96"/>
      <c r="J162" s="96"/>
      <c r="K162" s="96"/>
      <c r="L162" s="96"/>
      <c r="N162" s="96"/>
      <c r="O162" s="96"/>
      <c r="P162" s="96"/>
      <c r="Q162" s="96"/>
    </row>
    <row r="163" ht="15.75" customHeight="1">
      <c r="E163" s="96"/>
      <c r="G163" s="96"/>
      <c r="H163" s="96"/>
      <c r="I163" s="96"/>
      <c r="J163" s="96"/>
      <c r="K163" s="96"/>
      <c r="L163" s="96"/>
      <c r="N163" s="96"/>
      <c r="O163" s="96"/>
      <c r="P163" s="96"/>
      <c r="Q163" s="96"/>
    </row>
    <row r="164" ht="15.75" customHeight="1">
      <c r="E164" s="96"/>
      <c r="G164" s="96"/>
      <c r="H164" s="96"/>
      <c r="I164" s="96"/>
      <c r="J164" s="96"/>
      <c r="K164" s="96"/>
      <c r="L164" s="96"/>
      <c r="N164" s="96"/>
      <c r="O164" s="96"/>
      <c r="P164" s="96"/>
      <c r="Q164" s="96"/>
    </row>
    <row r="165" ht="15.75" customHeight="1">
      <c r="E165" s="96"/>
      <c r="G165" s="96"/>
      <c r="H165" s="96"/>
      <c r="I165" s="96"/>
      <c r="J165" s="96"/>
      <c r="K165" s="96"/>
      <c r="L165" s="96"/>
      <c r="N165" s="96"/>
      <c r="O165" s="96"/>
      <c r="P165" s="96"/>
      <c r="Q165" s="96"/>
    </row>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sheetData>
  <autoFilter ref="$B$2:$R$20">
    <sortState ref="B2:R20">
      <sortCondition descending="1" ref="C2:C20"/>
      <sortCondition descending="1" ref="H2:H20"/>
      <sortCondition descending="1" ref="M2:M20"/>
      <sortCondition descending="1" ref="O2:O20"/>
      <sortCondition descending="1" ref="P2:P20"/>
      <sortCondition descending="1" ref="J2:J20"/>
      <sortCondition descending="1" ref="I2:I20"/>
      <sortCondition descending="1" ref="F2:F20"/>
      <sortCondition descending="1" ref="R2:R20"/>
      <sortCondition ref="B2:B20"/>
      <sortCondition descending="1" ref="G2:G20"/>
      <sortCondition descending="1" ref="E2:E20"/>
      <sortCondition descending="1" ref="L2:L20"/>
      <sortCondition descending="1" ref="N2:N20"/>
    </sortState>
  </autoFilter>
  <mergeCells count="5">
    <mergeCell ref="E1:J1"/>
    <mergeCell ref="L1:P1"/>
    <mergeCell ref="C22:J22"/>
    <mergeCell ref="C23:J23"/>
    <mergeCell ref="C24:J24"/>
  </mergeCells>
  <hyperlinks>
    <hyperlink r:id="rId1" ref="C23"/>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1" max="1" width="15.43"/>
    <col customWidth="1" min="2" max="2" width="18.14"/>
    <col customWidth="1" min="3" max="3" width="36.57"/>
    <col customWidth="1" min="11" max="11" width="11.71"/>
    <col customWidth="1" min="12" max="12" width="14.57"/>
    <col customWidth="1" min="23" max="23" width="17.86"/>
  </cols>
  <sheetData>
    <row r="1">
      <c r="A1" s="103" t="str">
        <f>'5. Auto Review | Climate &amp; Envi'!A1</f>
        <v>Sub-section</v>
      </c>
      <c r="B1" s="103" t="str">
        <f>'5. Auto Review | Climate &amp; Envi'!B1</f>
        <v>Indicator Category</v>
      </c>
      <c r="C1" s="103" t="str">
        <f>'5. Auto Review | Climate &amp; Envi'!C1</f>
        <v>Indicators</v>
      </c>
      <c r="D1" s="104" t="str">
        <f>'5. Auto Review | Climate &amp; Envi'!D1</f>
        <v>Total Number of Points</v>
      </c>
      <c r="E1" s="103" t="str">
        <f>'5. Auto Review | Climate &amp; Envi'!H1</f>
        <v>BMW Points</v>
      </c>
      <c r="F1" s="103" t="str">
        <f>'5. Auto Review | Climate &amp; Envi'!J1</f>
        <v>BYD Points</v>
      </c>
      <c r="G1" s="103" t="str">
        <f>'5. Auto Review | Climate &amp; Envi'!L1</f>
        <v>Ford Points</v>
      </c>
      <c r="H1" s="103" t="str">
        <f>'5. Auto Review | Climate &amp; Envi'!N1</f>
        <v>GAC Points</v>
      </c>
      <c r="I1" s="103" t="str">
        <f>'5. Auto Review | Climate &amp; Envi'!P1</f>
        <v>Geely Points</v>
      </c>
      <c r="J1" s="103" t="str">
        <f>'5. Auto Review | Climate &amp; Envi'!R1</f>
        <v>GM Points</v>
      </c>
      <c r="K1" s="103" t="str">
        <f>'5. Auto Review | Climate &amp; Envi'!T1</f>
        <v>Honda Points</v>
      </c>
      <c r="L1" s="103" t="str">
        <f>'5. Auto Review | Climate &amp; Envi'!V1</f>
        <v>Hyundai Points</v>
      </c>
      <c r="M1" s="103" t="str">
        <f>'5. Auto Review | Climate &amp; Envi'!X1</f>
        <v>Kia Points</v>
      </c>
      <c r="N1" s="103" t="str">
        <f>'5. Auto Review | Climate &amp; Envi'!Z1</f>
        <v>Mercedes Points</v>
      </c>
      <c r="O1" s="103" t="str">
        <f>'5. Auto Review | Climate &amp; Envi'!AB1</f>
        <v>Nissan Points</v>
      </c>
      <c r="P1" s="103" t="str">
        <f>'5. Auto Review | Climate &amp; Envi'!AD1</f>
        <v>Renault Points</v>
      </c>
      <c r="Q1" s="103" t="str">
        <f>'5. Auto Review | Climate &amp; Envi'!AF1</f>
        <v>SAIC Points</v>
      </c>
      <c r="R1" s="103" t="str">
        <f>'5. Auto Review | Climate &amp; Envi'!AH1</f>
        <v>Stellantis Points</v>
      </c>
      <c r="S1" s="103" t="str">
        <f>'5. Auto Review | Climate &amp; Envi'!AJ1</f>
        <v>Tesla Points</v>
      </c>
      <c r="T1" s="103" t="str">
        <f>'5. Auto Review | Climate &amp; Envi'!AL1</f>
        <v>Toyota Points</v>
      </c>
      <c r="U1" s="103" t="str">
        <f>'5. Auto Review | Climate &amp; Envi'!AN1</f>
        <v>Volkswagen Points</v>
      </c>
      <c r="V1" s="103" t="str">
        <f>'5. Auto Review | Climate &amp; Envi'!AP1</f>
        <v>Volvo Cars Points</v>
      </c>
      <c r="W1" s="97"/>
      <c r="X1" s="97"/>
      <c r="Y1" s="97"/>
      <c r="Z1" s="97"/>
    </row>
    <row r="2" ht="30.75" customHeight="1">
      <c r="A2" s="105" t="str">
        <f>'5. Auto Review | Climate &amp; Envi'!A2</f>
        <v>1. Fossil Free and Environmentally Sustainable Supply Chains (General)</v>
      </c>
      <c r="B2" s="106" t="str">
        <f>'5. Auto Review | Climate &amp; Envi'!B2</f>
        <v>1.1. Disclosure of emissions, water and deforestation management </v>
      </c>
      <c r="C2" s="107" t="str">
        <f>'5. Auto Review | Climate &amp; Envi'!C2</f>
        <v>1.1.1. The company discloses total scope 3 GHG emissions due to purchased goods and services.</v>
      </c>
      <c r="D2" s="107">
        <f>'5. Auto Review | Climate &amp; Envi'!D2</f>
        <v>2</v>
      </c>
      <c r="E2" s="107">
        <f>'5. Auto Review | Climate &amp; Envi'!H2</f>
        <v>2</v>
      </c>
      <c r="F2" s="107">
        <f>'5. Auto Review | Climate &amp; Envi'!J2</f>
        <v>0</v>
      </c>
      <c r="G2" s="107">
        <f>'5. Auto Review | Climate &amp; Envi'!L2</f>
        <v>2</v>
      </c>
      <c r="H2" s="107">
        <f>'5. Auto Review | Climate &amp; Envi'!N2</f>
        <v>0</v>
      </c>
      <c r="I2" s="107">
        <f>'5. Auto Review | Climate &amp; Envi'!P2</f>
        <v>2</v>
      </c>
      <c r="J2" s="107">
        <f>'5. Auto Review | Climate &amp; Envi'!R2</f>
        <v>2</v>
      </c>
      <c r="K2" s="108">
        <f>'5. Auto Review | Climate &amp; Envi'!T2</f>
        <v>0.5</v>
      </c>
      <c r="L2" s="107">
        <f>'5. Auto Review | Climate &amp; Envi'!V2</f>
        <v>2</v>
      </c>
      <c r="M2" s="107">
        <f>'5. Auto Review | Climate &amp; Envi'!X2</f>
        <v>2</v>
      </c>
      <c r="N2" s="107">
        <f>'5. Auto Review | Climate &amp; Envi'!Z2</f>
        <v>2</v>
      </c>
      <c r="O2" s="107">
        <f>'5. Auto Review | Climate &amp; Envi'!AB2</f>
        <v>2</v>
      </c>
      <c r="P2" s="107">
        <f>'5. Auto Review | Climate &amp; Envi'!AD2</f>
        <v>2</v>
      </c>
      <c r="Q2" s="103">
        <f>'5. Auto Review | Climate &amp; Envi'!AF2</f>
        <v>0</v>
      </c>
      <c r="R2" s="107">
        <f>'5. Auto Review | Climate &amp; Envi'!AH2</f>
        <v>2</v>
      </c>
      <c r="S2" s="107">
        <f>'5. Auto Review | Climate &amp; Envi'!AJ2</f>
        <v>2</v>
      </c>
      <c r="T2" s="107">
        <f>'5. Auto Review | Climate &amp; Envi'!AL2</f>
        <v>2</v>
      </c>
      <c r="U2" s="107">
        <f>'5. Auto Review | Climate &amp; Envi'!AN2</f>
        <v>2</v>
      </c>
      <c r="V2" s="107">
        <v>1.0</v>
      </c>
      <c r="W2" s="97"/>
      <c r="X2" s="109"/>
      <c r="Y2" s="97"/>
      <c r="Z2" s="97"/>
    </row>
    <row r="3">
      <c r="A3" s="110"/>
      <c r="B3" s="110"/>
      <c r="C3" s="107" t="str">
        <f>'5. Auto Review | Climate &amp; Envi'!C3</f>
        <v>1.1.2. The company discloses "significant emissions" in its supply chain. </v>
      </c>
      <c r="D3" s="107">
        <f>'5. Auto Review | Climate &amp; Envi'!D3</f>
        <v>1</v>
      </c>
      <c r="E3" s="107">
        <f>'5. Auto Review | Climate &amp; Envi'!H3</f>
        <v>0</v>
      </c>
      <c r="F3" s="107">
        <f>'5. Auto Review | Climate &amp; Envi'!J3</f>
        <v>0</v>
      </c>
      <c r="G3" s="107">
        <f>'5. Auto Review | Climate &amp; Envi'!L3</f>
        <v>0</v>
      </c>
      <c r="H3" s="107">
        <f>'5. Auto Review | Climate &amp; Envi'!N3</f>
        <v>0</v>
      </c>
      <c r="I3" s="107">
        <f>'5. Auto Review | Climate &amp; Envi'!P3</f>
        <v>0</v>
      </c>
      <c r="J3" s="107">
        <f>'5. Auto Review | Climate &amp; Envi'!R3</f>
        <v>0</v>
      </c>
      <c r="K3" s="108">
        <f>'5. Auto Review | Climate &amp; Envi'!T3</f>
        <v>0</v>
      </c>
      <c r="L3" s="107">
        <f>'5. Auto Review | Climate &amp; Envi'!V3</f>
        <v>0</v>
      </c>
      <c r="M3" s="107">
        <f>'5. Auto Review | Climate &amp; Envi'!X3</f>
        <v>0</v>
      </c>
      <c r="N3" s="107">
        <f>'5. Auto Review | Climate &amp; Envi'!Z3</f>
        <v>0</v>
      </c>
      <c r="O3" s="107">
        <f>'5. Auto Review | Climate &amp; Envi'!AB3</f>
        <v>0</v>
      </c>
      <c r="P3" s="107">
        <f>'5. Auto Review | Climate &amp; Envi'!AD3</f>
        <v>0</v>
      </c>
      <c r="Q3" s="103">
        <f>'5. Auto Review | Climate &amp; Envi'!AF3</f>
        <v>0</v>
      </c>
      <c r="R3" s="107">
        <f>'5. Auto Review | Climate &amp; Envi'!AH3</f>
        <v>0</v>
      </c>
      <c r="S3" s="107">
        <f>'5. Auto Review | Climate &amp; Envi'!AJ3</f>
        <v>0</v>
      </c>
      <c r="T3" s="107">
        <f>'5. Auto Review | Climate &amp; Envi'!AL3</f>
        <v>0</v>
      </c>
      <c r="U3" s="107">
        <f>'5. Auto Review | Climate &amp; Envi'!AN3</f>
        <v>0</v>
      </c>
      <c r="V3" s="107">
        <f>'5. Auto Review | Climate &amp; Envi'!AP3</f>
        <v>0</v>
      </c>
      <c r="W3" s="97"/>
      <c r="X3" s="109"/>
      <c r="Y3" s="97"/>
      <c r="Z3" s="97"/>
    </row>
    <row r="4">
      <c r="A4" s="110"/>
      <c r="B4" s="110"/>
      <c r="C4" s="107" t="str">
        <f>'5. Auto Review | Climate &amp; Envi'!C4</f>
        <v>1.1.3. The company discloses water usage by key suppliers in its supply chain.</v>
      </c>
      <c r="D4" s="107">
        <f>'5. Auto Review | Climate &amp; Envi'!D4</f>
        <v>1</v>
      </c>
      <c r="E4" s="107">
        <f>'5. Auto Review | Climate &amp; Envi'!H4</f>
        <v>0</v>
      </c>
      <c r="F4" s="107">
        <f>'5. Auto Review | Climate &amp; Envi'!J4</f>
        <v>0</v>
      </c>
      <c r="G4" s="107">
        <f>'5. Auto Review | Climate &amp; Envi'!L4</f>
        <v>0</v>
      </c>
      <c r="H4" s="107">
        <f>'5. Auto Review | Climate &amp; Envi'!N4</f>
        <v>0</v>
      </c>
      <c r="I4" s="107">
        <f>'5. Auto Review | Climate &amp; Envi'!P4</f>
        <v>0</v>
      </c>
      <c r="J4" s="107">
        <f>'5. Auto Review | Climate &amp; Envi'!R4</f>
        <v>0</v>
      </c>
      <c r="K4" s="108">
        <f>'5. Auto Review | Climate &amp; Envi'!T4</f>
        <v>0.5</v>
      </c>
      <c r="L4" s="107">
        <f>'5. Auto Review | Climate &amp; Envi'!V4</f>
        <v>0</v>
      </c>
      <c r="M4" s="107">
        <f>'5. Auto Review | Climate &amp; Envi'!X4</f>
        <v>0</v>
      </c>
      <c r="N4" s="107">
        <f>'5. Auto Review | Climate &amp; Envi'!Z4</f>
        <v>0</v>
      </c>
      <c r="O4" s="107">
        <f>'5. Auto Review | Climate &amp; Envi'!AB4</f>
        <v>0</v>
      </c>
      <c r="P4" s="107">
        <f>'5. Auto Review | Climate &amp; Envi'!AD4</f>
        <v>0</v>
      </c>
      <c r="Q4" s="103">
        <f>'5. Auto Review | Climate &amp; Envi'!AF4</f>
        <v>0</v>
      </c>
      <c r="R4" s="107">
        <f>'5. Auto Review | Climate &amp; Envi'!AH4</f>
        <v>0</v>
      </c>
      <c r="S4" s="107">
        <f>'5. Auto Review | Climate &amp; Envi'!AJ4</f>
        <v>0</v>
      </c>
      <c r="T4" s="107">
        <f>'5. Auto Review | Climate &amp; Envi'!AL4</f>
        <v>0</v>
      </c>
      <c r="U4" s="107">
        <f>'5. Auto Review | Climate &amp; Envi'!AN4</f>
        <v>0</v>
      </c>
      <c r="V4" s="107">
        <f>'5. Auto Review | Climate &amp; Envi'!AP4</f>
        <v>0</v>
      </c>
      <c r="W4" s="97"/>
      <c r="X4" s="109"/>
      <c r="Y4" s="97"/>
      <c r="Z4" s="97"/>
    </row>
    <row r="5">
      <c r="A5" s="110"/>
      <c r="B5" s="110"/>
      <c r="C5" s="107" t="str">
        <f>'5. Auto Review | Climate &amp; Envi'!C5</f>
        <v>1.1.4. The company discloses deforestation and conversion-free commodity volumes from its supply chain</v>
      </c>
      <c r="D5" s="107">
        <f>'5. Auto Review | Climate &amp; Envi'!D5</f>
        <v>1</v>
      </c>
      <c r="E5" s="107">
        <f>'5. Auto Review | Climate &amp; Envi'!H5</f>
        <v>0</v>
      </c>
      <c r="F5" s="107">
        <f>'5. Auto Review | Climate &amp; Envi'!J5</f>
        <v>0</v>
      </c>
      <c r="G5" s="107">
        <f>'5. Auto Review | Climate &amp; Envi'!L5</f>
        <v>0</v>
      </c>
      <c r="H5" s="107">
        <f>'5. Auto Review | Climate &amp; Envi'!N5</f>
        <v>0</v>
      </c>
      <c r="I5" s="107">
        <f>'5. Auto Review | Climate &amp; Envi'!P5</f>
        <v>0</v>
      </c>
      <c r="J5" s="107">
        <f>'5. Auto Review | Climate &amp; Envi'!R5</f>
        <v>0</v>
      </c>
      <c r="K5" s="108">
        <f>'5. Auto Review | Climate &amp; Envi'!T5</f>
        <v>0</v>
      </c>
      <c r="L5" s="107">
        <f>'5. Auto Review | Climate &amp; Envi'!V5</f>
        <v>0</v>
      </c>
      <c r="M5" s="107">
        <f>'5. Auto Review | Climate &amp; Envi'!X5</f>
        <v>0</v>
      </c>
      <c r="N5" s="107">
        <f>'5. Auto Review | Climate &amp; Envi'!Z5</f>
        <v>0</v>
      </c>
      <c r="O5" s="107">
        <f>'5. Auto Review | Climate &amp; Envi'!AB5</f>
        <v>0</v>
      </c>
      <c r="P5" s="107">
        <f>'5. Auto Review | Climate &amp; Envi'!AD5</f>
        <v>0</v>
      </c>
      <c r="Q5" s="103">
        <f>'5. Auto Review | Climate &amp; Envi'!AF5</f>
        <v>0</v>
      </c>
      <c r="R5" s="107">
        <f>'5. Auto Review | Climate &amp; Envi'!AH5</f>
        <v>0</v>
      </c>
      <c r="S5" s="107">
        <f>'5. Auto Review | Climate &amp; Envi'!AJ5</f>
        <v>0</v>
      </c>
      <c r="T5" s="107">
        <f>'5. Auto Review | Climate &amp; Envi'!AL5</f>
        <v>0</v>
      </c>
      <c r="U5" s="107">
        <f>'5. Auto Review | Climate &amp; Envi'!AN5</f>
        <v>0</v>
      </c>
      <c r="V5" s="107">
        <f>'5. Auto Review | Climate &amp; Envi'!AP5</f>
        <v>0</v>
      </c>
      <c r="W5" s="97"/>
      <c r="X5" s="109"/>
      <c r="Y5" s="97"/>
      <c r="Z5" s="97"/>
    </row>
    <row r="6">
      <c r="A6" s="110"/>
      <c r="B6" s="110"/>
      <c r="C6" s="104" t="s">
        <v>58</v>
      </c>
      <c r="D6" s="111">
        <f t="shared" ref="D6:V6" si="1">SUM(D2:D5)</f>
        <v>5</v>
      </c>
      <c r="E6" s="111">
        <f t="shared" si="1"/>
        <v>2</v>
      </c>
      <c r="F6" s="111">
        <f t="shared" si="1"/>
        <v>0</v>
      </c>
      <c r="G6" s="111">
        <f t="shared" si="1"/>
        <v>2</v>
      </c>
      <c r="H6" s="111">
        <f t="shared" si="1"/>
        <v>0</v>
      </c>
      <c r="I6" s="111">
        <f t="shared" si="1"/>
        <v>2</v>
      </c>
      <c r="J6" s="111">
        <f t="shared" si="1"/>
        <v>2</v>
      </c>
      <c r="K6" s="111">
        <f t="shared" si="1"/>
        <v>1</v>
      </c>
      <c r="L6" s="111">
        <f t="shared" si="1"/>
        <v>2</v>
      </c>
      <c r="M6" s="111">
        <f t="shared" si="1"/>
        <v>2</v>
      </c>
      <c r="N6" s="111">
        <f t="shared" si="1"/>
        <v>2</v>
      </c>
      <c r="O6" s="111">
        <f t="shared" si="1"/>
        <v>2</v>
      </c>
      <c r="P6" s="111">
        <f t="shared" si="1"/>
        <v>2</v>
      </c>
      <c r="Q6" s="111">
        <f t="shared" si="1"/>
        <v>0</v>
      </c>
      <c r="R6" s="111">
        <f t="shared" si="1"/>
        <v>2</v>
      </c>
      <c r="S6" s="111">
        <f t="shared" si="1"/>
        <v>2</v>
      </c>
      <c r="T6" s="111">
        <f t="shared" si="1"/>
        <v>2</v>
      </c>
      <c r="U6" s="111">
        <f t="shared" si="1"/>
        <v>2</v>
      </c>
      <c r="V6" s="111">
        <f t="shared" si="1"/>
        <v>1</v>
      </c>
      <c r="W6" s="97"/>
      <c r="X6" s="109"/>
      <c r="Y6" s="97"/>
      <c r="Z6" s="97"/>
    </row>
    <row r="7">
      <c r="A7" s="110"/>
      <c r="B7" s="110"/>
      <c r="C7" s="112" t="s">
        <v>59</v>
      </c>
      <c r="D7" s="113">
        <f>'7. Weightings'!$C$3</f>
        <v>1</v>
      </c>
      <c r="E7" s="114">
        <f t="shared" ref="E7:V7" si="2">(E6/$D$6)*$D$7</f>
        <v>0.4</v>
      </c>
      <c r="F7" s="114">
        <f t="shared" si="2"/>
        <v>0</v>
      </c>
      <c r="G7" s="114">
        <f t="shared" si="2"/>
        <v>0.4</v>
      </c>
      <c r="H7" s="114">
        <f t="shared" si="2"/>
        <v>0</v>
      </c>
      <c r="I7" s="114">
        <f t="shared" si="2"/>
        <v>0.4</v>
      </c>
      <c r="J7" s="114">
        <f t="shared" si="2"/>
        <v>0.4</v>
      </c>
      <c r="K7" s="114">
        <f t="shared" si="2"/>
        <v>0.2</v>
      </c>
      <c r="L7" s="114">
        <f t="shared" si="2"/>
        <v>0.4</v>
      </c>
      <c r="M7" s="114">
        <f t="shared" si="2"/>
        <v>0.4</v>
      </c>
      <c r="N7" s="114">
        <f t="shared" si="2"/>
        <v>0.4</v>
      </c>
      <c r="O7" s="114">
        <f t="shared" si="2"/>
        <v>0.4</v>
      </c>
      <c r="P7" s="114">
        <f t="shared" si="2"/>
        <v>0.4</v>
      </c>
      <c r="Q7" s="114">
        <f t="shared" si="2"/>
        <v>0</v>
      </c>
      <c r="R7" s="114">
        <f t="shared" si="2"/>
        <v>0.4</v>
      </c>
      <c r="S7" s="114">
        <f t="shared" si="2"/>
        <v>0.4</v>
      </c>
      <c r="T7" s="114">
        <f t="shared" si="2"/>
        <v>0.4</v>
      </c>
      <c r="U7" s="114">
        <f t="shared" si="2"/>
        <v>0.4</v>
      </c>
      <c r="V7" s="114">
        <f t="shared" si="2"/>
        <v>0.2</v>
      </c>
      <c r="W7" s="115"/>
      <c r="X7" s="109"/>
      <c r="Y7" s="115"/>
      <c r="Z7" s="115"/>
    </row>
    <row r="8">
      <c r="A8" s="110"/>
      <c r="B8" s="116"/>
      <c r="C8" s="117" t="s">
        <v>60</v>
      </c>
      <c r="D8" s="118"/>
      <c r="E8" s="118">
        <f t="shared" ref="E8:V8" si="3">IFERROR(E7/$D$7,0)</f>
        <v>0.4</v>
      </c>
      <c r="F8" s="118">
        <f t="shared" si="3"/>
        <v>0</v>
      </c>
      <c r="G8" s="118">
        <f t="shared" si="3"/>
        <v>0.4</v>
      </c>
      <c r="H8" s="118">
        <f t="shared" si="3"/>
        <v>0</v>
      </c>
      <c r="I8" s="118">
        <f t="shared" si="3"/>
        <v>0.4</v>
      </c>
      <c r="J8" s="118">
        <f t="shared" si="3"/>
        <v>0.4</v>
      </c>
      <c r="K8" s="118">
        <f t="shared" si="3"/>
        <v>0.2</v>
      </c>
      <c r="L8" s="118">
        <f t="shared" si="3"/>
        <v>0.4</v>
      </c>
      <c r="M8" s="118">
        <f t="shared" si="3"/>
        <v>0.4</v>
      </c>
      <c r="N8" s="118">
        <f t="shared" si="3"/>
        <v>0.4</v>
      </c>
      <c r="O8" s="118">
        <f t="shared" si="3"/>
        <v>0.4</v>
      </c>
      <c r="P8" s="118">
        <f t="shared" si="3"/>
        <v>0.4</v>
      </c>
      <c r="Q8" s="118">
        <f t="shared" si="3"/>
        <v>0</v>
      </c>
      <c r="R8" s="118">
        <f t="shared" si="3"/>
        <v>0.4</v>
      </c>
      <c r="S8" s="118">
        <f t="shared" si="3"/>
        <v>0.4</v>
      </c>
      <c r="T8" s="118">
        <f t="shared" si="3"/>
        <v>0.4</v>
      </c>
      <c r="U8" s="118">
        <f t="shared" si="3"/>
        <v>0.4</v>
      </c>
      <c r="V8" s="118">
        <f t="shared" si="3"/>
        <v>0.2</v>
      </c>
      <c r="W8" s="101"/>
      <c r="X8" s="109"/>
      <c r="Y8" s="101"/>
      <c r="Z8" s="101"/>
    </row>
    <row r="9">
      <c r="A9" s="110"/>
      <c r="B9" s="106" t="str">
        <f>'5. Auto Review | Climate &amp; Envi'!B6</f>
        <v>1.2. Target-setting and progress towards fossil free and environmentally sustainable supply chains</v>
      </c>
      <c r="C9" s="107" t="str">
        <f>'5. Auto Review | Climate &amp; Envi'!C6</f>
        <v>1.2.1. The company has set and disclosed a scope 3 SBT (must include reference to upstream/purchased goods &amp; not only 'Well to Wheel')</v>
      </c>
      <c r="D9" s="107">
        <f>'5. Auto Review | Climate &amp; Envi'!D6</f>
        <v>2</v>
      </c>
      <c r="E9" s="107">
        <f>'5. Auto Review | Climate &amp; Envi'!H6</f>
        <v>2</v>
      </c>
      <c r="F9" s="107">
        <f>'5. Auto Review | Climate &amp; Envi'!J6</f>
        <v>0</v>
      </c>
      <c r="G9" s="107">
        <f>'5. Auto Review | Climate &amp; Envi'!L6</f>
        <v>0.5</v>
      </c>
      <c r="H9" s="107">
        <f>'5. Auto Review | Climate &amp; Envi'!N6</f>
        <v>0.5</v>
      </c>
      <c r="I9" s="107">
        <f>'5. Auto Review | Climate &amp; Envi'!P6</f>
        <v>1</v>
      </c>
      <c r="J9" s="107">
        <f>'5. Auto Review | Climate &amp; Envi'!R6</f>
        <v>0.5</v>
      </c>
      <c r="K9" s="108">
        <f>'5. Auto Review | Climate &amp; Envi'!T6</f>
        <v>0.5</v>
      </c>
      <c r="L9" s="107">
        <f>'5. Auto Review | Climate &amp; Envi'!V6</f>
        <v>1</v>
      </c>
      <c r="M9" s="107">
        <f>'5. Auto Review | Climate &amp; Envi'!X6</f>
        <v>1</v>
      </c>
      <c r="N9" s="107">
        <f>'5. Auto Review | Climate &amp; Envi'!Z6</f>
        <v>1</v>
      </c>
      <c r="O9" s="107">
        <f>'5. Auto Review | Climate &amp; Envi'!AB6</f>
        <v>1</v>
      </c>
      <c r="P9" s="107">
        <f>'5. Auto Review | Climate &amp; Envi'!AD6</f>
        <v>2</v>
      </c>
      <c r="Q9" s="103">
        <f>'5. Auto Review | Climate &amp; Envi'!AF6</f>
        <v>0</v>
      </c>
      <c r="R9" s="107">
        <f>'5. Auto Review | Climate &amp; Envi'!AH6</f>
        <v>1</v>
      </c>
      <c r="S9" s="107">
        <f>'5. Auto Review | Climate &amp; Envi'!AJ6</f>
        <v>0</v>
      </c>
      <c r="T9" s="107">
        <f>'5. Auto Review | Climate &amp; Envi'!AL6</f>
        <v>0.5</v>
      </c>
      <c r="U9" s="107">
        <f>'5. Auto Review | Climate &amp; Envi'!AN6</f>
        <v>1</v>
      </c>
      <c r="V9" s="107">
        <f>'5. Auto Review | Climate &amp; Envi'!AP6</f>
        <v>1</v>
      </c>
      <c r="W9" s="97"/>
      <c r="X9" s="109"/>
      <c r="Y9" s="97"/>
      <c r="Z9" s="97"/>
    </row>
    <row r="10">
      <c r="A10" s="110"/>
      <c r="B10" s="110"/>
      <c r="C10" s="107" t="str">
        <f>'5. Auto Review | Climate &amp; Envi'!C7</f>
        <v>1.2.2. The company commits to having suppliers provide science-based targets for GHG emissions.</v>
      </c>
      <c r="D10" s="107">
        <f>'5. Auto Review | Climate &amp; Envi'!D7</f>
        <v>1</v>
      </c>
      <c r="E10" s="107">
        <f>'5. Auto Review | Climate &amp; Envi'!H7</f>
        <v>0.25</v>
      </c>
      <c r="F10" s="107">
        <f>'5. Auto Review | Climate &amp; Envi'!J7</f>
        <v>0</v>
      </c>
      <c r="G10" s="107">
        <f>'5. Auto Review | Climate &amp; Envi'!L7</f>
        <v>1</v>
      </c>
      <c r="H10" s="107">
        <f>'5. Auto Review | Climate &amp; Envi'!N7</f>
        <v>0</v>
      </c>
      <c r="I10" s="107">
        <f>'5. Auto Review | Climate &amp; Envi'!P7</f>
        <v>0</v>
      </c>
      <c r="J10" s="107">
        <f>'5. Auto Review | Climate &amp; Envi'!R7</f>
        <v>0.75</v>
      </c>
      <c r="K10" s="108">
        <f>'5. Auto Review | Climate &amp; Envi'!T7</f>
        <v>0</v>
      </c>
      <c r="L10" s="107">
        <f>'5. Auto Review | Climate &amp; Envi'!V7</f>
        <v>0</v>
      </c>
      <c r="M10" s="107">
        <f>'5. Auto Review | Climate &amp; Envi'!X7</f>
        <v>0</v>
      </c>
      <c r="N10" s="107">
        <f>'5. Auto Review | Climate &amp; Envi'!Z7</f>
        <v>0.75</v>
      </c>
      <c r="O10" s="107">
        <f>'5. Auto Review | Climate &amp; Envi'!AB7</f>
        <v>0</v>
      </c>
      <c r="P10" s="107">
        <f>'5. Auto Review | Climate &amp; Envi'!AD7</f>
        <v>0.75</v>
      </c>
      <c r="Q10" s="103">
        <f>'5. Auto Review | Climate &amp; Envi'!AF7</f>
        <v>0</v>
      </c>
      <c r="R10" s="107">
        <f>'5. Auto Review | Climate &amp; Envi'!AH7</f>
        <v>0.25</v>
      </c>
      <c r="S10" s="107">
        <f>'5. Auto Review | Climate &amp; Envi'!AJ7</f>
        <v>0.25</v>
      </c>
      <c r="T10" s="107">
        <f>'5. Auto Review | Climate &amp; Envi'!AL7</f>
        <v>0</v>
      </c>
      <c r="U10" s="107">
        <f>'5. Auto Review | Climate &amp; Envi'!AN7</f>
        <v>0.25</v>
      </c>
      <c r="V10" s="107">
        <f>'5. Auto Review | Climate &amp; Envi'!AP7</f>
        <v>0.75</v>
      </c>
      <c r="W10" s="97"/>
      <c r="X10" s="109"/>
      <c r="Y10" s="97"/>
      <c r="Z10" s="97"/>
    </row>
    <row r="11">
      <c r="A11" s="110"/>
      <c r="B11" s="110"/>
      <c r="C11" s="107" t="str">
        <f>'5. Auto Review | Climate &amp; Envi'!C8</f>
        <v>1.2.3. The company discloses the current percentage of suppliers providing science-based targets.</v>
      </c>
      <c r="D11" s="107">
        <f>'5. Auto Review | Climate &amp; Envi'!D8</f>
        <v>1</v>
      </c>
      <c r="E11" s="107">
        <f>'5. Auto Review | Climate &amp; Envi'!H8</f>
        <v>0</v>
      </c>
      <c r="F11" s="107">
        <f>'5. Auto Review | Climate &amp; Envi'!J8</f>
        <v>0</v>
      </c>
      <c r="G11" s="107">
        <f>'5. Auto Review | Climate &amp; Envi'!L8</f>
        <v>0.25</v>
      </c>
      <c r="H11" s="107">
        <f>'5. Auto Review | Climate &amp; Envi'!N8</f>
        <v>0</v>
      </c>
      <c r="I11" s="107">
        <f>'5. Auto Review | Climate &amp; Envi'!P8</f>
        <v>0</v>
      </c>
      <c r="J11" s="107">
        <f>'5. Auto Review | Climate &amp; Envi'!R8</f>
        <v>0</v>
      </c>
      <c r="K11" s="108">
        <f>'5. Auto Review | Climate &amp; Envi'!T8</f>
        <v>0</v>
      </c>
      <c r="L11" s="107">
        <f>'5. Auto Review | Climate &amp; Envi'!V8</f>
        <v>0</v>
      </c>
      <c r="M11" s="107">
        <f>'5. Auto Review | Climate &amp; Envi'!X8</f>
        <v>0</v>
      </c>
      <c r="N11" s="107">
        <f>'5. Auto Review | Climate &amp; Envi'!Z8</f>
        <v>0</v>
      </c>
      <c r="O11" s="107">
        <f>'5. Auto Review | Climate &amp; Envi'!AB8</f>
        <v>0</v>
      </c>
      <c r="P11" s="107">
        <f>'5. Auto Review | Climate &amp; Envi'!AD8</f>
        <v>0.5</v>
      </c>
      <c r="Q11" s="103">
        <f>'5. Auto Review | Climate &amp; Envi'!AF8</f>
        <v>0</v>
      </c>
      <c r="R11" s="107">
        <f>'5. Auto Review | Climate &amp; Envi'!AH8</f>
        <v>0.5</v>
      </c>
      <c r="S11" s="107">
        <f>'5. Auto Review | Climate &amp; Envi'!AJ8</f>
        <v>0</v>
      </c>
      <c r="T11" s="107">
        <f>'5. Auto Review | Climate &amp; Envi'!AL8</f>
        <v>0</v>
      </c>
      <c r="U11" s="107" t="str">
        <f>'5. Auto Review | Climate &amp; Envi'!AN8</f>
        <v/>
      </c>
      <c r="V11" s="107">
        <f>'5. Auto Review | Climate &amp; Envi'!AP8</f>
        <v>0.5</v>
      </c>
      <c r="W11" s="97"/>
      <c r="X11" s="109"/>
      <c r="Y11" s="97"/>
      <c r="Z11" s="97"/>
    </row>
    <row r="12">
      <c r="A12" s="110"/>
      <c r="B12" s="110"/>
      <c r="C12" s="107" t="str">
        <f>'5. Auto Review | Climate &amp; Envi'!C9</f>
        <v>1.2.4. The company requires all significant suppliers to set water reduction targets and disclose their water usage.</v>
      </c>
      <c r="D12" s="107">
        <f>'5. Auto Review | Climate &amp; Envi'!D9</f>
        <v>1</v>
      </c>
      <c r="E12" s="107">
        <f>'5. Auto Review | Climate &amp; Envi'!H9</f>
        <v>0.5</v>
      </c>
      <c r="F12" s="107">
        <f>'5. Auto Review | Climate &amp; Envi'!J9</f>
        <v>0</v>
      </c>
      <c r="G12" s="107">
        <f>'5. Auto Review | Climate &amp; Envi'!L9</f>
        <v>1</v>
      </c>
      <c r="H12" s="107">
        <f>'5. Auto Review | Climate &amp; Envi'!N9</f>
        <v>0</v>
      </c>
      <c r="I12" s="107">
        <f>'5. Auto Review | Climate &amp; Envi'!P9</f>
        <v>0.5</v>
      </c>
      <c r="J12" s="107">
        <f>'5. Auto Review | Climate &amp; Envi'!R9</f>
        <v>0</v>
      </c>
      <c r="K12" s="108">
        <f>'5. Auto Review | Climate &amp; Envi'!T9</f>
        <v>0</v>
      </c>
      <c r="L12" s="107">
        <f>'5. Auto Review | Climate &amp; Envi'!V9</f>
        <v>0</v>
      </c>
      <c r="M12" s="107">
        <f>'5. Auto Review | Climate &amp; Envi'!X9</f>
        <v>0</v>
      </c>
      <c r="N12" s="107">
        <f>'5. Auto Review | Climate &amp; Envi'!Z9</f>
        <v>0.5</v>
      </c>
      <c r="O12" s="107">
        <f>'5. Auto Review | Climate &amp; Envi'!AB9</f>
        <v>0.5</v>
      </c>
      <c r="P12" s="107">
        <f>'5. Auto Review | Climate &amp; Envi'!AD9</f>
        <v>0.5</v>
      </c>
      <c r="Q12" s="103">
        <f>'5. Auto Review | Climate &amp; Envi'!AF9</f>
        <v>0</v>
      </c>
      <c r="R12" s="107">
        <f>'5. Auto Review | Climate &amp; Envi'!AH9</f>
        <v>0</v>
      </c>
      <c r="S12" s="107">
        <f>'5. Auto Review | Climate &amp; Envi'!AJ9</f>
        <v>1</v>
      </c>
      <c r="T12" s="107">
        <f>'5. Auto Review | Climate &amp; Envi'!AL9</f>
        <v>0</v>
      </c>
      <c r="U12" s="107">
        <f>'5. Auto Review | Climate &amp; Envi'!AN9</f>
        <v>0.5</v>
      </c>
      <c r="V12" s="107">
        <f>'5. Auto Review | Climate &amp; Envi'!AP9</f>
        <v>0</v>
      </c>
      <c r="W12" s="97"/>
      <c r="X12" s="109"/>
      <c r="Y12" s="97"/>
      <c r="Z12" s="97"/>
    </row>
    <row r="13">
      <c r="A13" s="110"/>
      <c r="B13" s="110"/>
      <c r="C13" s="107" t="str">
        <f>'5. Auto Review | Climate &amp; Envi'!C10</f>
        <v>1.2.5. The company has programs in place to monitor suppliers for compliance with GHG emissions targets and other environmental impacts.</v>
      </c>
      <c r="D13" s="107">
        <f>'5. Auto Review | Climate &amp; Envi'!D10</f>
        <v>1</v>
      </c>
      <c r="E13" s="119">
        <f>'5. Auto Review | Climate &amp; Envi'!H10</f>
        <v>0.5</v>
      </c>
      <c r="F13" s="107">
        <f>'5. Auto Review | Climate &amp; Envi'!J10</f>
        <v>0</v>
      </c>
      <c r="G13" s="107">
        <v>0.0</v>
      </c>
      <c r="H13" s="107">
        <f>'5. Auto Review | Climate &amp; Envi'!N10</f>
        <v>0</v>
      </c>
      <c r="I13" s="107">
        <f>'5. Auto Review | Climate &amp; Envi'!P10</f>
        <v>0.75</v>
      </c>
      <c r="J13" s="107">
        <f>'5. Auto Review | Climate &amp; Envi'!R10</f>
        <v>0.5</v>
      </c>
      <c r="K13" s="108">
        <f>'5. Auto Review | Climate &amp; Envi'!T10</f>
        <v>0.25</v>
      </c>
      <c r="L13" s="107">
        <f>'5. Auto Review | Climate &amp; Envi'!V10</f>
        <v>0.75</v>
      </c>
      <c r="M13" s="107">
        <f>'5. Auto Review | Climate &amp; Envi'!X10</f>
        <v>0.25</v>
      </c>
      <c r="N13" s="107">
        <f>'5. Auto Review | Climate &amp; Envi'!Z10</f>
        <v>1</v>
      </c>
      <c r="O13" s="107">
        <f>'5. Auto Review | Climate &amp; Envi'!AB10</f>
        <v>0.25</v>
      </c>
      <c r="P13" s="107">
        <f>'5. Auto Review | Climate &amp; Envi'!AD10</f>
        <v>0.25</v>
      </c>
      <c r="Q13" s="103">
        <f>'5. Auto Review | Climate &amp; Envi'!AF10</f>
        <v>0.25</v>
      </c>
      <c r="R13" s="107">
        <f>'5. Auto Review | Climate &amp; Envi'!AH10</f>
        <v>0.75</v>
      </c>
      <c r="S13" s="107">
        <f>'5. Auto Review | Climate &amp; Envi'!AJ10</f>
        <v>0.5</v>
      </c>
      <c r="T13" s="107">
        <f>'5. Auto Review | Climate &amp; Envi'!AL10</f>
        <v>0.25</v>
      </c>
      <c r="U13" s="107">
        <f>'5. Auto Review | Climate &amp; Envi'!AN10</f>
        <v>0.5</v>
      </c>
      <c r="V13" s="107">
        <f>'5. Auto Review | Climate &amp; Envi'!AP10</f>
        <v>0.75</v>
      </c>
      <c r="W13" s="97"/>
      <c r="X13" s="109"/>
      <c r="Y13" s="97"/>
      <c r="Z13" s="97"/>
    </row>
    <row r="14">
      <c r="A14" s="110"/>
      <c r="B14" s="110"/>
      <c r="C14" s="107" t="str">
        <f>'5. Auto Review | Climate &amp; Envi'!C11</f>
        <v>1.2.6. The company commits to eliminate deforestation and the conversion of all natural ecosystems from their supply chains.</v>
      </c>
      <c r="D14" s="107">
        <f>'5. Auto Review | Climate &amp; Envi'!D11</f>
        <v>1</v>
      </c>
      <c r="E14" s="107">
        <f>'5. Auto Review | Climate &amp; Envi'!H11</f>
        <v>0.25</v>
      </c>
      <c r="F14" s="107">
        <f>'5. Auto Review | Climate &amp; Envi'!J11</f>
        <v>0.25</v>
      </c>
      <c r="G14" s="107">
        <v>0.0</v>
      </c>
      <c r="H14" s="107">
        <f>'5. Auto Review | Climate &amp; Envi'!N11</f>
        <v>0</v>
      </c>
      <c r="I14" s="107">
        <f>'5. Auto Review | Climate &amp; Envi'!P11</f>
        <v>0</v>
      </c>
      <c r="J14" s="107">
        <f>'5. Auto Review | Climate &amp; Envi'!R11</f>
        <v>0.5</v>
      </c>
      <c r="K14" s="108">
        <f>'5. Auto Review | Climate &amp; Envi'!T11</f>
        <v>0</v>
      </c>
      <c r="L14" s="107">
        <f>'5. Auto Review | Climate &amp; Envi'!V11</f>
        <v>0.25</v>
      </c>
      <c r="M14" s="107">
        <f>'5. Auto Review | Climate &amp; Envi'!X11</f>
        <v>0.25</v>
      </c>
      <c r="N14" s="107">
        <f>'5. Auto Review | Climate &amp; Envi'!Z11</f>
        <v>0.25</v>
      </c>
      <c r="O14" s="107">
        <f>'5. Auto Review | Climate &amp; Envi'!AB11</f>
        <v>0</v>
      </c>
      <c r="P14" s="107">
        <f>'5. Auto Review | Climate &amp; Envi'!AD11</f>
        <v>0.5</v>
      </c>
      <c r="Q14" s="103">
        <f>'5. Auto Review | Climate &amp; Envi'!AF11</f>
        <v>0</v>
      </c>
      <c r="R14" s="107">
        <f>'5. Auto Review | Climate &amp; Envi'!AH11</f>
        <v>0.25</v>
      </c>
      <c r="S14" s="107">
        <f>'5. Auto Review | Climate &amp; Envi'!AJ11</f>
        <v>0</v>
      </c>
      <c r="T14" s="107">
        <f>'5. Auto Review | Climate &amp; Envi'!AL11</f>
        <v>0.5</v>
      </c>
      <c r="U14" s="107">
        <f>'5. Auto Review | Climate &amp; Envi'!AN11</f>
        <v>0.5</v>
      </c>
      <c r="V14" s="107">
        <f>'5. Auto Review | Climate &amp; Envi'!AP11</f>
        <v>0</v>
      </c>
      <c r="W14" s="97"/>
      <c r="X14" s="109"/>
      <c r="Y14" s="97"/>
      <c r="Z14" s="97"/>
    </row>
    <row r="15">
      <c r="A15" s="110"/>
      <c r="B15" s="110"/>
      <c r="C15" s="104" t="s">
        <v>61</v>
      </c>
      <c r="D15" s="111">
        <f t="shared" ref="D15:V15" si="4">SUM(D9:D14)</f>
        <v>7</v>
      </c>
      <c r="E15" s="111">
        <f t="shared" si="4"/>
        <v>3.5</v>
      </c>
      <c r="F15" s="111">
        <f t="shared" si="4"/>
        <v>0.25</v>
      </c>
      <c r="G15" s="111">
        <f t="shared" si="4"/>
        <v>2.75</v>
      </c>
      <c r="H15" s="111">
        <f t="shared" si="4"/>
        <v>0.5</v>
      </c>
      <c r="I15" s="111">
        <f t="shared" si="4"/>
        <v>2.25</v>
      </c>
      <c r="J15" s="111">
        <f t="shared" si="4"/>
        <v>2.25</v>
      </c>
      <c r="K15" s="111">
        <f t="shared" si="4"/>
        <v>0.75</v>
      </c>
      <c r="L15" s="111">
        <f t="shared" si="4"/>
        <v>2</v>
      </c>
      <c r="M15" s="111">
        <f t="shared" si="4"/>
        <v>1.5</v>
      </c>
      <c r="N15" s="111">
        <f t="shared" si="4"/>
        <v>3.5</v>
      </c>
      <c r="O15" s="111">
        <f t="shared" si="4"/>
        <v>1.75</v>
      </c>
      <c r="P15" s="111">
        <f t="shared" si="4"/>
        <v>4.5</v>
      </c>
      <c r="Q15" s="111">
        <f t="shared" si="4"/>
        <v>0.25</v>
      </c>
      <c r="R15" s="111">
        <f t="shared" si="4"/>
        <v>2.75</v>
      </c>
      <c r="S15" s="111">
        <f t="shared" si="4"/>
        <v>1.75</v>
      </c>
      <c r="T15" s="111">
        <f t="shared" si="4"/>
        <v>1.25</v>
      </c>
      <c r="U15" s="111">
        <f t="shared" si="4"/>
        <v>2.75</v>
      </c>
      <c r="V15" s="111">
        <f t="shared" si="4"/>
        <v>3</v>
      </c>
      <c r="W15" s="97"/>
      <c r="X15" s="109"/>
      <c r="Y15" s="97"/>
      <c r="Z15" s="97"/>
    </row>
    <row r="16">
      <c r="A16" s="110"/>
      <c r="B16" s="110"/>
      <c r="C16" s="112" t="s">
        <v>62</v>
      </c>
      <c r="D16" s="113">
        <f>'7. Weightings'!$C$4</f>
        <v>1.5</v>
      </c>
      <c r="E16" s="114">
        <f t="shared" ref="E16:V16" si="5">(E15/$D$15)*$D$16</f>
        <v>0.75</v>
      </c>
      <c r="F16" s="114">
        <f t="shared" si="5"/>
        <v>0.05357142857</v>
      </c>
      <c r="G16" s="114">
        <f t="shared" si="5"/>
        <v>0.5892857143</v>
      </c>
      <c r="H16" s="114">
        <f t="shared" si="5"/>
        <v>0.1071428571</v>
      </c>
      <c r="I16" s="114">
        <f t="shared" si="5"/>
        <v>0.4821428571</v>
      </c>
      <c r="J16" s="114">
        <f t="shared" si="5"/>
        <v>0.4821428571</v>
      </c>
      <c r="K16" s="114">
        <f t="shared" si="5"/>
        <v>0.1607142857</v>
      </c>
      <c r="L16" s="114">
        <f t="shared" si="5"/>
        <v>0.4285714286</v>
      </c>
      <c r="M16" s="114">
        <f t="shared" si="5"/>
        <v>0.3214285714</v>
      </c>
      <c r="N16" s="114">
        <f t="shared" si="5"/>
        <v>0.75</v>
      </c>
      <c r="O16" s="114">
        <f t="shared" si="5"/>
        <v>0.375</v>
      </c>
      <c r="P16" s="114">
        <f t="shared" si="5"/>
        <v>0.9642857143</v>
      </c>
      <c r="Q16" s="114">
        <f t="shared" si="5"/>
        <v>0.05357142857</v>
      </c>
      <c r="R16" s="114">
        <f t="shared" si="5"/>
        <v>0.5892857143</v>
      </c>
      <c r="S16" s="114">
        <f t="shared" si="5"/>
        <v>0.375</v>
      </c>
      <c r="T16" s="114">
        <f t="shared" si="5"/>
        <v>0.2678571429</v>
      </c>
      <c r="U16" s="114">
        <f t="shared" si="5"/>
        <v>0.5892857143</v>
      </c>
      <c r="V16" s="114">
        <f t="shared" si="5"/>
        <v>0.6428571429</v>
      </c>
      <c r="W16" s="115"/>
      <c r="X16" s="109"/>
      <c r="Y16" s="115"/>
      <c r="Z16" s="115"/>
    </row>
    <row r="17">
      <c r="A17" s="110"/>
      <c r="B17" s="116"/>
      <c r="C17" s="117" t="s">
        <v>63</v>
      </c>
      <c r="D17" s="118"/>
      <c r="E17" s="118">
        <f t="shared" ref="E17:V17" si="6">IFERROR(E16/$D$16,0)</f>
        <v>0.5</v>
      </c>
      <c r="F17" s="118">
        <f t="shared" si="6"/>
        <v>0.03571428571</v>
      </c>
      <c r="G17" s="118">
        <f t="shared" si="6"/>
        <v>0.3928571429</v>
      </c>
      <c r="H17" s="118">
        <f t="shared" si="6"/>
        <v>0.07142857143</v>
      </c>
      <c r="I17" s="118">
        <f t="shared" si="6"/>
        <v>0.3214285714</v>
      </c>
      <c r="J17" s="118">
        <f t="shared" si="6"/>
        <v>0.3214285714</v>
      </c>
      <c r="K17" s="118">
        <f t="shared" si="6"/>
        <v>0.1071428571</v>
      </c>
      <c r="L17" s="118">
        <f t="shared" si="6"/>
        <v>0.2857142857</v>
      </c>
      <c r="M17" s="118">
        <f t="shared" si="6"/>
        <v>0.2142857143</v>
      </c>
      <c r="N17" s="118">
        <f t="shared" si="6"/>
        <v>0.5</v>
      </c>
      <c r="O17" s="118">
        <f t="shared" si="6"/>
        <v>0.25</v>
      </c>
      <c r="P17" s="118">
        <f t="shared" si="6"/>
        <v>0.6428571429</v>
      </c>
      <c r="Q17" s="118">
        <f t="shared" si="6"/>
        <v>0.03571428571</v>
      </c>
      <c r="R17" s="118">
        <f t="shared" si="6"/>
        <v>0.3928571429</v>
      </c>
      <c r="S17" s="118">
        <f t="shared" si="6"/>
        <v>0.25</v>
      </c>
      <c r="T17" s="118">
        <f t="shared" si="6"/>
        <v>0.1785714286</v>
      </c>
      <c r="U17" s="118">
        <f t="shared" si="6"/>
        <v>0.3928571429</v>
      </c>
      <c r="V17" s="118">
        <f t="shared" si="6"/>
        <v>0.4285714286</v>
      </c>
      <c r="W17" s="101"/>
      <c r="X17" s="109"/>
      <c r="Y17" s="101"/>
      <c r="Z17" s="101"/>
    </row>
    <row r="18">
      <c r="A18" s="110"/>
      <c r="B18" s="106" t="str">
        <f>'5. Auto Review | Climate &amp; Envi'!B12</f>
        <v>1.3. Use of supply chain levers to achieve fossil free and environmentally sustainable supply chains</v>
      </c>
      <c r="C18" s="107" t="str">
        <f>'5. Auto Review | Climate &amp; Envi'!C12</f>
        <v>1.3.1. The company incentivises suppliers to reduce GHG and other significant air emissions.</v>
      </c>
      <c r="D18" s="107">
        <f>'5. Auto Review | Climate &amp; Envi'!D12</f>
        <v>1</v>
      </c>
      <c r="E18" s="107">
        <f>'5. Auto Review | Climate &amp; Envi'!H12</f>
        <v>0.75</v>
      </c>
      <c r="F18" s="107">
        <f>'5. Auto Review | Climate &amp; Envi'!J12</f>
        <v>0.25</v>
      </c>
      <c r="G18" s="107">
        <f>'5. Auto Review | Climate &amp; Envi'!L12</f>
        <v>0.75</v>
      </c>
      <c r="H18" s="107">
        <f>'5. Auto Review | Climate &amp; Envi'!N12</f>
        <v>0.75</v>
      </c>
      <c r="I18" s="107">
        <f>'5. Auto Review | Climate &amp; Envi'!P12</f>
        <v>0.75</v>
      </c>
      <c r="J18" s="107">
        <f>'5. Auto Review | Climate &amp; Envi'!R12</f>
        <v>0</v>
      </c>
      <c r="K18" s="108">
        <f>'5. Auto Review | Climate &amp; Envi'!T12</f>
        <v>0.5</v>
      </c>
      <c r="L18" s="107">
        <f>'5. Auto Review | Climate &amp; Envi'!V12</f>
        <v>0.5</v>
      </c>
      <c r="M18" s="107">
        <f>'5. Auto Review | Climate &amp; Envi'!X12</f>
        <v>0.5</v>
      </c>
      <c r="N18" s="107">
        <f>'5. Auto Review | Climate &amp; Envi'!Z12</f>
        <v>0.75</v>
      </c>
      <c r="O18" s="107">
        <f>'5. Auto Review | Climate &amp; Envi'!AB12</f>
        <v>0</v>
      </c>
      <c r="P18" s="107">
        <f>'5. Auto Review | Climate &amp; Envi'!AD12</f>
        <v>0.75</v>
      </c>
      <c r="Q18" s="108">
        <f>'5. Auto Review | Climate &amp; Envi'!AF12</f>
        <v>0</v>
      </c>
      <c r="R18" s="107">
        <f>'5. Auto Review | Climate &amp; Envi'!AH12</f>
        <v>0.75</v>
      </c>
      <c r="S18" s="107">
        <f>'5. Auto Review | Climate &amp; Envi'!AJ12</f>
        <v>0.5</v>
      </c>
      <c r="T18" s="107">
        <f>'5. Auto Review | Climate &amp; Envi'!AL12</f>
        <v>0</v>
      </c>
      <c r="U18" s="107">
        <f>'5. Auto Review | Climate &amp; Envi'!AN12</f>
        <v>0.75</v>
      </c>
      <c r="V18" s="107">
        <f>'5. Auto Review | Climate &amp; Envi'!AP12</f>
        <v>0.5</v>
      </c>
      <c r="W18" s="97"/>
      <c r="X18" s="109"/>
      <c r="Y18" s="97"/>
      <c r="Z18" s="97"/>
    </row>
    <row r="19">
      <c r="A19" s="110"/>
      <c r="B19" s="110"/>
      <c r="C19" s="107" t="str">
        <f>'5. Auto Review | Climate &amp; Envi'!C13</f>
        <v>1.3.2. The company implements incentives and control systems to improve water management by suppliers</v>
      </c>
      <c r="D19" s="107">
        <f>'5. Auto Review | Climate &amp; Envi'!D13</f>
        <v>1</v>
      </c>
      <c r="E19" s="107">
        <f>'5. Auto Review | Climate &amp; Envi'!H13</f>
        <v>1</v>
      </c>
      <c r="F19" s="107">
        <f>'5. Auto Review | Climate &amp; Envi'!J13</f>
        <v>0</v>
      </c>
      <c r="G19" s="107">
        <f>'5. Auto Review | Climate &amp; Envi'!L13</f>
        <v>0.6</v>
      </c>
      <c r="H19" s="107">
        <f>'5. Auto Review | Climate &amp; Envi'!N13</f>
        <v>0</v>
      </c>
      <c r="I19" s="107">
        <f>'5. Auto Review | Climate &amp; Envi'!P13</f>
        <v>0.2</v>
      </c>
      <c r="J19" s="107">
        <f>'5. Auto Review | Climate &amp; Envi'!R13</f>
        <v>0.6</v>
      </c>
      <c r="K19" s="108">
        <f>'5. Auto Review | Climate &amp; Envi'!T13</f>
        <v>0</v>
      </c>
      <c r="L19" s="107">
        <f>'5. Auto Review | Climate &amp; Envi'!V13</f>
        <v>0.6</v>
      </c>
      <c r="M19" s="107">
        <f>'5. Auto Review | Climate &amp; Envi'!X13</f>
        <v>0.2</v>
      </c>
      <c r="N19" s="107">
        <f>'5. Auto Review | Climate &amp; Envi'!Z13</f>
        <v>0.6</v>
      </c>
      <c r="O19" s="107">
        <f>'5. Auto Review | Climate &amp; Envi'!AB13</f>
        <v>0.2</v>
      </c>
      <c r="P19" s="107">
        <f>'5. Auto Review | Climate &amp; Envi'!AD13</f>
        <v>0.2</v>
      </c>
      <c r="Q19" s="108">
        <f>'5. Auto Review | Climate &amp; Envi'!AF13</f>
        <v>0</v>
      </c>
      <c r="R19" s="107">
        <f>'5. Auto Review | Climate &amp; Envi'!AH13</f>
        <v>0</v>
      </c>
      <c r="S19" s="107">
        <f>'5. Auto Review | Climate &amp; Envi'!AJ13</f>
        <v>0.6</v>
      </c>
      <c r="T19" s="107">
        <f>'5. Auto Review | Climate &amp; Envi'!AL13</f>
        <v>0</v>
      </c>
      <c r="U19" s="107">
        <f>'5. Auto Review | Climate &amp; Envi'!AN13</f>
        <v>0.6</v>
      </c>
      <c r="V19" s="107">
        <f>'5. Auto Review | Climate &amp; Envi'!AP13</f>
        <v>0.2</v>
      </c>
      <c r="W19" s="97"/>
      <c r="X19" s="109"/>
      <c r="Y19" s="97"/>
      <c r="Z19" s="97"/>
    </row>
    <row r="20">
      <c r="A20" s="110"/>
      <c r="B20" s="110"/>
      <c r="C20" s="107" t="str">
        <f>'5. Auto Review | Climate &amp; Envi'!C14</f>
        <v>1.3.3. The company implements incentives and control systems to eliminate deforestation from its supply chain</v>
      </c>
      <c r="D20" s="107">
        <f>'5. Auto Review | Climate &amp; Envi'!D14</f>
        <v>1</v>
      </c>
      <c r="E20" s="107">
        <f>'5. Auto Review | Climate &amp; Envi'!H14</f>
        <v>0.6</v>
      </c>
      <c r="F20" s="107">
        <f>'5. Auto Review | Climate &amp; Envi'!J14</f>
        <v>0</v>
      </c>
      <c r="G20" s="107">
        <f>'5. Auto Review | Climate &amp; Envi'!L14</f>
        <v>0.2</v>
      </c>
      <c r="H20" s="107">
        <f>'5. Auto Review | Climate &amp; Envi'!N14</f>
        <v>0</v>
      </c>
      <c r="I20" s="107">
        <f>'5. Auto Review | Climate &amp; Envi'!P14</f>
        <v>0</v>
      </c>
      <c r="J20" s="107">
        <f>'5. Auto Review | Climate &amp; Envi'!R14</f>
        <v>0</v>
      </c>
      <c r="K20" s="108">
        <f>'5. Auto Review | Climate &amp; Envi'!T14</f>
        <v>0</v>
      </c>
      <c r="L20" s="107">
        <f>'5. Auto Review | Climate &amp; Envi'!V14</f>
        <v>0.6</v>
      </c>
      <c r="M20" s="107">
        <f>'5. Auto Review | Climate &amp; Envi'!X14</f>
        <v>0.2</v>
      </c>
      <c r="N20" s="107">
        <f>'5. Auto Review | Climate &amp; Envi'!Z14</f>
        <v>0.6</v>
      </c>
      <c r="O20" s="107">
        <f>'5. Auto Review | Climate &amp; Envi'!AB14</f>
        <v>0</v>
      </c>
      <c r="P20" s="107">
        <f>'5. Auto Review | Climate &amp; Envi'!AD14</f>
        <v>0.2</v>
      </c>
      <c r="Q20" s="108">
        <f>'5. Auto Review | Climate &amp; Envi'!AF14</f>
        <v>0</v>
      </c>
      <c r="R20" s="107">
        <f>'5. Auto Review | Climate &amp; Envi'!AH14</f>
        <v>0.2</v>
      </c>
      <c r="S20" s="107">
        <f>'5. Auto Review | Climate &amp; Envi'!AJ14</f>
        <v>0.6</v>
      </c>
      <c r="T20" s="107">
        <f>'5. Auto Review | Climate &amp; Envi'!AL14</f>
        <v>0</v>
      </c>
      <c r="U20" s="107">
        <f>'5. Auto Review | Climate &amp; Envi'!AN14</f>
        <v>0.6</v>
      </c>
      <c r="V20" s="107">
        <f>'5. Auto Review | Climate &amp; Envi'!AP14</f>
        <v>0.2</v>
      </c>
      <c r="W20" s="97"/>
      <c r="X20" s="109"/>
      <c r="Y20" s="97"/>
      <c r="Z20" s="97"/>
    </row>
    <row r="21">
      <c r="A21" s="110"/>
      <c r="B21" s="110"/>
      <c r="C21" s="104" t="s">
        <v>64</v>
      </c>
      <c r="D21" s="111">
        <f t="shared" ref="D21:V21" si="7">SUM(D18:D20)</f>
        <v>3</v>
      </c>
      <c r="E21" s="104">
        <f t="shared" si="7"/>
        <v>2.35</v>
      </c>
      <c r="F21" s="104">
        <f t="shared" si="7"/>
        <v>0.25</v>
      </c>
      <c r="G21" s="104">
        <f t="shared" si="7"/>
        <v>1.55</v>
      </c>
      <c r="H21" s="104">
        <f t="shared" si="7"/>
        <v>0.75</v>
      </c>
      <c r="I21" s="104">
        <f t="shared" si="7"/>
        <v>0.95</v>
      </c>
      <c r="J21" s="104">
        <f t="shared" si="7"/>
        <v>0.6</v>
      </c>
      <c r="K21" s="104">
        <f t="shared" si="7"/>
        <v>0.5</v>
      </c>
      <c r="L21" s="104">
        <f t="shared" si="7"/>
        <v>1.7</v>
      </c>
      <c r="M21" s="104">
        <f t="shared" si="7"/>
        <v>0.9</v>
      </c>
      <c r="N21" s="104">
        <f t="shared" si="7"/>
        <v>1.95</v>
      </c>
      <c r="O21" s="104">
        <f t="shared" si="7"/>
        <v>0.2</v>
      </c>
      <c r="P21" s="104">
        <f t="shared" si="7"/>
        <v>1.15</v>
      </c>
      <c r="Q21" s="104">
        <f t="shared" si="7"/>
        <v>0</v>
      </c>
      <c r="R21" s="104">
        <f t="shared" si="7"/>
        <v>0.95</v>
      </c>
      <c r="S21" s="104">
        <f t="shared" si="7"/>
        <v>1.7</v>
      </c>
      <c r="T21" s="104">
        <f t="shared" si="7"/>
        <v>0</v>
      </c>
      <c r="U21" s="104">
        <f t="shared" si="7"/>
        <v>1.95</v>
      </c>
      <c r="V21" s="104">
        <f t="shared" si="7"/>
        <v>0.9</v>
      </c>
      <c r="W21" s="97"/>
      <c r="X21" s="109"/>
      <c r="Y21" s="97"/>
      <c r="Z21" s="97"/>
    </row>
    <row r="22">
      <c r="A22" s="110"/>
      <c r="B22" s="110"/>
      <c r="C22" s="112" t="s">
        <v>65</v>
      </c>
      <c r="D22" s="113">
        <f>'7. Weightings'!$C$5</f>
        <v>2</v>
      </c>
      <c r="E22" s="120">
        <f t="shared" ref="E22:V22" si="8">(E21/$D$21)*$D$22</f>
        <v>1.566666667</v>
      </c>
      <c r="F22" s="120">
        <f t="shared" si="8"/>
        <v>0.1666666667</v>
      </c>
      <c r="G22" s="120">
        <f t="shared" si="8"/>
        <v>1.033333333</v>
      </c>
      <c r="H22" s="120">
        <f t="shared" si="8"/>
        <v>0.5</v>
      </c>
      <c r="I22" s="120">
        <f t="shared" si="8"/>
        <v>0.6333333333</v>
      </c>
      <c r="J22" s="120">
        <f t="shared" si="8"/>
        <v>0.4</v>
      </c>
      <c r="K22" s="120">
        <f t="shared" si="8"/>
        <v>0.3333333333</v>
      </c>
      <c r="L22" s="120">
        <f t="shared" si="8"/>
        <v>1.133333333</v>
      </c>
      <c r="M22" s="120">
        <f t="shared" si="8"/>
        <v>0.6</v>
      </c>
      <c r="N22" s="120">
        <f t="shared" si="8"/>
        <v>1.3</v>
      </c>
      <c r="O22" s="120">
        <f t="shared" si="8"/>
        <v>0.1333333333</v>
      </c>
      <c r="P22" s="120">
        <f t="shared" si="8"/>
        <v>0.7666666667</v>
      </c>
      <c r="Q22" s="120">
        <f t="shared" si="8"/>
        <v>0</v>
      </c>
      <c r="R22" s="120">
        <f t="shared" si="8"/>
        <v>0.6333333333</v>
      </c>
      <c r="S22" s="120">
        <f t="shared" si="8"/>
        <v>1.133333333</v>
      </c>
      <c r="T22" s="120">
        <f t="shared" si="8"/>
        <v>0</v>
      </c>
      <c r="U22" s="120">
        <f t="shared" si="8"/>
        <v>1.3</v>
      </c>
      <c r="V22" s="120">
        <f t="shared" si="8"/>
        <v>0.6</v>
      </c>
      <c r="W22" s="115"/>
      <c r="X22" s="109"/>
      <c r="Y22" s="115"/>
      <c r="Z22" s="115"/>
    </row>
    <row r="23">
      <c r="A23" s="110"/>
      <c r="B23" s="110"/>
      <c r="C23" s="117" t="s">
        <v>66</v>
      </c>
      <c r="D23" s="118"/>
      <c r="E23" s="118">
        <f t="shared" ref="E23:V23" si="9">IFERROR(E22/$D$22,0)</f>
        <v>0.7833333333</v>
      </c>
      <c r="F23" s="118">
        <f t="shared" si="9"/>
        <v>0.08333333333</v>
      </c>
      <c r="G23" s="118">
        <f t="shared" si="9"/>
        <v>0.5166666667</v>
      </c>
      <c r="H23" s="118">
        <f t="shared" si="9"/>
        <v>0.25</v>
      </c>
      <c r="I23" s="118">
        <f t="shared" si="9"/>
        <v>0.3166666667</v>
      </c>
      <c r="J23" s="118">
        <f t="shared" si="9"/>
        <v>0.2</v>
      </c>
      <c r="K23" s="118">
        <f t="shared" si="9"/>
        <v>0.1666666667</v>
      </c>
      <c r="L23" s="118">
        <f t="shared" si="9"/>
        <v>0.5666666667</v>
      </c>
      <c r="M23" s="118">
        <f t="shared" si="9"/>
        <v>0.3</v>
      </c>
      <c r="N23" s="118">
        <f t="shared" si="9"/>
        <v>0.65</v>
      </c>
      <c r="O23" s="118">
        <f t="shared" si="9"/>
        <v>0.06666666667</v>
      </c>
      <c r="P23" s="118">
        <f t="shared" si="9"/>
        <v>0.3833333333</v>
      </c>
      <c r="Q23" s="118">
        <f t="shared" si="9"/>
        <v>0</v>
      </c>
      <c r="R23" s="118">
        <f t="shared" si="9"/>
        <v>0.3166666667</v>
      </c>
      <c r="S23" s="118">
        <f t="shared" si="9"/>
        <v>0.5666666667</v>
      </c>
      <c r="T23" s="118">
        <f t="shared" si="9"/>
        <v>0</v>
      </c>
      <c r="U23" s="118">
        <f t="shared" si="9"/>
        <v>0.65</v>
      </c>
      <c r="V23" s="118">
        <f t="shared" si="9"/>
        <v>0.3</v>
      </c>
      <c r="W23" s="101"/>
      <c r="X23" s="109"/>
      <c r="Y23" s="101"/>
      <c r="Z23" s="101"/>
    </row>
    <row r="24" ht="15.75" customHeight="1">
      <c r="A24" s="110"/>
      <c r="B24" s="121" t="s">
        <v>67</v>
      </c>
      <c r="C24" s="122"/>
      <c r="D24" s="123">
        <f>'7. Weightings'!$C$6</f>
        <v>4.5</v>
      </c>
      <c r="E24" s="120">
        <f t="shared" ref="E24:V24" si="10">SUM(E7,E16,E22)</f>
        <v>2.716666667</v>
      </c>
      <c r="F24" s="120">
        <f t="shared" si="10"/>
        <v>0.2202380952</v>
      </c>
      <c r="G24" s="120">
        <f t="shared" si="10"/>
        <v>2.022619048</v>
      </c>
      <c r="H24" s="120">
        <f t="shared" si="10"/>
        <v>0.6071428571</v>
      </c>
      <c r="I24" s="120">
        <f t="shared" si="10"/>
        <v>1.51547619</v>
      </c>
      <c r="J24" s="120">
        <f t="shared" si="10"/>
        <v>1.282142857</v>
      </c>
      <c r="K24" s="120">
        <f t="shared" si="10"/>
        <v>0.694047619</v>
      </c>
      <c r="L24" s="120">
        <f t="shared" si="10"/>
        <v>1.961904762</v>
      </c>
      <c r="M24" s="120">
        <f t="shared" si="10"/>
        <v>1.321428571</v>
      </c>
      <c r="N24" s="120">
        <f t="shared" si="10"/>
        <v>2.45</v>
      </c>
      <c r="O24" s="120">
        <f t="shared" si="10"/>
        <v>0.9083333333</v>
      </c>
      <c r="P24" s="120">
        <f t="shared" si="10"/>
        <v>2.130952381</v>
      </c>
      <c r="Q24" s="120">
        <f t="shared" si="10"/>
        <v>0.05357142857</v>
      </c>
      <c r="R24" s="120">
        <f t="shared" si="10"/>
        <v>1.622619048</v>
      </c>
      <c r="S24" s="120">
        <f t="shared" si="10"/>
        <v>1.908333333</v>
      </c>
      <c r="T24" s="120">
        <f t="shared" si="10"/>
        <v>0.6678571429</v>
      </c>
      <c r="U24" s="120">
        <f t="shared" si="10"/>
        <v>2.289285714</v>
      </c>
      <c r="V24" s="120">
        <f t="shared" si="10"/>
        <v>1.442857143</v>
      </c>
      <c r="W24" s="115"/>
      <c r="X24" s="109"/>
      <c r="Y24" s="115"/>
      <c r="Z24" s="115"/>
    </row>
    <row r="25" ht="15.75" customHeight="1">
      <c r="A25" s="116"/>
      <c r="B25" s="124" t="s">
        <v>68</v>
      </c>
      <c r="C25" s="125"/>
      <c r="D25" s="126"/>
      <c r="E25" s="127">
        <f t="shared" ref="E25:V25" si="11">E24/$D$24</f>
        <v>0.6037037037</v>
      </c>
      <c r="F25" s="127">
        <f t="shared" si="11"/>
        <v>0.04894179894</v>
      </c>
      <c r="G25" s="127">
        <f t="shared" si="11"/>
        <v>0.4494708995</v>
      </c>
      <c r="H25" s="127">
        <f t="shared" si="11"/>
        <v>0.1349206349</v>
      </c>
      <c r="I25" s="127">
        <f t="shared" si="11"/>
        <v>0.3367724868</v>
      </c>
      <c r="J25" s="127">
        <f t="shared" si="11"/>
        <v>0.2849206349</v>
      </c>
      <c r="K25" s="127">
        <f t="shared" si="11"/>
        <v>0.1542328042</v>
      </c>
      <c r="L25" s="127">
        <f t="shared" si="11"/>
        <v>0.435978836</v>
      </c>
      <c r="M25" s="127">
        <f t="shared" si="11"/>
        <v>0.2936507937</v>
      </c>
      <c r="N25" s="127">
        <f t="shared" si="11"/>
        <v>0.5444444444</v>
      </c>
      <c r="O25" s="127">
        <f t="shared" si="11"/>
        <v>0.2018518519</v>
      </c>
      <c r="P25" s="127">
        <f t="shared" si="11"/>
        <v>0.4735449735</v>
      </c>
      <c r="Q25" s="127">
        <f t="shared" si="11"/>
        <v>0.0119047619</v>
      </c>
      <c r="R25" s="127">
        <f t="shared" si="11"/>
        <v>0.3605820106</v>
      </c>
      <c r="S25" s="127">
        <f t="shared" si="11"/>
        <v>0.4240740741</v>
      </c>
      <c r="T25" s="127">
        <f t="shared" si="11"/>
        <v>0.1484126984</v>
      </c>
      <c r="U25" s="127">
        <f t="shared" si="11"/>
        <v>0.5087301587</v>
      </c>
      <c r="V25" s="127">
        <f t="shared" si="11"/>
        <v>0.3206349206</v>
      </c>
      <c r="W25" s="101"/>
      <c r="X25" s="109"/>
      <c r="Y25" s="101"/>
      <c r="Z25" s="101"/>
    </row>
    <row r="26">
      <c r="A26" s="105" t="str">
        <f>'5. Auto Review | Climate &amp; Envi'!A15</f>
        <v>2. Fossil Free and Environmentally Sustainable Steel</v>
      </c>
      <c r="B26" s="106" t="str">
        <f>'5. Auto Review | Climate &amp; Envi'!B15</f>
        <v>2.1. Disclosure of scope 3 GHG emissions due to steel supply chains</v>
      </c>
      <c r="C26" s="107" t="str">
        <f>'5. Auto Review | Climate &amp; Envi'!C15</f>
        <v>2.1.1. The company discloses disaggregated GHG emissions for their steel supply chains.</v>
      </c>
      <c r="D26" s="107">
        <f>'5. Auto Review | Climate &amp; Envi'!D15</f>
        <v>1</v>
      </c>
      <c r="E26" s="107">
        <f>'5. Auto Review | Climate &amp; Envi'!H15</f>
        <v>0</v>
      </c>
      <c r="F26" s="107">
        <f>'5. Auto Review | Climate &amp; Envi'!J15</f>
        <v>0</v>
      </c>
      <c r="G26" s="107">
        <f>'5. Auto Review | Climate &amp; Envi'!L15</f>
        <v>0</v>
      </c>
      <c r="H26" s="107">
        <f>'5. Auto Review | Climate &amp; Envi'!N15</f>
        <v>0</v>
      </c>
      <c r="I26" s="107">
        <f>'5. Auto Review | Climate &amp; Envi'!P15</f>
        <v>0</v>
      </c>
      <c r="J26" s="107">
        <f>'5. Auto Review | Climate &amp; Envi'!R15</f>
        <v>0</v>
      </c>
      <c r="K26" s="108">
        <f>'5. Auto Review | Climate &amp; Envi'!T15</f>
        <v>0</v>
      </c>
      <c r="L26" s="107">
        <f>'5. Auto Review | Climate &amp; Envi'!V15</f>
        <v>0</v>
      </c>
      <c r="M26" s="107">
        <f>'5. Auto Review | Climate &amp; Envi'!X15</f>
        <v>0</v>
      </c>
      <c r="N26" s="107">
        <f>'5. Auto Review | Climate &amp; Envi'!Z15</f>
        <v>0</v>
      </c>
      <c r="O26" s="107">
        <f>'5. Auto Review | Climate &amp; Envi'!AB15</f>
        <v>0</v>
      </c>
      <c r="P26" s="107">
        <f>'5. Auto Review | Climate &amp; Envi'!AD15</f>
        <v>0</v>
      </c>
      <c r="Q26" s="103">
        <f>'5. Auto Review | Climate &amp; Envi'!AF15</f>
        <v>0</v>
      </c>
      <c r="R26" s="107">
        <f>'5. Auto Review | Climate &amp; Envi'!AH15</f>
        <v>0</v>
      </c>
      <c r="S26" s="107">
        <f>'5. Auto Review | Climate &amp; Envi'!AJ15</f>
        <v>1</v>
      </c>
      <c r="T26" s="107">
        <f>'5. Auto Review | Climate &amp; Envi'!AL15</f>
        <v>0</v>
      </c>
      <c r="U26" s="107">
        <f>'5. Auto Review | Climate &amp; Envi'!AN15</f>
        <v>0</v>
      </c>
      <c r="V26" s="107">
        <f>'5. Auto Review | Climate &amp; Envi'!AP15</f>
        <v>0.5</v>
      </c>
      <c r="W26" s="97"/>
      <c r="X26" s="109"/>
      <c r="Y26" s="97"/>
      <c r="Z26" s="97"/>
    </row>
    <row r="27" ht="15.75" customHeight="1">
      <c r="A27" s="110"/>
      <c r="B27" s="110"/>
      <c r="C27" s="104" t="s">
        <v>58</v>
      </c>
      <c r="D27" s="111">
        <f t="shared" ref="D27:V27" si="12">SUM(D26)</f>
        <v>1</v>
      </c>
      <c r="E27" s="111">
        <f t="shared" si="12"/>
        <v>0</v>
      </c>
      <c r="F27" s="111">
        <f t="shared" si="12"/>
        <v>0</v>
      </c>
      <c r="G27" s="111">
        <f t="shared" si="12"/>
        <v>0</v>
      </c>
      <c r="H27" s="111">
        <f t="shared" si="12"/>
        <v>0</v>
      </c>
      <c r="I27" s="111">
        <f t="shared" si="12"/>
        <v>0</v>
      </c>
      <c r="J27" s="111">
        <f t="shared" si="12"/>
        <v>0</v>
      </c>
      <c r="K27" s="111">
        <f t="shared" si="12"/>
        <v>0</v>
      </c>
      <c r="L27" s="111">
        <f t="shared" si="12"/>
        <v>0</v>
      </c>
      <c r="M27" s="111">
        <f t="shared" si="12"/>
        <v>0</v>
      </c>
      <c r="N27" s="111">
        <f t="shared" si="12"/>
        <v>0</v>
      </c>
      <c r="O27" s="111">
        <f t="shared" si="12"/>
        <v>0</v>
      </c>
      <c r="P27" s="111">
        <f t="shared" si="12"/>
        <v>0</v>
      </c>
      <c r="Q27" s="111">
        <f t="shared" si="12"/>
        <v>0</v>
      </c>
      <c r="R27" s="111">
        <f t="shared" si="12"/>
        <v>0</v>
      </c>
      <c r="S27" s="111">
        <f t="shared" si="12"/>
        <v>1</v>
      </c>
      <c r="T27" s="111">
        <f t="shared" si="12"/>
        <v>0</v>
      </c>
      <c r="U27" s="111">
        <f t="shared" si="12"/>
        <v>0</v>
      </c>
      <c r="V27" s="111">
        <f t="shared" si="12"/>
        <v>0.5</v>
      </c>
      <c r="W27" s="111"/>
      <c r="X27" s="109"/>
      <c r="Y27" s="97"/>
      <c r="Z27" s="97"/>
    </row>
    <row r="28" ht="15.75" customHeight="1">
      <c r="A28" s="110"/>
      <c r="B28" s="110"/>
      <c r="C28" s="112" t="s">
        <v>59</v>
      </c>
      <c r="D28" s="113">
        <f>'7. Weightings'!$C$3</f>
        <v>1</v>
      </c>
      <c r="E28" s="114">
        <f t="shared" ref="E28:V28" si="13">(E27/$D$27)*$D$28</f>
        <v>0</v>
      </c>
      <c r="F28" s="114">
        <f t="shared" si="13"/>
        <v>0</v>
      </c>
      <c r="G28" s="114">
        <f t="shared" si="13"/>
        <v>0</v>
      </c>
      <c r="H28" s="114">
        <f t="shared" si="13"/>
        <v>0</v>
      </c>
      <c r="I28" s="114">
        <f t="shared" si="13"/>
        <v>0</v>
      </c>
      <c r="J28" s="114">
        <f t="shared" si="13"/>
        <v>0</v>
      </c>
      <c r="K28" s="114">
        <f t="shared" si="13"/>
        <v>0</v>
      </c>
      <c r="L28" s="114">
        <f t="shared" si="13"/>
        <v>0</v>
      </c>
      <c r="M28" s="114">
        <f t="shared" si="13"/>
        <v>0</v>
      </c>
      <c r="N28" s="114">
        <f t="shared" si="13"/>
        <v>0</v>
      </c>
      <c r="O28" s="114">
        <f t="shared" si="13"/>
        <v>0</v>
      </c>
      <c r="P28" s="114">
        <f t="shared" si="13"/>
        <v>0</v>
      </c>
      <c r="Q28" s="114">
        <f t="shared" si="13"/>
        <v>0</v>
      </c>
      <c r="R28" s="114">
        <f t="shared" si="13"/>
        <v>0</v>
      </c>
      <c r="S28" s="114">
        <f t="shared" si="13"/>
        <v>1</v>
      </c>
      <c r="T28" s="114">
        <f t="shared" si="13"/>
        <v>0</v>
      </c>
      <c r="U28" s="114">
        <f t="shared" si="13"/>
        <v>0</v>
      </c>
      <c r="V28" s="114">
        <f t="shared" si="13"/>
        <v>0.5</v>
      </c>
      <c r="W28" s="114"/>
      <c r="X28" s="109"/>
      <c r="Y28" s="115"/>
      <c r="Z28" s="115"/>
    </row>
    <row r="29" ht="15.75" customHeight="1">
      <c r="A29" s="110"/>
      <c r="B29" s="116"/>
      <c r="C29" s="117" t="s">
        <v>60</v>
      </c>
      <c r="D29" s="118"/>
      <c r="E29" s="118">
        <f t="shared" ref="E29:V29" si="14">IFERROR(E28/$D$28,0)</f>
        <v>0</v>
      </c>
      <c r="F29" s="118">
        <f t="shared" si="14"/>
        <v>0</v>
      </c>
      <c r="G29" s="118">
        <f t="shared" si="14"/>
        <v>0</v>
      </c>
      <c r="H29" s="118">
        <f t="shared" si="14"/>
        <v>0</v>
      </c>
      <c r="I29" s="118">
        <f t="shared" si="14"/>
        <v>0</v>
      </c>
      <c r="J29" s="118">
        <f t="shared" si="14"/>
        <v>0</v>
      </c>
      <c r="K29" s="118">
        <f t="shared" si="14"/>
        <v>0</v>
      </c>
      <c r="L29" s="118">
        <f t="shared" si="14"/>
        <v>0</v>
      </c>
      <c r="M29" s="118">
        <f t="shared" si="14"/>
        <v>0</v>
      </c>
      <c r="N29" s="118">
        <f t="shared" si="14"/>
        <v>0</v>
      </c>
      <c r="O29" s="118">
        <f t="shared" si="14"/>
        <v>0</v>
      </c>
      <c r="P29" s="118">
        <f t="shared" si="14"/>
        <v>0</v>
      </c>
      <c r="Q29" s="118">
        <f t="shared" si="14"/>
        <v>0</v>
      </c>
      <c r="R29" s="118">
        <f t="shared" si="14"/>
        <v>0</v>
      </c>
      <c r="S29" s="118">
        <f t="shared" si="14"/>
        <v>1</v>
      </c>
      <c r="T29" s="118">
        <f t="shared" si="14"/>
        <v>0</v>
      </c>
      <c r="U29" s="118">
        <f t="shared" si="14"/>
        <v>0</v>
      </c>
      <c r="V29" s="118">
        <f t="shared" si="14"/>
        <v>0.5</v>
      </c>
      <c r="W29" s="118"/>
      <c r="X29" s="109"/>
      <c r="Y29" s="101"/>
      <c r="Z29" s="101"/>
    </row>
    <row r="30">
      <c r="A30" s="110"/>
      <c r="B30" s="106" t="str">
        <f>'5. Auto Review | Climate &amp; Envi'!B16</f>
        <v>2.2. Target setting and progress towards fossil free and environmentally sustainable steel supply chains</v>
      </c>
      <c r="C30" s="107" t="str">
        <f>'5. Auto Review | Climate &amp; Envi'!C16</f>
        <v>2.2.1. The company has set targets for the use of fossil free and environmentally sustainable steel.</v>
      </c>
      <c r="D30" s="107">
        <f>'5. Auto Review | Climate &amp; Envi'!D16</f>
        <v>2</v>
      </c>
      <c r="E30" s="107">
        <f>'5. Auto Review | Climate &amp; Envi'!H16</f>
        <v>0</v>
      </c>
      <c r="F30" s="107">
        <f>'5. Auto Review | Climate &amp; Envi'!J16</f>
        <v>0</v>
      </c>
      <c r="G30" s="107">
        <f>'5. Auto Review | Climate &amp; Envi'!L16</f>
        <v>1.2</v>
      </c>
      <c r="H30" s="107">
        <f>'5. Auto Review | Climate &amp; Envi'!N16</f>
        <v>0</v>
      </c>
      <c r="I30" s="107">
        <f>'5. Auto Review | Climate &amp; Envi'!P16</f>
        <v>0</v>
      </c>
      <c r="J30" s="107">
        <f>'5. Auto Review | Climate &amp; Envi'!R16</f>
        <v>1.2</v>
      </c>
      <c r="K30" s="108">
        <f>'5. Auto Review | Climate &amp; Envi'!T16</f>
        <v>0</v>
      </c>
      <c r="L30" s="107">
        <f>'5. Auto Review | Climate &amp; Envi'!V16</f>
        <v>0</v>
      </c>
      <c r="M30" s="107">
        <f>'5. Auto Review | Climate &amp; Envi'!X16</f>
        <v>0</v>
      </c>
      <c r="N30" s="107">
        <f>'5. Auto Review | Climate &amp; Envi'!Z16</f>
        <v>0.4</v>
      </c>
      <c r="O30" s="107">
        <f>'5. Auto Review | Climate &amp; Envi'!AB16</f>
        <v>0</v>
      </c>
      <c r="P30" s="107">
        <f>'5. Auto Review | Climate &amp; Envi'!AD16</f>
        <v>0.4</v>
      </c>
      <c r="Q30" s="103">
        <f>'5. Auto Review | Climate &amp; Envi'!AF16</f>
        <v>0</v>
      </c>
      <c r="R30" s="107">
        <f>'5. Auto Review | Climate &amp; Envi'!AH16</f>
        <v>0</v>
      </c>
      <c r="S30" s="107">
        <f>'5. Auto Review | Climate &amp; Envi'!AJ16</f>
        <v>0</v>
      </c>
      <c r="T30" s="107">
        <f>'5. Auto Review | Climate &amp; Envi'!AL16</f>
        <v>0</v>
      </c>
      <c r="U30" s="107">
        <f>'5. Auto Review | Climate &amp; Envi'!AN16</f>
        <v>0</v>
      </c>
      <c r="V30" s="107">
        <f>'5. Auto Review | Climate &amp; Envi'!AP16</f>
        <v>1.2</v>
      </c>
      <c r="W30" s="97"/>
      <c r="X30" s="109"/>
      <c r="Y30" s="97"/>
      <c r="Z30" s="97"/>
    </row>
    <row r="31">
      <c r="A31" s="110"/>
      <c r="B31" s="110"/>
      <c r="C31" s="107" t="str">
        <f>'5. Auto Review | Climate &amp; Envi'!C17</f>
        <v>2.2.2. The company publishes progress towards their target by disclosing the current percentage of low-CO2 steel in their annual production cycle.</v>
      </c>
      <c r="D31" s="107">
        <f>'5. Auto Review | Climate &amp; Envi'!D17</f>
        <v>1</v>
      </c>
      <c r="E31" s="107">
        <f>'5. Auto Review | Climate &amp; Envi'!H17</f>
        <v>0</v>
      </c>
      <c r="F31" s="107">
        <f>'5. Auto Review | Climate &amp; Envi'!J17</f>
        <v>0</v>
      </c>
      <c r="G31" s="107">
        <f>'5. Auto Review | Climate &amp; Envi'!L17</f>
        <v>0</v>
      </c>
      <c r="H31" s="107">
        <f>'5. Auto Review | Climate &amp; Envi'!N17</f>
        <v>0</v>
      </c>
      <c r="I31" s="107">
        <f>'5. Auto Review | Climate &amp; Envi'!P17</f>
        <v>0</v>
      </c>
      <c r="J31" s="107">
        <f>'5. Auto Review | Climate &amp; Envi'!R17</f>
        <v>0</v>
      </c>
      <c r="K31" s="108">
        <f>'5. Auto Review | Climate &amp; Envi'!T17</f>
        <v>0</v>
      </c>
      <c r="L31" s="107">
        <f>'5. Auto Review | Climate &amp; Envi'!V17</f>
        <v>0</v>
      </c>
      <c r="M31" s="107">
        <f>'5. Auto Review | Climate &amp; Envi'!X17</f>
        <v>0</v>
      </c>
      <c r="N31" s="107">
        <f>'5. Auto Review | Climate &amp; Envi'!Z17</f>
        <v>0</v>
      </c>
      <c r="O31" s="107">
        <f>'5. Auto Review | Climate &amp; Envi'!AB17</f>
        <v>0</v>
      </c>
      <c r="P31" s="107">
        <f>'5. Auto Review | Climate &amp; Envi'!AD17</f>
        <v>0</v>
      </c>
      <c r="Q31" s="103">
        <f>'5. Auto Review | Climate &amp; Envi'!AF17</f>
        <v>0</v>
      </c>
      <c r="R31" s="107">
        <f>'5. Auto Review | Climate &amp; Envi'!AH17</f>
        <v>0</v>
      </c>
      <c r="S31" s="107">
        <f>'5. Auto Review | Climate &amp; Envi'!AJ17</f>
        <v>0</v>
      </c>
      <c r="T31" s="107">
        <f>'5. Auto Review | Climate &amp; Envi'!AL17</f>
        <v>0</v>
      </c>
      <c r="U31" s="107">
        <f>'5. Auto Review | Climate &amp; Envi'!AN17</f>
        <v>0</v>
      </c>
      <c r="V31" s="107">
        <f>'5. Auto Review | Climate &amp; Envi'!AP17</f>
        <v>0</v>
      </c>
      <c r="W31" s="97"/>
      <c r="X31" s="109"/>
      <c r="Y31" s="97"/>
      <c r="Z31" s="97"/>
    </row>
    <row r="32">
      <c r="A32" s="110"/>
      <c r="B32" s="110"/>
      <c r="C32" s="107" t="str">
        <f>'5. Auto Review | Climate &amp; Envi'!C18</f>
        <v>2.2.3. The company has a target for the use of secondary/ scrap steel by 2030.</v>
      </c>
      <c r="D32" s="107">
        <f>'5. Auto Review | Climate &amp; Envi'!D18</f>
        <v>2</v>
      </c>
      <c r="E32" s="107">
        <f>'5. Auto Review | Climate &amp; Envi'!H18</f>
        <v>0</v>
      </c>
      <c r="F32" s="107">
        <f>'5. Auto Review | Climate &amp; Envi'!J18</f>
        <v>0</v>
      </c>
      <c r="G32" s="107">
        <f>'5. Auto Review | Climate &amp; Envi'!L18</f>
        <v>0</v>
      </c>
      <c r="H32" s="107">
        <f>'5. Auto Review | Climate &amp; Envi'!N18</f>
        <v>0</v>
      </c>
      <c r="I32" s="107">
        <f>'5. Auto Review | Climate &amp; Envi'!P18</f>
        <v>1</v>
      </c>
      <c r="J32" s="107">
        <f>'5. Auto Review | Climate &amp; Envi'!R18</f>
        <v>0</v>
      </c>
      <c r="K32" s="108">
        <f>'5. Auto Review | Climate &amp; Envi'!T18</f>
        <v>0</v>
      </c>
      <c r="L32" s="107">
        <f>'5. Auto Review | Climate &amp; Envi'!V18</f>
        <v>0</v>
      </c>
      <c r="M32" s="107">
        <f>'5. Auto Review | Climate &amp; Envi'!X18</f>
        <v>0</v>
      </c>
      <c r="N32" s="107">
        <f>'5. Auto Review | Climate &amp; Envi'!Z18</f>
        <v>0</v>
      </c>
      <c r="O32" s="107">
        <f>'5. Auto Review | Climate &amp; Envi'!AB18</f>
        <v>0</v>
      </c>
      <c r="P32" s="107">
        <f>'5. Auto Review | Climate &amp; Envi'!AD18</f>
        <v>0</v>
      </c>
      <c r="Q32" s="103">
        <f>'5. Auto Review | Climate &amp; Envi'!AF18</f>
        <v>0</v>
      </c>
      <c r="R32" s="107">
        <f>'5. Auto Review | Climate &amp; Envi'!AH18</f>
        <v>0</v>
      </c>
      <c r="S32" s="107">
        <f>'5. Auto Review | Climate &amp; Envi'!AJ18</f>
        <v>0</v>
      </c>
      <c r="T32" s="107">
        <f>'5. Auto Review | Climate &amp; Envi'!AL18</f>
        <v>0</v>
      </c>
      <c r="U32" s="107">
        <f>'5. Auto Review | Climate &amp; Envi'!AN18</f>
        <v>0</v>
      </c>
      <c r="V32" s="107">
        <f>'5. Auto Review | Climate &amp; Envi'!AP18</f>
        <v>1</v>
      </c>
      <c r="W32" s="97"/>
      <c r="X32" s="109"/>
      <c r="Y32" s="97"/>
      <c r="Z32" s="97"/>
    </row>
    <row r="33">
      <c r="A33" s="110"/>
      <c r="B33" s="110"/>
      <c r="C33" s="107" t="str">
        <f>'5. Auto Review | Climate &amp; Envi'!C19</f>
        <v>2.2.4. The company publishes progress towards their target by disclosing the current percentage of recycled steel used in its annual production cycle.</v>
      </c>
      <c r="D33" s="107">
        <f>'5. Auto Review | Climate &amp; Envi'!D19</f>
        <v>1</v>
      </c>
      <c r="E33" s="107">
        <f>'5. Auto Review | Climate &amp; Envi'!H19</f>
        <v>0</v>
      </c>
      <c r="F33" s="107">
        <f>'5. Auto Review | Climate &amp; Envi'!J19</f>
        <v>0</v>
      </c>
      <c r="G33" s="107">
        <f>'5. Auto Review | Climate &amp; Envi'!L19</f>
        <v>0</v>
      </c>
      <c r="H33" s="107">
        <f>'5. Auto Review | Climate &amp; Envi'!N19</f>
        <v>0</v>
      </c>
      <c r="I33" s="107">
        <f>'5. Auto Review | Climate &amp; Envi'!P19</f>
        <v>0.5</v>
      </c>
      <c r="J33" s="107">
        <f>'5. Auto Review | Climate &amp; Envi'!R19</f>
        <v>0</v>
      </c>
      <c r="K33" s="108">
        <f>'5. Auto Review | Climate &amp; Envi'!T19</f>
        <v>0</v>
      </c>
      <c r="L33" s="107">
        <f>'5. Auto Review | Climate &amp; Envi'!V19</f>
        <v>0.75</v>
      </c>
      <c r="M33" s="107">
        <f>'5. Auto Review | Climate &amp; Envi'!X19</f>
        <v>0.75</v>
      </c>
      <c r="N33" s="107">
        <f>'5. Auto Review | Climate &amp; Envi'!Z19</f>
        <v>0</v>
      </c>
      <c r="O33" s="107">
        <f>'5. Auto Review | Climate &amp; Envi'!AB19</f>
        <v>0</v>
      </c>
      <c r="P33" s="107">
        <f>'5. Auto Review | Climate &amp; Envi'!AD19</f>
        <v>0.5</v>
      </c>
      <c r="Q33" s="103">
        <f>'5. Auto Review | Climate &amp; Envi'!AF19</f>
        <v>0</v>
      </c>
      <c r="R33" s="107">
        <f>'5. Auto Review | Climate &amp; Envi'!AH19</f>
        <v>0.5</v>
      </c>
      <c r="S33" s="107">
        <f>'5. Auto Review | Climate &amp; Envi'!AJ19</f>
        <v>0</v>
      </c>
      <c r="T33" s="107">
        <f>'5. Auto Review | Climate &amp; Envi'!AL19</f>
        <v>0</v>
      </c>
      <c r="U33" s="107">
        <f>'5. Auto Review | Climate &amp; Envi'!AN19</f>
        <v>0</v>
      </c>
      <c r="V33" s="107">
        <f>'5. Auto Review | Climate &amp; Envi'!AP19</f>
        <v>0.75</v>
      </c>
      <c r="W33" s="97"/>
      <c r="X33" s="109"/>
      <c r="Y33" s="97"/>
      <c r="Z33" s="97"/>
    </row>
    <row r="34" ht="15.75" customHeight="1">
      <c r="A34" s="110"/>
      <c r="B34" s="110"/>
      <c r="C34" s="104" t="s">
        <v>61</v>
      </c>
      <c r="D34" s="111">
        <f t="shared" ref="D34:V34" si="15">SUM(D30:D33)</f>
        <v>6</v>
      </c>
      <c r="E34" s="111">
        <f t="shared" si="15"/>
        <v>0</v>
      </c>
      <c r="F34" s="111">
        <f t="shared" si="15"/>
        <v>0</v>
      </c>
      <c r="G34" s="111">
        <f t="shared" si="15"/>
        <v>1.2</v>
      </c>
      <c r="H34" s="111">
        <f t="shared" si="15"/>
        <v>0</v>
      </c>
      <c r="I34" s="111">
        <f t="shared" si="15"/>
        <v>1.5</v>
      </c>
      <c r="J34" s="111">
        <f t="shared" si="15"/>
        <v>1.2</v>
      </c>
      <c r="K34" s="111">
        <f t="shared" si="15"/>
        <v>0</v>
      </c>
      <c r="L34" s="111">
        <f t="shared" si="15"/>
        <v>0.75</v>
      </c>
      <c r="M34" s="111">
        <f t="shared" si="15"/>
        <v>0.75</v>
      </c>
      <c r="N34" s="111">
        <f t="shared" si="15"/>
        <v>0.4</v>
      </c>
      <c r="O34" s="111">
        <f t="shared" si="15"/>
        <v>0</v>
      </c>
      <c r="P34" s="111">
        <f t="shared" si="15"/>
        <v>0.9</v>
      </c>
      <c r="Q34" s="111">
        <f t="shared" si="15"/>
        <v>0</v>
      </c>
      <c r="R34" s="111">
        <f t="shared" si="15"/>
        <v>0.5</v>
      </c>
      <c r="S34" s="111">
        <f t="shared" si="15"/>
        <v>0</v>
      </c>
      <c r="T34" s="111">
        <f t="shared" si="15"/>
        <v>0</v>
      </c>
      <c r="U34" s="111">
        <f t="shared" si="15"/>
        <v>0</v>
      </c>
      <c r="V34" s="111">
        <f t="shared" si="15"/>
        <v>2.95</v>
      </c>
      <c r="W34" s="111"/>
      <c r="X34" s="109"/>
      <c r="Y34" s="97"/>
      <c r="Z34" s="97"/>
    </row>
    <row r="35" ht="15.75" customHeight="1">
      <c r="A35" s="110"/>
      <c r="B35" s="110"/>
      <c r="C35" s="112" t="s">
        <v>62</v>
      </c>
      <c r="D35" s="113">
        <f>'7. Weightings'!$C$4</f>
        <v>1.5</v>
      </c>
      <c r="E35" s="114">
        <f t="shared" ref="E35:V35" si="16">(E34/$D$34)*$D$35</f>
        <v>0</v>
      </c>
      <c r="F35" s="114">
        <f t="shared" si="16"/>
        <v>0</v>
      </c>
      <c r="G35" s="114">
        <f t="shared" si="16"/>
        <v>0.3</v>
      </c>
      <c r="H35" s="114">
        <f t="shared" si="16"/>
        <v>0</v>
      </c>
      <c r="I35" s="114">
        <f t="shared" si="16"/>
        <v>0.375</v>
      </c>
      <c r="J35" s="114">
        <f t="shared" si="16"/>
        <v>0.3</v>
      </c>
      <c r="K35" s="114">
        <f t="shared" si="16"/>
        <v>0</v>
      </c>
      <c r="L35" s="114">
        <f t="shared" si="16"/>
        <v>0.1875</v>
      </c>
      <c r="M35" s="114">
        <f t="shared" si="16"/>
        <v>0.1875</v>
      </c>
      <c r="N35" s="114">
        <f t="shared" si="16"/>
        <v>0.1</v>
      </c>
      <c r="O35" s="114">
        <f t="shared" si="16"/>
        <v>0</v>
      </c>
      <c r="P35" s="114">
        <f t="shared" si="16"/>
        <v>0.225</v>
      </c>
      <c r="Q35" s="114">
        <f t="shared" si="16"/>
        <v>0</v>
      </c>
      <c r="R35" s="114">
        <f t="shared" si="16"/>
        <v>0.125</v>
      </c>
      <c r="S35" s="114">
        <f t="shared" si="16"/>
        <v>0</v>
      </c>
      <c r="T35" s="114">
        <f t="shared" si="16"/>
        <v>0</v>
      </c>
      <c r="U35" s="114">
        <f t="shared" si="16"/>
        <v>0</v>
      </c>
      <c r="V35" s="114">
        <f t="shared" si="16"/>
        <v>0.7375</v>
      </c>
      <c r="W35" s="114"/>
      <c r="X35" s="109"/>
      <c r="Y35" s="115"/>
      <c r="Z35" s="115"/>
    </row>
    <row r="36" ht="15.75" customHeight="1">
      <c r="A36" s="110"/>
      <c r="B36" s="116"/>
      <c r="C36" s="117" t="s">
        <v>63</v>
      </c>
      <c r="D36" s="118"/>
      <c r="E36" s="118">
        <f t="shared" ref="E36:V36" si="17">IFERROR(E35/$D$35,0)</f>
        <v>0</v>
      </c>
      <c r="F36" s="118">
        <f t="shared" si="17"/>
        <v>0</v>
      </c>
      <c r="G36" s="118">
        <f t="shared" si="17"/>
        <v>0.2</v>
      </c>
      <c r="H36" s="118">
        <f t="shared" si="17"/>
        <v>0</v>
      </c>
      <c r="I36" s="118">
        <f t="shared" si="17"/>
        <v>0.25</v>
      </c>
      <c r="J36" s="118">
        <f t="shared" si="17"/>
        <v>0.2</v>
      </c>
      <c r="K36" s="118">
        <f t="shared" si="17"/>
        <v>0</v>
      </c>
      <c r="L36" s="118">
        <f t="shared" si="17"/>
        <v>0.125</v>
      </c>
      <c r="M36" s="118">
        <f t="shared" si="17"/>
        <v>0.125</v>
      </c>
      <c r="N36" s="118">
        <f t="shared" si="17"/>
        <v>0.06666666667</v>
      </c>
      <c r="O36" s="118">
        <f t="shared" si="17"/>
        <v>0</v>
      </c>
      <c r="P36" s="118">
        <f t="shared" si="17"/>
        <v>0.15</v>
      </c>
      <c r="Q36" s="118">
        <f t="shared" si="17"/>
        <v>0</v>
      </c>
      <c r="R36" s="118">
        <f t="shared" si="17"/>
        <v>0.08333333333</v>
      </c>
      <c r="S36" s="118">
        <f t="shared" si="17"/>
        <v>0</v>
      </c>
      <c r="T36" s="118">
        <f t="shared" si="17"/>
        <v>0</v>
      </c>
      <c r="U36" s="118">
        <f t="shared" si="17"/>
        <v>0</v>
      </c>
      <c r="V36" s="118">
        <f t="shared" si="17"/>
        <v>0.4916666667</v>
      </c>
      <c r="W36" s="118"/>
      <c r="X36" s="109"/>
      <c r="Y36" s="101"/>
      <c r="Z36" s="101"/>
    </row>
    <row r="37">
      <c r="A37" s="110"/>
      <c r="B37" s="106" t="str">
        <f>'5. Auto Review | Climate &amp; Envi'!B20</f>
        <v>2.3. Use of supply chain levers to achieve fossil free and environmentally sustainable steel supply chains</v>
      </c>
      <c r="C37" s="107" t="str">
        <f>'5. Auto Review | Climate &amp; Envi'!C20</f>
        <v>2.3.1. The company participates in multi-stakeholder procurement initiatives to collaborate with other buyers to incentivise investment in and production of fossil free steel at scale.</v>
      </c>
      <c r="D37" s="107">
        <f>'5. Auto Review | Climate &amp; Envi'!D20</f>
        <v>1</v>
      </c>
      <c r="E37" s="107">
        <f>'5. Auto Review | Climate &amp; Envi'!H20</f>
        <v>0</v>
      </c>
      <c r="F37" s="107">
        <f>'5. Auto Review | Climate &amp; Envi'!J20</f>
        <v>0</v>
      </c>
      <c r="G37" s="107">
        <f>'5. Auto Review | Climate &amp; Envi'!L20</f>
        <v>0.5</v>
      </c>
      <c r="H37" s="107">
        <f>'5. Auto Review | Climate &amp; Envi'!N20</f>
        <v>0</v>
      </c>
      <c r="I37" s="107">
        <f>'5. Auto Review | Climate &amp; Envi'!P20</f>
        <v>0</v>
      </c>
      <c r="J37" s="107">
        <f>'5. Auto Review | Climate &amp; Envi'!R20</f>
        <v>0.5</v>
      </c>
      <c r="K37" s="108">
        <f>'5. Auto Review | Climate &amp; Envi'!T20</f>
        <v>0</v>
      </c>
      <c r="L37" s="107">
        <f>'5. Auto Review | Climate &amp; Envi'!V20</f>
        <v>0</v>
      </c>
      <c r="M37" s="107">
        <f>'5. Auto Review | Climate &amp; Envi'!X20</f>
        <v>0</v>
      </c>
      <c r="N37" s="107">
        <f>'5. Auto Review | Climate &amp; Envi'!Z20</f>
        <v>0</v>
      </c>
      <c r="O37" s="107">
        <f>'5. Auto Review | Climate &amp; Envi'!AB20</f>
        <v>0</v>
      </c>
      <c r="P37" s="107">
        <f>'5. Auto Review | Climate &amp; Envi'!AD20</f>
        <v>0</v>
      </c>
      <c r="Q37" s="103">
        <f>'5. Auto Review | Climate &amp; Envi'!AF20</f>
        <v>0</v>
      </c>
      <c r="R37" s="107">
        <f>'5. Auto Review | Climate &amp; Envi'!AH20</f>
        <v>0</v>
      </c>
      <c r="S37" s="107">
        <f>'5. Auto Review | Climate &amp; Envi'!AJ20</f>
        <v>0</v>
      </c>
      <c r="T37" s="107">
        <f>'5. Auto Review | Climate &amp; Envi'!AL20</f>
        <v>0</v>
      </c>
      <c r="U37" s="107">
        <f>'5. Auto Review | Climate &amp; Envi'!AN20</f>
        <v>0</v>
      </c>
      <c r="V37" s="107">
        <f>'5. Auto Review | Climate &amp; Envi'!AP20</f>
        <v>0.5</v>
      </c>
      <c r="W37" s="97"/>
      <c r="X37" s="109"/>
      <c r="Y37" s="97"/>
      <c r="Z37" s="97"/>
    </row>
    <row r="38">
      <c r="A38" s="110"/>
      <c r="B38" s="110"/>
      <c r="C38" s="107" t="str">
        <f>'5. Auto Review | Climate &amp; Envi'!C21</f>
        <v>2.3.2. The company participates in multi-stakeholder standard / certification initiatives to drive investment in and production of socially and environmentally sustainable steel at scale.</v>
      </c>
      <c r="D38" s="107">
        <v>1.0</v>
      </c>
      <c r="E38" s="107">
        <f>'5. Auto Review | Climate &amp; Envi'!H21</f>
        <v>0</v>
      </c>
      <c r="F38" s="107">
        <f>'5. Auto Review | Climate &amp; Envi'!J21</f>
        <v>0</v>
      </c>
      <c r="G38" s="107">
        <f>'5. Auto Review | Climate &amp; Envi'!L21</f>
        <v>0</v>
      </c>
      <c r="H38" s="107">
        <f>'5. Auto Review | Climate &amp; Envi'!N21</f>
        <v>0</v>
      </c>
      <c r="I38" s="107">
        <f>'5. Auto Review | Climate &amp; Envi'!P21</f>
        <v>0</v>
      </c>
      <c r="J38" s="107">
        <f>'5. Auto Review | Climate &amp; Envi'!R21</f>
        <v>0</v>
      </c>
      <c r="K38" s="108">
        <f>'5. Auto Review | Climate &amp; Envi'!T21</f>
        <v>0</v>
      </c>
      <c r="L38" s="107">
        <f>'5. Auto Review | Climate &amp; Envi'!V21</f>
        <v>0</v>
      </c>
      <c r="M38" s="107">
        <f>'5. Auto Review | Climate &amp; Envi'!X21</f>
        <v>0</v>
      </c>
      <c r="N38" s="107">
        <f>'5. Auto Review | Climate &amp; Envi'!Z21</f>
        <v>0.45</v>
      </c>
      <c r="O38" s="107">
        <f>'5. Auto Review | Climate &amp; Envi'!AB21</f>
        <v>0</v>
      </c>
      <c r="P38" s="107">
        <f>'5. Auto Review | Climate &amp; Envi'!AD21</f>
        <v>0</v>
      </c>
      <c r="Q38" s="103">
        <f>'5. Auto Review | Climate &amp; Envi'!AF21</f>
        <v>0</v>
      </c>
      <c r="R38" s="107">
        <f>'5. Auto Review | Climate &amp; Envi'!AH21</f>
        <v>0</v>
      </c>
      <c r="S38" s="107">
        <f>'5. Auto Review | Climate &amp; Envi'!AJ21</f>
        <v>0</v>
      </c>
      <c r="T38" s="107">
        <f>'5. Auto Review | Climate &amp; Envi'!AL21</f>
        <v>0</v>
      </c>
      <c r="U38" s="107">
        <f>'5. Auto Review | Climate &amp; Envi'!AN21</f>
        <v>0</v>
      </c>
      <c r="V38" s="107">
        <f>'5. Auto Review | Climate &amp; Envi'!AP21</f>
        <v>0.45</v>
      </c>
      <c r="W38" s="97"/>
      <c r="X38" s="109"/>
      <c r="Y38" s="97"/>
      <c r="Z38" s="97"/>
    </row>
    <row r="39">
      <c r="A39" s="110"/>
      <c r="B39" s="110"/>
      <c r="C39" s="107" t="str">
        <f>'5. Auto Review | Climate &amp; Envi'!C22</f>
        <v>2.3.3. The company has entered into formal arrangements with suppliers to incentivise investment in and greater production of fossil free steel.</v>
      </c>
      <c r="D39" s="107">
        <f>'5. Auto Review | Climate &amp; Envi'!D22</f>
        <v>2</v>
      </c>
      <c r="E39" s="107">
        <f>'5. Auto Review | Climate &amp; Envi'!H22</f>
        <v>1.5</v>
      </c>
      <c r="F39" s="107">
        <f>'5. Auto Review | Climate &amp; Envi'!J22</f>
        <v>0</v>
      </c>
      <c r="G39" s="107">
        <f>'5. Auto Review | Climate &amp; Envi'!L22</f>
        <v>1</v>
      </c>
      <c r="H39" s="107">
        <f>'5. Auto Review | Climate &amp; Envi'!N22</f>
        <v>0</v>
      </c>
      <c r="I39" s="107">
        <f>'5. Auto Review | Climate &amp; Envi'!P22</f>
        <v>0</v>
      </c>
      <c r="J39" s="107">
        <f>'5. Auto Review | Climate &amp; Envi'!R22</f>
        <v>1</v>
      </c>
      <c r="K39" s="108">
        <f>'5. Auto Review | Climate &amp; Envi'!T22</f>
        <v>0</v>
      </c>
      <c r="L39" s="107">
        <f>'5. Auto Review | Climate &amp; Envi'!V22</f>
        <v>0</v>
      </c>
      <c r="M39" s="107">
        <f>'5. Auto Review | Climate &amp; Envi'!X22</f>
        <v>0</v>
      </c>
      <c r="N39" s="107">
        <f>'5. Auto Review | Climate &amp; Envi'!Z22</f>
        <v>2</v>
      </c>
      <c r="O39" s="107">
        <f>'5. Auto Review | Climate &amp; Envi'!AB22</f>
        <v>1</v>
      </c>
      <c r="P39" s="107">
        <f>'5. Auto Review | Climate &amp; Envi'!AD22</f>
        <v>0</v>
      </c>
      <c r="Q39" s="103">
        <f>'5. Auto Review | Climate &amp; Envi'!AF22</f>
        <v>0</v>
      </c>
      <c r="R39" s="107">
        <f>'5. Auto Review | Climate &amp; Envi'!AH22</f>
        <v>0</v>
      </c>
      <c r="S39" s="107">
        <f>'5. Auto Review | Climate &amp; Envi'!AJ22</f>
        <v>0</v>
      </c>
      <c r="T39" s="107">
        <f>'5. Auto Review | Climate &amp; Envi'!AL22</f>
        <v>0</v>
      </c>
      <c r="U39" s="107">
        <f>'5. Auto Review | Climate &amp; Envi'!AN22</f>
        <v>1.5</v>
      </c>
      <c r="V39" s="107">
        <f>'5. Auto Review | Climate &amp; Envi'!AP22</f>
        <v>1.5</v>
      </c>
      <c r="W39" s="97"/>
      <c r="X39" s="109"/>
      <c r="Y39" s="97"/>
      <c r="Z39" s="97"/>
    </row>
    <row r="40">
      <c r="A40" s="110"/>
      <c r="B40" s="110"/>
      <c r="C40" s="107" t="str">
        <f>'5. Auto Review | Climate &amp; Envi'!C23</f>
        <v>2.3.4. The company integrates improved recyclability of steel into automobile design and manufacture. </v>
      </c>
      <c r="D40" s="107">
        <f>'5. Auto Review | Climate &amp; Envi'!D23</f>
        <v>2</v>
      </c>
      <c r="E40" s="107">
        <f>'5. Auto Review | Climate &amp; Envi'!H23</f>
        <v>0</v>
      </c>
      <c r="F40" s="107">
        <f>'5. Auto Review | Climate &amp; Envi'!J23</f>
        <v>0</v>
      </c>
      <c r="G40" s="107">
        <f>'5. Auto Review | Climate &amp; Envi'!L23</f>
        <v>0.5</v>
      </c>
      <c r="H40" s="107">
        <f>'5. Auto Review | Climate &amp; Envi'!N23</f>
        <v>0</v>
      </c>
      <c r="I40" s="107">
        <f>'5. Auto Review | Climate &amp; Envi'!P23</f>
        <v>1</v>
      </c>
      <c r="J40" s="107">
        <f>'5. Auto Review | Climate &amp; Envi'!R23</f>
        <v>0</v>
      </c>
      <c r="K40" s="108">
        <f>'5. Auto Review | Climate &amp; Envi'!T23</f>
        <v>0</v>
      </c>
      <c r="L40" s="107">
        <f>'5. Auto Review | Climate &amp; Envi'!V23</f>
        <v>1</v>
      </c>
      <c r="M40" s="107">
        <f>'5. Auto Review | Climate &amp; Envi'!X23</f>
        <v>0.5</v>
      </c>
      <c r="N40" s="107">
        <f>'5. Auto Review | Climate &amp; Envi'!Z23</f>
        <v>0.5</v>
      </c>
      <c r="O40" s="107">
        <f>'5. Auto Review | Climate &amp; Envi'!AB23</f>
        <v>0.5</v>
      </c>
      <c r="P40" s="107">
        <f>'5. Auto Review | Climate &amp; Envi'!AD23</f>
        <v>0.5</v>
      </c>
      <c r="Q40" s="103">
        <f>'5. Auto Review | Climate &amp; Envi'!AF23</f>
        <v>0</v>
      </c>
      <c r="R40" s="107">
        <f>'5. Auto Review | Climate &amp; Envi'!AH23</f>
        <v>0</v>
      </c>
      <c r="S40" s="107">
        <f>'5. Auto Review | Climate &amp; Envi'!AJ23</f>
        <v>0</v>
      </c>
      <c r="T40" s="107">
        <f>'5. Auto Review | Climate &amp; Envi'!AL23</f>
        <v>0</v>
      </c>
      <c r="U40" s="107">
        <f>'5. Auto Review | Climate &amp; Envi'!AN23</f>
        <v>0.5</v>
      </c>
      <c r="V40" s="107">
        <f>'5. Auto Review | Climate &amp; Envi'!AP23</f>
        <v>1.5</v>
      </c>
      <c r="W40" s="97"/>
      <c r="X40" s="109"/>
      <c r="Y40" s="97"/>
      <c r="Z40" s="97"/>
    </row>
    <row r="41" ht="15.75" customHeight="1">
      <c r="A41" s="110"/>
      <c r="B41" s="110"/>
      <c r="C41" s="104" t="s">
        <v>64</v>
      </c>
      <c r="D41" s="111">
        <f t="shared" ref="D41:V41" si="18">SUM(D37:D40)</f>
        <v>6</v>
      </c>
      <c r="E41" s="111">
        <f t="shared" si="18"/>
        <v>1.5</v>
      </c>
      <c r="F41" s="111">
        <f t="shared" si="18"/>
        <v>0</v>
      </c>
      <c r="G41" s="111">
        <f t="shared" si="18"/>
        <v>2</v>
      </c>
      <c r="H41" s="111">
        <f t="shared" si="18"/>
        <v>0</v>
      </c>
      <c r="I41" s="111">
        <f t="shared" si="18"/>
        <v>1</v>
      </c>
      <c r="J41" s="111">
        <f t="shared" si="18"/>
        <v>1.5</v>
      </c>
      <c r="K41" s="111">
        <f t="shared" si="18"/>
        <v>0</v>
      </c>
      <c r="L41" s="111">
        <f t="shared" si="18"/>
        <v>1</v>
      </c>
      <c r="M41" s="111">
        <f t="shared" si="18"/>
        <v>0.5</v>
      </c>
      <c r="N41" s="111">
        <f t="shared" si="18"/>
        <v>2.95</v>
      </c>
      <c r="O41" s="111">
        <f t="shared" si="18"/>
        <v>1.5</v>
      </c>
      <c r="P41" s="111">
        <f t="shared" si="18"/>
        <v>0.5</v>
      </c>
      <c r="Q41" s="111">
        <f t="shared" si="18"/>
        <v>0</v>
      </c>
      <c r="R41" s="111">
        <f t="shared" si="18"/>
        <v>0</v>
      </c>
      <c r="S41" s="111">
        <f t="shared" si="18"/>
        <v>0</v>
      </c>
      <c r="T41" s="111">
        <f t="shared" si="18"/>
        <v>0</v>
      </c>
      <c r="U41" s="111">
        <f t="shared" si="18"/>
        <v>2</v>
      </c>
      <c r="V41" s="111">
        <f t="shared" si="18"/>
        <v>3.95</v>
      </c>
      <c r="W41" s="111"/>
      <c r="X41" s="109"/>
      <c r="Y41" s="97"/>
      <c r="Z41" s="97"/>
    </row>
    <row r="42" ht="15.75" customHeight="1">
      <c r="A42" s="110"/>
      <c r="B42" s="110"/>
      <c r="C42" s="112" t="s">
        <v>65</v>
      </c>
      <c r="D42" s="113">
        <f>'7. Weightings'!$C$5</f>
        <v>2</v>
      </c>
      <c r="E42" s="120">
        <f t="shared" ref="E42:V42" si="19">(E41/$D$41)*$D$42</f>
        <v>0.5</v>
      </c>
      <c r="F42" s="120">
        <f t="shared" si="19"/>
        <v>0</v>
      </c>
      <c r="G42" s="120">
        <f t="shared" si="19"/>
        <v>0.6666666667</v>
      </c>
      <c r="H42" s="120">
        <f t="shared" si="19"/>
        <v>0</v>
      </c>
      <c r="I42" s="120">
        <f t="shared" si="19"/>
        <v>0.3333333333</v>
      </c>
      <c r="J42" s="120">
        <f t="shared" si="19"/>
        <v>0.5</v>
      </c>
      <c r="K42" s="120">
        <f t="shared" si="19"/>
        <v>0</v>
      </c>
      <c r="L42" s="120">
        <f t="shared" si="19"/>
        <v>0.3333333333</v>
      </c>
      <c r="M42" s="120">
        <f t="shared" si="19"/>
        <v>0.1666666667</v>
      </c>
      <c r="N42" s="120">
        <f t="shared" si="19"/>
        <v>0.9833333333</v>
      </c>
      <c r="O42" s="120">
        <f t="shared" si="19"/>
        <v>0.5</v>
      </c>
      <c r="P42" s="120">
        <f t="shared" si="19"/>
        <v>0.1666666667</v>
      </c>
      <c r="Q42" s="120">
        <f t="shared" si="19"/>
        <v>0</v>
      </c>
      <c r="R42" s="120">
        <f t="shared" si="19"/>
        <v>0</v>
      </c>
      <c r="S42" s="120">
        <f t="shared" si="19"/>
        <v>0</v>
      </c>
      <c r="T42" s="120">
        <f t="shared" si="19"/>
        <v>0</v>
      </c>
      <c r="U42" s="120">
        <f t="shared" si="19"/>
        <v>0.6666666667</v>
      </c>
      <c r="V42" s="120">
        <f t="shared" si="19"/>
        <v>1.316666667</v>
      </c>
      <c r="W42" s="120"/>
      <c r="X42" s="109"/>
      <c r="Y42" s="115"/>
      <c r="Z42" s="115"/>
    </row>
    <row r="43" ht="15.75" customHeight="1">
      <c r="A43" s="110"/>
      <c r="B43" s="116"/>
      <c r="C43" s="117" t="s">
        <v>66</v>
      </c>
      <c r="D43" s="118"/>
      <c r="E43" s="128">
        <f t="shared" ref="E43:V43" si="20">IFERROR(E42/$D$42,O)</f>
        <v>0.25</v>
      </c>
      <c r="F43" s="128">
        <f t="shared" si="20"/>
        <v>0</v>
      </c>
      <c r="G43" s="128">
        <f t="shared" si="20"/>
        <v>0.3333333333</v>
      </c>
      <c r="H43" s="128">
        <f t="shared" si="20"/>
        <v>0</v>
      </c>
      <c r="I43" s="128">
        <f t="shared" si="20"/>
        <v>0.1666666667</v>
      </c>
      <c r="J43" s="128">
        <f t="shared" si="20"/>
        <v>0.25</v>
      </c>
      <c r="K43" s="128">
        <f t="shared" si="20"/>
        <v>0</v>
      </c>
      <c r="L43" s="128">
        <f t="shared" si="20"/>
        <v>0.1666666667</v>
      </c>
      <c r="M43" s="128">
        <f t="shared" si="20"/>
        <v>0.08333333333</v>
      </c>
      <c r="N43" s="128">
        <f t="shared" si="20"/>
        <v>0.4916666667</v>
      </c>
      <c r="O43" s="128">
        <f t="shared" si="20"/>
        <v>0.25</v>
      </c>
      <c r="P43" s="128">
        <f t="shared" si="20"/>
        <v>0.08333333333</v>
      </c>
      <c r="Q43" s="128">
        <f t="shared" si="20"/>
        <v>0</v>
      </c>
      <c r="R43" s="128">
        <f t="shared" si="20"/>
        <v>0</v>
      </c>
      <c r="S43" s="128">
        <f t="shared" si="20"/>
        <v>0</v>
      </c>
      <c r="T43" s="128">
        <f t="shared" si="20"/>
        <v>0</v>
      </c>
      <c r="U43" s="128">
        <f t="shared" si="20"/>
        <v>0.3333333333</v>
      </c>
      <c r="V43" s="128">
        <f t="shared" si="20"/>
        <v>0.6583333333</v>
      </c>
      <c r="W43" s="128"/>
      <c r="X43" s="109"/>
      <c r="Y43" s="101"/>
      <c r="Z43" s="101"/>
    </row>
    <row r="44" ht="15.75" customHeight="1">
      <c r="A44" s="110"/>
      <c r="B44" s="121" t="s">
        <v>69</v>
      </c>
      <c r="C44" s="122"/>
      <c r="D44" s="123">
        <f>'7. Weightings'!$C$6</f>
        <v>4.5</v>
      </c>
      <c r="E44" s="120">
        <f t="shared" ref="E44:V44" si="21">SUM(E28,E35,E42)</f>
        <v>0.5</v>
      </c>
      <c r="F44" s="120">
        <f t="shared" si="21"/>
        <v>0</v>
      </c>
      <c r="G44" s="120">
        <f t="shared" si="21"/>
        <v>0.9666666667</v>
      </c>
      <c r="H44" s="120">
        <f t="shared" si="21"/>
        <v>0</v>
      </c>
      <c r="I44" s="120">
        <f t="shared" si="21"/>
        <v>0.7083333333</v>
      </c>
      <c r="J44" s="120">
        <f t="shared" si="21"/>
        <v>0.8</v>
      </c>
      <c r="K44" s="120">
        <f t="shared" si="21"/>
        <v>0</v>
      </c>
      <c r="L44" s="120">
        <f t="shared" si="21"/>
        <v>0.5208333333</v>
      </c>
      <c r="M44" s="120">
        <f t="shared" si="21"/>
        <v>0.3541666667</v>
      </c>
      <c r="N44" s="120">
        <f t="shared" si="21"/>
        <v>1.083333333</v>
      </c>
      <c r="O44" s="120">
        <f t="shared" si="21"/>
        <v>0.5</v>
      </c>
      <c r="P44" s="120">
        <f t="shared" si="21"/>
        <v>0.3916666667</v>
      </c>
      <c r="Q44" s="120">
        <f t="shared" si="21"/>
        <v>0</v>
      </c>
      <c r="R44" s="120">
        <f t="shared" si="21"/>
        <v>0.125</v>
      </c>
      <c r="S44" s="120">
        <f t="shared" si="21"/>
        <v>1</v>
      </c>
      <c r="T44" s="120">
        <f t="shared" si="21"/>
        <v>0</v>
      </c>
      <c r="U44" s="120">
        <f t="shared" si="21"/>
        <v>0.6666666667</v>
      </c>
      <c r="V44" s="120">
        <f t="shared" si="21"/>
        <v>2.554166667</v>
      </c>
      <c r="W44" s="120"/>
      <c r="X44" s="109"/>
      <c r="Y44" s="115"/>
      <c r="Z44" s="115"/>
    </row>
    <row r="45" ht="15.75" customHeight="1">
      <c r="A45" s="116"/>
      <c r="B45" s="124" t="s">
        <v>70</v>
      </c>
      <c r="C45" s="125"/>
      <c r="D45" s="126"/>
      <c r="E45" s="127">
        <f t="shared" ref="E45:V45" si="22">E44/$D$44</f>
        <v>0.1111111111</v>
      </c>
      <c r="F45" s="127">
        <f t="shared" si="22"/>
        <v>0</v>
      </c>
      <c r="G45" s="127">
        <f t="shared" si="22"/>
        <v>0.2148148148</v>
      </c>
      <c r="H45" s="127">
        <f t="shared" si="22"/>
        <v>0</v>
      </c>
      <c r="I45" s="127">
        <f t="shared" si="22"/>
        <v>0.1574074074</v>
      </c>
      <c r="J45" s="127">
        <f t="shared" si="22"/>
        <v>0.1777777778</v>
      </c>
      <c r="K45" s="127">
        <f t="shared" si="22"/>
        <v>0</v>
      </c>
      <c r="L45" s="127">
        <f t="shared" si="22"/>
        <v>0.1157407407</v>
      </c>
      <c r="M45" s="127">
        <f t="shared" si="22"/>
        <v>0.0787037037</v>
      </c>
      <c r="N45" s="127">
        <f t="shared" si="22"/>
        <v>0.2407407407</v>
      </c>
      <c r="O45" s="127">
        <f t="shared" si="22"/>
        <v>0.1111111111</v>
      </c>
      <c r="P45" s="127">
        <f t="shared" si="22"/>
        <v>0.08703703704</v>
      </c>
      <c r="Q45" s="127">
        <f t="shared" si="22"/>
        <v>0</v>
      </c>
      <c r="R45" s="127">
        <f t="shared" si="22"/>
        <v>0.02777777778</v>
      </c>
      <c r="S45" s="127">
        <f t="shared" si="22"/>
        <v>0.2222222222</v>
      </c>
      <c r="T45" s="127">
        <f t="shared" si="22"/>
        <v>0</v>
      </c>
      <c r="U45" s="127">
        <f t="shared" si="22"/>
        <v>0.1481481481</v>
      </c>
      <c r="V45" s="127">
        <f t="shared" si="22"/>
        <v>0.5675925926</v>
      </c>
      <c r="W45" s="127"/>
      <c r="X45" s="109"/>
      <c r="Y45" s="101"/>
      <c r="Z45" s="101"/>
    </row>
    <row r="46">
      <c r="A46" s="105" t="str">
        <f>'5. Auto Review | Climate &amp; Envi'!A24</f>
        <v>3.Fossil Free and Environmentally Sustainable Aluminium </v>
      </c>
      <c r="B46" s="129" t="str">
        <f>'5. Auto Review | Climate &amp; Envi'!B24</f>
        <v>3.1. Disclosure of  scope 3 GHG emissions due to aluminium</v>
      </c>
      <c r="C46" s="107" t="str">
        <f>'5. Auto Review | Climate &amp; Envi'!C24</f>
        <v>3.1.1. The company discloses disaggregated GHG emissions for their aluminium supply chains.</v>
      </c>
      <c r="D46" s="107">
        <f>'5. Auto Review | Climate &amp; Envi'!D24</f>
        <v>1</v>
      </c>
      <c r="E46" s="107">
        <f>'5. Auto Review | Climate &amp; Envi'!H24</f>
        <v>0</v>
      </c>
      <c r="F46" s="107">
        <f>'5. Auto Review | Climate &amp; Envi'!J24</f>
        <v>0</v>
      </c>
      <c r="G46" s="107">
        <f>'5. Auto Review | Climate &amp; Envi'!L24</f>
        <v>0</v>
      </c>
      <c r="H46" s="107">
        <f>'5. Auto Review | Climate &amp; Envi'!N24</f>
        <v>0</v>
      </c>
      <c r="I46" s="107">
        <f>'5. Auto Review | Climate &amp; Envi'!P24</f>
        <v>0</v>
      </c>
      <c r="J46" s="107">
        <f>'5. Auto Review | Climate &amp; Envi'!R24</f>
        <v>0</v>
      </c>
      <c r="K46" s="108">
        <f>'5. Auto Review | Climate &amp; Envi'!T24</f>
        <v>0</v>
      </c>
      <c r="L46" s="107">
        <f>'5. Auto Review | Climate &amp; Envi'!V24</f>
        <v>0</v>
      </c>
      <c r="M46" s="107">
        <f>'5. Auto Review | Climate &amp; Envi'!X24</f>
        <v>0</v>
      </c>
      <c r="N46" s="107">
        <f>'5. Auto Review | Climate &amp; Envi'!Z24</f>
        <v>0</v>
      </c>
      <c r="O46" s="107">
        <f>'5. Auto Review | Climate &amp; Envi'!AB24</f>
        <v>0</v>
      </c>
      <c r="P46" s="107">
        <f>'5. Auto Review | Climate &amp; Envi'!AD24</f>
        <v>0</v>
      </c>
      <c r="Q46" s="103">
        <f>'5. Auto Review | Climate &amp; Envi'!AF24</f>
        <v>0</v>
      </c>
      <c r="R46" s="107">
        <f>'5. Auto Review | Climate &amp; Envi'!AH24</f>
        <v>0</v>
      </c>
      <c r="S46" s="107">
        <f>'5. Auto Review | Climate &amp; Envi'!AJ24</f>
        <v>1</v>
      </c>
      <c r="T46" s="107">
        <f>'5. Auto Review | Climate &amp; Envi'!AL24</f>
        <v>0</v>
      </c>
      <c r="U46" s="107">
        <f>'5. Auto Review | Climate &amp; Envi'!AN24</f>
        <v>0</v>
      </c>
      <c r="V46" s="107">
        <f>'5. Auto Review | Climate &amp; Envi'!AP24</f>
        <v>0.5</v>
      </c>
      <c r="W46" s="97"/>
      <c r="X46" s="109"/>
      <c r="Y46" s="97"/>
      <c r="Z46" s="97"/>
    </row>
    <row r="47" ht="15.75" customHeight="1">
      <c r="A47" s="110"/>
      <c r="B47" s="110"/>
      <c r="C47" s="104" t="s">
        <v>58</v>
      </c>
      <c r="D47" s="111">
        <f t="shared" ref="D47:V47" si="23">SUM(D46)</f>
        <v>1</v>
      </c>
      <c r="E47" s="111">
        <f t="shared" si="23"/>
        <v>0</v>
      </c>
      <c r="F47" s="111">
        <f t="shared" si="23"/>
        <v>0</v>
      </c>
      <c r="G47" s="111">
        <f t="shared" si="23"/>
        <v>0</v>
      </c>
      <c r="H47" s="111">
        <f t="shared" si="23"/>
        <v>0</v>
      </c>
      <c r="I47" s="111">
        <f t="shared" si="23"/>
        <v>0</v>
      </c>
      <c r="J47" s="111">
        <f t="shared" si="23"/>
        <v>0</v>
      </c>
      <c r="K47" s="111">
        <f t="shared" si="23"/>
        <v>0</v>
      </c>
      <c r="L47" s="111">
        <f t="shared" si="23"/>
        <v>0</v>
      </c>
      <c r="M47" s="111">
        <f t="shared" si="23"/>
        <v>0</v>
      </c>
      <c r="N47" s="111">
        <f t="shared" si="23"/>
        <v>0</v>
      </c>
      <c r="O47" s="111">
        <f t="shared" si="23"/>
        <v>0</v>
      </c>
      <c r="P47" s="111">
        <f t="shared" si="23"/>
        <v>0</v>
      </c>
      <c r="Q47" s="111">
        <f t="shared" si="23"/>
        <v>0</v>
      </c>
      <c r="R47" s="111">
        <f t="shared" si="23"/>
        <v>0</v>
      </c>
      <c r="S47" s="111">
        <f t="shared" si="23"/>
        <v>1</v>
      </c>
      <c r="T47" s="111">
        <f t="shared" si="23"/>
        <v>0</v>
      </c>
      <c r="U47" s="111">
        <f t="shared" si="23"/>
        <v>0</v>
      </c>
      <c r="V47" s="111">
        <f t="shared" si="23"/>
        <v>0.5</v>
      </c>
      <c r="W47" s="111"/>
      <c r="X47" s="109"/>
      <c r="Y47" s="97"/>
      <c r="Z47" s="97"/>
    </row>
    <row r="48" ht="15.75" customHeight="1">
      <c r="A48" s="110"/>
      <c r="B48" s="110"/>
      <c r="C48" s="112" t="s">
        <v>59</v>
      </c>
      <c r="D48" s="113">
        <f>'7. Weightings'!$C$3</f>
        <v>1</v>
      </c>
      <c r="E48" s="114">
        <f t="shared" ref="E48:V48" si="24">(E47/$D$47)*$D$48</f>
        <v>0</v>
      </c>
      <c r="F48" s="114">
        <f t="shared" si="24"/>
        <v>0</v>
      </c>
      <c r="G48" s="114">
        <f t="shared" si="24"/>
        <v>0</v>
      </c>
      <c r="H48" s="114">
        <f t="shared" si="24"/>
        <v>0</v>
      </c>
      <c r="I48" s="114">
        <f t="shared" si="24"/>
        <v>0</v>
      </c>
      <c r="J48" s="114">
        <f t="shared" si="24"/>
        <v>0</v>
      </c>
      <c r="K48" s="114">
        <f t="shared" si="24"/>
        <v>0</v>
      </c>
      <c r="L48" s="114">
        <f t="shared" si="24"/>
        <v>0</v>
      </c>
      <c r="M48" s="114">
        <f t="shared" si="24"/>
        <v>0</v>
      </c>
      <c r="N48" s="114">
        <f t="shared" si="24"/>
        <v>0</v>
      </c>
      <c r="O48" s="114">
        <f t="shared" si="24"/>
        <v>0</v>
      </c>
      <c r="P48" s="114">
        <f t="shared" si="24"/>
        <v>0</v>
      </c>
      <c r="Q48" s="114">
        <f t="shared" si="24"/>
        <v>0</v>
      </c>
      <c r="R48" s="114">
        <f t="shared" si="24"/>
        <v>0</v>
      </c>
      <c r="S48" s="114">
        <f t="shared" si="24"/>
        <v>1</v>
      </c>
      <c r="T48" s="114">
        <f t="shared" si="24"/>
        <v>0</v>
      </c>
      <c r="U48" s="114">
        <f t="shared" si="24"/>
        <v>0</v>
      </c>
      <c r="V48" s="114">
        <f t="shared" si="24"/>
        <v>0.5</v>
      </c>
      <c r="W48" s="114"/>
      <c r="X48" s="109"/>
      <c r="Y48" s="115"/>
      <c r="Z48" s="115"/>
    </row>
    <row r="49" ht="15.75" customHeight="1">
      <c r="A49" s="110"/>
      <c r="B49" s="116"/>
      <c r="C49" s="117" t="s">
        <v>60</v>
      </c>
      <c r="D49" s="118"/>
      <c r="E49" s="118">
        <f t="shared" ref="E49:V49" si="25">IFERROR(E48/$D$48,0)</f>
        <v>0</v>
      </c>
      <c r="F49" s="118">
        <f t="shared" si="25"/>
        <v>0</v>
      </c>
      <c r="G49" s="118">
        <f t="shared" si="25"/>
        <v>0</v>
      </c>
      <c r="H49" s="118">
        <f t="shared" si="25"/>
        <v>0</v>
      </c>
      <c r="I49" s="118">
        <f t="shared" si="25"/>
        <v>0</v>
      </c>
      <c r="J49" s="118">
        <f t="shared" si="25"/>
        <v>0</v>
      </c>
      <c r="K49" s="118">
        <f t="shared" si="25"/>
        <v>0</v>
      </c>
      <c r="L49" s="118">
        <f t="shared" si="25"/>
        <v>0</v>
      </c>
      <c r="M49" s="118">
        <f t="shared" si="25"/>
        <v>0</v>
      </c>
      <c r="N49" s="118">
        <f t="shared" si="25"/>
        <v>0</v>
      </c>
      <c r="O49" s="118">
        <f t="shared" si="25"/>
        <v>0</v>
      </c>
      <c r="P49" s="118">
        <f t="shared" si="25"/>
        <v>0</v>
      </c>
      <c r="Q49" s="118">
        <f t="shared" si="25"/>
        <v>0</v>
      </c>
      <c r="R49" s="118">
        <f t="shared" si="25"/>
        <v>0</v>
      </c>
      <c r="S49" s="118">
        <f t="shared" si="25"/>
        <v>1</v>
      </c>
      <c r="T49" s="118">
        <f t="shared" si="25"/>
        <v>0</v>
      </c>
      <c r="U49" s="118">
        <f t="shared" si="25"/>
        <v>0</v>
      </c>
      <c r="V49" s="118">
        <f t="shared" si="25"/>
        <v>0.5</v>
      </c>
      <c r="W49" s="118"/>
      <c r="X49" s="109"/>
      <c r="Y49" s="101"/>
      <c r="Z49" s="101"/>
    </row>
    <row r="50">
      <c r="A50" s="110"/>
      <c r="B50" s="129" t="str">
        <f>'5. Auto Review | Climate &amp; Envi'!B25</f>
        <v>3.2. Target setting and progress towards fossil free and environmentally sustainable aluminum supply chains</v>
      </c>
      <c r="C50" s="107" t="str">
        <f>'5. Auto Review | Climate &amp; Envi'!C25</f>
        <v>3.2.1 The company has set targets for the use of fossil free and environmentally sustainable aluminium</v>
      </c>
      <c r="D50" s="107">
        <f>'5. Auto Review | Climate &amp; Envi'!D25</f>
        <v>2</v>
      </c>
      <c r="E50" s="107">
        <f>'5. Auto Review | Climate &amp; Envi'!H25</f>
        <v>0</v>
      </c>
      <c r="F50" s="107">
        <f>'5. Auto Review | Climate &amp; Envi'!J25</f>
        <v>0</v>
      </c>
      <c r="G50" s="107">
        <f>'5. Auto Review | Climate &amp; Envi'!L25</f>
        <v>1.2</v>
      </c>
      <c r="H50" s="107">
        <f>'5. Auto Review | Climate &amp; Envi'!N25</f>
        <v>0</v>
      </c>
      <c r="I50" s="107">
        <f>'5. Auto Review | Climate &amp; Envi'!P25</f>
        <v>0</v>
      </c>
      <c r="J50" s="107">
        <f>'5. Auto Review | Climate &amp; Envi'!R25</f>
        <v>1.2</v>
      </c>
      <c r="K50" s="108">
        <f>'5. Auto Review | Climate &amp; Envi'!T25</f>
        <v>0</v>
      </c>
      <c r="L50" s="107">
        <f>'5. Auto Review | Climate &amp; Envi'!V25</f>
        <v>0</v>
      </c>
      <c r="M50" s="107">
        <f>'5. Auto Review | Climate &amp; Envi'!X25</f>
        <v>0</v>
      </c>
      <c r="N50" s="107">
        <f>'5. Auto Review | Climate &amp; Envi'!Z25</f>
        <v>0.4</v>
      </c>
      <c r="O50" s="107">
        <f>'5. Auto Review | Climate &amp; Envi'!AB25</f>
        <v>0</v>
      </c>
      <c r="P50" s="107">
        <f>'5. Auto Review | Climate &amp; Envi'!AD25</f>
        <v>0.5</v>
      </c>
      <c r="Q50" s="103">
        <f>'5. Auto Review | Climate &amp; Envi'!AF25</f>
        <v>0</v>
      </c>
      <c r="R50" s="107">
        <f>'5. Auto Review | Climate &amp; Envi'!AH25</f>
        <v>0</v>
      </c>
      <c r="S50" s="107">
        <f>'5. Auto Review | Climate &amp; Envi'!AJ25</f>
        <v>0</v>
      </c>
      <c r="T50" s="107">
        <f>'5. Auto Review | Climate &amp; Envi'!AL25</f>
        <v>0</v>
      </c>
      <c r="U50" s="107">
        <f>'5. Auto Review | Climate &amp; Envi'!AN25</f>
        <v>0</v>
      </c>
      <c r="V50" s="107">
        <f>'5. Auto Review | Climate &amp; Envi'!AP25</f>
        <v>1.2</v>
      </c>
      <c r="W50" s="97"/>
      <c r="X50" s="109"/>
      <c r="Y50" s="97"/>
      <c r="Z50" s="97"/>
    </row>
    <row r="51">
      <c r="A51" s="110"/>
      <c r="B51" s="110"/>
      <c r="C51" s="107" t="str">
        <f>'5. Auto Review | Climate &amp; Envi'!C26</f>
        <v>3.2.2. The company publishes progress towards their target by disclosing the current percentage of low-co2 aluminium in their annual production cycle</v>
      </c>
      <c r="D51" s="107">
        <f>'5. Auto Review | Climate &amp; Envi'!D26</f>
        <v>1</v>
      </c>
      <c r="E51" s="107">
        <f>'5. Auto Review | Climate &amp; Envi'!H26</f>
        <v>0</v>
      </c>
      <c r="F51" s="107">
        <f>'5. Auto Review | Climate &amp; Envi'!J26</f>
        <v>0</v>
      </c>
      <c r="G51" s="107">
        <f>'5. Auto Review | Climate &amp; Envi'!L26</f>
        <v>0</v>
      </c>
      <c r="H51" s="107">
        <f>'5. Auto Review | Climate &amp; Envi'!N26</f>
        <v>0</v>
      </c>
      <c r="I51" s="107">
        <f>'5. Auto Review | Climate &amp; Envi'!P26</f>
        <v>0</v>
      </c>
      <c r="J51" s="107">
        <f>'5. Auto Review | Climate &amp; Envi'!R26</f>
        <v>0</v>
      </c>
      <c r="K51" s="108">
        <f>'5. Auto Review | Climate &amp; Envi'!T26</f>
        <v>0</v>
      </c>
      <c r="L51" s="107">
        <f>'5. Auto Review | Climate &amp; Envi'!V26</f>
        <v>0</v>
      </c>
      <c r="M51" s="107">
        <f>'5. Auto Review | Climate &amp; Envi'!X26</f>
        <v>0</v>
      </c>
      <c r="N51" s="107">
        <f>'5. Auto Review | Climate &amp; Envi'!Z26</f>
        <v>0</v>
      </c>
      <c r="O51" s="107">
        <f>'5. Auto Review | Climate &amp; Envi'!AB26</f>
        <v>0</v>
      </c>
      <c r="P51" s="107">
        <f>'5. Auto Review | Climate &amp; Envi'!AD26</f>
        <v>0</v>
      </c>
      <c r="Q51" s="103">
        <f>'5. Auto Review | Climate &amp; Envi'!AF26</f>
        <v>0</v>
      </c>
      <c r="R51" s="107">
        <f>'5. Auto Review | Climate &amp; Envi'!AH26</f>
        <v>0</v>
      </c>
      <c r="S51" s="107">
        <f>'5. Auto Review | Climate &amp; Envi'!AJ26</f>
        <v>0</v>
      </c>
      <c r="T51" s="107">
        <f>'5. Auto Review | Climate &amp; Envi'!AL26</f>
        <v>0</v>
      </c>
      <c r="U51" s="107">
        <f>'5. Auto Review | Climate &amp; Envi'!AN26</f>
        <v>0</v>
      </c>
      <c r="V51" s="107">
        <f>'5. Auto Review | Climate &amp; Envi'!AP26</f>
        <v>0</v>
      </c>
      <c r="W51" s="97"/>
      <c r="X51" s="109"/>
      <c r="Y51" s="97"/>
      <c r="Z51" s="97"/>
    </row>
    <row r="52">
      <c r="A52" s="110"/>
      <c r="B52" s="110"/>
      <c r="C52" s="107" t="str">
        <f>'5. Auto Review | Climate &amp; Envi'!C27</f>
        <v>3.2.3. The company has a target to increase use of secondary/scrap aluminium by 2030.</v>
      </c>
      <c r="D52" s="107">
        <f>'5. Auto Review | Climate &amp; Envi'!D27</f>
        <v>2</v>
      </c>
      <c r="E52" s="107">
        <f>'5. Auto Review | Climate &amp; Envi'!H27</f>
        <v>0</v>
      </c>
      <c r="F52" s="107">
        <f>'5. Auto Review | Climate &amp; Envi'!J27</f>
        <v>0</v>
      </c>
      <c r="G52" s="107">
        <f>'5. Auto Review | Climate &amp; Envi'!L27</f>
        <v>0</v>
      </c>
      <c r="H52" s="107">
        <f>'5. Auto Review | Climate &amp; Envi'!N27</f>
        <v>0</v>
      </c>
      <c r="I52" s="107">
        <f>'5. Auto Review | Climate &amp; Envi'!P27</f>
        <v>1</v>
      </c>
      <c r="J52" s="107">
        <f>'5. Auto Review | Climate &amp; Envi'!R27</f>
        <v>0</v>
      </c>
      <c r="K52" s="108">
        <f>'5. Auto Review | Climate &amp; Envi'!T27</f>
        <v>0</v>
      </c>
      <c r="L52" s="107">
        <f>'5. Auto Review | Climate &amp; Envi'!V27</f>
        <v>0</v>
      </c>
      <c r="M52" s="107">
        <f>'5. Auto Review | Climate &amp; Envi'!X27</f>
        <v>0</v>
      </c>
      <c r="N52" s="107">
        <f>'5. Auto Review | Climate &amp; Envi'!Z27</f>
        <v>0</v>
      </c>
      <c r="O52" s="107">
        <f>'5. Auto Review | Climate &amp; Envi'!AB27</f>
        <v>0</v>
      </c>
      <c r="P52" s="107">
        <f>'5. Auto Review | Climate &amp; Envi'!AD27</f>
        <v>0</v>
      </c>
      <c r="Q52" s="103">
        <f>'5. Auto Review | Climate &amp; Envi'!AF27</f>
        <v>0</v>
      </c>
      <c r="R52" s="107">
        <f>'5. Auto Review | Climate &amp; Envi'!AH27</f>
        <v>0</v>
      </c>
      <c r="S52" s="107">
        <f>'5. Auto Review | Climate &amp; Envi'!AJ27</f>
        <v>0</v>
      </c>
      <c r="T52" s="107">
        <f>'5. Auto Review | Climate &amp; Envi'!AL27</f>
        <v>0</v>
      </c>
      <c r="U52" s="107">
        <f>'5. Auto Review | Climate &amp; Envi'!AN27</f>
        <v>0</v>
      </c>
      <c r="V52" s="107">
        <f>'5. Auto Review | Climate &amp; Envi'!AP27</f>
        <v>2</v>
      </c>
      <c r="W52" s="97"/>
      <c r="X52" s="109"/>
      <c r="Y52" s="97"/>
      <c r="Z52" s="97"/>
    </row>
    <row r="53">
      <c r="A53" s="110"/>
      <c r="B53" s="110"/>
      <c r="C53" s="107" t="str">
        <f>'5. Auto Review | Climate &amp; Envi'!C28</f>
        <v>3.2.4. The company publishes progress towards their target by disclosing the current percentage of recycled aluminium used in its annual production cycle</v>
      </c>
      <c r="D53" s="107">
        <f>'5. Auto Review | Climate &amp; Envi'!D28</f>
        <v>1</v>
      </c>
      <c r="E53" s="107">
        <f>'5. Auto Review | Climate &amp; Envi'!H28</f>
        <v>0</v>
      </c>
      <c r="F53" s="107">
        <f>'5. Auto Review | Climate &amp; Envi'!J28</f>
        <v>0</v>
      </c>
      <c r="G53" s="107">
        <f>'5. Auto Review | Climate &amp; Envi'!L28</f>
        <v>0.5</v>
      </c>
      <c r="H53" s="107">
        <f>'5. Auto Review | Climate &amp; Envi'!N28</f>
        <v>0</v>
      </c>
      <c r="I53" s="107">
        <f>'5. Auto Review | Climate &amp; Envi'!P28</f>
        <v>0.5</v>
      </c>
      <c r="J53" s="107">
        <f>'5. Auto Review | Climate &amp; Envi'!R28</f>
        <v>0</v>
      </c>
      <c r="K53" s="108">
        <f>'5. Auto Review | Climate &amp; Envi'!T28</f>
        <v>0</v>
      </c>
      <c r="L53" s="107">
        <f>'5. Auto Review | Climate &amp; Envi'!V28</f>
        <v>0.75</v>
      </c>
      <c r="M53" s="107">
        <f>'5. Auto Review | Climate &amp; Envi'!X28</f>
        <v>0</v>
      </c>
      <c r="N53" s="107">
        <f>'5. Auto Review | Climate &amp; Envi'!Z28</f>
        <v>0</v>
      </c>
      <c r="O53" s="107">
        <f>'5. Auto Review | Climate &amp; Envi'!AB28</f>
        <v>0</v>
      </c>
      <c r="P53" s="107">
        <f>'5. Auto Review | Climate &amp; Envi'!AD28</f>
        <v>0.5</v>
      </c>
      <c r="Q53" s="103">
        <f>'5. Auto Review | Climate &amp; Envi'!AF28</f>
        <v>0</v>
      </c>
      <c r="R53" s="107">
        <f>'5. Auto Review | Climate &amp; Envi'!AH28</f>
        <v>0</v>
      </c>
      <c r="S53" s="107">
        <f>'5. Auto Review | Climate &amp; Envi'!AJ28</f>
        <v>0</v>
      </c>
      <c r="T53" s="107">
        <f>'5. Auto Review | Climate &amp; Envi'!AL28</f>
        <v>0</v>
      </c>
      <c r="U53" s="107">
        <f>'5. Auto Review | Climate &amp; Envi'!AN28</f>
        <v>0</v>
      </c>
      <c r="V53" s="107">
        <f>'5. Auto Review | Climate &amp; Envi'!AP28</f>
        <v>0.75</v>
      </c>
      <c r="W53" s="97"/>
      <c r="X53" s="109"/>
      <c r="Y53" s="97"/>
      <c r="Z53" s="97"/>
    </row>
    <row r="54" ht="15.75" customHeight="1">
      <c r="A54" s="110"/>
      <c r="B54" s="110"/>
      <c r="C54" s="104" t="s">
        <v>61</v>
      </c>
      <c r="D54" s="111">
        <f t="shared" ref="D54:V54" si="26">SUM(D50:D53)</f>
        <v>6</v>
      </c>
      <c r="E54" s="111">
        <f t="shared" si="26"/>
        <v>0</v>
      </c>
      <c r="F54" s="111">
        <f t="shared" si="26"/>
        <v>0</v>
      </c>
      <c r="G54" s="111">
        <f t="shared" si="26"/>
        <v>1.7</v>
      </c>
      <c r="H54" s="111">
        <f t="shared" si="26"/>
        <v>0</v>
      </c>
      <c r="I54" s="111">
        <f t="shared" si="26"/>
        <v>1.5</v>
      </c>
      <c r="J54" s="111">
        <f t="shared" si="26"/>
        <v>1.2</v>
      </c>
      <c r="K54" s="111">
        <f t="shared" si="26"/>
        <v>0</v>
      </c>
      <c r="L54" s="111">
        <f t="shared" si="26"/>
        <v>0.75</v>
      </c>
      <c r="M54" s="111">
        <f t="shared" si="26"/>
        <v>0</v>
      </c>
      <c r="N54" s="111">
        <f t="shared" si="26"/>
        <v>0.4</v>
      </c>
      <c r="O54" s="111">
        <f t="shared" si="26"/>
        <v>0</v>
      </c>
      <c r="P54" s="111">
        <f t="shared" si="26"/>
        <v>1</v>
      </c>
      <c r="Q54" s="111">
        <f t="shared" si="26"/>
        <v>0</v>
      </c>
      <c r="R54" s="111">
        <f t="shared" si="26"/>
        <v>0</v>
      </c>
      <c r="S54" s="111">
        <f t="shared" si="26"/>
        <v>0</v>
      </c>
      <c r="T54" s="111">
        <f t="shared" si="26"/>
        <v>0</v>
      </c>
      <c r="U54" s="111">
        <f t="shared" si="26"/>
        <v>0</v>
      </c>
      <c r="V54" s="111">
        <f t="shared" si="26"/>
        <v>3.95</v>
      </c>
      <c r="W54" s="111"/>
      <c r="X54" s="109"/>
      <c r="Y54" s="97"/>
      <c r="Z54" s="97"/>
    </row>
    <row r="55" ht="15.75" customHeight="1">
      <c r="A55" s="110"/>
      <c r="B55" s="110"/>
      <c r="C55" s="112" t="s">
        <v>62</v>
      </c>
      <c r="D55" s="113">
        <f>'7. Weightings'!$C$4</f>
        <v>1.5</v>
      </c>
      <c r="E55" s="114">
        <f t="shared" ref="E55:V55" si="27">(E54/$D$54)*$D$55</f>
        <v>0</v>
      </c>
      <c r="F55" s="114">
        <f t="shared" si="27"/>
        <v>0</v>
      </c>
      <c r="G55" s="114">
        <f t="shared" si="27"/>
        <v>0.425</v>
      </c>
      <c r="H55" s="114">
        <f t="shared" si="27"/>
        <v>0</v>
      </c>
      <c r="I55" s="114">
        <f t="shared" si="27"/>
        <v>0.375</v>
      </c>
      <c r="J55" s="114">
        <f t="shared" si="27"/>
        <v>0.3</v>
      </c>
      <c r="K55" s="114">
        <f t="shared" si="27"/>
        <v>0</v>
      </c>
      <c r="L55" s="114">
        <f t="shared" si="27"/>
        <v>0.1875</v>
      </c>
      <c r="M55" s="114">
        <f t="shared" si="27"/>
        <v>0</v>
      </c>
      <c r="N55" s="114">
        <f t="shared" si="27"/>
        <v>0.1</v>
      </c>
      <c r="O55" s="114">
        <f t="shared" si="27"/>
        <v>0</v>
      </c>
      <c r="P55" s="114">
        <f t="shared" si="27"/>
        <v>0.25</v>
      </c>
      <c r="Q55" s="114">
        <f t="shared" si="27"/>
        <v>0</v>
      </c>
      <c r="R55" s="114">
        <f t="shared" si="27"/>
        <v>0</v>
      </c>
      <c r="S55" s="114">
        <f t="shared" si="27"/>
        <v>0</v>
      </c>
      <c r="T55" s="114">
        <f t="shared" si="27"/>
        <v>0</v>
      </c>
      <c r="U55" s="114">
        <f t="shared" si="27"/>
        <v>0</v>
      </c>
      <c r="V55" s="114">
        <f t="shared" si="27"/>
        <v>0.9875</v>
      </c>
      <c r="W55" s="114"/>
      <c r="X55" s="109"/>
      <c r="Y55" s="115"/>
      <c r="Z55" s="115"/>
    </row>
    <row r="56" ht="15.75" customHeight="1">
      <c r="A56" s="110"/>
      <c r="B56" s="116"/>
      <c r="C56" s="117" t="s">
        <v>63</v>
      </c>
      <c r="D56" s="118"/>
      <c r="E56" s="118">
        <f t="shared" ref="E56:V56" si="28">IFERROR(E55/$D$55,0)</f>
        <v>0</v>
      </c>
      <c r="F56" s="118">
        <f t="shared" si="28"/>
        <v>0</v>
      </c>
      <c r="G56" s="118">
        <f t="shared" si="28"/>
        <v>0.2833333333</v>
      </c>
      <c r="H56" s="118">
        <f t="shared" si="28"/>
        <v>0</v>
      </c>
      <c r="I56" s="118">
        <f t="shared" si="28"/>
        <v>0.25</v>
      </c>
      <c r="J56" s="118">
        <f t="shared" si="28"/>
        <v>0.2</v>
      </c>
      <c r="K56" s="118">
        <f t="shared" si="28"/>
        <v>0</v>
      </c>
      <c r="L56" s="118">
        <f t="shared" si="28"/>
        <v>0.125</v>
      </c>
      <c r="M56" s="118">
        <f t="shared" si="28"/>
        <v>0</v>
      </c>
      <c r="N56" s="118">
        <f t="shared" si="28"/>
        <v>0.06666666667</v>
      </c>
      <c r="O56" s="118">
        <f t="shared" si="28"/>
        <v>0</v>
      </c>
      <c r="P56" s="118">
        <f t="shared" si="28"/>
        <v>0.1666666667</v>
      </c>
      <c r="Q56" s="118">
        <f t="shared" si="28"/>
        <v>0</v>
      </c>
      <c r="R56" s="118">
        <f t="shared" si="28"/>
        <v>0</v>
      </c>
      <c r="S56" s="118">
        <f t="shared" si="28"/>
        <v>0</v>
      </c>
      <c r="T56" s="118">
        <f t="shared" si="28"/>
        <v>0</v>
      </c>
      <c r="U56" s="118">
        <f t="shared" si="28"/>
        <v>0</v>
      </c>
      <c r="V56" s="118">
        <f t="shared" si="28"/>
        <v>0.6583333333</v>
      </c>
      <c r="W56" s="118"/>
      <c r="X56" s="109"/>
      <c r="Y56" s="101"/>
      <c r="Z56" s="101"/>
    </row>
    <row r="57">
      <c r="A57" s="110"/>
      <c r="B57" s="129" t="str">
        <f>'5. Auto Review | Climate &amp; Envi'!B29</f>
        <v>3.3. Use of supply chain levers to achieve fossil free and environmentally sustainable aluminium supply chains</v>
      </c>
      <c r="C57" s="107" t="str">
        <f>'5. Auto Review | Climate &amp; Envi'!C29</f>
        <v>3.3.1. The company participates in multi-stakeholder procurement initiatives to collaborate with other buyers to incentivise investment in and production of fossil free aluminium at scale.</v>
      </c>
      <c r="D57" s="107">
        <f>'5. Auto Review | Climate &amp; Envi'!D29</f>
        <v>1</v>
      </c>
      <c r="E57" s="107">
        <f>'5. Auto Review | Climate &amp; Envi'!H29</f>
        <v>0</v>
      </c>
      <c r="F57" s="107">
        <f>'5. Auto Review | Climate &amp; Envi'!J29</f>
        <v>0</v>
      </c>
      <c r="G57" s="107">
        <f>'5. Auto Review | Climate &amp; Envi'!L29</f>
        <v>1</v>
      </c>
      <c r="H57" s="107">
        <f>'5. Auto Review | Climate &amp; Envi'!N29</f>
        <v>0</v>
      </c>
      <c r="I57" s="107">
        <f>'5. Auto Review | Climate &amp; Envi'!P29</f>
        <v>0</v>
      </c>
      <c r="J57" s="107">
        <f>'5. Auto Review | Climate &amp; Envi'!R29</f>
        <v>1</v>
      </c>
      <c r="K57" s="108">
        <f>'5. Auto Review | Climate &amp; Envi'!T29</f>
        <v>0</v>
      </c>
      <c r="L57" s="107">
        <f>'5. Auto Review | Climate &amp; Envi'!V29</f>
        <v>0</v>
      </c>
      <c r="M57" s="107">
        <f>'5. Auto Review | Climate &amp; Envi'!X29</f>
        <v>0</v>
      </c>
      <c r="N57" s="107">
        <f>'5. Auto Review | Climate &amp; Envi'!Z29</f>
        <v>0</v>
      </c>
      <c r="O57" s="107">
        <f>'5. Auto Review | Climate &amp; Envi'!AB29</f>
        <v>0</v>
      </c>
      <c r="P57" s="107">
        <f>'5. Auto Review | Climate &amp; Envi'!AD29</f>
        <v>0</v>
      </c>
      <c r="Q57" s="103">
        <f>'5. Auto Review | Climate &amp; Envi'!AF29</f>
        <v>0</v>
      </c>
      <c r="R57" s="107">
        <f>'5. Auto Review | Climate &amp; Envi'!AH29</f>
        <v>0</v>
      </c>
      <c r="S57" s="107">
        <f>'5. Auto Review | Climate &amp; Envi'!AJ29</f>
        <v>0</v>
      </c>
      <c r="T57" s="107">
        <f>'5. Auto Review | Climate &amp; Envi'!AL29</f>
        <v>0</v>
      </c>
      <c r="U57" s="107">
        <f>'5. Auto Review | Climate &amp; Envi'!AN29</f>
        <v>0</v>
      </c>
      <c r="V57" s="107">
        <f>'5. Auto Review | Climate &amp; Envi'!AP29</f>
        <v>1</v>
      </c>
      <c r="W57" s="97"/>
      <c r="X57" s="109"/>
      <c r="Y57" s="97"/>
      <c r="Z57" s="97"/>
    </row>
    <row r="58">
      <c r="A58" s="110"/>
      <c r="B58" s="110"/>
      <c r="C58" s="107" t="str">
        <f>'5. Auto Review | Climate &amp; Envi'!C30</f>
        <v>3.3.2. The company participates in multi-stakeholder standard / certification initiatives to drive investment in and production of socially and environmentally sustainable aluminium</v>
      </c>
      <c r="D58" s="107">
        <v>1.0</v>
      </c>
      <c r="E58" s="107">
        <f>'5. Auto Review | Climate &amp; Envi'!H30</f>
        <v>0.1</v>
      </c>
      <c r="F58" s="107">
        <f>'5. Auto Review | Climate &amp; Envi'!J30</f>
        <v>0</v>
      </c>
      <c r="G58" s="107">
        <f>'5. Auto Review | Climate &amp; Envi'!L30</f>
        <v>0</v>
      </c>
      <c r="H58" s="107">
        <f>'5. Auto Review | Climate &amp; Envi'!N30</f>
        <v>0</v>
      </c>
      <c r="I58" s="107">
        <f>'5. Auto Review | Climate &amp; Envi'!P30</f>
        <v>0</v>
      </c>
      <c r="J58" s="107">
        <f>'5. Auto Review | Climate &amp; Envi'!R30</f>
        <v>0</v>
      </c>
      <c r="K58" s="108">
        <f>'5. Auto Review | Climate &amp; Envi'!T30</f>
        <v>0</v>
      </c>
      <c r="L58" s="107">
        <f>'5. Auto Review | Climate &amp; Envi'!V30</f>
        <v>0</v>
      </c>
      <c r="M58" s="107">
        <f>'5. Auto Review | Climate &amp; Envi'!X30</f>
        <v>0</v>
      </c>
      <c r="N58" s="107">
        <f>'5. Auto Review | Climate &amp; Envi'!Z30</f>
        <v>0.4</v>
      </c>
      <c r="O58" s="107">
        <f>'5. Auto Review | Climate &amp; Envi'!AB30</f>
        <v>0</v>
      </c>
      <c r="P58" s="107">
        <f>'5. Auto Review | Climate &amp; Envi'!AD30</f>
        <v>0</v>
      </c>
      <c r="Q58" s="103">
        <f>'5. Auto Review | Climate &amp; Envi'!AF30</f>
        <v>0</v>
      </c>
      <c r="R58" s="107">
        <f>'5. Auto Review | Climate &amp; Envi'!AH30</f>
        <v>0</v>
      </c>
      <c r="S58" s="107">
        <f>'5. Auto Review | Climate &amp; Envi'!AJ30</f>
        <v>0.4</v>
      </c>
      <c r="T58" s="107">
        <f>'5. Auto Review | Climate &amp; Envi'!AL30</f>
        <v>0</v>
      </c>
      <c r="U58" s="107">
        <f>'5. Auto Review | Climate &amp; Envi'!AN30</f>
        <v>0</v>
      </c>
      <c r="V58" s="107">
        <f>'5. Auto Review | Climate &amp; Envi'!AP30</f>
        <v>0</v>
      </c>
      <c r="W58" s="97"/>
      <c r="X58" s="109"/>
      <c r="Y58" s="97"/>
      <c r="Z58" s="97"/>
    </row>
    <row r="59">
      <c r="A59" s="110"/>
      <c r="B59" s="110"/>
      <c r="C59" s="107" t="str">
        <f>'5. Auto Review | Climate &amp; Envi'!C31</f>
        <v>3.3.3. The company has entered into formal arrangements with suppliers to incentivise investment in and greater production of fossil free aluminium</v>
      </c>
      <c r="D59" s="107">
        <f>'5. Auto Review | Climate &amp; Envi'!D31</f>
        <v>2</v>
      </c>
      <c r="E59" s="107">
        <f>'5. Auto Review | Climate &amp; Envi'!H31</f>
        <v>0</v>
      </c>
      <c r="F59" s="107">
        <f>'5. Auto Review | Climate &amp; Envi'!J31</f>
        <v>0</v>
      </c>
      <c r="G59" s="107">
        <f>'5. Auto Review | Climate &amp; Envi'!L31</f>
        <v>1</v>
      </c>
      <c r="H59" s="107">
        <f>'5. Auto Review | Climate &amp; Envi'!N31</f>
        <v>0</v>
      </c>
      <c r="I59" s="107">
        <f>'5. Auto Review | Climate &amp; Envi'!P31</f>
        <v>0</v>
      </c>
      <c r="J59" s="107">
        <f>'5. Auto Review | Climate &amp; Envi'!R31</f>
        <v>0</v>
      </c>
      <c r="K59" s="108">
        <f>'5. Auto Review | Climate &amp; Envi'!T31</f>
        <v>0</v>
      </c>
      <c r="L59" s="107">
        <f>'5. Auto Review | Climate &amp; Envi'!V31</f>
        <v>0</v>
      </c>
      <c r="M59" s="107">
        <f>'5. Auto Review | Climate &amp; Envi'!X31</f>
        <v>0</v>
      </c>
      <c r="N59" s="107">
        <f>'5. Auto Review | Climate &amp; Envi'!Z31</f>
        <v>1.5</v>
      </c>
      <c r="O59" s="107">
        <f>'5. Auto Review | Climate &amp; Envi'!AB31</f>
        <v>1</v>
      </c>
      <c r="P59" s="107">
        <f>'5. Auto Review | Climate &amp; Envi'!AD31</f>
        <v>0</v>
      </c>
      <c r="Q59" s="103">
        <f>'5. Auto Review | Climate &amp; Envi'!AF31</f>
        <v>0</v>
      </c>
      <c r="R59" s="107">
        <f>'5. Auto Review | Climate &amp; Envi'!AH31</f>
        <v>0</v>
      </c>
      <c r="S59" s="107">
        <f>'5. Auto Review | Climate &amp; Envi'!AJ31</f>
        <v>0</v>
      </c>
      <c r="T59" s="107">
        <f>'5. Auto Review | Climate &amp; Envi'!AL31</f>
        <v>0</v>
      </c>
      <c r="U59" s="107">
        <f>'5. Auto Review | Climate &amp; Envi'!AN31</f>
        <v>0</v>
      </c>
      <c r="V59" s="107">
        <f>'5. Auto Review | Climate &amp; Envi'!AP31</f>
        <v>0</v>
      </c>
      <c r="W59" s="97"/>
      <c r="X59" s="109"/>
      <c r="Y59" s="97"/>
      <c r="Z59" s="97"/>
    </row>
    <row r="60">
      <c r="A60" s="110"/>
      <c r="B60" s="110"/>
      <c r="C60" s="107" t="str">
        <f>'5. Auto Review | Climate &amp; Envi'!C32</f>
        <v>3.3.4. The company integrates improved recyclability of aluminium into automobile design and manufacturing process. </v>
      </c>
      <c r="D60" s="107">
        <f>'5. Auto Review | Climate &amp; Envi'!D32</f>
        <v>2</v>
      </c>
      <c r="E60" s="107">
        <f>'5. Auto Review | Climate &amp; Envi'!H32</f>
        <v>0</v>
      </c>
      <c r="F60" s="107">
        <f>'5. Auto Review | Climate &amp; Envi'!J32</f>
        <v>0</v>
      </c>
      <c r="G60" s="107">
        <f>'5. Auto Review | Climate &amp; Envi'!L32</f>
        <v>1.5</v>
      </c>
      <c r="H60" s="107">
        <f>'5. Auto Review | Climate &amp; Envi'!N32</f>
        <v>0</v>
      </c>
      <c r="I60" s="107">
        <f>'5. Auto Review | Climate &amp; Envi'!P32</f>
        <v>1</v>
      </c>
      <c r="J60" s="107">
        <f>'5. Auto Review | Climate &amp; Envi'!R32</f>
        <v>1</v>
      </c>
      <c r="K60" s="108">
        <f>'5. Auto Review | Climate &amp; Envi'!T32</f>
        <v>0</v>
      </c>
      <c r="L60" s="107">
        <f>'5. Auto Review | Climate &amp; Envi'!V32</f>
        <v>0</v>
      </c>
      <c r="M60" s="107">
        <f>'5. Auto Review | Climate &amp; Envi'!X32</f>
        <v>0</v>
      </c>
      <c r="N60" s="107">
        <f>'5. Auto Review | Climate &amp; Envi'!Z32</f>
        <v>1</v>
      </c>
      <c r="O60" s="107">
        <f>'5. Auto Review | Climate &amp; Envi'!AB32</f>
        <v>0.5</v>
      </c>
      <c r="P60" s="107">
        <f>'5. Auto Review | Climate &amp; Envi'!AD32</f>
        <v>0.5</v>
      </c>
      <c r="Q60" s="103">
        <f>'5. Auto Review | Climate &amp; Envi'!AF32</f>
        <v>0</v>
      </c>
      <c r="R60" s="107">
        <f>'5. Auto Review | Climate &amp; Envi'!AH32</f>
        <v>0.5</v>
      </c>
      <c r="S60" s="107">
        <f>'5. Auto Review | Climate &amp; Envi'!AJ32</f>
        <v>1</v>
      </c>
      <c r="T60" s="107">
        <f>'5. Auto Review | Climate &amp; Envi'!AL32</f>
        <v>0</v>
      </c>
      <c r="U60" s="107">
        <f>'5. Auto Review | Climate &amp; Envi'!AN32</f>
        <v>0.5</v>
      </c>
      <c r="V60" s="107">
        <f>'5. Auto Review | Climate &amp; Envi'!AP32</f>
        <v>0.5</v>
      </c>
      <c r="W60" s="97"/>
      <c r="X60" s="109"/>
      <c r="Y60" s="97"/>
      <c r="Z60" s="97"/>
    </row>
    <row r="61" ht="15.75" customHeight="1">
      <c r="A61" s="110"/>
      <c r="B61" s="110"/>
      <c r="C61" s="104" t="s">
        <v>64</v>
      </c>
      <c r="D61" s="111">
        <f t="shared" ref="D61:V61" si="29">SUM(D57:D60)</f>
        <v>6</v>
      </c>
      <c r="E61" s="111">
        <f t="shared" si="29"/>
        <v>0.1</v>
      </c>
      <c r="F61" s="111">
        <f t="shared" si="29"/>
        <v>0</v>
      </c>
      <c r="G61" s="111">
        <f t="shared" si="29"/>
        <v>3.5</v>
      </c>
      <c r="H61" s="111">
        <f t="shared" si="29"/>
        <v>0</v>
      </c>
      <c r="I61" s="111">
        <f t="shared" si="29"/>
        <v>1</v>
      </c>
      <c r="J61" s="111">
        <f t="shared" si="29"/>
        <v>2</v>
      </c>
      <c r="K61" s="111">
        <f t="shared" si="29"/>
        <v>0</v>
      </c>
      <c r="L61" s="111">
        <f t="shared" si="29"/>
        <v>0</v>
      </c>
      <c r="M61" s="111">
        <f t="shared" si="29"/>
        <v>0</v>
      </c>
      <c r="N61" s="111">
        <f t="shared" si="29"/>
        <v>2.9</v>
      </c>
      <c r="O61" s="111">
        <f t="shared" si="29"/>
        <v>1.5</v>
      </c>
      <c r="P61" s="111">
        <f t="shared" si="29"/>
        <v>0.5</v>
      </c>
      <c r="Q61" s="111">
        <f t="shared" si="29"/>
        <v>0</v>
      </c>
      <c r="R61" s="111">
        <f t="shared" si="29"/>
        <v>0.5</v>
      </c>
      <c r="S61" s="111">
        <f t="shared" si="29"/>
        <v>1.4</v>
      </c>
      <c r="T61" s="111">
        <f t="shared" si="29"/>
        <v>0</v>
      </c>
      <c r="U61" s="111">
        <f t="shared" si="29"/>
        <v>0.5</v>
      </c>
      <c r="V61" s="111">
        <f t="shared" si="29"/>
        <v>1.5</v>
      </c>
      <c r="W61" s="111"/>
      <c r="X61" s="109"/>
      <c r="Y61" s="97"/>
      <c r="Z61" s="97"/>
    </row>
    <row r="62" ht="15.75" customHeight="1">
      <c r="A62" s="110"/>
      <c r="B62" s="110"/>
      <c r="C62" s="112" t="s">
        <v>65</v>
      </c>
      <c r="D62" s="113">
        <f>'7. Weightings'!$C$5</f>
        <v>2</v>
      </c>
      <c r="E62" s="120">
        <f t="shared" ref="E62:V62" si="30">(E61/$D$61)*$D$62</f>
        <v>0.03333333333</v>
      </c>
      <c r="F62" s="120">
        <f t="shared" si="30"/>
        <v>0</v>
      </c>
      <c r="G62" s="120">
        <f t="shared" si="30"/>
        <v>1.166666667</v>
      </c>
      <c r="H62" s="120">
        <f t="shared" si="30"/>
        <v>0</v>
      </c>
      <c r="I62" s="120">
        <f t="shared" si="30"/>
        <v>0.3333333333</v>
      </c>
      <c r="J62" s="120">
        <f t="shared" si="30"/>
        <v>0.6666666667</v>
      </c>
      <c r="K62" s="120">
        <f t="shared" si="30"/>
        <v>0</v>
      </c>
      <c r="L62" s="120">
        <f t="shared" si="30"/>
        <v>0</v>
      </c>
      <c r="M62" s="120">
        <f t="shared" si="30"/>
        <v>0</v>
      </c>
      <c r="N62" s="120">
        <f t="shared" si="30"/>
        <v>0.9666666667</v>
      </c>
      <c r="O62" s="120">
        <f t="shared" si="30"/>
        <v>0.5</v>
      </c>
      <c r="P62" s="120">
        <f t="shared" si="30"/>
        <v>0.1666666667</v>
      </c>
      <c r="Q62" s="120">
        <f t="shared" si="30"/>
        <v>0</v>
      </c>
      <c r="R62" s="120">
        <f t="shared" si="30"/>
        <v>0.1666666667</v>
      </c>
      <c r="S62" s="120">
        <f t="shared" si="30"/>
        <v>0.4666666667</v>
      </c>
      <c r="T62" s="120">
        <f t="shared" si="30"/>
        <v>0</v>
      </c>
      <c r="U62" s="120">
        <f t="shared" si="30"/>
        <v>0.1666666667</v>
      </c>
      <c r="V62" s="120">
        <f t="shared" si="30"/>
        <v>0.5</v>
      </c>
      <c r="W62" s="120"/>
      <c r="X62" s="109"/>
      <c r="Y62" s="115"/>
      <c r="Z62" s="115"/>
    </row>
    <row r="63" ht="15.75" customHeight="1">
      <c r="A63" s="110"/>
      <c r="B63" s="116"/>
      <c r="C63" s="117" t="s">
        <v>66</v>
      </c>
      <c r="D63" s="118"/>
      <c r="E63" s="128">
        <f t="shared" ref="E63:V63" si="31">IFERROR(E62/$D$62,0)</f>
        <v>0.01666666667</v>
      </c>
      <c r="F63" s="128">
        <f t="shared" si="31"/>
        <v>0</v>
      </c>
      <c r="G63" s="128">
        <f t="shared" si="31"/>
        <v>0.5833333333</v>
      </c>
      <c r="H63" s="128">
        <f t="shared" si="31"/>
        <v>0</v>
      </c>
      <c r="I63" s="128">
        <f t="shared" si="31"/>
        <v>0.1666666667</v>
      </c>
      <c r="J63" s="128">
        <f t="shared" si="31"/>
        <v>0.3333333333</v>
      </c>
      <c r="K63" s="128">
        <f t="shared" si="31"/>
        <v>0</v>
      </c>
      <c r="L63" s="128">
        <f t="shared" si="31"/>
        <v>0</v>
      </c>
      <c r="M63" s="128">
        <f t="shared" si="31"/>
        <v>0</v>
      </c>
      <c r="N63" s="128">
        <f t="shared" si="31"/>
        <v>0.4833333333</v>
      </c>
      <c r="O63" s="128">
        <f t="shared" si="31"/>
        <v>0.25</v>
      </c>
      <c r="P63" s="128">
        <f t="shared" si="31"/>
        <v>0.08333333333</v>
      </c>
      <c r="Q63" s="128">
        <f t="shared" si="31"/>
        <v>0</v>
      </c>
      <c r="R63" s="128">
        <f t="shared" si="31"/>
        <v>0.08333333333</v>
      </c>
      <c r="S63" s="128">
        <f t="shared" si="31"/>
        <v>0.2333333333</v>
      </c>
      <c r="T63" s="128">
        <f t="shared" si="31"/>
        <v>0</v>
      </c>
      <c r="U63" s="128">
        <f t="shared" si="31"/>
        <v>0.08333333333</v>
      </c>
      <c r="V63" s="128">
        <f t="shared" si="31"/>
        <v>0.25</v>
      </c>
      <c r="W63" s="128"/>
      <c r="X63" s="109"/>
      <c r="Y63" s="101"/>
      <c r="Z63" s="101"/>
    </row>
    <row r="64" ht="15.75" customHeight="1">
      <c r="A64" s="110"/>
      <c r="B64" s="121" t="s">
        <v>71</v>
      </c>
      <c r="C64" s="122"/>
      <c r="D64" s="123">
        <f>'7. Weightings'!$C$6</f>
        <v>4.5</v>
      </c>
      <c r="E64" s="120">
        <f t="shared" ref="E64:V64" si="32">SUM(E48,E55,E62)</f>
        <v>0.03333333333</v>
      </c>
      <c r="F64" s="120">
        <f t="shared" si="32"/>
        <v>0</v>
      </c>
      <c r="G64" s="120">
        <f t="shared" si="32"/>
        <v>1.591666667</v>
      </c>
      <c r="H64" s="120">
        <f t="shared" si="32"/>
        <v>0</v>
      </c>
      <c r="I64" s="120">
        <f t="shared" si="32"/>
        <v>0.7083333333</v>
      </c>
      <c r="J64" s="120">
        <f t="shared" si="32"/>
        <v>0.9666666667</v>
      </c>
      <c r="K64" s="120">
        <f t="shared" si="32"/>
        <v>0</v>
      </c>
      <c r="L64" s="120">
        <f t="shared" si="32"/>
        <v>0.1875</v>
      </c>
      <c r="M64" s="120">
        <f t="shared" si="32"/>
        <v>0</v>
      </c>
      <c r="N64" s="120">
        <f t="shared" si="32"/>
        <v>1.066666667</v>
      </c>
      <c r="O64" s="120">
        <f t="shared" si="32"/>
        <v>0.5</v>
      </c>
      <c r="P64" s="120">
        <f t="shared" si="32"/>
        <v>0.4166666667</v>
      </c>
      <c r="Q64" s="120">
        <f t="shared" si="32"/>
        <v>0</v>
      </c>
      <c r="R64" s="120">
        <f t="shared" si="32"/>
        <v>0.1666666667</v>
      </c>
      <c r="S64" s="120">
        <f t="shared" si="32"/>
        <v>1.466666667</v>
      </c>
      <c r="T64" s="120">
        <f t="shared" si="32"/>
        <v>0</v>
      </c>
      <c r="U64" s="120">
        <f t="shared" si="32"/>
        <v>0.1666666667</v>
      </c>
      <c r="V64" s="120">
        <f t="shared" si="32"/>
        <v>1.9875</v>
      </c>
      <c r="W64" s="120"/>
      <c r="X64" s="109"/>
      <c r="Y64" s="115"/>
      <c r="Z64" s="115"/>
    </row>
    <row r="65" ht="15.75" customHeight="1">
      <c r="A65" s="116"/>
      <c r="B65" s="124" t="s">
        <v>72</v>
      </c>
      <c r="C65" s="125"/>
      <c r="D65" s="126"/>
      <c r="E65" s="127">
        <f t="shared" ref="E65:V65" si="33">E64/$D$64</f>
        <v>0.007407407407</v>
      </c>
      <c r="F65" s="127">
        <f t="shared" si="33"/>
        <v>0</v>
      </c>
      <c r="G65" s="127">
        <f t="shared" si="33"/>
        <v>0.3537037037</v>
      </c>
      <c r="H65" s="127">
        <f t="shared" si="33"/>
        <v>0</v>
      </c>
      <c r="I65" s="127">
        <f t="shared" si="33"/>
        <v>0.1574074074</v>
      </c>
      <c r="J65" s="127">
        <f t="shared" si="33"/>
        <v>0.2148148148</v>
      </c>
      <c r="K65" s="127">
        <f t="shared" si="33"/>
        <v>0</v>
      </c>
      <c r="L65" s="127">
        <f t="shared" si="33"/>
        <v>0.04166666667</v>
      </c>
      <c r="M65" s="127">
        <f t="shared" si="33"/>
        <v>0</v>
      </c>
      <c r="N65" s="127">
        <f t="shared" si="33"/>
        <v>0.237037037</v>
      </c>
      <c r="O65" s="127">
        <f t="shared" si="33"/>
        <v>0.1111111111</v>
      </c>
      <c r="P65" s="127">
        <f t="shared" si="33"/>
        <v>0.09259259259</v>
      </c>
      <c r="Q65" s="127">
        <f t="shared" si="33"/>
        <v>0</v>
      </c>
      <c r="R65" s="127">
        <f t="shared" si="33"/>
        <v>0.03703703704</v>
      </c>
      <c r="S65" s="127">
        <f t="shared" si="33"/>
        <v>0.3259259259</v>
      </c>
      <c r="T65" s="127">
        <f t="shared" si="33"/>
        <v>0</v>
      </c>
      <c r="U65" s="127">
        <f t="shared" si="33"/>
        <v>0.03703703704</v>
      </c>
      <c r="V65" s="127">
        <f t="shared" si="33"/>
        <v>0.4416666667</v>
      </c>
      <c r="W65" s="127"/>
      <c r="X65" s="109"/>
      <c r="Y65" s="101"/>
      <c r="Z65" s="101"/>
    </row>
    <row r="66">
      <c r="A66" s="105" t="str">
        <f>'5. Auto Review | Climate &amp; Envi'!A33</f>
        <v>4. Fossil Free and Environmentally Sustainable Batteries</v>
      </c>
      <c r="B66" s="129" t="str">
        <f>'5. Auto Review | Climate &amp; Envi'!B33</f>
        <v>4.1. Disclosure of  scope 3 GHG emissions due to battery supply chains</v>
      </c>
      <c r="C66" s="107" t="str">
        <f>'5. Auto Review | Climate &amp; Envi'!C33</f>
        <v>4.1.1. The company discloses disaggregated scope 3 emissions for their battery supply chains, including a total for the whole battery and disaggregated emissions for key battery minerals (cathode / anode active materials)</v>
      </c>
      <c r="D66" s="107">
        <f>'5. Auto Review | Climate &amp; Envi'!D33</f>
        <v>1</v>
      </c>
      <c r="E66" s="107">
        <f>'5. Auto Review | Climate &amp; Envi'!H33</f>
        <v>0</v>
      </c>
      <c r="F66" s="107">
        <f>'5. Auto Review | Climate &amp; Envi'!J33</f>
        <v>0</v>
      </c>
      <c r="G66" s="107">
        <f>'5. Auto Review | Climate &amp; Envi'!L33</f>
        <v>0</v>
      </c>
      <c r="H66" s="107">
        <f>'5. Auto Review | Climate &amp; Envi'!N33</f>
        <v>0</v>
      </c>
      <c r="I66" s="107">
        <f>'5. Auto Review | Climate &amp; Envi'!P33</f>
        <v>0</v>
      </c>
      <c r="J66" s="107">
        <f>'5. Auto Review | Climate &amp; Envi'!R33</f>
        <v>0</v>
      </c>
      <c r="K66" s="108">
        <f>'5. Auto Review | Climate &amp; Envi'!T33</f>
        <v>0</v>
      </c>
      <c r="L66" s="107">
        <f>'5. Auto Review | Climate &amp; Envi'!V33</f>
        <v>0</v>
      </c>
      <c r="M66" s="107">
        <f>'5. Auto Review | Climate &amp; Envi'!X33</f>
        <v>0</v>
      </c>
      <c r="N66" s="107">
        <f>'5. Auto Review | Climate &amp; Envi'!Z33</f>
        <v>0</v>
      </c>
      <c r="O66" s="107">
        <f>'5. Auto Review | Climate &amp; Envi'!AB33</f>
        <v>0</v>
      </c>
      <c r="P66" s="107">
        <f>'5. Auto Review | Climate &amp; Envi'!AD33</f>
        <v>0</v>
      </c>
      <c r="Q66" s="103">
        <f>'5. Auto Review | Climate &amp; Envi'!AF33</f>
        <v>0</v>
      </c>
      <c r="R66" s="107">
        <f>'5. Auto Review | Climate &amp; Envi'!AH33</f>
        <v>0</v>
      </c>
      <c r="S66" s="107">
        <f>'5. Auto Review | Climate &amp; Envi'!AJ33</f>
        <v>0.5</v>
      </c>
      <c r="T66" s="107">
        <f>'5. Auto Review | Climate &amp; Envi'!AL33</f>
        <v>0</v>
      </c>
      <c r="U66" s="107">
        <f>'5. Auto Review | Climate &amp; Envi'!AN33</f>
        <v>0</v>
      </c>
      <c r="V66" s="107">
        <f>'5. Auto Review | Climate &amp; Envi'!AP33</f>
        <v>0.25</v>
      </c>
      <c r="W66" s="97"/>
      <c r="X66" s="109"/>
      <c r="Y66" s="97"/>
      <c r="Z66" s="97"/>
    </row>
    <row r="67" ht="15.75" customHeight="1">
      <c r="A67" s="110"/>
      <c r="B67" s="110"/>
      <c r="C67" s="104" t="s">
        <v>58</v>
      </c>
      <c r="D67" s="111">
        <f t="shared" ref="D67:V67" si="34">SUM(D66)</f>
        <v>1</v>
      </c>
      <c r="E67" s="111">
        <f t="shared" si="34"/>
        <v>0</v>
      </c>
      <c r="F67" s="111">
        <f t="shared" si="34"/>
        <v>0</v>
      </c>
      <c r="G67" s="111">
        <f t="shared" si="34"/>
        <v>0</v>
      </c>
      <c r="H67" s="111">
        <f t="shared" si="34"/>
        <v>0</v>
      </c>
      <c r="I67" s="111">
        <f t="shared" si="34"/>
        <v>0</v>
      </c>
      <c r="J67" s="111">
        <f t="shared" si="34"/>
        <v>0</v>
      </c>
      <c r="K67" s="111">
        <f t="shared" si="34"/>
        <v>0</v>
      </c>
      <c r="L67" s="111">
        <f t="shared" si="34"/>
        <v>0</v>
      </c>
      <c r="M67" s="111">
        <f t="shared" si="34"/>
        <v>0</v>
      </c>
      <c r="N67" s="111">
        <f t="shared" si="34"/>
        <v>0</v>
      </c>
      <c r="O67" s="111">
        <f t="shared" si="34"/>
        <v>0</v>
      </c>
      <c r="P67" s="111">
        <f t="shared" si="34"/>
        <v>0</v>
      </c>
      <c r="Q67" s="111">
        <f t="shared" si="34"/>
        <v>0</v>
      </c>
      <c r="R67" s="111">
        <f t="shared" si="34"/>
        <v>0</v>
      </c>
      <c r="S67" s="111">
        <f t="shared" si="34"/>
        <v>0.5</v>
      </c>
      <c r="T67" s="111">
        <f t="shared" si="34"/>
        <v>0</v>
      </c>
      <c r="U67" s="111">
        <f t="shared" si="34"/>
        <v>0</v>
      </c>
      <c r="V67" s="111">
        <f t="shared" si="34"/>
        <v>0.25</v>
      </c>
      <c r="W67" s="111"/>
      <c r="X67" s="109"/>
      <c r="Y67" s="97"/>
      <c r="Z67" s="97"/>
    </row>
    <row r="68" ht="15.75" customHeight="1">
      <c r="A68" s="110"/>
      <c r="B68" s="110"/>
      <c r="C68" s="112" t="s">
        <v>59</v>
      </c>
      <c r="D68" s="113">
        <f>'7. Weightings'!$C$3</f>
        <v>1</v>
      </c>
      <c r="E68" s="114">
        <f t="shared" ref="E68:V68" si="35">(E67/$D$67)*$D$68</f>
        <v>0</v>
      </c>
      <c r="F68" s="114">
        <f t="shared" si="35"/>
        <v>0</v>
      </c>
      <c r="G68" s="114">
        <f t="shared" si="35"/>
        <v>0</v>
      </c>
      <c r="H68" s="114">
        <f t="shared" si="35"/>
        <v>0</v>
      </c>
      <c r="I68" s="114">
        <f t="shared" si="35"/>
        <v>0</v>
      </c>
      <c r="J68" s="114">
        <f t="shared" si="35"/>
        <v>0</v>
      </c>
      <c r="K68" s="114">
        <f t="shared" si="35"/>
        <v>0</v>
      </c>
      <c r="L68" s="114">
        <f t="shared" si="35"/>
        <v>0</v>
      </c>
      <c r="M68" s="114">
        <f t="shared" si="35"/>
        <v>0</v>
      </c>
      <c r="N68" s="114">
        <f t="shared" si="35"/>
        <v>0</v>
      </c>
      <c r="O68" s="114">
        <f t="shared" si="35"/>
        <v>0</v>
      </c>
      <c r="P68" s="114">
        <f t="shared" si="35"/>
        <v>0</v>
      </c>
      <c r="Q68" s="114">
        <f t="shared" si="35"/>
        <v>0</v>
      </c>
      <c r="R68" s="114">
        <f t="shared" si="35"/>
        <v>0</v>
      </c>
      <c r="S68" s="114">
        <f t="shared" si="35"/>
        <v>0.5</v>
      </c>
      <c r="T68" s="114">
        <f t="shared" si="35"/>
        <v>0</v>
      </c>
      <c r="U68" s="114">
        <f t="shared" si="35"/>
        <v>0</v>
      </c>
      <c r="V68" s="114">
        <f t="shared" si="35"/>
        <v>0.25</v>
      </c>
      <c r="W68" s="114"/>
      <c r="X68" s="109"/>
      <c r="Y68" s="115"/>
      <c r="Z68" s="115"/>
    </row>
    <row r="69" ht="15.75" customHeight="1">
      <c r="A69" s="110"/>
      <c r="B69" s="116"/>
      <c r="C69" s="117" t="s">
        <v>60</v>
      </c>
      <c r="D69" s="118"/>
      <c r="E69" s="118">
        <f t="shared" ref="E69:V69" si="36">IFERROR(E68/$D$68,0)</f>
        <v>0</v>
      </c>
      <c r="F69" s="118">
        <f t="shared" si="36"/>
        <v>0</v>
      </c>
      <c r="G69" s="118">
        <f t="shared" si="36"/>
        <v>0</v>
      </c>
      <c r="H69" s="118">
        <f t="shared" si="36"/>
        <v>0</v>
      </c>
      <c r="I69" s="118">
        <f t="shared" si="36"/>
        <v>0</v>
      </c>
      <c r="J69" s="118">
        <f t="shared" si="36"/>
        <v>0</v>
      </c>
      <c r="K69" s="118">
        <f t="shared" si="36"/>
        <v>0</v>
      </c>
      <c r="L69" s="118">
        <f t="shared" si="36"/>
        <v>0</v>
      </c>
      <c r="M69" s="118">
        <f t="shared" si="36"/>
        <v>0</v>
      </c>
      <c r="N69" s="118">
        <f t="shared" si="36"/>
        <v>0</v>
      </c>
      <c r="O69" s="118">
        <f t="shared" si="36"/>
        <v>0</v>
      </c>
      <c r="P69" s="118">
        <f t="shared" si="36"/>
        <v>0</v>
      </c>
      <c r="Q69" s="118">
        <f t="shared" si="36"/>
        <v>0</v>
      </c>
      <c r="R69" s="118">
        <f t="shared" si="36"/>
        <v>0</v>
      </c>
      <c r="S69" s="118">
        <f t="shared" si="36"/>
        <v>0.5</v>
      </c>
      <c r="T69" s="118">
        <f t="shared" si="36"/>
        <v>0</v>
      </c>
      <c r="U69" s="118">
        <f t="shared" si="36"/>
        <v>0</v>
      </c>
      <c r="V69" s="118">
        <f t="shared" si="36"/>
        <v>0.25</v>
      </c>
      <c r="W69" s="118"/>
      <c r="X69" s="109"/>
      <c r="Y69" s="101"/>
      <c r="Z69" s="101"/>
    </row>
    <row r="70">
      <c r="A70" s="110"/>
      <c r="B70" s="129" t="str">
        <f>'5. Auto Review | Climate &amp; Envi'!B34</f>
        <v>4.2. Target setting and progress towards fossil free and environmentally sustainable battery supply chains</v>
      </c>
      <c r="C70" s="107" t="str">
        <f>'5. Auto Review | Climate &amp; Envi'!C34</f>
        <v>4.2.1. The company has set a target to produce fossil free and environmentally sustainable batteries.</v>
      </c>
      <c r="D70" s="107">
        <f>'5. Auto Review | Climate &amp; Envi'!D34</f>
        <v>1</v>
      </c>
      <c r="E70" s="107">
        <f>'5. Auto Review | Climate &amp; Envi'!H34</f>
        <v>0</v>
      </c>
      <c r="F70" s="107">
        <f>'5. Auto Review | Climate &amp; Envi'!J34</f>
        <v>0</v>
      </c>
      <c r="G70" s="107">
        <f>'5. Auto Review | Climate &amp; Envi'!L34</f>
        <v>0</v>
      </c>
      <c r="H70" s="107">
        <f>'5. Auto Review | Climate &amp; Envi'!N34</f>
        <v>0</v>
      </c>
      <c r="I70" s="107">
        <f>'5. Auto Review | Climate &amp; Envi'!P34</f>
        <v>0</v>
      </c>
      <c r="J70" s="107">
        <f>'5. Auto Review | Climate &amp; Envi'!R34</f>
        <v>0</v>
      </c>
      <c r="K70" s="108">
        <f>'5. Auto Review | Climate &amp; Envi'!T34</f>
        <v>0</v>
      </c>
      <c r="L70" s="107">
        <f>'5. Auto Review | Climate &amp; Envi'!V34</f>
        <v>0</v>
      </c>
      <c r="M70" s="107">
        <f>'5. Auto Review | Climate &amp; Envi'!X34</f>
        <v>0</v>
      </c>
      <c r="N70" s="107">
        <f>'5. Auto Review | Climate &amp; Envi'!Z34</f>
        <v>0.25</v>
      </c>
      <c r="O70" s="107">
        <f>'5. Auto Review | Climate &amp; Envi'!AB34</f>
        <v>0</v>
      </c>
      <c r="P70" s="107">
        <f>'5. Auto Review | Climate &amp; Envi'!AD34</f>
        <v>0.5</v>
      </c>
      <c r="Q70" s="103">
        <f>'5. Auto Review | Climate &amp; Envi'!AF34</f>
        <v>0</v>
      </c>
      <c r="R70" s="107">
        <f>'5. Auto Review | Climate &amp; Envi'!AH34</f>
        <v>0.25</v>
      </c>
      <c r="S70" s="107">
        <f>'5. Auto Review | Climate &amp; Envi'!AJ34</f>
        <v>0</v>
      </c>
      <c r="T70" s="107">
        <f>'5. Auto Review | Climate &amp; Envi'!AL34</f>
        <v>0</v>
      </c>
      <c r="U70" s="107">
        <f>'5. Auto Review | Climate &amp; Envi'!AN34</f>
        <v>0</v>
      </c>
      <c r="V70" s="107">
        <f>'5. Auto Review | Climate &amp; Envi'!AP34</f>
        <v>0</v>
      </c>
      <c r="W70" s="97"/>
      <c r="X70" s="109"/>
      <c r="Y70" s="97"/>
      <c r="Z70" s="97"/>
    </row>
    <row r="71">
      <c r="A71" s="110"/>
      <c r="B71" s="110"/>
      <c r="C71" s="107" t="str">
        <f>'5. Auto Review | Climate &amp; Envi'!C35</f>
        <v>4.2.2. The company has set a target to reduce reliance on energy intensive minerals in battery production.</v>
      </c>
      <c r="D71" s="107">
        <f>'5. Auto Review | Climate &amp; Envi'!D35</f>
        <v>1</v>
      </c>
      <c r="E71" s="107">
        <f>'5. Auto Review | Climate &amp; Envi'!H35</f>
        <v>0</v>
      </c>
      <c r="F71" s="107">
        <f>'5. Auto Review | Climate &amp; Envi'!J35</f>
        <v>0</v>
      </c>
      <c r="G71" s="107">
        <f>'5. Auto Review | Climate &amp; Envi'!L35</f>
        <v>0.25</v>
      </c>
      <c r="H71" s="107">
        <f>'5. Auto Review | Climate &amp; Envi'!N35</f>
        <v>0</v>
      </c>
      <c r="I71" s="107">
        <f>'5. Auto Review | Climate &amp; Envi'!P35</f>
        <v>0</v>
      </c>
      <c r="J71" s="107">
        <f>'5. Auto Review | Climate &amp; Envi'!R35</f>
        <v>0</v>
      </c>
      <c r="K71" s="108">
        <f>'5. Auto Review | Climate &amp; Envi'!T35</f>
        <v>0</v>
      </c>
      <c r="L71" s="107">
        <f>'5. Auto Review | Climate &amp; Envi'!V35</f>
        <v>0</v>
      </c>
      <c r="M71" s="107">
        <f>'5. Auto Review | Climate &amp; Envi'!X35</f>
        <v>0</v>
      </c>
      <c r="N71" s="107">
        <f>'5. Auto Review | Climate &amp; Envi'!Z35</f>
        <v>0.25</v>
      </c>
      <c r="O71" s="107">
        <f>'5. Auto Review | Climate &amp; Envi'!AB35</f>
        <v>0</v>
      </c>
      <c r="P71" s="107">
        <f>'5. Auto Review | Climate &amp; Envi'!AD35</f>
        <v>1</v>
      </c>
      <c r="Q71" s="103">
        <f>'5. Auto Review | Climate &amp; Envi'!AF35</f>
        <v>0</v>
      </c>
      <c r="R71" s="107">
        <f>'5. Auto Review | Climate &amp; Envi'!AH35</f>
        <v>0.25</v>
      </c>
      <c r="S71" s="107">
        <f>'5. Auto Review | Climate &amp; Envi'!AJ35</f>
        <v>0.25</v>
      </c>
      <c r="T71" s="107">
        <f>'5. Auto Review | Climate &amp; Envi'!AL35</f>
        <v>0</v>
      </c>
      <c r="U71" s="107">
        <f>'5. Auto Review | Climate &amp; Envi'!AN35</f>
        <v>0</v>
      </c>
      <c r="V71" s="107">
        <f>'5. Auto Review | Climate &amp; Envi'!AP35</f>
        <v>0.25</v>
      </c>
      <c r="W71" s="97"/>
      <c r="X71" s="109"/>
      <c r="Y71" s="97"/>
      <c r="Z71" s="97"/>
    </row>
    <row r="72">
      <c r="A72" s="110"/>
      <c r="B72" s="110"/>
      <c r="C72" s="107" t="str">
        <f>'5. Auto Review | Climate &amp; Envi'!C36</f>
        <v>4.2.3. The company has set collection and/or recovery targets for high intensity battery metals.</v>
      </c>
      <c r="D72" s="107">
        <f>'5. Auto Review | Climate &amp; Envi'!D36</f>
        <v>1</v>
      </c>
      <c r="E72" s="107">
        <f>'5. Auto Review | Climate &amp; Envi'!H36</f>
        <v>0</v>
      </c>
      <c r="F72" s="107">
        <f>'5. Auto Review | Climate &amp; Envi'!J36</f>
        <v>0</v>
      </c>
      <c r="G72" s="107">
        <f>'5. Auto Review | Climate &amp; Envi'!L36</f>
        <v>0</v>
      </c>
      <c r="H72" s="107">
        <f>'5. Auto Review | Climate &amp; Envi'!N36</f>
        <v>0</v>
      </c>
      <c r="I72" s="107">
        <f>'5. Auto Review | Climate &amp; Envi'!P36</f>
        <v>0</v>
      </c>
      <c r="J72" s="107">
        <f>'5. Auto Review | Climate &amp; Envi'!R36</f>
        <v>0</v>
      </c>
      <c r="K72" s="108">
        <f>'5. Auto Review | Climate &amp; Envi'!T36</f>
        <v>0</v>
      </c>
      <c r="L72" s="107">
        <f>'5. Auto Review | Climate &amp; Envi'!V36</f>
        <v>0</v>
      </c>
      <c r="M72" s="107">
        <f>'5. Auto Review | Climate &amp; Envi'!X36</f>
        <v>0</v>
      </c>
      <c r="N72" s="107">
        <f>'5. Auto Review | Climate &amp; Envi'!Z36</f>
        <v>0.25</v>
      </c>
      <c r="O72" s="107">
        <f>'5. Auto Review | Climate &amp; Envi'!AB36</f>
        <v>0</v>
      </c>
      <c r="P72" s="107">
        <f>'5. Auto Review | Climate &amp; Envi'!AD36</f>
        <v>0.25</v>
      </c>
      <c r="Q72" s="103">
        <f>'5. Auto Review | Climate &amp; Envi'!AF36</f>
        <v>0</v>
      </c>
      <c r="R72" s="107">
        <f>'5. Auto Review | Climate &amp; Envi'!AH36</f>
        <v>0</v>
      </c>
      <c r="S72" s="107">
        <f>'5. Auto Review | Climate &amp; Envi'!AJ36</f>
        <v>0</v>
      </c>
      <c r="T72" s="107">
        <f>'5. Auto Review | Climate &amp; Envi'!AL36</f>
        <v>0</v>
      </c>
      <c r="U72" s="107">
        <f>'5. Auto Review | Climate &amp; Envi'!AN36</f>
        <v>0.25</v>
      </c>
      <c r="V72" s="107">
        <f>'5. Auto Review | Climate &amp; Envi'!AP36</f>
        <v>0</v>
      </c>
      <c r="W72" s="97"/>
      <c r="X72" s="109"/>
      <c r="Y72" s="97"/>
      <c r="Z72" s="97"/>
    </row>
    <row r="73" ht="15.75" customHeight="1">
      <c r="A73" s="110"/>
      <c r="B73" s="110"/>
      <c r="C73" s="104" t="s">
        <v>61</v>
      </c>
      <c r="D73" s="111">
        <f t="shared" ref="D73:V73" si="37">SUM(D70:D72)</f>
        <v>3</v>
      </c>
      <c r="E73" s="111">
        <f t="shared" si="37"/>
        <v>0</v>
      </c>
      <c r="F73" s="111">
        <f t="shared" si="37"/>
        <v>0</v>
      </c>
      <c r="G73" s="111">
        <f t="shared" si="37"/>
        <v>0.25</v>
      </c>
      <c r="H73" s="111">
        <f t="shared" si="37"/>
        <v>0</v>
      </c>
      <c r="I73" s="111">
        <f t="shared" si="37"/>
        <v>0</v>
      </c>
      <c r="J73" s="111">
        <f t="shared" si="37"/>
        <v>0</v>
      </c>
      <c r="K73" s="111">
        <f t="shared" si="37"/>
        <v>0</v>
      </c>
      <c r="L73" s="111">
        <f t="shared" si="37"/>
        <v>0</v>
      </c>
      <c r="M73" s="111">
        <f t="shared" si="37"/>
        <v>0</v>
      </c>
      <c r="N73" s="111">
        <f t="shared" si="37"/>
        <v>0.75</v>
      </c>
      <c r="O73" s="111">
        <f t="shared" si="37"/>
        <v>0</v>
      </c>
      <c r="P73" s="111">
        <f t="shared" si="37"/>
        <v>1.75</v>
      </c>
      <c r="Q73" s="111">
        <f t="shared" si="37"/>
        <v>0</v>
      </c>
      <c r="R73" s="111">
        <f t="shared" si="37"/>
        <v>0.5</v>
      </c>
      <c r="S73" s="111">
        <f t="shared" si="37"/>
        <v>0.25</v>
      </c>
      <c r="T73" s="111">
        <f t="shared" si="37"/>
        <v>0</v>
      </c>
      <c r="U73" s="111">
        <f t="shared" si="37"/>
        <v>0.25</v>
      </c>
      <c r="V73" s="111">
        <f t="shared" si="37"/>
        <v>0.25</v>
      </c>
      <c r="W73" s="111"/>
      <c r="X73" s="109"/>
      <c r="Y73" s="97"/>
      <c r="Z73" s="97"/>
    </row>
    <row r="74" ht="15.75" customHeight="1">
      <c r="A74" s="110"/>
      <c r="B74" s="110"/>
      <c r="C74" s="112" t="s">
        <v>62</v>
      </c>
      <c r="D74" s="113">
        <f>'7. Weightings'!$C$4</f>
        <v>1.5</v>
      </c>
      <c r="E74" s="114">
        <f t="shared" ref="E74:V74" si="38">(E73/$D$73)*$D$74</f>
        <v>0</v>
      </c>
      <c r="F74" s="114">
        <f t="shared" si="38"/>
        <v>0</v>
      </c>
      <c r="G74" s="114">
        <f t="shared" si="38"/>
        <v>0.125</v>
      </c>
      <c r="H74" s="114">
        <f t="shared" si="38"/>
        <v>0</v>
      </c>
      <c r="I74" s="114">
        <f t="shared" si="38"/>
        <v>0</v>
      </c>
      <c r="J74" s="114">
        <f t="shared" si="38"/>
        <v>0</v>
      </c>
      <c r="K74" s="114">
        <f t="shared" si="38"/>
        <v>0</v>
      </c>
      <c r="L74" s="114">
        <f t="shared" si="38"/>
        <v>0</v>
      </c>
      <c r="M74" s="114">
        <f t="shared" si="38"/>
        <v>0</v>
      </c>
      <c r="N74" s="114">
        <f t="shared" si="38"/>
        <v>0.375</v>
      </c>
      <c r="O74" s="114">
        <f t="shared" si="38"/>
        <v>0</v>
      </c>
      <c r="P74" s="114">
        <f t="shared" si="38"/>
        <v>0.875</v>
      </c>
      <c r="Q74" s="114">
        <f t="shared" si="38"/>
        <v>0</v>
      </c>
      <c r="R74" s="114">
        <f t="shared" si="38"/>
        <v>0.25</v>
      </c>
      <c r="S74" s="114">
        <f t="shared" si="38"/>
        <v>0.125</v>
      </c>
      <c r="T74" s="114">
        <f t="shared" si="38"/>
        <v>0</v>
      </c>
      <c r="U74" s="114">
        <f t="shared" si="38"/>
        <v>0.125</v>
      </c>
      <c r="V74" s="114">
        <f t="shared" si="38"/>
        <v>0.125</v>
      </c>
      <c r="W74" s="114"/>
      <c r="X74" s="109"/>
      <c r="Y74" s="115"/>
      <c r="Z74" s="115"/>
    </row>
    <row r="75" ht="15.75" customHeight="1">
      <c r="A75" s="110"/>
      <c r="B75" s="116"/>
      <c r="C75" s="117" t="s">
        <v>63</v>
      </c>
      <c r="D75" s="118"/>
      <c r="E75" s="118">
        <f t="shared" ref="E75:V75" si="39">IFERROR(E74/$D$74,0)</f>
        <v>0</v>
      </c>
      <c r="F75" s="118">
        <f t="shared" si="39"/>
        <v>0</v>
      </c>
      <c r="G75" s="118">
        <f t="shared" si="39"/>
        <v>0.08333333333</v>
      </c>
      <c r="H75" s="118">
        <f t="shared" si="39"/>
        <v>0</v>
      </c>
      <c r="I75" s="118">
        <f t="shared" si="39"/>
        <v>0</v>
      </c>
      <c r="J75" s="118">
        <f t="shared" si="39"/>
        <v>0</v>
      </c>
      <c r="K75" s="118">
        <f t="shared" si="39"/>
        <v>0</v>
      </c>
      <c r="L75" s="118">
        <f t="shared" si="39"/>
        <v>0</v>
      </c>
      <c r="M75" s="118">
        <f t="shared" si="39"/>
        <v>0</v>
      </c>
      <c r="N75" s="118">
        <f t="shared" si="39"/>
        <v>0.25</v>
      </c>
      <c r="O75" s="118">
        <f t="shared" si="39"/>
        <v>0</v>
      </c>
      <c r="P75" s="118">
        <f t="shared" si="39"/>
        <v>0.5833333333</v>
      </c>
      <c r="Q75" s="118">
        <f t="shared" si="39"/>
        <v>0</v>
      </c>
      <c r="R75" s="118">
        <f t="shared" si="39"/>
        <v>0.1666666667</v>
      </c>
      <c r="S75" s="118">
        <f t="shared" si="39"/>
        <v>0.08333333333</v>
      </c>
      <c r="T75" s="118">
        <f t="shared" si="39"/>
        <v>0</v>
      </c>
      <c r="U75" s="118">
        <f t="shared" si="39"/>
        <v>0.08333333333</v>
      </c>
      <c r="V75" s="118">
        <f t="shared" si="39"/>
        <v>0.08333333333</v>
      </c>
      <c r="W75" s="118"/>
      <c r="X75" s="109"/>
      <c r="Y75" s="101"/>
      <c r="Z75" s="101"/>
    </row>
    <row r="76">
      <c r="A76" s="110"/>
      <c r="B76" s="129" t="str">
        <f>'5. Auto Review | Climate &amp; Envi'!B37</f>
        <v>4.3. Use of supply chain levers to achieve fossil free and environmentally sustainable battery supply chains</v>
      </c>
      <c r="C76" s="107" t="str">
        <f>'5. Auto Review | Climate &amp; Envi'!C37</f>
        <v>4.3.1. The company requires all battery manufacturers to use 100% renewable electricity</v>
      </c>
      <c r="D76" s="107">
        <f>'5. Auto Review | Climate &amp; Envi'!D37</f>
        <v>2</v>
      </c>
      <c r="E76" s="107">
        <f>'5. Auto Review | Climate &amp; Envi'!H37</f>
        <v>1</v>
      </c>
      <c r="F76" s="107">
        <f>'5. Auto Review | Climate &amp; Envi'!J37</f>
        <v>0</v>
      </c>
      <c r="G76" s="107">
        <f>'5. Auto Review | Climate &amp; Envi'!L37</f>
        <v>0</v>
      </c>
      <c r="H76" s="107">
        <f>'5. Auto Review | Climate &amp; Envi'!N37</f>
        <v>0</v>
      </c>
      <c r="I76" s="107">
        <f>'5. Auto Review | Climate &amp; Envi'!P37</f>
        <v>0</v>
      </c>
      <c r="J76" s="107">
        <f>'5. Auto Review | Climate &amp; Envi'!R37</f>
        <v>0</v>
      </c>
      <c r="K76" s="108">
        <f>'5. Auto Review | Climate &amp; Envi'!T37</f>
        <v>0</v>
      </c>
      <c r="L76" s="107">
        <f>'5. Auto Review | Climate &amp; Envi'!V37</f>
        <v>0</v>
      </c>
      <c r="M76" s="107">
        <f>'5. Auto Review | Climate &amp; Envi'!X37</f>
        <v>0</v>
      </c>
      <c r="N76" s="107">
        <f>'5. Auto Review | Climate &amp; Envi'!Z37</f>
        <v>1</v>
      </c>
      <c r="O76" s="107">
        <f>'5. Auto Review | Climate &amp; Envi'!AB37</f>
        <v>0</v>
      </c>
      <c r="P76" s="107">
        <f>'5. Auto Review | Climate &amp; Envi'!AD37</f>
        <v>0</v>
      </c>
      <c r="Q76" s="103">
        <f>'5. Auto Review | Climate &amp; Envi'!AF37</f>
        <v>0</v>
      </c>
      <c r="R76" s="107">
        <f>'5. Auto Review | Climate &amp; Envi'!AH37</f>
        <v>0</v>
      </c>
      <c r="S76" s="107">
        <f>'5. Auto Review | Climate &amp; Envi'!AJ37</f>
        <v>0</v>
      </c>
      <c r="T76" s="107">
        <f>'5. Auto Review | Climate &amp; Envi'!AL37</f>
        <v>0</v>
      </c>
      <c r="U76" s="107">
        <f>'5. Auto Review | Climate &amp; Envi'!AN37</f>
        <v>2</v>
      </c>
      <c r="V76" s="107">
        <f>'5. Auto Review | Climate &amp; Envi'!AP37</f>
        <v>0.5</v>
      </c>
      <c r="W76" s="97"/>
      <c r="X76" s="109"/>
      <c r="Y76" s="97"/>
      <c r="Z76" s="97"/>
    </row>
    <row r="77">
      <c r="A77" s="110"/>
      <c r="B77" s="110"/>
      <c r="C77" s="107" t="str">
        <f>'5. Auto Review | Climate &amp; Envi'!C38</f>
        <v>4.3.3. Company enters into formal agreements (inclusive of joint ventures and investments) with extractives and other value chain companies to reduce the environmental impact of lithium sourcing.</v>
      </c>
      <c r="D77" s="107">
        <f>'5. Auto Review | Climate &amp; Envi'!D38</f>
        <v>1</v>
      </c>
      <c r="E77" s="107">
        <f>'5. Auto Review | Climate &amp; Envi'!H38</f>
        <v>0.5</v>
      </c>
      <c r="F77" s="107">
        <f>'5. Auto Review | Climate &amp; Envi'!J38</f>
        <v>0</v>
      </c>
      <c r="G77" s="107">
        <f>'5. Auto Review | Climate &amp; Envi'!L38</f>
        <v>0.5</v>
      </c>
      <c r="H77" s="107">
        <f>'5. Auto Review | Climate &amp; Envi'!N38</f>
        <v>0</v>
      </c>
      <c r="I77" s="107">
        <f>'5. Auto Review | Climate &amp; Envi'!P38</f>
        <v>0</v>
      </c>
      <c r="J77" s="107">
        <f>'5. Auto Review | Climate &amp; Envi'!R38</f>
        <v>0.5</v>
      </c>
      <c r="K77" s="108">
        <f>'5. Auto Review | Climate &amp; Envi'!T38</f>
        <v>0</v>
      </c>
      <c r="L77" s="107">
        <f>'5. Auto Review | Climate &amp; Envi'!V38</f>
        <v>0</v>
      </c>
      <c r="M77" s="107">
        <f>'5. Auto Review | Climate &amp; Envi'!X38</f>
        <v>0</v>
      </c>
      <c r="N77" s="107">
        <f>'5. Auto Review | Climate &amp; Envi'!Z38</f>
        <v>0.75</v>
      </c>
      <c r="O77" s="107">
        <f>'5. Auto Review | Climate &amp; Envi'!AB38</f>
        <v>0</v>
      </c>
      <c r="P77" s="107">
        <f>'5. Auto Review | Climate &amp; Envi'!AD38</f>
        <v>0.5</v>
      </c>
      <c r="Q77" s="103">
        <f>'5. Auto Review | Climate &amp; Envi'!AF38</f>
        <v>0</v>
      </c>
      <c r="R77" s="107">
        <f>'5. Auto Review | Climate &amp; Envi'!AH38</f>
        <v>0.5</v>
      </c>
      <c r="S77" s="107">
        <f>'5. Auto Review | Climate &amp; Envi'!AJ38</f>
        <v>0.5</v>
      </c>
      <c r="T77" s="107">
        <f>'5. Auto Review | Climate &amp; Envi'!AL38</f>
        <v>0</v>
      </c>
      <c r="U77" s="107">
        <f>'5. Auto Review | Climate &amp; Envi'!AN38</f>
        <v>0.5</v>
      </c>
      <c r="V77" s="107">
        <f>'5. Auto Review | Climate &amp; Envi'!AP38</f>
        <v>0</v>
      </c>
      <c r="W77" s="97"/>
      <c r="X77" s="109"/>
      <c r="Y77" s="97"/>
      <c r="Z77" s="97"/>
    </row>
    <row r="78">
      <c r="A78" s="110"/>
      <c r="B78" s="110"/>
      <c r="C78" s="107" t="str">
        <f>'5. Auto Review | Climate &amp; Envi'!C39</f>
        <v>4.3.4. Company enters into formal agreements (inclusive of joint ventures and investments) with extractives and other value chain companies to reduce the environmental impact of nickel sourcing.</v>
      </c>
      <c r="D78" s="107">
        <f>'5. Auto Review | Climate &amp; Envi'!D39</f>
        <v>1</v>
      </c>
      <c r="E78" s="107">
        <f>'5. Auto Review | Climate &amp; Envi'!H39</f>
        <v>0</v>
      </c>
      <c r="F78" s="107">
        <f>'5. Auto Review | Climate &amp; Envi'!J39</f>
        <v>0</v>
      </c>
      <c r="G78" s="107">
        <f>'5. Auto Review | Climate &amp; Envi'!L39</f>
        <v>0.25</v>
      </c>
      <c r="H78" s="107">
        <f>'5. Auto Review | Climate &amp; Envi'!N39</f>
        <v>0</v>
      </c>
      <c r="I78" s="107">
        <f>'5. Auto Review | Climate &amp; Envi'!P39</f>
        <v>0</v>
      </c>
      <c r="J78" s="107">
        <f>'5. Auto Review | Climate &amp; Envi'!R39</f>
        <v>0</v>
      </c>
      <c r="K78" s="108">
        <f>'5. Auto Review | Climate &amp; Envi'!T39</f>
        <v>0</v>
      </c>
      <c r="L78" s="107">
        <f>'5. Auto Review | Climate &amp; Envi'!V39</f>
        <v>0</v>
      </c>
      <c r="M78" s="107">
        <f>'5. Auto Review | Climate &amp; Envi'!X39</f>
        <v>0</v>
      </c>
      <c r="N78" s="107">
        <f>'5. Auto Review | Climate &amp; Envi'!Z39</f>
        <v>0.5</v>
      </c>
      <c r="O78" s="107">
        <f>'5. Auto Review | Climate &amp; Envi'!AB39</f>
        <v>0</v>
      </c>
      <c r="P78" s="107">
        <f>'5. Auto Review | Climate &amp; Envi'!AD39</f>
        <v>0.25</v>
      </c>
      <c r="Q78" s="103">
        <f>'5. Auto Review | Climate &amp; Envi'!AF39</f>
        <v>0</v>
      </c>
      <c r="R78" s="107">
        <f>'5. Auto Review | Climate &amp; Envi'!AH39</f>
        <v>0.25</v>
      </c>
      <c r="S78" s="107">
        <f>'5. Auto Review | Climate &amp; Envi'!AJ39</f>
        <v>0.5</v>
      </c>
      <c r="T78" s="107">
        <f>'5. Auto Review | Climate &amp; Envi'!AL39</f>
        <v>0</v>
      </c>
      <c r="U78" s="107">
        <f>'5. Auto Review | Climate &amp; Envi'!AN39</f>
        <v>0.5</v>
      </c>
      <c r="V78" s="107">
        <f>'5. Auto Review | Climate &amp; Envi'!AP39</f>
        <v>0</v>
      </c>
      <c r="W78" s="97"/>
      <c r="X78" s="109"/>
      <c r="Y78" s="97"/>
      <c r="Z78" s="97"/>
    </row>
    <row r="79">
      <c r="A79" s="110"/>
      <c r="B79" s="110"/>
      <c r="C79" s="107" t="str">
        <f>'5. Auto Review | Climate &amp; Envi'!C40</f>
        <v>4.3.5. Company enters into formal agreements (inclusive of joint ventures and investments) with extractives and other value chain companies to reduce the environmental impact of cobalt sourcing.</v>
      </c>
      <c r="D79" s="107">
        <f>'5. Auto Review | Climate &amp; Envi'!D40</f>
        <v>1</v>
      </c>
      <c r="E79" s="107">
        <f>'5. Auto Review | Climate &amp; Envi'!H40</f>
        <v>0</v>
      </c>
      <c r="F79" s="107">
        <f>'5. Auto Review | Climate &amp; Envi'!J40</f>
        <v>0</v>
      </c>
      <c r="G79" s="107">
        <f>'5. Auto Review | Climate &amp; Envi'!L40</f>
        <v>0</v>
      </c>
      <c r="H79" s="107">
        <f>'5. Auto Review | Climate &amp; Envi'!N40</f>
        <v>0</v>
      </c>
      <c r="I79" s="107">
        <f>'5. Auto Review | Climate &amp; Envi'!P40</f>
        <v>0</v>
      </c>
      <c r="J79" s="107">
        <f>'5. Auto Review | Climate &amp; Envi'!R40</f>
        <v>0</v>
      </c>
      <c r="K79" s="108">
        <f>'5. Auto Review | Climate &amp; Envi'!T40</f>
        <v>0</v>
      </c>
      <c r="L79" s="107">
        <f>'5. Auto Review | Climate &amp; Envi'!V40</f>
        <v>0</v>
      </c>
      <c r="M79" s="107">
        <f>'5. Auto Review | Climate &amp; Envi'!X40</f>
        <v>0</v>
      </c>
      <c r="N79" s="107">
        <f>'5. Auto Review | Climate &amp; Envi'!Z40</f>
        <v>0.25</v>
      </c>
      <c r="O79" s="107">
        <f>'5. Auto Review | Climate &amp; Envi'!AB40</f>
        <v>0</v>
      </c>
      <c r="P79" s="107">
        <f>'5. Auto Review | Climate &amp; Envi'!AD40</f>
        <v>0.25</v>
      </c>
      <c r="Q79" s="103">
        <f>'5. Auto Review | Climate &amp; Envi'!AF40</f>
        <v>0</v>
      </c>
      <c r="R79" s="107">
        <f>'5. Auto Review | Climate &amp; Envi'!AH40</f>
        <v>0</v>
      </c>
      <c r="S79" s="107">
        <f>'5. Auto Review | Climate &amp; Envi'!AJ40</f>
        <v>0.5</v>
      </c>
      <c r="T79" s="107">
        <f>'5. Auto Review | Climate &amp; Envi'!AL40</f>
        <v>0</v>
      </c>
      <c r="U79" s="107">
        <f>'5. Auto Review | Climate &amp; Envi'!AN40</f>
        <v>0.5</v>
      </c>
      <c r="V79" s="107">
        <f>'5. Auto Review | Climate &amp; Envi'!AP40</f>
        <v>0</v>
      </c>
      <c r="W79" s="97"/>
      <c r="X79" s="109"/>
      <c r="Y79" s="97"/>
      <c r="Z79" s="97"/>
    </row>
    <row r="80">
      <c r="A80" s="110"/>
      <c r="B80" s="110"/>
      <c r="C80" s="107" t="str">
        <f>'5. Auto Review | Climate &amp; Envi'!C41</f>
        <v>4.3.6. The company participates in multi-stakeholder initiatives to collaborate with other buyers to incentivise investment in and production of fossil free and environmentally sustainable batteries at scale.</v>
      </c>
      <c r="D80" s="107">
        <f>'5. Auto Review | Climate &amp; Envi'!D41</f>
        <v>1</v>
      </c>
      <c r="E80" s="107">
        <f>'5. Auto Review | Climate &amp; Envi'!H41</f>
        <v>1</v>
      </c>
      <c r="F80" s="107">
        <f>'5. Auto Review | Climate &amp; Envi'!J41</f>
        <v>0</v>
      </c>
      <c r="G80" s="107">
        <f>'5. Auto Review | Climate &amp; Envi'!L41</f>
        <v>0</v>
      </c>
      <c r="H80" s="107">
        <f>'5. Auto Review | Climate &amp; Envi'!N41</f>
        <v>0</v>
      </c>
      <c r="I80" s="107">
        <f>'5. Auto Review | Climate &amp; Envi'!P41</f>
        <v>0</v>
      </c>
      <c r="J80" s="107">
        <f>'5. Auto Review | Climate &amp; Envi'!R41</f>
        <v>0</v>
      </c>
      <c r="K80" s="108">
        <f>'5. Auto Review | Climate &amp; Envi'!T41</f>
        <v>0</v>
      </c>
      <c r="L80" s="107">
        <f>'5. Auto Review | Climate &amp; Envi'!V41</f>
        <v>1</v>
      </c>
      <c r="M80" s="107">
        <f>'5. Auto Review | Climate &amp; Envi'!X41</f>
        <v>1</v>
      </c>
      <c r="N80" s="107">
        <f>'5. Auto Review | Climate &amp; Envi'!Z41</f>
        <v>0</v>
      </c>
      <c r="O80" s="107">
        <f>'5. Auto Review | Climate &amp; Envi'!AB41</f>
        <v>0</v>
      </c>
      <c r="P80" s="107">
        <f>'5. Auto Review | Climate &amp; Envi'!AD41</f>
        <v>1</v>
      </c>
      <c r="Q80" s="103">
        <f>'5. Auto Review | Climate &amp; Envi'!AF41</f>
        <v>0</v>
      </c>
      <c r="R80" s="107">
        <f>'5. Auto Review | Climate &amp; Envi'!AH41</f>
        <v>0</v>
      </c>
      <c r="S80" s="107">
        <f>'5. Auto Review | Climate &amp; Envi'!AJ41</f>
        <v>1</v>
      </c>
      <c r="T80" s="107">
        <f>'5. Auto Review | Climate &amp; Envi'!AL41</f>
        <v>0</v>
      </c>
      <c r="U80" s="107">
        <f>'5. Auto Review | Climate &amp; Envi'!AN41</f>
        <v>1</v>
      </c>
      <c r="V80" s="107">
        <f>'5. Auto Review | Climate &amp; Envi'!AP41</f>
        <v>0</v>
      </c>
      <c r="W80" s="97"/>
      <c r="X80" s="109"/>
      <c r="Y80" s="97"/>
      <c r="Z80" s="97"/>
    </row>
    <row r="81">
      <c r="A81" s="110"/>
      <c r="B81" s="110"/>
      <c r="C81" s="107" t="str">
        <f>'5. Auto Review | Climate &amp; Envi'!C42</f>
        <v>4.3.7. The company  invests in the development of new battery chemistries &amp; technologies that reduce their overall material and carbon footprint by reducing the use of emissions-intensive minerals and toxic materials (such as persistent organic pollutants (POPs))</v>
      </c>
      <c r="D81" s="107">
        <f>'5. Auto Review | Climate &amp; Envi'!D42</f>
        <v>2</v>
      </c>
      <c r="E81" s="107">
        <f>'5. Auto Review | Climate &amp; Envi'!H42</f>
        <v>1</v>
      </c>
      <c r="F81" s="107">
        <f>'5. Auto Review | Climate &amp; Envi'!J42</f>
        <v>2</v>
      </c>
      <c r="G81" s="107">
        <f>'5. Auto Review | Climate &amp; Envi'!L42</f>
        <v>2</v>
      </c>
      <c r="H81" s="107">
        <f>'5. Auto Review | Climate &amp; Envi'!N42</f>
        <v>2</v>
      </c>
      <c r="I81" s="107">
        <f>'5. Auto Review | Climate &amp; Envi'!P42</f>
        <v>2</v>
      </c>
      <c r="J81" s="107">
        <f>'5. Auto Review | Climate &amp; Envi'!R42</f>
        <v>0</v>
      </c>
      <c r="K81" s="108">
        <f>'5. Auto Review | Climate &amp; Envi'!T42</f>
        <v>0</v>
      </c>
      <c r="L81" s="107">
        <f>'5. Auto Review | Climate &amp; Envi'!V42</f>
        <v>0.5</v>
      </c>
      <c r="M81" s="107">
        <f>'5. Auto Review | Climate &amp; Envi'!X42</f>
        <v>0</v>
      </c>
      <c r="N81" s="107">
        <f>'5. Auto Review | Climate &amp; Envi'!Z42</f>
        <v>2</v>
      </c>
      <c r="O81" s="107">
        <f>'5. Auto Review | Climate &amp; Envi'!AB42</f>
        <v>0.5</v>
      </c>
      <c r="P81" s="107">
        <f>'5. Auto Review | Climate &amp; Envi'!AD42</f>
        <v>0.5</v>
      </c>
      <c r="Q81" s="103">
        <f>'5. Auto Review | Climate &amp; Envi'!AF42</f>
        <v>1</v>
      </c>
      <c r="R81" s="107">
        <f>'5. Auto Review | Climate &amp; Envi'!AH42</f>
        <v>2</v>
      </c>
      <c r="S81" s="107">
        <f>'5. Auto Review | Climate &amp; Envi'!AJ42</f>
        <v>2</v>
      </c>
      <c r="T81" s="107">
        <f>'5. Auto Review | Climate &amp; Envi'!AL42</f>
        <v>0.5</v>
      </c>
      <c r="U81" s="107">
        <f>'5. Auto Review | Climate &amp; Envi'!AN42</f>
        <v>1</v>
      </c>
      <c r="V81" s="107">
        <f>'5. Auto Review | Climate &amp; Envi'!AP42</f>
        <v>0</v>
      </c>
      <c r="W81" s="97"/>
      <c r="X81" s="109"/>
      <c r="Y81" s="97"/>
      <c r="Z81" s="97"/>
    </row>
    <row r="82">
      <c r="A82" s="110"/>
      <c r="B82" s="110"/>
      <c r="C82" s="107" t="str">
        <f>'5. Auto Review | Climate &amp; Envi'!C43</f>
        <v>4.3.8. The company invests in the development of new battery designs, technologies, systems and/or processes to maximize the recyclability of EV batteries </v>
      </c>
      <c r="D82" s="107">
        <f>'5. Auto Review | Climate &amp; Envi'!D43</f>
        <v>1</v>
      </c>
      <c r="E82" s="107">
        <f>'5. Auto Review | Climate &amp; Envi'!H43</f>
        <v>0</v>
      </c>
      <c r="F82" s="107">
        <f>'5. Auto Review | Climate &amp; Envi'!J43</f>
        <v>0</v>
      </c>
      <c r="G82" s="107">
        <f>'5. Auto Review | Climate &amp; Envi'!L43</f>
        <v>0.75</v>
      </c>
      <c r="H82" s="107">
        <f>'5. Auto Review | Climate &amp; Envi'!N43</f>
        <v>0</v>
      </c>
      <c r="I82" s="107">
        <f>'5. Auto Review | Climate &amp; Envi'!P43</f>
        <v>0.25</v>
      </c>
      <c r="J82" s="107">
        <f>'5. Auto Review | Climate &amp; Envi'!R43</f>
        <v>0.75</v>
      </c>
      <c r="K82" s="108">
        <f>'5. Auto Review | Climate &amp; Envi'!T43</f>
        <v>0</v>
      </c>
      <c r="L82" s="107">
        <f>'5. Auto Review | Climate &amp; Envi'!V43</f>
        <v>0</v>
      </c>
      <c r="M82" s="107">
        <f>'5. Auto Review | Climate &amp; Envi'!X43</f>
        <v>0.25</v>
      </c>
      <c r="N82" s="107">
        <f>'5. Auto Review | Climate &amp; Envi'!Z43</f>
        <v>1</v>
      </c>
      <c r="O82" s="107">
        <f>'5. Auto Review | Climate &amp; Envi'!AB43</f>
        <v>0</v>
      </c>
      <c r="P82" s="107">
        <f>'5. Auto Review | Climate &amp; Envi'!AD43</f>
        <v>0.5</v>
      </c>
      <c r="Q82" s="103">
        <f>'5. Auto Review | Climate &amp; Envi'!AF43</f>
        <v>0.25</v>
      </c>
      <c r="R82" s="107">
        <f>'5. Auto Review | Climate &amp; Envi'!AH43</f>
        <v>0</v>
      </c>
      <c r="S82" s="107">
        <f>'5. Auto Review | Climate &amp; Envi'!AJ43</f>
        <v>0.5</v>
      </c>
      <c r="T82" s="107">
        <f>'5. Auto Review | Climate &amp; Envi'!AL43</f>
        <v>0.25</v>
      </c>
      <c r="U82" s="107">
        <f>'5. Auto Review | Climate &amp; Envi'!AN43</f>
        <v>0.5</v>
      </c>
      <c r="V82" s="107">
        <f>'5. Auto Review | Climate &amp; Envi'!AP43</f>
        <v>0</v>
      </c>
      <c r="W82" s="97"/>
      <c r="X82" s="109"/>
      <c r="Y82" s="97"/>
      <c r="Z82" s="97"/>
    </row>
    <row r="83">
      <c r="A83" s="110"/>
      <c r="B83" s="110"/>
      <c r="C83" s="107" t="str">
        <f>'5. Auto Review | Climate &amp; Envi'!C44</f>
        <v>4.3.9. The company has established processes for battery repair, reuse and repurposing in order to maximize the usable lifespan of its EV batteries.</v>
      </c>
      <c r="D83" s="107">
        <f>'5. Auto Review | Climate &amp; Envi'!D44</f>
        <v>1</v>
      </c>
      <c r="E83" s="107">
        <f>'5. Auto Review | Climate &amp; Envi'!H44</f>
        <v>0</v>
      </c>
      <c r="F83" s="107">
        <f>'5. Auto Review | Climate &amp; Envi'!J44</f>
        <v>0</v>
      </c>
      <c r="G83" s="107">
        <f>'5. Auto Review | Climate &amp; Envi'!L44</f>
        <v>0.25</v>
      </c>
      <c r="H83" s="107">
        <f>'5. Auto Review | Climate &amp; Envi'!N44</f>
        <v>0.25</v>
      </c>
      <c r="I83" s="107">
        <f>'5. Auto Review | Climate &amp; Envi'!P44</f>
        <v>0.25</v>
      </c>
      <c r="J83" s="107">
        <f>'5. Auto Review | Climate &amp; Envi'!R44</f>
        <v>0.25</v>
      </c>
      <c r="K83" s="108">
        <f>'5. Auto Review | Climate &amp; Envi'!T44</f>
        <v>0.25</v>
      </c>
      <c r="L83" s="107">
        <f>'5. Auto Review | Climate &amp; Envi'!V44</f>
        <v>0.5</v>
      </c>
      <c r="M83" s="107">
        <f>'5. Auto Review | Climate &amp; Envi'!X44</f>
        <v>0.5</v>
      </c>
      <c r="N83" s="107">
        <f>'5. Auto Review | Climate &amp; Envi'!Z44</f>
        <v>1</v>
      </c>
      <c r="O83" s="107">
        <f>'5. Auto Review | Climate &amp; Envi'!AB44</f>
        <v>0.5</v>
      </c>
      <c r="P83" s="107">
        <f>'5. Auto Review | Climate &amp; Envi'!AD44</f>
        <v>0.5</v>
      </c>
      <c r="Q83" s="103">
        <f>'5. Auto Review | Climate &amp; Envi'!AF44</f>
        <v>0.5</v>
      </c>
      <c r="R83" s="107">
        <f>'5. Auto Review | Climate &amp; Envi'!AH44</f>
        <v>1</v>
      </c>
      <c r="S83" s="107">
        <f>'5. Auto Review | Climate &amp; Envi'!AJ44</f>
        <v>0.25</v>
      </c>
      <c r="T83" s="107">
        <f>'5. Auto Review | Climate &amp; Envi'!AL44</f>
        <v>0.5</v>
      </c>
      <c r="U83" s="107">
        <f>'5. Auto Review | Climate &amp; Envi'!AN44</f>
        <v>0.25</v>
      </c>
      <c r="V83" s="107">
        <f>'5. Auto Review | Climate &amp; Envi'!AP44</f>
        <v>1</v>
      </c>
      <c r="W83" s="97"/>
      <c r="X83" s="109"/>
      <c r="Y83" s="97"/>
      <c r="Z83" s="97"/>
    </row>
    <row r="84">
      <c r="A84" s="110"/>
      <c r="B84" s="110"/>
      <c r="C84" s="107" t="str">
        <f>'5. Auto Review | Climate &amp; Envi'!C45</f>
        <v>4.3.10. ​​The company has established closed-loop processes in order to maximize the recycling of end-of-life EV batteries</v>
      </c>
      <c r="D84" s="107">
        <f>'5. Auto Review | Climate &amp; Envi'!D45</f>
        <v>1</v>
      </c>
      <c r="E84" s="107">
        <f>'5. Auto Review | Climate &amp; Envi'!H45</f>
        <v>0.25</v>
      </c>
      <c r="F84" s="107">
        <f>'5. Auto Review | Climate &amp; Envi'!J45</f>
        <v>0.25</v>
      </c>
      <c r="G84" s="107">
        <f>'5. Auto Review | Climate &amp; Envi'!L45</f>
        <v>0.25</v>
      </c>
      <c r="H84" s="107">
        <f>'5. Auto Review | Climate &amp; Envi'!N45</f>
        <v>0.25</v>
      </c>
      <c r="I84" s="107">
        <f>'5. Auto Review | Climate &amp; Envi'!P45</f>
        <v>0.25</v>
      </c>
      <c r="J84" s="107">
        <f>'5. Auto Review | Climate &amp; Envi'!R45</f>
        <v>0.25</v>
      </c>
      <c r="K84" s="108">
        <f>'5. Auto Review | Climate &amp; Envi'!T45</f>
        <v>0</v>
      </c>
      <c r="L84" s="107">
        <f>'5. Auto Review | Climate &amp; Envi'!V45</f>
        <v>0.25</v>
      </c>
      <c r="M84" s="107">
        <f>'5. Auto Review | Climate &amp; Envi'!X45</f>
        <v>0.25</v>
      </c>
      <c r="N84" s="107">
        <f>'5. Auto Review | Climate &amp; Envi'!Z45</f>
        <v>0.5</v>
      </c>
      <c r="O84" s="107">
        <f>'5. Auto Review | Climate &amp; Envi'!AB45</f>
        <v>0</v>
      </c>
      <c r="P84" s="107">
        <f>'5. Auto Review | Climate &amp; Envi'!AD45</f>
        <v>0.25</v>
      </c>
      <c r="Q84" s="103">
        <f>'5. Auto Review | Climate &amp; Envi'!AF45</f>
        <v>0</v>
      </c>
      <c r="R84" s="107">
        <f>'5. Auto Review | Climate &amp; Envi'!AH45</f>
        <v>0.75</v>
      </c>
      <c r="S84" s="107">
        <f>'5. Auto Review | Climate &amp; Envi'!AJ45</f>
        <v>0.25</v>
      </c>
      <c r="T84" s="107">
        <f>'5. Auto Review | Climate &amp; Envi'!AL45</f>
        <v>0.25</v>
      </c>
      <c r="U84" s="107">
        <f>'5. Auto Review | Climate &amp; Envi'!AN45</f>
        <v>0.5</v>
      </c>
      <c r="V84" s="107">
        <f>'5. Auto Review | Climate &amp; Envi'!AP45</f>
        <v>0.25</v>
      </c>
      <c r="W84" s="97"/>
      <c r="X84" s="109"/>
      <c r="Y84" s="97"/>
      <c r="Z84" s="97"/>
    </row>
    <row r="85" ht="15.75" customHeight="1">
      <c r="A85" s="110"/>
      <c r="B85" s="110"/>
      <c r="C85" s="104" t="s">
        <v>64</v>
      </c>
      <c r="D85" s="111">
        <f t="shared" ref="D85:V85" si="40">SUM(D76:D84)</f>
        <v>11</v>
      </c>
      <c r="E85" s="111">
        <f t="shared" si="40"/>
        <v>3.75</v>
      </c>
      <c r="F85" s="111">
        <f t="shared" si="40"/>
        <v>2.25</v>
      </c>
      <c r="G85" s="111">
        <f t="shared" si="40"/>
        <v>4</v>
      </c>
      <c r="H85" s="111">
        <f t="shared" si="40"/>
        <v>2.5</v>
      </c>
      <c r="I85" s="111">
        <f t="shared" si="40"/>
        <v>2.75</v>
      </c>
      <c r="J85" s="111">
        <f t="shared" si="40"/>
        <v>1.75</v>
      </c>
      <c r="K85" s="111">
        <f t="shared" si="40"/>
        <v>0.25</v>
      </c>
      <c r="L85" s="111">
        <f t="shared" si="40"/>
        <v>2.25</v>
      </c>
      <c r="M85" s="111">
        <f t="shared" si="40"/>
        <v>2</v>
      </c>
      <c r="N85" s="111">
        <f t="shared" si="40"/>
        <v>7</v>
      </c>
      <c r="O85" s="111">
        <f t="shared" si="40"/>
        <v>1</v>
      </c>
      <c r="P85" s="111">
        <f t="shared" si="40"/>
        <v>3.75</v>
      </c>
      <c r="Q85" s="111">
        <f t="shared" si="40"/>
        <v>1.75</v>
      </c>
      <c r="R85" s="111">
        <f t="shared" si="40"/>
        <v>4.5</v>
      </c>
      <c r="S85" s="111">
        <f t="shared" si="40"/>
        <v>5.5</v>
      </c>
      <c r="T85" s="111">
        <f t="shared" si="40"/>
        <v>1.5</v>
      </c>
      <c r="U85" s="111">
        <f t="shared" si="40"/>
        <v>6.75</v>
      </c>
      <c r="V85" s="111">
        <f t="shared" si="40"/>
        <v>1.75</v>
      </c>
      <c r="W85" s="111"/>
      <c r="X85" s="109"/>
      <c r="Y85" s="97"/>
      <c r="Z85" s="97"/>
    </row>
    <row r="86" ht="15.75" customHeight="1">
      <c r="A86" s="110"/>
      <c r="B86" s="110"/>
      <c r="C86" s="112" t="s">
        <v>65</v>
      </c>
      <c r="D86" s="113">
        <f>'7. Weightings'!$C$5</f>
        <v>2</v>
      </c>
      <c r="E86" s="120">
        <f t="shared" ref="E86:V86" si="41">(E85/$D$85)*$D$86</f>
        <v>0.6818181818</v>
      </c>
      <c r="F86" s="120">
        <f t="shared" si="41"/>
        <v>0.4090909091</v>
      </c>
      <c r="G86" s="120">
        <f t="shared" si="41"/>
        <v>0.7272727273</v>
      </c>
      <c r="H86" s="120">
        <f t="shared" si="41"/>
        <v>0.4545454545</v>
      </c>
      <c r="I86" s="120">
        <f t="shared" si="41"/>
        <v>0.5</v>
      </c>
      <c r="J86" s="120">
        <f t="shared" si="41"/>
        <v>0.3181818182</v>
      </c>
      <c r="K86" s="120">
        <f t="shared" si="41"/>
        <v>0.04545454545</v>
      </c>
      <c r="L86" s="120">
        <f t="shared" si="41"/>
        <v>0.4090909091</v>
      </c>
      <c r="M86" s="120">
        <f t="shared" si="41"/>
        <v>0.3636363636</v>
      </c>
      <c r="N86" s="120">
        <f t="shared" si="41"/>
        <v>1.272727273</v>
      </c>
      <c r="O86" s="120">
        <f t="shared" si="41"/>
        <v>0.1818181818</v>
      </c>
      <c r="P86" s="120">
        <f t="shared" si="41"/>
        <v>0.6818181818</v>
      </c>
      <c r="Q86" s="120">
        <f t="shared" si="41"/>
        <v>0.3181818182</v>
      </c>
      <c r="R86" s="120">
        <f t="shared" si="41"/>
        <v>0.8181818182</v>
      </c>
      <c r="S86" s="120">
        <f t="shared" si="41"/>
        <v>1</v>
      </c>
      <c r="T86" s="120">
        <f t="shared" si="41"/>
        <v>0.2727272727</v>
      </c>
      <c r="U86" s="120">
        <f t="shared" si="41"/>
        <v>1.227272727</v>
      </c>
      <c r="V86" s="120">
        <f t="shared" si="41"/>
        <v>0.3181818182</v>
      </c>
      <c r="W86" s="120"/>
      <c r="X86" s="109"/>
      <c r="Y86" s="115"/>
      <c r="Z86" s="115"/>
    </row>
    <row r="87" ht="15.75" customHeight="1">
      <c r="A87" s="116"/>
      <c r="B87" s="116"/>
      <c r="C87" s="117" t="s">
        <v>66</v>
      </c>
      <c r="D87" s="118"/>
      <c r="E87" s="128">
        <f t="shared" ref="E87:V87" si="42">IFERROR(E86/$D$86,0)</f>
        <v>0.3409090909</v>
      </c>
      <c r="F87" s="128">
        <f t="shared" si="42"/>
        <v>0.2045454545</v>
      </c>
      <c r="G87" s="128">
        <f t="shared" si="42"/>
        <v>0.3636363636</v>
      </c>
      <c r="H87" s="128">
        <f t="shared" si="42"/>
        <v>0.2272727273</v>
      </c>
      <c r="I87" s="128">
        <f t="shared" si="42"/>
        <v>0.25</v>
      </c>
      <c r="J87" s="128">
        <f t="shared" si="42"/>
        <v>0.1590909091</v>
      </c>
      <c r="K87" s="128">
        <f t="shared" si="42"/>
        <v>0.02272727273</v>
      </c>
      <c r="L87" s="128">
        <f t="shared" si="42"/>
        <v>0.2045454545</v>
      </c>
      <c r="M87" s="128">
        <f t="shared" si="42"/>
        <v>0.1818181818</v>
      </c>
      <c r="N87" s="128">
        <f t="shared" si="42"/>
        <v>0.6363636364</v>
      </c>
      <c r="O87" s="128">
        <f t="shared" si="42"/>
        <v>0.09090909091</v>
      </c>
      <c r="P87" s="128">
        <f t="shared" si="42"/>
        <v>0.3409090909</v>
      </c>
      <c r="Q87" s="128">
        <f t="shared" si="42"/>
        <v>0.1590909091</v>
      </c>
      <c r="R87" s="128">
        <f t="shared" si="42"/>
        <v>0.4090909091</v>
      </c>
      <c r="S87" s="128">
        <f t="shared" si="42"/>
        <v>0.5</v>
      </c>
      <c r="T87" s="128">
        <f t="shared" si="42"/>
        <v>0.1363636364</v>
      </c>
      <c r="U87" s="128">
        <f t="shared" si="42"/>
        <v>0.6136363636</v>
      </c>
      <c r="V87" s="128">
        <f t="shared" si="42"/>
        <v>0.1590909091</v>
      </c>
      <c r="W87" s="128"/>
      <c r="X87" s="109"/>
      <c r="Y87" s="101"/>
      <c r="Z87" s="101"/>
    </row>
    <row r="88" ht="15.75" customHeight="1">
      <c r="A88" s="103"/>
      <c r="B88" s="121" t="s">
        <v>73</v>
      </c>
      <c r="C88" s="122"/>
      <c r="D88" s="123">
        <f>'7. Weightings'!$C$6</f>
        <v>4.5</v>
      </c>
      <c r="E88" s="120">
        <f t="shared" ref="E88:V88" si="43">SUM(E68,E74,E86)</f>
        <v>0.6818181818</v>
      </c>
      <c r="F88" s="120">
        <f t="shared" si="43"/>
        <v>0.4090909091</v>
      </c>
      <c r="G88" s="120">
        <f t="shared" si="43"/>
        <v>0.8522727273</v>
      </c>
      <c r="H88" s="120">
        <f t="shared" si="43"/>
        <v>0.4545454545</v>
      </c>
      <c r="I88" s="120">
        <f t="shared" si="43"/>
        <v>0.5</v>
      </c>
      <c r="J88" s="120">
        <f t="shared" si="43"/>
        <v>0.3181818182</v>
      </c>
      <c r="K88" s="120">
        <f t="shared" si="43"/>
        <v>0.04545454545</v>
      </c>
      <c r="L88" s="120">
        <f t="shared" si="43"/>
        <v>0.4090909091</v>
      </c>
      <c r="M88" s="120">
        <f t="shared" si="43"/>
        <v>0.3636363636</v>
      </c>
      <c r="N88" s="120">
        <f t="shared" si="43"/>
        <v>1.647727273</v>
      </c>
      <c r="O88" s="120">
        <f t="shared" si="43"/>
        <v>0.1818181818</v>
      </c>
      <c r="P88" s="120">
        <f t="shared" si="43"/>
        <v>1.556818182</v>
      </c>
      <c r="Q88" s="120">
        <f t="shared" si="43"/>
        <v>0.3181818182</v>
      </c>
      <c r="R88" s="120">
        <f t="shared" si="43"/>
        <v>1.068181818</v>
      </c>
      <c r="S88" s="120">
        <f t="shared" si="43"/>
        <v>1.625</v>
      </c>
      <c r="T88" s="120">
        <f t="shared" si="43"/>
        <v>0.2727272727</v>
      </c>
      <c r="U88" s="120">
        <f t="shared" si="43"/>
        <v>1.352272727</v>
      </c>
      <c r="V88" s="120">
        <f t="shared" si="43"/>
        <v>0.6931818182</v>
      </c>
      <c r="W88" s="120"/>
      <c r="X88" s="109"/>
      <c r="Y88" s="115"/>
      <c r="Z88" s="115"/>
    </row>
    <row r="89" ht="15.75" customHeight="1">
      <c r="A89" s="103"/>
      <c r="B89" s="124" t="s">
        <v>74</v>
      </c>
      <c r="C89" s="125"/>
      <c r="D89" s="126"/>
      <c r="E89" s="127">
        <f t="shared" ref="E89:V89" si="44">E88/$D$88</f>
        <v>0.1515151515</v>
      </c>
      <c r="F89" s="127">
        <f t="shared" si="44"/>
        <v>0.09090909091</v>
      </c>
      <c r="G89" s="127">
        <f t="shared" si="44"/>
        <v>0.1893939394</v>
      </c>
      <c r="H89" s="127">
        <f t="shared" si="44"/>
        <v>0.101010101</v>
      </c>
      <c r="I89" s="127">
        <f t="shared" si="44"/>
        <v>0.1111111111</v>
      </c>
      <c r="J89" s="127">
        <f t="shared" si="44"/>
        <v>0.07070707071</v>
      </c>
      <c r="K89" s="127">
        <f t="shared" si="44"/>
        <v>0.0101010101</v>
      </c>
      <c r="L89" s="127">
        <f t="shared" si="44"/>
        <v>0.09090909091</v>
      </c>
      <c r="M89" s="127">
        <f t="shared" si="44"/>
        <v>0.08080808081</v>
      </c>
      <c r="N89" s="127">
        <f t="shared" si="44"/>
        <v>0.3661616162</v>
      </c>
      <c r="O89" s="127">
        <f t="shared" si="44"/>
        <v>0.0404040404</v>
      </c>
      <c r="P89" s="127">
        <f t="shared" si="44"/>
        <v>0.345959596</v>
      </c>
      <c r="Q89" s="127">
        <f t="shared" si="44"/>
        <v>0.07070707071</v>
      </c>
      <c r="R89" s="127">
        <f t="shared" si="44"/>
        <v>0.2373737374</v>
      </c>
      <c r="S89" s="127">
        <f t="shared" si="44"/>
        <v>0.3611111111</v>
      </c>
      <c r="T89" s="127">
        <f t="shared" si="44"/>
        <v>0.06060606061</v>
      </c>
      <c r="U89" s="127">
        <f t="shared" si="44"/>
        <v>0.3005050505</v>
      </c>
      <c r="V89" s="127">
        <f t="shared" si="44"/>
        <v>0.154040404</v>
      </c>
      <c r="W89" s="127"/>
      <c r="X89" s="109"/>
      <c r="Y89" s="101"/>
      <c r="Z89" s="101"/>
    </row>
    <row r="90" ht="15.75" customHeight="1">
      <c r="A90" s="103" t="s">
        <v>75</v>
      </c>
      <c r="B90" s="130" t="s">
        <v>76</v>
      </c>
      <c r="C90" s="107" t="s">
        <v>77</v>
      </c>
      <c r="D90" s="107"/>
      <c r="E90" s="107">
        <f>'5. Auto Review | Climate &amp; Envi'!H46</f>
        <v>0.9</v>
      </c>
      <c r="F90" s="107">
        <f>'5. Auto Review | Climate &amp; Envi'!J46</f>
        <v>1.1</v>
      </c>
      <c r="G90" s="107">
        <f>'5. Auto Review | Climate &amp; Envi'!L46</f>
        <v>1.1</v>
      </c>
      <c r="H90" s="107">
        <f>'5. Auto Review | Climate &amp; Envi'!N46</f>
        <v>1</v>
      </c>
      <c r="I90" s="107">
        <f>'5. Auto Review | Climate &amp; Envi'!P46</f>
        <v>1</v>
      </c>
      <c r="J90" s="107">
        <f>'5. Auto Review | Climate &amp; Envi'!R46</f>
        <v>1.1</v>
      </c>
      <c r="K90" s="107">
        <f>'5. Auto Review | Climate &amp; Envi'!T46</f>
        <v>0.9</v>
      </c>
      <c r="L90" s="107">
        <f>'5. Auto Review | Climate &amp; Envi'!V46</f>
        <v>1.1</v>
      </c>
      <c r="M90" s="107">
        <f>'5. Auto Review | Climate &amp; Envi'!X46</f>
        <v>1.1</v>
      </c>
      <c r="N90" s="107">
        <f>'5. Auto Review | Climate &amp; Envi'!Z46</f>
        <v>1.1</v>
      </c>
      <c r="O90" s="107">
        <f>'5. Auto Review | Climate &amp; Envi'!AB46</f>
        <v>1</v>
      </c>
      <c r="P90" s="107">
        <f>'5. Auto Review | Climate &amp; Envi'!AD46</f>
        <v>0.9</v>
      </c>
      <c r="Q90" s="107">
        <f>'5. Auto Review | Climate &amp; Envi'!AF46</f>
        <v>1.1</v>
      </c>
      <c r="R90" s="107">
        <f>'5. Auto Review | Climate &amp; Envi'!AH46</f>
        <v>0.9</v>
      </c>
      <c r="S90" s="107">
        <f>'5. Auto Review | Climate &amp; Envi'!AJ46</f>
        <v>1.2</v>
      </c>
      <c r="T90" s="107">
        <f>'5. Auto Review | Climate &amp; Envi'!AL46</f>
        <v>0.9</v>
      </c>
      <c r="U90" s="107">
        <f>'5. Auto Review | Climate &amp; Envi'!AN46</f>
        <v>1.1</v>
      </c>
      <c r="V90" s="107">
        <f>'5. Auto Review | Climate &amp; Envi'!AP46</f>
        <v>1.2</v>
      </c>
      <c r="W90" s="97"/>
      <c r="X90" s="109"/>
      <c r="Y90" s="97"/>
      <c r="Z90" s="97"/>
    </row>
    <row r="91" ht="15.75" customHeight="1">
      <c r="A91" s="131"/>
      <c r="B91" s="131"/>
      <c r="C91" s="131"/>
      <c r="D91" s="131"/>
      <c r="E91" s="131"/>
      <c r="F91" s="131"/>
      <c r="G91" s="131"/>
      <c r="H91" s="131"/>
      <c r="I91" s="131"/>
      <c r="J91" s="131"/>
      <c r="K91" s="131"/>
      <c r="L91" s="131"/>
      <c r="M91" s="131"/>
      <c r="N91" s="131"/>
      <c r="O91" s="131"/>
      <c r="P91" s="131"/>
      <c r="Q91" s="131"/>
      <c r="R91" s="131"/>
      <c r="S91" s="131"/>
      <c r="T91" s="131"/>
      <c r="U91" s="131"/>
      <c r="V91" s="131"/>
      <c r="X91" s="109"/>
    </row>
    <row r="92" ht="15.75" customHeight="1">
      <c r="A92" s="131"/>
      <c r="B92" s="121" t="s">
        <v>78</v>
      </c>
      <c r="C92" s="122"/>
      <c r="D92" s="132">
        <f t="shared" ref="D92:V92" si="45">SUM(D24,D44,D64,D88)</f>
        <v>18</v>
      </c>
      <c r="E92" s="120">
        <f t="shared" si="45"/>
        <v>3.931818182</v>
      </c>
      <c r="F92" s="120">
        <f t="shared" si="45"/>
        <v>0.6293290043</v>
      </c>
      <c r="G92" s="120">
        <f t="shared" si="45"/>
        <v>5.433225108</v>
      </c>
      <c r="H92" s="120">
        <f t="shared" si="45"/>
        <v>1.061688312</v>
      </c>
      <c r="I92" s="120">
        <f t="shared" si="45"/>
        <v>3.432142857</v>
      </c>
      <c r="J92" s="120">
        <f t="shared" si="45"/>
        <v>3.366991342</v>
      </c>
      <c r="K92" s="120">
        <f t="shared" si="45"/>
        <v>0.7395021645</v>
      </c>
      <c r="L92" s="120">
        <f t="shared" si="45"/>
        <v>3.079329004</v>
      </c>
      <c r="M92" s="120">
        <f t="shared" si="45"/>
        <v>2.039231602</v>
      </c>
      <c r="N92" s="120">
        <f t="shared" si="45"/>
        <v>6.247727273</v>
      </c>
      <c r="O92" s="120">
        <f t="shared" si="45"/>
        <v>2.090151515</v>
      </c>
      <c r="P92" s="120">
        <f t="shared" si="45"/>
        <v>4.496103896</v>
      </c>
      <c r="Q92" s="120">
        <f t="shared" si="45"/>
        <v>0.3717532468</v>
      </c>
      <c r="R92" s="120">
        <f t="shared" si="45"/>
        <v>2.982467532</v>
      </c>
      <c r="S92" s="120">
        <f t="shared" si="45"/>
        <v>6</v>
      </c>
      <c r="T92" s="120">
        <f t="shared" si="45"/>
        <v>0.9405844156</v>
      </c>
      <c r="U92" s="120">
        <f t="shared" si="45"/>
        <v>4.474891775</v>
      </c>
      <c r="V92" s="120">
        <f t="shared" si="45"/>
        <v>6.677705628</v>
      </c>
      <c r="W92" s="120"/>
      <c r="X92" s="109"/>
    </row>
    <row r="93" ht="15.75" customHeight="1">
      <c r="A93" s="131"/>
      <c r="B93" s="133" t="s">
        <v>79</v>
      </c>
      <c r="C93" s="134"/>
      <c r="D93" s="122"/>
      <c r="E93" s="135">
        <f t="shared" ref="E93:V93" si="46">E92/$D$92</f>
        <v>0.2184343434</v>
      </c>
      <c r="F93" s="135">
        <f t="shared" si="46"/>
        <v>0.03496272246</v>
      </c>
      <c r="G93" s="135">
        <f t="shared" si="46"/>
        <v>0.3018458393</v>
      </c>
      <c r="H93" s="135">
        <f t="shared" si="46"/>
        <v>0.05898268398</v>
      </c>
      <c r="I93" s="135">
        <f t="shared" si="46"/>
        <v>0.1906746032</v>
      </c>
      <c r="J93" s="135">
        <f t="shared" si="46"/>
        <v>0.1870550746</v>
      </c>
      <c r="K93" s="135">
        <f t="shared" si="46"/>
        <v>0.04108345358</v>
      </c>
      <c r="L93" s="135">
        <f t="shared" si="46"/>
        <v>0.1710738336</v>
      </c>
      <c r="M93" s="135">
        <f t="shared" si="46"/>
        <v>0.1132906445</v>
      </c>
      <c r="N93" s="135">
        <f t="shared" si="46"/>
        <v>0.3470959596</v>
      </c>
      <c r="O93" s="135">
        <f t="shared" si="46"/>
        <v>0.1161195286</v>
      </c>
      <c r="P93" s="135">
        <f t="shared" si="46"/>
        <v>0.2497835498</v>
      </c>
      <c r="Q93" s="135">
        <f t="shared" si="46"/>
        <v>0.02065295815</v>
      </c>
      <c r="R93" s="135">
        <f t="shared" si="46"/>
        <v>0.1656926407</v>
      </c>
      <c r="S93" s="135">
        <f t="shared" si="46"/>
        <v>0.3333333333</v>
      </c>
      <c r="T93" s="135">
        <f t="shared" si="46"/>
        <v>0.05225468975</v>
      </c>
      <c r="U93" s="135">
        <f t="shared" si="46"/>
        <v>0.2486050986</v>
      </c>
      <c r="V93" s="135">
        <f t="shared" si="46"/>
        <v>0.370983646</v>
      </c>
      <c r="W93" s="135"/>
      <c r="X93" s="109"/>
    </row>
    <row r="94" ht="15.75" customHeight="1">
      <c r="A94" s="131"/>
      <c r="B94" s="133" t="s">
        <v>80</v>
      </c>
      <c r="C94" s="134"/>
      <c r="D94" s="122"/>
      <c r="E94" s="136">
        <f t="shared" ref="E94:V94" si="47">E92*E90</f>
        <v>3.538636364</v>
      </c>
      <c r="F94" s="136">
        <f t="shared" si="47"/>
        <v>0.6922619048</v>
      </c>
      <c r="G94" s="136">
        <f t="shared" si="47"/>
        <v>5.976547619</v>
      </c>
      <c r="H94" s="136">
        <f t="shared" si="47"/>
        <v>1.061688312</v>
      </c>
      <c r="I94" s="136">
        <f t="shared" si="47"/>
        <v>3.432142857</v>
      </c>
      <c r="J94" s="136">
        <f t="shared" si="47"/>
        <v>3.703690476</v>
      </c>
      <c r="K94" s="136">
        <f t="shared" si="47"/>
        <v>0.6655519481</v>
      </c>
      <c r="L94" s="136">
        <f t="shared" si="47"/>
        <v>3.387261905</v>
      </c>
      <c r="M94" s="136">
        <f t="shared" si="47"/>
        <v>2.243154762</v>
      </c>
      <c r="N94" s="136">
        <f t="shared" si="47"/>
        <v>6.8725</v>
      </c>
      <c r="O94" s="136">
        <f t="shared" si="47"/>
        <v>2.090151515</v>
      </c>
      <c r="P94" s="136">
        <f t="shared" si="47"/>
        <v>4.046493506</v>
      </c>
      <c r="Q94" s="136">
        <f t="shared" si="47"/>
        <v>0.4089285714</v>
      </c>
      <c r="R94" s="136">
        <f t="shared" si="47"/>
        <v>2.684220779</v>
      </c>
      <c r="S94" s="136">
        <f t="shared" si="47"/>
        <v>7.2</v>
      </c>
      <c r="T94" s="136">
        <f t="shared" si="47"/>
        <v>0.846525974</v>
      </c>
      <c r="U94" s="136">
        <f t="shared" si="47"/>
        <v>4.922380952</v>
      </c>
      <c r="V94" s="136">
        <f t="shared" si="47"/>
        <v>8.013246753</v>
      </c>
      <c r="W94" s="136"/>
      <c r="X94" s="109"/>
    </row>
    <row r="95" ht="15.75" customHeight="1">
      <c r="A95" s="131"/>
      <c r="B95" s="133" t="s">
        <v>81</v>
      </c>
      <c r="C95" s="134"/>
      <c r="D95" s="122"/>
      <c r="E95" s="135">
        <f t="shared" ref="E95:V95" si="48">E94/$D$92</f>
        <v>0.1965909091</v>
      </c>
      <c r="F95" s="135">
        <f t="shared" si="48"/>
        <v>0.03845899471</v>
      </c>
      <c r="G95" s="135">
        <f t="shared" si="48"/>
        <v>0.3320304233</v>
      </c>
      <c r="H95" s="135">
        <f t="shared" si="48"/>
        <v>0.05898268398</v>
      </c>
      <c r="I95" s="135">
        <f t="shared" si="48"/>
        <v>0.1906746032</v>
      </c>
      <c r="J95" s="135">
        <f t="shared" si="48"/>
        <v>0.205760582</v>
      </c>
      <c r="K95" s="135">
        <f t="shared" si="48"/>
        <v>0.03697510823</v>
      </c>
      <c r="L95" s="135">
        <f t="shared" si="48"/>
        <v>0.1881812169</v>
      </c>
      <c r="M95" s="135">
        <f t="shared" si="48"/>
        <v>0.124619709</v>
      </c>
      <c r="N95" s="135">
        <f t="shared" si="48"/>
        <v>0.3818055556</v>
      </c>
      <c r="O95" s="135">
        <f t="shared" si="48"/>
        <v>0.1161195286</v>
      </c>
      <c r="P95" s="135">
        <f t="shared" si="48"/>
        <v>0.2248051948</v>
      </c>
      <c r="Q95" s="135">
        <f t="shared" si="48"/>
        <v>0.02271825397</v>
      </c>
      <c r="R95" s="135">
        <f t="shared" si="48"/>
        <v>0.1491233766</v>
      </c>
      <c r="S95" s="135">
        <f t="shared" si="48"/>
        <v>0.4</v>
      </c>
      <c r="T95" s="135">
        <f t="shared" si="48"/>
        <v>0.04702922078</v>
      </c>
      <c r="U95" s="135">
        <f t="shared" si="48"/>
        <v>0.2734656085</v>
      </c>
      <c r="V95" s="135">
        <f t="shared" si="48"/>
        <v>0.4451803752</v>
      </c>
      <c r="W95" s="135"/>
      <c r="X95" s="109"/>
    </row>
    <row r="96" ht="15.7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c r="X96" s="109"/>
    </row>
    <row r="97" ht="15.75" customHeight="1">
      <c r="A97" s="131"/>
      <c r="B97" s="131"/>
      <c r="C97" s="131"/>
      <c r="D97" s="131"/>
      <c r="E97" s="131"/>
      <c r="F97" s="131"/>
      <c r="G97" s="131"/>
      <c r="H97" s="131"/>
      <c r="I97" s="131"/>
      <c r="J97" s="131"/>
      <c r="K97" s="131"/>
      <c r="L97" s="131"/>
      <c r="M97" s="131"/>
      <c r="N97" s="131"/>
      <c r="O97" s="131"/>
      <c r="P97" s="131"/>
      <c r="Q97" s="131"/>
      <c r="R97" s="131"/>
      <c r="S97" s="131"/>
      <c r="T97" s="131"/>
      <c r="U97" s="131"/>
      <c r="V97" s="131"/>
      <c r="X97" s="109"/>
    </row>
    <row r="98" ht="15.75" customHeight="1">
      <c r="A98" s="131"/>
      <c r="B98" s="131"/>
      <c r="C98" s="131"/>
      <c r="D98" s="131"/>
      <c r="E98" s="131"/>
      <c r="F98" s="131"/>
      <c r="G98" s="131"/>
      <c r="H98" s="131"/>
      <c r="I98" s="131"/>
      <c r="J98" s="131"/>
      <c r="K98" s="131"/>
      <c r="L98" s="131"/>
      <c r="M98" s="131"/>
      <c r="N98" s="131"/>
      <c r="O98" s="131"/>
      <c r="P98" s="131"/>
      <c r="Q98" s="131"/>
      <c r="R98" s="131"/>
      <c r="S98" s="131"/>
      <c r="T98" s="131"/>
      <c r="U98" s="131"/>
      <c r="V98" s="131"/>
      <c r="X98" s="109"/>
    </row>
    <row r="99" ht="15.75" customHeight="1">
      <c r="A99" s="131"/>
      <c r="B99" s="131"/>
      <c r="C99" s="131"/>
      <c r="D99" s="131"/>
      <c r="E99" s="131"/>
      <c r="F99" s="131"/>
      <c r="G99" s="131"/>
      <c r="H99" s="131"/>
      <c r="I99" s="131"/>
      <c r="J99" s="131"/>
      <c r="K99" s="131"/>
      <c r="L99" s="131"/>
      <c r="M99" s="131"/>
      <c r="N99" s="131"/>
      <c r="O99" s="131"/>
      <c r="P99" s="131"/>
      <c r="Q99" s="131"/>
      <c r="R99" s="131"/>
      <c r="S99" s="131"/>
      <c r="T99" s="131"/>
      <c r="U99" s="131"/>
      <c r="V99" s="131"/>
      <c r="X99" s="109"/>
    </row>
    <row r="100" ht="15.7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X100" s="109"/>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X101" s="109"/>
    </row>
    <row r="102" ht="15.75" customHeight="1">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c r="X102" s="109"/>
    </row>
    <row r="103" ht="15.75" customHeight="1">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X103" s="109"/>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c r="X104" s="109"/>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X105" s="109"/>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c r="X106" s="109"/>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X107" s="109"/>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X108" s="109"/>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X109" s="109"/>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X110" s="109"/>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X111" s="109"/>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c r="X112" s="109"/>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X113" s="109"/>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X114" s="109"/>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X115" s="109"/>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X116" s="109"/>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X117" s="109"/>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X118" s="109"/>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X119" s="109"/>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X120" s="109"/>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X121" s="109"/>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X122" s="109"/>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X123" s="109"/>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X124" s="109"/>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X125" s="109"/>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X126" s="109"/>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X127" s="109"/>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X128" s="109"/>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X129" s="109"/>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X130" s="109"/>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X131" s="109"/>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X132" s="109"/>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X133" s="109"/>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X134" s="109"/>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X135" s="109"/>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X136" s="109"/>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X137" s="109"/>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X138" s="109"/>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X139" s="109"/>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X140" s="109"/>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X141" s="109"/>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X142" s="109"/>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X143" s="109"/>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X144" s="109"/>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X145" s="109"/>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X146" s="109"/>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X147" s="109"/>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c r="X148" s="109"/>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c r="X149" s="109"/>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c r="X150" s="109"/>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c r="X151" s="109"/>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X152" s="109"/>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X153" s="109"/>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c r="X154" s="109"/>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X155" s="109"/>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c r="X156" s="109"/>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c r="X157" s="109"/>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c r="X158" s="109"/>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c r="X159" s="109"/>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X160" s="109"/>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c r="X161" s="109"/>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c r="X162" s="109"/>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c r="X163" s="109"/>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c r="X164" s="109"/>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c r="X165" s="109"/>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X166" s="109"/>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c r="X167" s="109"/>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c r="X168" s="109"/>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c r="X169" s="109"/>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c r="X170" s="109"/>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c r="X171" s="109"/>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X172" s="109"/>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X173" s="109"/>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X174" s="109"/>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c r="X175" s="109"/>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c r="X176" s="109"/>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c r="X177" s="109"/>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c r="X178" s="109"/>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c r="X179" s="109"/>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c r="X180" s="109"/>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c r="X181" s="109"/>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c r="X182" s="109"/>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c r="X183" s="109"/>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c r="X184" s="109"/>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X185" s="109"/>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c r="X186" s="109"/>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c r="X187" s="109"/>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X188" s="109"/>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X189" s="109"/>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X190" s="109"/>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X191" s="109"/>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X192" s="109"/>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X193" s="109"/>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X194" s="109"/>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X195" s="109"/>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X196" s="109"/>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X197" s="109"/>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X198" s="109"/>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X199" s="109"/>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X200" s="109"/>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X201" s="109"/>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X202" s="109"/>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X203" s="109"/>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X204" s="109"/>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X205" s="109"/>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X206" s="109"/>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X207" s="109"/>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X208" s="109"/>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X209" s="109"/>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X210" s="109"/>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X211" s="109"/>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X212" s="109"/>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X213" s="109"/>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X214" s="109"/>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X215" s="109"/>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X216" s="109"/>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X217" s="109"/>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X218" s="109"/>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X219" s="109"/>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X220" s="109"/>
    </row>
    <row r="221" ht="15.75" customHeight="1">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X221" s="109"/>
    </row>
    <row r="222" ht="15.75" customHeight="1">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X222" s="109"/>
    </row>
    <row r="223" ht="15.75" customHeight="1">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X223" s="109"/>
    </row>
    <row r="224" ht="15.75" customHeight="1">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X224" s="109"/>
    </row>
    <row r="225" ht="15.75" customHeight="1">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X225" s="109"/>
    </row>
    <row r="226" ht="15.75" customHeight="1">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X226" s="109"/>
    </row>
    <row r="227" ht="15.75" customHeight="1">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X227" s="109"/>
    </row>
    <row r="228" ht="15.75" customHeight="1">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X228" s="109"/>
    </row>
    <row r="229" ht="15.75" customHeight="1">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X229" s="109"/>
    </row>
    <row r="230" ht="15.75" customHeight="1">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X230" s="109"/>
    </row>
    <row r="231" ht="15.75" customHeight="1">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X231" s="109"/>
    </row>
    <row r="232" ht="15.75" customHeight="1">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X232" s="109"/>
    </row>
    <row r="233" ht="15.75" customHeight="1">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X233" s="109"/>
    </row>
    <row r="234" ht="15.75" customHeight="1">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X234" s="109"/>
    </row>
    <row r="235" ht="15.75" customHeight="1">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X235" s="109"/>
    </row>
    <row r="236" ht="15.75" customHeight="1">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X236" s="109"/>
    </row>
    <row r="237" ht="15.75" customHeight="1">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X237" s="109"/>
    </row>
    <row r="238" ht="15.75" customHeight="1">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X238" s="109"/>
    </row>
    <row r="239" ht="15.75" customHeight="1">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X239" s="109"/>
    </row>
    <row r="240" ht="15.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X240" s="109"/>
    </row>
    <row r="241" ht="15.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X241" s="109"/>
    </row>
    <row r="242" ht="15.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X242" s="109"/>
    </row>
    <row r="243" ht="15.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X243" s="109"/>
    </row>
    <row r="244" ht="15.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X244" s="109"/>
    </row>
    <row r="245" ht="15.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X245" s="109"/>
    </row>
    <row r="246" ht="15.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X246" s="109"/>
    </row>
    <row r="247" ht="15.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X247" s="109"/>
    </row>
    <row r="248" ht="15.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X248" s="109"/>
    </row>
    <row r="249" ht="15.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X249" s="109"/>
    </row>
    <row r="250" ht="15.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X250" s="109"/>
    </row>
    <row r="251" ht="15.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X251" s="109"/>
    </row>
    <row r="252" ht="15.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X252" s="109"/>
    </row>
    <row r="253" ht="15.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X253" s="109"/>
    </row>
    <row r="254" ht="15.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X254" s="109"/>
    </row>
    <row r="255" ht="15.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X255" s="109"/>
    </row>
    <row r="256" ht="15.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X256" s="109"/>
    </row>
    <row r="257" ht="15.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X257" s="109"/>
    </row>
    <row r="258" ht="15.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X258" s="109"/>
    </row>
    <row r="259" ht="15.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X259" s="109"/>
    </row>
    <row r="260" ht="15.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X260" s="109"/>
    </row>
    <row r="261" ht="15.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X261" s="109"/>
    </row>
    <row r="262" ht="15.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X262" s="109"/>
    </row>
    <row r="263" ht="15.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X263" s="109"/>
    </row>
    <row r="264" ht="15.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X264" s="109"/>
    </row>
    <row r="265" ht="15.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X265" s="109"/>
    </row>
    <row r="266" ht="15.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X266" s="109"/>
    </row>
    <row r="267" ht="15.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X267" s="109"/>
    </row>
    <row r="268" ht="15.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X268" s="109"/>
    </row>
    <row r="269" ht="15.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X269" s="109"/>
    </row>
    <row r="270" ht="15.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X270" s="109"/>
    </row>
    <row r="271" ht="15.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X271" s="109"/>
    </row>
    <row r="272" ht="15.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X272" s="109"/>
    </row>
    <row r="273" ht="15.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X273" s="109"/>
    </row>
    <row r="274" ht="15.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X274" s="109"/>
    </row>
    <row r="275" ht="15.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X275" s="109"/>
    </row>
    <row r="276" ht="15.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X276" s="109"/>
    </row>
    <row r="277" ht="15.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X277" s="109"/>
    </row>
    <row r="278" ht="15.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X278" s="109"/>
    </row>
    <row r="279" ht="15.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X279" s="109"/>
    </row>
    <row r="280" ht="15.75" customHeight="1">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X280" s="109"/>
    </row>
    <row r="281" ht="15.75" customHeight="1">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X281" s="109"/>
    </row>
    <row r="282" ht="15.75" customHeight="1">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X282" s="109"/>
    </row>
    <row r="283" ht="15.75" customHeight="1">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X283" s="109"/>
    </row>
    <row r="284" ht="15.75" customHeight="1">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X284" s="109"/>
    </row>
    <row r="285" ht="15.75" customHeight="1">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X285" s="109"/>
    </row>
    <row r="286" ht="15.75" customHeight="1">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X286" s="109"/>
    </row>
    <row r="287" ht="15.75" customHeight="1">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X287" s="109"/>
    </row>
    <row r="288" ht="15.75" customHeight="1">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X288" s="109"/>
    </row>
    <row r="289" ht="15.75" customHeight="1">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X289" s="109"/>
    </row>
    <row r="290" ht="15.75" customHeight="1">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X290" s="109"/>
    </row>
    <row r="291" ht="15.75" customHeight="1">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X291" s="109"/>
    </row>
    <row r="292" ht="15.75" customHeight="1">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X292" s="109"/>
    </row>
    <row r="293" ht="15.75" customHeight="1">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X293" s="109"/>
    </row>
    <row r="294" ht="15.75" customHeight="1">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X294" s="109"/>
    </row>
    <row r="295" ht="15.75" customHeight="1">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X295" s="109"/>
    </row>
    <row r="296" ht="15.75" customHeight="1">
      <c r="X296" s="109"/>
    </row>
    <row r="297" ht="15.75" customHeight="1">
      <c r="X297" s="109"/>
    </row>
    <row r="298" ht="15.75" customHeight="1">
      <c r="X298" s="109"/>
    </row>
    <row r="299" ht="15.75" customHeight="1">
      <c r="X299" s="109"/>
    </row>
    <row r="300" ht="15.75" customHeight="1">
      <c r="X300" s="109"/>
    </row>
    <row r="301" ht="15.75" customHeight="1">
      <c r="X301" s="109"/>
    </row>
    <row r="302" ht="15.75" customHeight="1">
      <c r="X302" s="109"/>
    </row>
    <row r="303" ht="15.75" customHeight="1">
      <c r="X303" s="109"/>
    </row>
    <row r="304" ht="15.75" customHeight="1">
      <c r="X304" s="109"/>
    </row>
    <row r="305" ht="15.75" customHeight="1">
      <c r="X305" s="109"/>
    </row>
    <row r="306" ht="15.75" customHeight="1">
      <c r="X306" s="109"/>
    </row>
    <row r="307" ht="15.75" customHeight="1">
      <c r="X307" s="109"/>
    </row>
    <row r="308" ht="15.75" customHeight="1">
      <c r="X308" s="109"/>
    </row>
    <row r="309" ht="15.75" customHeight="1">
      <c r="X309" s="109"/>
    </row>
    <row r="310" ht="15.75" customHeight="1">
      <c r="X310" s="109"/>
    </row>
    <row r="311" ht="15.75" customHeight="1">
      <c r="X311" s="109"/>
    </row>
    <row r="312" ht="15.75" customHeight="1">
      <c r="X312" s="109"/>
    </row>
    <row r="313" ht="15.75" customHeight="1">
      <c r="X313" s="109"/>
    </row>
    <row r="314" ht="15.75" customHeight="1">
      <c r="X314" s="109"/>
    </row>
    <row r="315" ht="15.75" customHeight="1">
      <c r="X315" s="109"/>
    </row>
    <row r="316" ht="15.75" customHeight="1">
      <c r="X316" s="109"/>
    </row>
    <row r="317" ht="15.75" customHeight="1">
      <c r="X317" s="109"/>
    </row>
    <row r="318" ht="15.75" customHeight="1">
      <c r="X318" s="109"/>
    </row>
    <row r="319" ht="15.75" customHeight="1">
      <c r="X319" s="109"/>
    </row>
    <row r="320" ht="15.75" customHeight="1">
      <c r="X320" s="109"/>
    </row>
    <row r="321" ht="15.75" customHeight="1">
      <c r="X321" s="109"/>
    </row>
    <row r="322" ht="15.75" customHeight="1">
      <c r="X322" s="109"/>
    </row>
    <row r="323" ht="15.75" customHeight="1">
      <c r="X323" s="109"/>
    </row>
    <row r="324" ht="15.75" customHeight="1">
      <c r="X324" s="109"/>
    </row>
    <row r="325" ht="15.75" customHeight="1">
      <c r="X325" s="109"/>
    </row>
    <row r="326" ht="15.75" customHeight="1">
      <c r="X326" s="109"/>
    </row>
    <row r="327" ht="15.75" customHeight="1">
      <c r="X327" s="109"/>
    </row>
    <row r="328" ht="15.75" customHeight="1">
      <c r="X328" s="109"/>
    </row>
    <row r="329" ht="15.75" customHeight="1">
      <c r="X329" s="109"/>
    </row>
    <row r="330" ht="15.75" customHeight="1">
      <c r="X330" s="109"/>
    </row>
    <row r="331" ht="15.75" customHeight="1">
      <c r="X331" s="109"/>
    </row>
    <row r="332" ht="15.75" customHeight="1">
      <c r="X332" s="109"/>
    </row>
    <row r="333" ht="15.75" customHeight="1">
      <c r="X333" s="109"/>
    </row>
    <row r="334" ht="15.75" customHeight="1">
      <c r="X334" s="109"/>
    </row>
    <row r="335" ht="15.75" customHeight="1">
      <c r="X335" s="109"/>
    </row>
    <row r="336" ht="15.75" customHeight="1">
      <c r="X336" s="109"/>
    </row>
    <row r="337" ht="15.75" customHeight="1">
      <c r="X337" s="109"/>
    </row>
    <row r="338" ht="15.75" customHeight="1">
      <c r="X338" s="109"/>
    </row>
    <row r="339" ht="15.75" customHeight="1">
      <c r="X339" s="109"/>
    </row>
    <row r="340" ht="15.75" customHeight="1">
      <c r="X340" s="109"/>
    </row>
    <row r="341" ht="15.75" customHeight="1">
      <c r="X341" s="109"/>
    </row>
    <row r="342" ht="15.75" customHeight="1">
      <c r="X342" s="109"/>
    </row>
    <row r="343" ht="15.75" customHeight="1">
      <c r="X343" s="109"/>
    </row>
    <row r="344" ht="15.75" customHeight="1">
      <c r="X344" s="109"/>
    </row>
    <row r="345" ht="15.75" customHeight="1">
      <c r="X345" s="109"/>
    </row>
    <row r="346" ht="15.75" customHeight="1">
      <c r="X346" s="109"/>
    </row>
    <row r="347" ht="15.75" customHeight="1">
      <c r="X347" s="109"/>
    </row>
    <row r="348" ht="15.75" customHeight="1">
      <c r="X348" s="109"/>
    </row>
    <row r="349" ht="15.75" customHeight="1">
      <c r="X349" s="109"/>
    </row>
    <row r="350" ht="15.75" customHeight="1">
      <c r="X350" s="109"/>
    </row>
    <row r="351" ht="15.75" customHeight="1">
      <c r="X351" s="109"/>
    </row>
    <row r="352" ht="15.75" customHeight="1">
      <c r="X352" s="109"/>
    </row>
    <row r="353" ht="15.75" customHeight="1">
      <c r="X353" s="109"/>
    </row>
    <row r="354" ht="15.75" customHeight="1">
      <c r="X354" s="109"/>
    </row>
    <row r="355" ht="15.75" customHeight="1">
      <c r="X355" s="109"/>
    </row>
    <row r="356" ht="15.75" customHeight="1">
      <c r="X356" s="109"/>
    </row>
    <row r="357" ht="15.75" customHeight="1">
      <c r="X357" s="109"/>
    </row>
    <row r="358" ht="15.75" customHeight="1">
      <c r="X358" s="109"/>
    </row>
    <row r="359" ht="15.75" customHeight="1">
      <c r="X359" s="109"/>
    </row>
    <row r="360" ht="15.75" customHeight="1">
      <c r="X360" s="109"/>
    </row>
    <row r="361" ht="15.75" customHeight="1">
      <c r="X361" s="109"/>
    </row>
    <row r="362" ht="15.75" customHeight="1">
      <c r="X362" s="109"/>
    </row>
    <row r="363" ht="15.75" customHeight="1">
      <c r="X363" s="109"/>
    </row>
    <row r="364" ht="15.75" customHeight="1">
      <c r="X364" s="109"/>
    </row>
    <row r="365" ht="15.75" customHeight="1">
      <c r="X365" s="109"/>
    </row>
    <row r="366" ht="15.75" customHeight="1">
      <c r="X366" s="109"/>
    </row>
    <row r="367" ht="15.75" customHeight="1">
      <c r="X367" s="109"/>
    </row>
    <row r="368" ht="15.75" customHeight="1">
      <c r="X368" s="109"/>
    </row>
    <row r="369" ht="15.75" customHeight="1">
      <c r="X369" s="109"/>
    </row>
    <row r="370" ht="15.75" customHeight="1">
      <c r="X370" s="109"/>
    </row>
    <row r="371" ht="15.75" customHeight="1">
      <c r="X371" s="109"/>
    </row>
    <row r="372" ht="15.75" customHeight="1">
      <c r="X372" s="109"/>
    </row>
    <row r="373" ht="15.75" customHeight="1">
      <c r="X373" s="109"/>
    </row>
    <row r="374" ht="15.75" customHeight="1">
      <c r="X374" s="109"/>
    </row>
    <row r="375" ht="15.75" customHeight="1">
      <c r="X375" s="109"/>
    </row>
    <row r="376" ht="15.75" customHeight="1">
      <c r="X376" s="109"/>
    </row>
    <row r="377" ht="15.75" customHeight="1">
      <c r="X377" s="109"/>
    </row>
    <row r="378" ht="15.75" customHeight="1">
      <c r="X378" s="109"/>
    </row>
    <row r="379" ht="15.75" customHeight="1">
      <c r="X379" s="109"/>
    </row>
    <row r="380" ht="15.75" customHeight="1">
      <c r="X380" s="109"/>
    </row>
    <row r="381" ht="15.75" customHeight="1">
      <c r="X381" s="109"/>
    </row>
    <row r="382" ht="15.75" customHeight="1">
      <c r="X382" s="109"/>
    </row>
    <row r="383" ht="15.75" customHeight="1">
      <c r="X383" s="109"/>
    </row>
    <row r="384" ht="15.75" customHeight="1">
      <c r="X384" s="109"/>
    </row>
    <row r="385" ht="15.75" customHeight="1">
      <c r="X385" s="109"/>
    </row>
    <row r="386" ht="15.75" customHeight="1">
      <c r="X386" s="109"/>
    </row>
    <row r="387" ht="15.75" customHeight="1">
      <c r="X387" s="109"/>
    </row>
    <row r="388" ht="15.75" customHeight="1">
      <c r="X388" s="109"/>
    </row>
    <row r="389" ht="15.75" customHeight="1">
      <c r="X389" s="109"/>
    </row>
    <row r="390" ht="15.75" customHeight="1">
      <c r="X390" s="109"/>
    </row>
    <row r="391" ht="15.75" customHeight="1">
      <c r="X391" s="109"/>
    </row>
    <row r="392" ht="15.75" customHeight="1">
      <c r="X392" s="109"/>
    </row>
    <row r="393" ht="15.75" customHeight="1">
      <c r="X393" s="109"/>
    </row>
    <row r="394" ht="15.75" customHeight="1">
      <c r="X394" s="109"/>
    </row>
    <row r="395" ht="15.75" customHeight="1">
      <c r="X395" s="109"/>
    </row>
    <row r="396" ht="15.75" customHeight="1">
      <c r="X396" s="109"/>
    </row>
    <row r="397" ht="15.75" customHeight="1">
      <c r="X397" s="109"/>
    </row>
    <row r="398" ht="15.75" customHeight="1">
      <c r="X398" s="109"/>
    </row>
    <row r="399" ht="15.75" customHeight="1">
      <c r="X399" s="109"/>
    </row>
    <row r="400" ht="15.75" customHeight="1">
      <c r="X400" s="109"/>
    </row>
    <row r="401" ht="15.75" customHeight="1">
      <c r="X401" s="109"/>
    </row>
    <row r="402" ht="15.75" customHeight="1">
      <c r="X402" s="109"/>
    </row>
    <row r="403" ht="15.75" customHeight="1">
      <c r="X403" s="109"/>
    </row>
    <row r="404" ht="15.75" customHeight="1">
      <c r="X404" s="109"/>
    </row>
    <row r="405" ht="15.75" customHeight="1">
      <c r="X405" s="109"/>
    </row>
    <row r="406" ht="15.75" customHeight="1">
      <c r="X406" s="109"/>
    </row>
    <row r="407" ht="15.75" customHeight="1">
      <c r="X407" s="109"/>
    </row>
    <row r="408" ht="15.75" customHeight="1">
      <c r="X408" s="109"/>
    </row>
    <row r="409" ht="15.75" customHeight="1">
      <c r="X409" s="109"/>
    </row>
    <row r="410" ht="15.75" customHeight="1">
      <c r="X410" s="109"/>
    </row>
    <row r="411" ht="15.75" customHeight="1">
      <c r="X411" s="109"/>
    </row>
    <row r="412" ht="15.75" customHeight="1">
      <c r="X412" s="109"/>
    </row>
    <row r="413" ht="15.75" customHeight="1">
      <c r="X413" s="109"/>
    </row>
    <row r="414" ht="15.75" customHeight="1">
      <c r="X414" s="109"/>
    </row>
    <row r="415" ht="15.75" customHeight="1">
      <c r="X415" s="109"/>
    </row>
    <row r="416" ht="15.75" customHeight="1">
      <c r="X416" s="109"/>
    </row>
    <row r="417" ht="15.75" customHeight="1">
      <c r="X417" s="109"/>
    </row>
    <row r="418" ht="15.75" customHeight="1">
      <c r="X418" s="109"/>
    </row>
    <row r="419" ht="15.75" customHeight="1">
      <c r="X419" s="109"/>
    </row>
    <row r="420" ht="15.75" customHeight="1">
      <c r="X420" s="109"/>
    </row>
    <row r="421" ht="15.75" customHeight="1">
      <c r="X421" s="109"/>
    </row>
    <row r="422" ht="15.75" customHeight="1">
      <c r="X422" s="109"/>
    </row>
    <row r="423" ht="15.75" customHeight="1">
      <c r="X423" s="109"/>
    </row>
    <row r="424" ht="15.75" customHeight="1">
      <c r="X424" s="109"/>
    </row>
    <row r="425" ht="15.75" customHeight="1">
      <c r="X425" s="109"/>
    </row>
    <row r="426" ht="15.75" customHeight="1">
      <c r="X426" s="109"/>
    </row>
    <row r="427" ht="15.75" customHeight="1">
      <c r="X427" s="109"/>
    </row>
    <row r="428" ht="15.75" customHeight="1">
      <c r="X428" s="109"/>
    </row>
    <row r="429" ht="15.75" customHeight="1">
      <c r="X429" s="109"/>
    </row>
    <row r="430" ht="15.75" customHeight="1">
      <c r="X430" s="109"/>
    </row>
    <row r="431" ht="15.75" customHeight="1">
      <c r="X431" s="109"/>
    </row>
    <row r="432" ht="15.75" customHeight="1">
      <c r="X432" s="109"/>
    </row>
    <row r="433" ht="15.75" customHeight="1">
      <c r="X433" s="109"/>
    </row>
    <row r="434" ht="15.75" customHeight="1">
      <c r="X434" s="109"/>
    </row>
    <row r="435" ht="15.75" customHeight="1">
      <c r="X435" s="109"/>
    </row>
    <row r="436" ht="15.75" customHeight="1">
      <c r="X436" s="109"/>
    </row>
    <row r="437" ht="15.75" customHeight="1">
      <c r="X437" s="109"/>
    </row>
    <row r="438" ht="15.75" customHeight="1">
      <c r="X438" s="109"/>
    </row>
    <row r="439" ht="15.75" customHeight="1">
      <c r="X439" s="109"/>
    </row>
    <row r="440" ht="15.75" customHeight="1">
      <c r="X440" s="109"/>
    </row>
    <row r="441" ht="15.75" customHeight="1">
      <c r="X441" s="109"/>
    </row>
    <row r="442" ht="15.75" customHeight="1">
      <c r="X442" s="109"/>
    </row>
    <row r="443" ht="15.75" customHeight="1">
      <c r="X443" s="109"/>
    </row>
    <row r="444" ht="15.75" customHeight="1">
      <c r="X444" s="109"/>
    </row>
    <row r="445" ht="15.75" customHeight="1">
      <c r="X445" s="109"/>
    </row>
    <row r="446" ht="15.75" customHeight="1">
      <c r="X446" s="109"/>
    </row>
    <row r="447" ht="15.75" customHeight="1">
      <c r="X447" s="109"/>
    </row>
    <row r="448" ht="15.75" customHeight="1">
      <c r="X448" s="109"/>
    </row>
    <row r="449" ht="15.75" customHeight="1">
      <c r="X449" s="109"/>
    </row>
    <row r="450" ht="15.75" customHeight="1">
      <c r="X450" s="109"/>
    </row>
    <row r="451" ht="15.75" customHeight="1">
      <c r="X451" s="109"/>
    </row>
    <row r="452" ht="15.75" customHeight="1">
      <c r="X452" s="109"/>
    </row>
    <row r="453" ht="15.75" customHeight="1">
      <c r="X453" s="109"/>
    </row>
    <row r="454" ht="15.75" customHeight="1">
      <c r="X454" s="109"/>
    </row>
    <row r="455" ht="15.75" customHeight="1">
      <c r="X455" s="109"/>
    </row>
    <row r="456" ht="15.75" customHeight="1">
      <c r="X456" s="109"/>
    </row>
    <row r="457" ht="15.75" customHeight="1">
      <c r="X457" s="109"/>
    </row>
    <row r="458" ht="15.75" customHeight="1">
      <c r="X458" s="109"/>
    </row>
    <row r="459" ht="15.75" customHeight="1">
      <c r="X459" s="109"/>
    </row>
    <row r="460" ht="15.75" customHeight="1">
      <c r="X460" s="109"/>
    </row>
    <row r="461" ht="15.75" customHeight="1">
      <c r="X461" s="109"/>
    </row>
    <row r="462" ht="15.75" customHeight="1">
      <c r="X462" s="109"/>
    </row>
    <row r="463" ht="15.75" customHeight="1">
      <c r="X463" s="109"/>
    </row>
    <row r="464" ht="15.75" customHeight="1">
      <c r="X464" s="109"/>
    </row>
    <row r="465" ht="15.75" customHeight="1">
      <c r="X465" s="109"/>
    </row>
    <row r="466" ht="15.75" customHeight="1">
      <c r="X466" s="109"/>
    </row>
    <row r="467" ht="15.75" customHeight="1">
      <c r="X467" s="109"/>
    </row>
    <row r="468" ht="15.75" customHeight="1">
      <c r="X468" s="109"/>
    </row>
    <row r="469" ht="15.75" customHeight="1">
      <c r="X469" s="109"/>
    </row>
    <row r="470" ht="15.75" customHeight="1">
      <c r="X470" s="109"/>
    </row>
    <row r="471" ht="15.75" customHeight="1">
      <c r="X471" s="109"/>
    </row>
    <row r="472" ht="15.75" customHeight="1">
      <c r="X472" s="109"/>
    </row>
    <row r="473" ht="15.75" customHeight="1">
      <c r="X473" s="109"/>
    </row>
    <row r="474" ht="15.75" customHeight="1">
      <c r="X474" s="109"/>
    </row>
    <row r="475" ht="15.75" customHeight="1">
      <c r="X475" s="109"/>
    </row>
    <row r="476" ht="15.75" customHeight="1">
      <c r="X476" s="109"/>
    </row>
    <row r="477" ht="15.75" customHeight="1">
      <c r="X477" s="109"/>
    </row>
    <row r="478" ht="15.75" customHeight="1">
      <c r="X478" s="109"/>
    </row>
    <row r="479" ht="15.75" customHeight="1">
      <c r="X479" s="109"/>
    </row>
    <row r="480" ht="15.75" customHeight="1">
      <c r="X480" s="109"/>
    </row>
    <row r="481" ht="15.75" customHeight="1">
      <c r="X481" s="109"/>
    </row>
    <row r="482" ht="15.75" customHeight="1">
      <c r="X482" s="109"/>
    </row>
    <row r="483" ht="15.75" customHeight="1">
      <c r="X483" s="109"/>
    </row>
    <row r="484" ht="15.75" customHeight="1">
      <c r="X484" s="109"/>
    </row>
    <row r="485" ht="15.75" customHeight="1">
      <c r="X485" s="109"/>
    </row>
    <row r="486" ht="15.75" customHeight="1">
      <c r="X486" s="109"/>
    </row>
    <row r="487" ht="15.75" customHeight="1">
      <c r="X487" s="109"/>
    </row>
    <row r="488" ht="15.75" customHeight="1">
      <c r="X488" s="109"/>
    </row>
    <row r="489" ht="15.75" customHeight="1">
      <c r="X489" s="109"/>
    </row>
    <row r="490" ht="15.75" customHeight="1">
      <c r="X490" s="109"/>
    </row>
    <row r="491" ht="15.75" customHeight="1">
      <c r="X491" s="109"/>
    </row>
    <row r="492" ht="15.75" customHeight="1">
      <c r="X492" s="109"/>
    </row>
    <row r="493" ht="15.75" customHeight="1">
      <c r="X493" s="109"/>
    </row>
    <row r="494" ht="15.75" customHeight="1">
      <c r="X494" s="109"/>
    </row>
    <row r="495" ht="15.75" customHeight="1">
      <c r="X495" s="109"/>
    </row>
    <row r="496" ht="15.75" customHeight="1">
      <c r="X496" s="109"/>
    </row>
    <row r="497" ht="15.75" customHeight="1">
      <c r="X497" s="109"/>
    </row>
    <row r="498" ht="15.75" customHeight="1">
      <c r="X498" s="109"/>
    </row>
    <row r="499" ht="15.75" customHeight="1">
      <c r="X499" s="109"/>
    </row>
    <row r="500" ht="15.75" customHeight="1">
      <c r="X500" s="109"/>
    </row>
    <row r="501" ht="15.75" customHeight="1">
      <c r="X501" s="109"/>
    </row>
    <row r="502" ht="15.75" customHeight="1">
      <c r="X502" s="109"/>
    </row>
    <row r="503" ht="15.75" customHeight="1">
      <c r="X503" s="109"/>
    </row>
    <row r="504" ht="15.75" customHeight="1">
      <c r="X504" s="109"/>
    </row>
    <row r="505" ht="15.75" customHeight="1">
      <c r="X505" s="109"/>
    </row>
    <row r="506" ht="15.75" customHeight="1">
      <c r="X506" s="109"/>
    </row>
    <row r="507" ht="15.75" customHeight="1">
      <c r="X507" s="109"/>
    </row>
    <row r="508" ht="15.75" customHeight="1">
      <c r="X508" s="109"/>
    </row>
    <row r="509" ht="15.75" customHeight="1">
      <c r="X509" s="109"/>
    </row>
    <row r="510" ht="15.75" customHeight="1">
      <c r="X510" s="109"/>
    </row>
    <row r="511" ht="15.75" customHeight="1">
      <c r="X511" s="109"/>
    </row>
    <row r="512" ht="15.75" customHeight="1">
      <c r="X512" s="109"/>
    </row>
    <row r="513" ht="15.75" customHeight="1">
      <c r="X513" s="109"/>
    </row>
    <row r="514" ht="15.75" customHeight="1">
      <c r="X514" s="109"/>
    </row>
    <row r="515" ht="15.75" customHeight="1">
      <c r="X515" s="109"/>
    </row>
    <row r="516" ht="15.75" customHeight="1">
      <c r="X516" s="109"/>
    </row>
    <row r="517" ht="15.75" customHeight="1">
      <c r="X517" s="109"/>
    </row>
    <row r="518" ht="15.75" customHeight="1">
      <c r="X518" s="109"/>
    </row>
    <row r="519" ht="15.75" customHeight="1">
      <c r="X519" s="109"/>
    </row>
    <row r="520" ht="15.75" customHeight="1">
      <c r="X520" s="109"/>
    </row>
    <row r="521" ht="15.75" customHeight="1">
      <c r="X521" s="109"/>
    </row>
    <row r="522" ht="15.75" customHeight="1">
      <c r="X522" s="109"/>
    </row>
    <row r="523" ht="15.75" customHeight="1">
      <c r="X523" s="109"/>
    </row>
    <row r="524" ht="15.75" customHeight="1">
      <c r="X524" s="109"/>
    </row>
    <row r="525" ht="15.75" customHeight="1">
      <c r="X525" s="109"/>
    </row>
    <row r="526" ht="15.75" customHeight="1">
      <c r="X526" s="109"/>
    </row>
    <row r="527" ht="15.75" customHeight="1">
      <c r="X527" s="109"/>
    </row>
    <row r="528" ht="15.75" customHeight="1">
      <c r="X528" s="109"/>
    </row>
    <row r="529" ht="15.75" customHeight="1">
      <c r="X529" s="109"/>
    </row>
    <row r="530" ht="15.75" customHeight="1">
      <c r="X530" s="109"/>
    </row>
    <row r="531" ht="15.75" customHeight="1">
      <c r="X531" s="109"/>
    </row>
    <row r="532" ht="15.75" customHeight="1">
      <c r="X532" s="109"/>
    </row>
    <row r="533" ht="15.75" customHeight="1">
      <c r="X533" s="109"/>
    </row>
    <row r="534" ht="15.75" customHeight="1">
      <c r="X534" s="109"/>
    </row>
    <row r="535" ht="15.75" customHeight="1">
      <c r="X535" s="109"/>
    </row>
    <row r="536" ht="15.75" customHeight="1">
      <c r="X536" s="109"/>
    </row>
    <row r="537" ht="15.75" customHeight="1">
      <c r="X537" s="109"/>
    </row>
    <row r="538" ht="15.75" customHeight="1">
      <c r="X538" s="109"/>
    </row>
    <row r="539" ht="15.75" customHeight="1">
      <c r="X539" s="109"/>
    </row>
    <row r="540" ht="15.75" customHeight="1">
      <c r="X540" s="109"/>
    </row>
    <row r="541" ht="15.75" customHeight="1">
      <c r="X541" s="109"/>
    </row>
    <row r="542" ht="15.75" customHeight="1">
      <c r="X542" s="109"/>
    </row>
    <row r="543" ht="15.75" customHeight="1">
      <c r="X543" s="109"/>
    </row>
    <row r="544" ht="15.75" customHeight="1">
      <c r="X544" s="109"/>
    </row>
    <row r="545" ht="15.75" customHeight="1">
      <c r="X545" s="109"/>
    </row>
    <row r="546" ht="15.75" customHeight="1">
      <c r="X546" s="109"/>
    </row>
    <row r="547" ht="15.75" customHeight="1">
      <c r="X547" s="109"/>
    </row>
    <row r="548" ht="15.75" customHeight="1">
      <c r="X548" s="109"/>
    </row>
    <row r="549" ht="15.75" customHeight="1">
      <c r="X549" s="109"/>
    </row>
    <row r="550" ht="15.75" customHeight="1">
      <c r="X550" s="109"/>
    </row>
    <row r="551" ht="15.75" customHeight="1">
      <c r="X551" s="109"/>
    </row>
    <row r="552" ht="15.75" customHeight="1">
      <c r="X552" s="109"/>
    </row>
    <row r="553" ht="15.75" customHeight="1">
      <c r="X553" s="109"/>
    </row>
    <row r="554" ht="15.75" customHeight="1">
      <c r="X554" s="109"/>
    </row>
    <row r="555" ht="15.75" customHeight="1">
      <c r="X555" s="109"/>
    </row>
    <row r="556" ht="15.75" customHeight="1">
      <c r="X556" s="109"/>
    </row>
    <row r="557" ht="15.75" customHeight="1">
      <c r="X557" s="109"/>
    </row>
    <row r="558" ht="15.75" customHeight="1">
      <c r="X558" s="109"/>
    </row>
    <row r="559" ht="15.75" customHeight="1">
      <c r="X559" s="109"/>
    </row>
    <row r="560" ht="15.75" customHeight="1">
      <c r="X560" s="109"/>
    </row>
    <row r="561" ht="15.75" customHeight="1">
      <c r="X561" s="109"/>
    </row>
    <row r="562" ht="15.75" customHeight="1">
      <c r="X562" s="109"/>
    </row>
    <row r="563" ht="15.75" customHeight="1">
      <c r="X563" s="109"/>
    </row>
    <row r="564" ht="15.75" customHeight="1">
      <c r="X564" s="109"/>
    </row>
    <row r="565" ht="15.75" customHeight="1">
      <c r="X565" s="109"/>
    </row>
    <row r="566" ht="15.75" customHeight="1">
      <c r="X566" s="109"/>
    </row>
    <row r="567" ht="15.75" customHeight="1">
      <c r="X567" s="109"/>
    </row>
    <row r="568" ht="15.75" customHeight="1">
      <c r="X568" s="109"/>
    </row>
    <row r="569" ht="15.75" customHeight="1">
      <c r="X569" s="109"/>
    </row>
    <row r="570" ht="15.75" customHeight="1">
      <c r="X570" s="109"/>
    </row>
    <row r="571" ht="15.75" customHeight="1">
      <c r="X571" s="109"/>
    </row>
    <row r="572" ht="15.75" customHeight="1">
      <c r="X572" s="109"/>
    </row>
    <row r="573" ht="15.75" customHeight="1">
      <c r="X573" s="109"/>
    </row>
    <row r="574" ht="15.75" customHeight="1">
      <c r="X574" s="109"/>
    </row>
    <row r="575" ht="15.75" customHeight="1">
      <c r="X575" s="109"/>
    </row>
    <row r="576" ht="15.75" customHeight="1">
      <c r="X576" s="109"/>
    </row>
    <row r="577" ht="15.75" customHeight="1">
      <c r="X577" s="109"/>
    </row>
    <row r="578" ht="15.75" customHeight="1">
      <c r="X578" s="109"/>
    </row>
    <row r="579" ht="15.75" customHeight="1">
      <c r="X579" s="109"/>
    </row>
    <row r="580" ht="15.75" customHeight="1">
      <c r="X580" s="109"/>
    </row>
    <row r="581" ht="15.75" customHeight="1">
      <c r="X581" s="109"/>
    </row>
    <row r="582" ht="15.75" customHeight="1">
      <c r="X582" s="109"/>
    </row>
    <row r="583" ht="15.75" customHeight="1">
      <c r="X583" s="109"/>
    </row>
    <row r="584" ht="15.75" customHeight="1">
      <c r="X584" s="109"/>
    </row>
    <row r="585" ht="15.75" customHeight="1">
      <c r="X585" s="109"/>
    </row>
    <row r="586" ht="15.75" customHeight="1">
      <c r="X586" s="109"/>
    </row>
    <row r="587" ht="15.75" customHeight="1">
      <c r="X587" s="109"/>
    </row>
    <row r="588" ht="15.75" customHeight="1">
      <c r="X588" s="109"/>
    </row>
    <row r="589" ht="15.75" customHeight="1">
      <c r="X589" s="109"/>
    </row>
    <row r="590" ht="15.75" customHeight="1">
      <c r="X590" s="109"/>
    </row>
    <row r="591" ht="15.75" customHeight="1">
      <c r="X591" s="109"/>
    </row>
    <row r="592" ht="15.75" customHeight="1">
      <c r="X592" s="109"/>
    </row>
    <row r="593" ht="15.75" customHeight="1">
      <c r="X593" s="109"/>
    </row>
    <row r="594" ht="15.75" customHeight="1">
      <c r="X594" s="109"/>
    </row>
    <row r="595" ht="15.75" customHeight="1">
      <c r="X595" s="109"/>
    </row>
    <row r="596" ht="15.75" customHeight="1">
      <c r="X596" s="109"/>
    </row>
    <row r="597" ht="15.75" customHeight="1">
      <c r="X597" s="109"/>
    </row>
    <row r="598" ht="15.75" customHeight="1">
      <c r="X598" s="109"/>
    </row>
    <row r="599" ht="15.75" customHeight="1">
      <c r="X599" s="109"/>
    </row>
    <row r="600" ht="15.75" customHeight="1">
      <c r="X600" s="109"/>
    </row>
    <row r="601" ht="15.75" customHeight="1">
      <c r="X601" s="109"/>
    </row>
    <row r="602" ht="15.75" customHeight="1">
      <c r="X602" s="109"/>
    </row>
    <row r="603" ht="15.75" customHeight="1">
      <c r="X603" s="109"/>
    </row>
    <row r="604" ht="15.75" customHeight="1">
      <c r="X604" s="109"/>
    </row>
    <row r="605" ht="15.75" customHeight="1">
      <c r="X605" s="109"/>
    </row>
    <row r="606" ht="15.75" customHeight="1">
      <c r="X606" s="109"/>
    </row>
    <row r="607" ht="15.75" customHeight="1">
      <c r="X607" s="109"/>
    </row>
    <row r="608" ht="15.75" customHeight="1">
      <c r="X608" s="109"/>
    </row>
    <row r="609" ht="15.75" customHeight="1">
      <c r="X609" s="109"/>
    </row>
    <row r="610" ht="15.75" customHeight="1">
      <c r="X610" s="109"/>
    </row>
    <row r="611" ht="15.75" customHeight="1">
      <c r="X611" s="109"/>
    </row>
    <row r="612" ht="15.75" customHeight="1">
      <c r="X612" s="109"/>
    </row>
    <row r="613" ht="15.75" customHeight="1">
      <c r="X613" s="109"/>
    </row>
    <row r="614" ht="15.75" customHeight="1">
      <c r="X614" s="109"/>
    </row>
    <row r="615" ht="15.75" customHeight="1">
      <c r="X615" s="109"/>
    </row>
    <row r="616" ht="15.75" customHeight="1">
      <c r="X616" s="109"/>
    </row>
    <row r="617" ht="15.75" customHeight="1">
      <c r="X617" s="109"/>
    </row>
    <row r="618" ht="15.75" customHeight="1">
      <c r="X618" s="109"/>
    </row>
    <row r="619" ht="15.75" customHeight="1">
      <c r="X619" s="109"/>
    </row>
    <row r="620" ht="15.75" customHeight="1">
      <c r="X620" s="109"/>
    </row>
    <row r="621" ht="15.75" customHeight="1">
      <c r="X621" s="109"/>
    </row>
    <row r="622" ht="15.75" customHeight="1">
      <c r="X622" s="109"/>
    </row>
    <row r="623" ht="15.75" customHeight="1">
      <c r="X623" s="109"/>
    </row>
    <row r="624" ht="15.75" customHeight="1">
      <c r="X624" s="109"/>
    </row>
    <row r="625" ht="15.75" customHeight="1">
      <c r="X625" s="109"/>
    </row>
    <row r="626" ht="15.75" customHeight="1">
      <c r="X626" s="109"/>
    </row>
    <row r="627" ht="15.75" customHeight="1">
      <c r="X627" s="109"/>
    </row>
    <row r="628" ht="15.75" customHeight="1">
      <c r="X628" s="109"/>
    </row>
    <row r="629" ht="15.75" customHeight="1">
      <c r="X629" s="109"/>
    </row>
    <row r="630" ht="15.75" customHeight="1">
      <c r="X630" s="109"/>
    </row>
    <row r="631" ht="15.75" customHeight="1">
      <c r="X631" s="109"/>
    </row>
    <row r="632" ht="15.75" customHeight="1">
      <c r="X632" s="109"/>
    </row>
    <row r="633" ht="15.75" customHeight="1">
      <c r="X633" s="109"/>
    </row>
    <row r="634" ht="15.75" customHeight="1">
      <c r="X634" s="109"/>
    </row>
    <row r="635" ht="15.75" customHeight="1">
      <c r="X635" s="109"/>
    </row>
    <row r="636" ht="15.75" customHeight="1">
      <c r="X636" s="109"/>
    </row>
    <row r="637" ht="15.75" customHeight="1">
      <c r="X637" s="109"/>
    </row>
    <row r="638" ht="15.75" customHeight="1">
      <c r="X638" s="109"/>
    </row>
    <row r="639" ht="15.75" customHeight="1">
      <c r="X639" s="109"/>
    </row>
    <row r="640" ht="15.75" customHeight="1">
      <c r="X640" s="109"/>
    </row>
    <row r="641" ht="15.75" customHeight="1">
      <c r="X641" s="109"/>
    </row>
    <row r="642" ht="15.75" customHeight="1">
      <c r="X642" s="109"/>
    </row>
    <row r="643" ht="15.75" customHeight="1">
      <c r="X643" s="109"/>
    </row>
    <row r="644" ht="15.75" customHeight="1">
      <c r="X644" s="109"/>
    </row>
    <row r="645" ht="15.75" customHeight="1">
      <c r="X645" s="109"/>
    </row>
    <row r="646" ht="15.75" customHeight="1">
      <c r="X646" s="109"/>
    </row>
    <row r="647" ht="15.75" customHeight="1">
      <c r="X647" s="109"/>
    </row>
    <row r="648" ht="15.75" customHeight="1">
      <c r="X648" s="109"/>
    </row>
    <row r="649" ht="15.75" customHeight="1">
      <c r="X649" s="109"/>
    </row>
    <row r="650" ht="15.75" customHeight="1">
      <c r="X650" s="109"/>
    </row>
    <row r="651" ht="15.75" customHeight="1">
      <c r="X651" s="109"/>
    </row>
    <row r="652" ht="15.75" customHeight="1">
      <c r="X652" s="109"/>
    </row>
    <row r="653" ht="15.75" customHeight="1">
      <c r="X653" s="109"/>
    </row>
    <row r="654" ht="15.75" customHeight="1">
      <c r="X654" s="109"/>
    </row>
    <row r="655" ht="15.75" customHeight="1">
      <c r="X655" s="109"/>
    </row>
    <row r="656" ht="15.75" customHeight="1">
      <c r="X656" s="109"/>
    </row>
    <row r="657" ht="15.75" customHeight="1">
      <c r="X657" s="109"/>
    </row>
    <row r="658" ht="15.75" customHeight="1">
      <c r="X658" s="109"/>
    </row>
    <row r="659" ht="15.75" customHeight="1">
      <c r="X659" s="109"/>
    </row>
    <row r="660" ht="15.75" customHeight="1">
      <c r="X660" s="109"/>
    </row>
    <row r="661" ht="15.75" customHeight="1">
      <c r="X661" s="109"/>
    </row>
    <row r="662" ht="15.75" customHeight="1">
      <c r="X662" s="109"/>
    </row>
    <row r="663" ht="15.75" customHeight="1">
      <c r="X663" s="109"/>
    </row>
    <row r="664" ht="15.75" customHeight="1">
      <c r="X664" s="109"/>
    </row>
    <row r="665" ht="15.75" customHeight="1">
      <c r="X665" s="109"/>
    </row>
    <row r="666" ht="15.75" customHeight="1">
      <c r="X666" s="109"/>
    </row>
    <row r="667" ht="15.75" customHeight="1">
      <c r="X667" s="109"/>
    </row>
    <row r="668" ht="15.75" customHeight="1">
      <c r="X668" s="109"/>
    </row>
    <row r="669" ht="15.75" customHeight="1">
      <c r="X669" s="109"/>
    </row>
    <row r="670" ht="15.75" customHeight="1">
      <c r="X670" s="109"/>
    </row>
    <row r="671" ht="15.75" customHeight="1">
      <c r="X671" s="109"/>
    </row>
    <row r="672" ht="15.75" customHeight="1">
      <c r="X672" s="109"/>
    </row>
    <row r="673" ht="15.75" customHeight="1">
      <c r="X673" s="109"/>
    </row>
    <row r="674" ht="15.75" customHeight="1">
      <c r="X674" s="109"/>
    </row>
    <row r="675" ht="15.75" customHeight="1">
      <c r="X675" s="109"/>
    </row>
    <row r="676" ht="15.75" customHeight="1">
      <c r="X676" s="109"/>
    </row>
    <row r="677" ht="15.75" customHeight="1">
      <c r="X677" s="109"/>
    </row>
    <row r="678" ht="15.75" customHeight="1">
      <c r="X678" s="109"/>
    </row>
    <row r="679" ht="15.75" customHeight="1">
      <c r="X679" s="109"/>
    </row>
    <row r="680" ht="15.75" customHeight="1">
      <c r="X680" s="109"/>
    </row>
    <row r="681" ht="15.75" customHeight="1">
      <c r="X681" s="109"/>
    </row>
    <row r="682" ht="15.75" customHeight="1">
      <c r="X682" s="109"/>
    </row>
    <row r="683" ht="15.75" customHeight="1">
      <c r="X683" s="109"/>
    </row>
    <row r="684" ht="15.75" customHeight="1">
      <c r="X684" s="109"/>
    </row>
    <row r="685" ht="15.75" customHeight="1">
      <c r="X685" s="109"/>
    </row>
    <row r="686" ht="15.75" customHeight="1">
      <c r="X686" s="109"/>
    </row>
    <row r="687" ht="15.75" customHeight="1">
      <c r="X687" s="109"/>
    </row>
    <row r="688" ht="15.75" customHeight="1">
      <c r="X688" s="109"/>
    </row>
    <row r="689" ht="15.75" customHeight="1">
      <c r="X689" s="109"/>
    </row>
    <row r="690" ht="15.75" customHeight="1">
      <c r="X690" s="109"/>
    </row>
    <row r="691" ht="15.75" customHeight="1">
      <c r="X691" s="109"/>
    </row>
    <row r="692" ht="15.75" customHeight="1">
      <c r="X692" s="109"/>
    </row>
    <row r="693" ht="15.75" customHeight="1">
      <c r="X693" s="109"/>
    </row>
    <row r="694" ht="15.75" customHeight="1">
      <c r="X694" s="109"/>
    </row>
    <row r="695" ht="15.75" customHeight="1">
      <c r="X695" s="109"/>
    </row>
    <row r="696" ht="15.75" customHeight="1">
      <c r="X696" s="109"/>
    </row>
    <row r="697" ht="15.75" customHeight="1">
      <c r="X697" s="109"/>
    </row>
    <row r="698" ht="15.75" customHeight="1">
      <c r="X698" s="109"/>
    </row>
    <row r="699" ht="15.75" customHeight="1">
      <c r="X699" s="109"/>
    </row>
    <row r="700" ht="15.75" customHeight="1">
      <c r="X700" s="109"/>
    </row>
    <row r="701" ht="15.75" customHeight="1">
      <c r="X701" s="109"/>
    </row>
    <row r="702" ht="15.75" customHeight="1">
      <c r="X702" s="109"/>
    </row>
    <row r="703" ht="15.75" customHeight="1">
      <c r="X703" s="109"/>
    </row>
    <row r="704" ht="15.75" customHeight="1">
      <c r="X704" s="109"/>
    </row>
    <row r="705" ht="15.75" customHeight="1">
      <c r="X705" s="109"/>
    </row>
    <row r="706" ht="15.75" customHeight="1">
      <c r="X706" s="109"/>
    </row>
    <row r="707" ht="15.75" customHeight="1">
      <c r="X707" s="109"/>
    </row>
    <row r="708" ht="15.75" customHeight="1">
      <c r="X708" s="109"/>
    </row>
    <row r="709" ht="15.75" customHeight="1">
      <c r="X709" s="109"/>
    </row>
    <row r="710" ht="15.75" customHeight="1">
      <c r="X710" s="109"/>
    </row>
    <row r="711" ht="15.75" customHeight="1">
      <c r="X711" s="109"/>
    </row>
    <row r="712" ht="15.75" customHeight="1">
      <c r="X712" s="109"/>
    </row>
    <row r="713" ht="15.75" customHeight="1">
      <c r="X713" s="109"/>
    </row>
    <row r="714" ht="15.75" customHeight="1">
      <c r="X714" s="109"/>
    </row>
    <row r="715" ht="15.75" customHeight="1">
      <c r="X715" s="109"/>
    </row>
    <row r="716" ht="15.75" customHeight="1">
      <c r="X716" s="109"/>
    </row>
    <row r="717" ht="15.75" customHeight="1">
      <c r="X717" s="109"/>
    </row>
    <row r="718" ht="15.75" customHeight="1">
      <c r="X718" s="109"/>
    </row>
    <row r="719" ht="15.75" customHeight="1">
      <c r="X719" s="109"/>
    </row>
    <row r="720" ht="15.75" customHeight="1">
      <c r="X720" s="109"/>
    </row>
    <row r="721" ht="15.75" customHeight="1">
      <c r="X721" s="109"/>
    </row>
    <row r="722" ht="15.75" customHeight="1">
      <c r="X722" s="109"/>
    </row>
    <row r="723" ht="15.75" customHeight="1">
      <c r="X723" s="109"/>
    </row>
    <row r="724" ht="15.75" customHeight="1">
      <c r="X724" s="109"/>
    </row>
    <row r="725" ht="15.75" customHeight="1">
      <c r="X725" s="109"/>
    </row>
    <row r="726" ht="15.75" customHeight="1">
      <c r="X726" s="109"/>
    </row>
    <row r="727" ht="15.75" customHeight="1">
      <c r="X727" s="109"/>
    </row>
    <row r="728" ht="15.75" customHeight="1">
      <c r="X728" s="109"/>
    </row>
    <row r="729" ht="15.75" customHeight="1">
      <c r="X729" s="109"/>
    </row>
    <row r="730" ht="15.75" customHeight="1">
      <c r="X730" s="109"/>
    </row>
    <row r="731" ht="15.75" customHeight="1">
      <c r="X731" s="109"/>
    </row>
    <row r="732" ht="15.75" customHeight="1">
      <c r="X732" s="109"/>
    </row>
    <row r="733" ht="15.75" customHeight="1">
      <c r="X733" s="109"/>
    </row>
    <row r="734" ht="15.75" customHeight="1">
      <c r="X734" s="109"/>
    </row>
    <row r="735" ht="15.75" customHeight="1">
      <c r="X735" s="109"/>
    </row>
    <row r="736" ht="15.75" customHeight="1">
      <c r="X736" s="109"/>
    </row>
    <row r="737" ht="15.75" customHeight="1">
      <c r="X737" s="109"/>
    </row>
    <row r="738" ht="15.75" customHeight="1">
      <c r="X738" s="109"/>
    </row>
    <row r="739" ht="15.75" customHeight="1">
      <c r="X739" s="109"/>
    </row>
    <row r="740" ht="15.75" customHeight="1">
      <c r="X740" s="109"/>
    </row>
    <row r="741" ht="15.75" customHeight="1">
      <c r="X741" s="109"/>
    </row>
    <row r="742" ht="15.75" customHeight="1">
      <c r="X742" s="109"/>
    </row>
    <row r="743" ht="15.75" customHeight="1">
      <c r="X743" s="109"/>
    </row>
    <row r="744" ht="15.75" customHeight="1">
      <c r="X744" s="109"/>
    </row>
    <row r="745" ht="15.75" customHeight="1">
      <c r="X745" s="109"/>
    </row>
    <row r="746" ht="15.75" customHeight="1">
      <c r="X746" s="109"/>
    </row>
    <row r="747" ht="15.75" customHeight="1">
      <c r="X747" s="109"/>
    </row>
    <row r="748" ht="15.75" customHeight="1">
      <c r="X748" s="109"/>
    </row>
    <row r="749" ht="15.75" customHeight="1">
      <c r="X749" s="109"/>
    </row>
    <row r="750" ht="15.75" customHeight="1">
      <c r="X750" s="109"/>
    </row>
    <row r="751" ht="15.75" customHeight="1">
      <c r="X751" s="109"/>
    </row>
    <row r="752" ht="15.75" customHeight="1">
      <c r="X752" s="109"/>
    </row>
    <row r="753" ht="15.75" customHeight="1">
      <c r="X753" s="109"/>
    </row>
    <row r="754" ht="15.75" customHeight="1">
      <c r="X754" s="109"/>
    </row>
    <row r="755" ht="15.75" customHeight="1">
      <c r="X755" s="109"/>
    </row>
    <row r="756" ht="15.75" customHeight="1">
      <c r="X756" s="109"/>
    </row>
    <row r="757" ht="15.75" customHeight="1">
      <c r="X757" s="109"/>
    </row>
    <row r="758" ht="15.75" customHeight="1">
      <c r="X758" s="109"/>
    </row>
    <row r="759" ht="15.75" customHeight="1">
      <c r="X759" s="109"/>
    </row>
    <row r="760" ht="15.75" customHeight="1">
      <c r="X760" s="109"/>
    </row>
    <row r="761" ht="15.75" customHeight="1">
      <c r="X761" s="109"/>
    </row>
    <row r="762" ht="15.75" customHeight="1">
      <c r="X762" s="109"/>
    </row>
    <row r="763" ht="15.75" customHeight="1">
      <c r="X763" s="109"/>
    </row>
    <row r="764" ht="15.75" customHeight="1">
      <c r="X764" s="109"/>
    </row>
    <row r="765" ht="15.75" customHeight="1">
      <c r="X765" s="109"/>
    </row>
    <row r="766" ht="15.75" customHeight="1">
      <c r="X766" s="109"/>
    </row>
    <row r="767" ht="15.75" customHeight="1">
      <c r="X767" s="109"/>
    </row>
    <row r="768" ht="15.75" customHeight="1">
      <c r="X768" s="109"/>
    </row>
    <row r="769" ht="15.75" customHeight="1">
      <c r="X769" s="109"/>
    </row>
    <row r="770" ht="15.75" customHeight="1">
      <c r="X770" s="109"/>
    </row>
    <row r="771" ht="15.75" customHeight="1">
      <c r="X771" s="109"/>
    </row>
    <row r="772" ht="15.75" customHeight="1">
      <c r="X772" s="109"/>
    </row>
    <row r="773" ht="15.75" customHeight="1">
      <c r="X773" s="109"/>
    </row>
    <row r="774" ht="15.75" customHeight="1">
      <c r="X774" s="109"/>
    </row>
    <row r="775" ht="15.75" customHeight="1">
      <c r="X775" s="109"/>
    </row>
    <row r="776" ht="15.75" customHeight="1">
      <c r="X776" s="109"/>
    </row>
    <row r="777" ht="15.75" customHeight="1">
      <c r="X777" s="109"/>
    </row>
    <row r="778" ht="15.75" customHeight="1">
      <c r="X778" s="109"/>
    </row>
    <row r="779" ht="15.75" customHeight="1">
      <c r="X779" s="109"/>
    </row>
    <row r="780" ht="15.75" customHeight="1">
      <c r="X780" s="109"/>
    </row>
    <row r="781" ht="15.75" customHeight="1">
      <c r="X781" s="109"/>
    </row>
    <row r="782" ht="15.75" customHeight="1">
      <c r="X782" s="109"/>
    </row>
    <row r="783" ht="15.75" customHeight="1">
      <c r="X783" s="109"/>
    </row>
    <row r="784" ht="15.75" customHeight="1">
      <c r="X784" s="109"/>
    </row>
    <row r="785" ht="15.75" customHeight="1">
      <c r="X785" s="109"/>
    </row>
    <row r="786" ht="15.75" customHeight="1">
      <c r="X786" s="109"/>
    </row>
    <row r="787" ht="15.75" customHeight="1">
      <c r="X787" s="109"/>
    </row>
    <row r="788" ht="15.75" customHeight="1">
      <c r="X788" s="109"/>
    </row>
    <row r="789" ht="15.75" customHeight="1">
      <c r="X789" s="109"/>
    </row>
    <row r="790" ht="15.75" customHeight="1">
      <c r="X790" s="109"/>
    </row>
    <row r="791" ht="15.75" customHeight="1">
      <c r="X791" s="109"/>
    </row>
    <row r="792" ht="15.75" customHeight="1">
      <c r="X792" s="109"/>
    </row>
    <row r="793" ht="15.75" customHeight="1">
      <c r="X793" s="109"/>
    </row>
    <row r="794" ht="15.75" customHeight="1">
      <c r="X794" s="109"/>
    </row>
    <row r="795" ht="15.75" customHeight="1">
      <c r="X795" s="109"/>
    </row>
    <row r="796" ht="15.75" customHeight="1">
      <c r="X796" s="109"/>
    </row>
    <row r="797" ht="15.75" customHeight="1">
      <c r="X797" s="109"/>
    </row>
    <row r="798" ht="15.75" customHeight="1">
      <c r="X798" s="109"/>
    </row>
    <row r="799" ht="15.75" customHeight="1">
      <c r="X799" s="109"/>
    </row>
    <row r="800" ht="15.75" customHeight="1">
      <c r="X800" s="109"/>
    </row>
    <row r="801" ht="15.75" customHeight="1">
      <c r="X801" s="109"/>
    </row>
    <row r="802" ht="15.75" customHeight="1">
      <c r="X802" s="109"/>
    </row>
    <row r="803" ht="15.75" customHeight="1">
      <c r="X803" s="109"/>
    </row>
    <row r="804" ht="15.75" customHeight="1">
      <c r="X804" s="109"/>
    </row>
    <row r="805" ht="15.75" customHeight="1">
      <c r="X805" s="109"/>
    </row>
    <row r="806" ht="15.75" customHeight="1">
      <c r="X806" s="109"/>
    </row>
    <row r="807" ht="15.75" customHeight="1">
      <c r="X807" s="109"/>
    </row>
    <row r="808" ht="15.75" customHeight="1">
      <c r="X808" s="109"/>
    </row>
    <row r="809" ht="15.75" customHeight="1">
      <c r="X809" s="109"/>
    </row>
    <row r="810" ht="15.75" customHeight="1">
      <c r="X810" s="109"/>
    </row>
    <row r="811" ht="15.75" customHeight="1">
      <c r="X811" s="109"/>
    </row>
    <row r="812" ht="15.75" customHeight="1">
      <c r="X812" s="109"/>
    </row>
    <row r="813" ht="15.75" customHeight="1">
      <c r="X813" s="109"/>
    </row>
    <row r="814" ht="15.75" customHeight="1">
      <c r="X814" s="109"/>
    </row>
    <row r="815" ht="15.75" customHeight="1">
      <c r="X815" s="109"/>
    </row>
    <row r="816" ht="15.75" customHeight="1">
      <c r="X816" s="109"/>
    </row>
    <row r="817" ht="15.75" customHeight="1">
      <c r="X817" s="109"/>
    </row>
    <row r="818" ht="15.75" customHeight="1">
      <c r="X818" s="109"/>
    </row>
    <row r="819" ht="15.75" customHeight="1">
      <c r="X819" s="109"/>
    </row>
    <row r="820" ht="15.75" customHeight="1">
      <c r="X820" s="109"/>
    </row>
    <row r="821" ht="15.75" customHeight="1">
      <c r="X821" s="109"/>
    </row>
    <row r="822" ht="15.75" customHeight="1">
      <c r="X822" s="109"/>
    </row>
    <row r="823" ht="15.75" customHeight="1">
      <c r="X823" s="109"/>
    </row>
    <row r="824" ht="15.75" customHeight="1">
      <c r="X824" s="109"/>
    </row>
    <row r="825" ht="15.75" customHeight="1">
      <c r="X825" s="109"/>
    </row>
    <row r="826" ht="15.75" customHeight="1">
      <c r="X826" s="109"/>
    </row>
    <row r="827" ht="15.75" customHeight="1">
      <c r="X827" s="109"/>
    </row>
    <row r="828" ht="15.75" customHeight="1">
      <c r="X828" s="109"/>
    </row>
    <row r="829" ht="15.75" customHeight="1">
      <c r="X829" s="109"/>
    </row>
    <row r="830" ht="15.75" customHeight="1">
      <c r="X830" s="109"/>
    </row>
    <row r="831" ht="15.75" customHeight="1">
      <c r="X831" s="109"/>
    </row>
    <row r="832" ht="15.75" customHeight="1">
      <c r="X832" s="109"/>
    </row>
    <row r="833" ht="15.75" customHeight="1">
      <c r="X833" s="109"/>
    </row>
    <row r="834" ht="15.75" customHeight="1">
      <c r="X834" s="109"/>
    </row>
    <row r="835" ht="15.75" customHeight="1">
      <c r="X835" s="109"/>
    </row>
    <row r="836" ht="15.75" customHeight="1">
      <c r="X836" s="109"/>
    </row>
    <row r="837" ht="15.75" customHeight="1">
      <c r="X837" s="109"/>
    </row>
    <row r="838" ht="15.75" customHeight="1">
      <c r="X838" s="109"/>
    </row>
    <row r="839" ht="15.75" customHeight="1">
      <c r="X839" s="109"/>
    </row>
    <row r="840" ht="15.75" customHeight="1">
      <c r="X840" s="109"/>
    </row>
    <row r="841" ht="15.75" customHeight="1">
      <c r="X841" s="109"/>
    </row>
    <row r="842" ht="15.75" customHeight="1">
      <c r="X842" s="109"/>
    </row>
    <row r="843" ht="15.75" customHeight="1">
      <c r="X843" s="109"/>
    </row>
    <row r="844" ht="15.75" customHeight="1">
      <c r="X844" s="109"/>
    </row>
    <row r="845" ht="15.75" customHeight="1">
      <c r="X845" s="109"/>
    </row>
    <row r="846" ht="15.75" customHeight="1">
      <c r="X846" s="109"/>
    </row>
    <row r="847" ht="15.75" customHeight="1">
      <c r="X847" s="109"/>
    </row>
    <row r="848" ht="15.75" customHeight="1">
      <c r="X848" s="109"/>
    </row>
    <row r="849" ht="15.75" customHeight="1">
      <c r="X849" s="109"/>
    </row>
    <row r="850" ht="15.75" customHeight="1">
      <c r="X850" s="109"/>
    </row>
    <row r="851" ht="15.75" customHeight="1">
      <c r="X851" s="109"/>
    </row>
    <row r="852" ht="15.75" customHeight="1">
      <c r="X852" s="109"/>
    </row>
    <row r="853" ht="15.75" customHeight="1">
      <c r="X853" s="109"/>
    </row>
    <row r="854" ht="15.75" customHeight="1">
      <c r="X854" s="109"/>
    </row>
    <row r="855" ht="15.75" customHeight="1">
      <c r="X855" s="109"/>
    </row>
    <row r="856" ht="15.75" customHeight="1">
      <c r="X856" s="109"/>
    </row>
    <row r="857" ht="15.75" customHeight="1">
      <c r="X857" s="109"/>
    </row>
    <row r="858" ht="15.75" customHeight="1">
      <c r="X858" s="109"/>
    </row>
    <row r="859" ht="15.75" customHeight="1">
      <c r="X859" s="109"/>
    </row>
    <row r="860" ht="15.75" customHeight="1">
      <c r="X860" s="109"/>
    </row>
    <row r="861" ht="15.75" customHeight="1">
      <c r="X861" s="109"/>
    </row>
    <row r="862" ht="15.75" customHeight="1">
      <c r="X862" s="109"/>
    </row>
    <row r="863" ht="15.75" customHeight="1">
      <c r="X863" s="109"/>
    </row>
    <row r="864" ht="15.75" customHeight="1">
      <c r="X864" s="109"/>
    </row>
    <row r="865" ht="15.75" customHeight="1">
      <c r="X865" s="109"/>
    </row>
    <row r="866" ht="15.75" customHeight="1">
      <c r="X866" s="109"/>
    </row>
    <row r="867" ht="15.75" customHeight="1">
      <c r="X867" s="109"/>
    </row>
    <row r="868" ht="15.75" customHeight="1">
      <c r="X868" s="109"/>
    </row>
    <row r="869" ht="15.75" customHeight="1">
      <c r="X869" s="109"/>
    </row>
    <row r="870" ht="15.75" customHeight="1">
      <c r="X870" s="109"/>
    </row>
    <row r="871" ht="15.75" customHeight="1">
      <c r="X871" s="109"/>
    </row>
    <row r="872" ht="15.75" customHeight="1">
      <c r="X872" s="109"/>
    </row>
    <row r="873" ht="15.75" customHeight="1">
      <c r="X873" s="109"/>
    </row>
    <row r="874" ht="15.75" customHeight="1">
      <c r="X874" s="109"/>
    </row>
    <row r="875" ht="15.75" customHeight="1">
      <c r="X875" s="109"/>
    </row>
    <row r="876" ht="15.75" customHeight="1">
      <c r="X876" s="109"/>
    </row>
    <row r="877" ht="15.75" customHeight="1">
      <c r="X877" s="109"/>
    </row>
    <row r="878" ht="15.75" customHeight="1">
      <c r="X878" s="109"/>
    </row>
    <row r="879" ht="15.75" customHeight="1">
      <c r="X879" s="109"/>
    </row>
    <row r="880" ht="15.75" customHeight="1">
      <c r="X880" s="109"/>
    </row>
    <row r="881" ht="15.75" customHeight="1">
      <c r="X881" s="109"/>
    </row>
    <row r="882" ht="15.75" customHeight="1">
      <c r="X882" s="109"/>
    </row>
    <row r="883" ht="15.75" customHeight="1">
      <c r="X883" s="109"/>
    </row>
    <row r="884" ht="15.75" customHeight="1">
      <c r="X884" s="109"/>
    </row>
    <row r="885" ht="15.75" customHeight="1">
      <c r="X885" s="109"/>
    </row>
    <row r="886" ht="15.75" customHeight="1">
      <c r="X886" s="109"/>
    </row>
    <row r="887" ht="15.75" customHeight="1">
      <c r="X887" s="109"/>
    </row>
    <row r="888" ht="15.75" customHeight="1">
      <c r="X888" s="109"/>
    </row>
    <row r="889" ht="15.75" customHeight="1">
      <c r="X889" s="109"/>
    </row>
    <row r="890" ht="15.75" customHeight="1">
      <c r="X890" s="109"/>
    </row>
    <row r="891" ht="15.75" customHeight="1">
      <c r="X891" s="109"/>
    </row>
    <row r="892" ht="15.75" customHeight="1">
      <c r="X892" s="109"/>
    </row>
    <row r="893" ht="15.75" customHeight="1">
      <c r="X893" s="109"/>
    </row>
    <row r="894" ht="15.75" customHeight="1">
      <c r="X894" s="109"/>
    </row>
    <row r="895" ht="15.75" customHeight="1">
      <c r="X895" s="109"/>
    </row>
    <row r="896" ht="15.75" customHeight="1">
      <c r="X896" s="109"/>
    </row>
    <row r="897" ht="15.75" customHeight="1">
      <c r="X897" s="109"/>
    </row>
    <row r="898" ht="15.75" customHeight="1">
      <c r="X898" s="109"/>
    </row>
    <row r="899" ht="15.75" customHeight="1">
      <c r="X899" s="109"/>
    </row>
    <row r="900" ht="15.75" customHeight="1">
      <c r="X900" s="109"/>
    </row>
    <row r="901" ht="15.75" customHeight="1">
      <c r="X901" s="109"/>
    </row>
    <row r="902" ht="15.75" customHeight="1">
      <c r="X902" s="109"/>
    </row>
    <row r="903" ht="15.75" customHeight="1">
      <c r="X903" s="109"/>
    </row>
    <row r="904" ht="15.75" customHeight="1">
      <c r="X904" s="109"/>
    </row>
    <row r="905" ht="15.75" customHeight="1">
      <c r="X905" s="109"/>
    </row>
    <row r="906" ht="15.75" customHeight="1">
      <c r="X906" s="109"/>
    </row>
    <row r="907" ht="15.75" customHeight="1">
      <c r="X907" s="109"/>
    </row>
    <row r="908" ht="15.75" customHeight="1">
      <c r="X908" s="109"/>
    </row>
    <row r="909" ht="15.75" customHeight="1">
      <c r="X909" s="109"/>
    </row>
    <row r="910" ht="15.75" customHeight="1">
      <c r="X910" s="109"/>
    </row>
    <row r="911" ht="15.75" customHeight="1">
      <c r="X911" s="109"/>
    </row>
    <row r="912" ht="15.75" customHeight="1">
      <c r="X912" s="109"/>
    </row>
    <row r="913" ht="15.75" customHeight="1">
      <c r="X913" s="109"/>
    </row>
    <row r="914" ht="15.75" customHeight="1">
      <c r="X914" s="109"/>
    </row>
    <row r="915" ht="15.75" customHeight="1">
      <c r="X915" s="109"/>
    </row>
    <row r="916" ht="15.75" customHeight="1">
      <c r="X916" s="109"/>
    </row>
    <row r="917" ht="15.75" customHeight="1">
      <c r="X917" s="109"/>
    </row>
    <row r="918" ht="15.75" customHeight="1">
      <c r="X918" s="109"/>
    </row>
    <row r="919" ht="15.75" customHeight="1">
      <c r="X919" s="109"/>
    </row>
    <row r="920" ht="15.75" customHeight="1">
      <c r="X920" s="109"/>
    </row>
    <row r="921" ht="15.75" customHeight="1">
      <c r="X921" s="109"/>
    </row>
    <row r="922" ht="15.75" customHeight="1">
      <c r="X922" s="109"/>
    </row>
    <row r="923" ht="15.75" customHeight="1">
      <c r="X923" s="109"/>
    </row>
    <row r="924" ht="15.75" customHeight="1">
      <c r="X924" s="109"/>
    </row>
    <row r="925" ht="15.75" customHeight="1">
      <c r="X925" s="109"/>
    </row>
    <row r="926" ht="15.75" customHeight="1">
      <c r="X926" s="109"/>
    </row>
    <row r="927" ht="15.75" customHeight="1">
      <c r="X927" s="109"/>
    </row>
    <row r="928" ht="15.75" customHeight="1">
      <c r="X928" s="109"/>
    </row>
    <row r="929" ht="15.75" customHeight="1">
      <c r="X929" s="109"/>
    </row>
    <row r="930" ht="15.75" customHeight="1">
      <c r="X930" s="109"/>
    </row>
    <row r="931" ht="15.75" customHeight="1">
      <c r="X931" s="109"/>
    </row>
    <row r="932" ht="15.75" customHeight="1">
      <c r="X932" s="109"/>
    </row>
    <row r="933" ht="15.75" customHeight="1">
      <c r="X933" s="109"/>
    </row>
    <row r="934" ht="15.75" customHeight="1">
      <c r="X934" s="109"/>
    </row>
    <row r="935" ht="15.75" customHeight="1">
      <c r="X935" s="109"/>
    </row>
    <row r="936" ht="15.75" customHeight="1">
      <c r="X936" s="109"/>
    </row>
    <row r="937" ht="15.75" customHeight="1">
      <c r="X937" s="109"/>
    </row>
    <row r="938" ht="15.75" customHeight="1">
      <c r="X938" s="109"/>
    </row>
    <row r="939" ht="15.75" customHeight="1">
      <c r="X939" s="109"/>
    </row>
    <row r="940" ht="15.75" customHeight="1">
      <c r="X940" s="109"/>
    </row>
    <row r="941" ht="15.75" customHeight="1">
      <c r="X941" s="109"/>
    </row>
    <row r="942" ht="15.75" customHeight="1">
      <c r="X942" s="109"/>
    </row>
    <row r="943" ht="15.75" customHeight="1">
      <c r="X943" s="109"/>
    </row>
    <row r="944" ht="15.75" customHeight="1">
      <c r="X944" s="109"/>
    </row>
    <row r="945" ht="15.75" customHeight="1">
      <c r="X945" s="109"/>
    </row>
    <row r="946" ht="15.75" customHeight="1">
      <c r="X946" s="109"/>
    </row>
    <row r="947" ht="15.75" customHeight="1">
      <c r="X947" s="109"/>
    </row>
    <row r="948" ht="15.75" customHeight="1">
      <c r="X948" s="109"/>
    </row>
    <row r="949" ht="15.75" customHeight="1">
      <c r="X949" s="109"/>
    </row>
    <row r="950" ht="15.75" customHeight="1">
      <c r="X950" s="109"/>
    </row>
    <row r="951" ht="15.75" customHeight="1">
      <c r="X951" s="109"/>
    </row>
    <row r="952" ht="15.75" customHeight="1">
      <c r="X952" s="109"/>
    </row>
    <row r="953" ht="15.75" customHeight="1">
      <c r="X953" s="109"/>
    </row>
    <row r="954" ht="15.75" customHeight="1">
      <c r="X954" s="109"/>
    </row>
    <row r="955" ht="15.75" customHeight="1">
      <c r="X955" s="109"/>
    </row>
    <row r="956" ht="15.75" customHeight="1">
      <c r="X956" s="109"/>
    </row>
    <row r="957" ht="15.75" customHeight="1">
      <c r="X957" s="109"/>
    </row>
    <row r="958" ht="15.75" customHeight="1">
      <c r="X958" s="109"/>
    </row>
    <row r="959" ht="15.75" customHeight="1">
      <c r="X959" s="109"/>
    </row>
    <row r="960" ht="15.75" customHeight="1">
      <c r="X960" s="109"/>
    </row>
    <row r="961" ht="15.75" customHeight="1">
      <c r="X961" s="109"/>
    </row>
    <row r="962" ht="15.75" customHeight="1">
      <c r="X962" s="109"/>
    </row>
    <row r="963" ht="15.75" customHeight="1">
      <c r="X963" s="109"/>
    </row>
    <row r="964" ht="15.75" customHeight="1">
      <c r="X964" s="109"/>
    </row>
    <row r="965" ht="15.75" customHeight="1">
      <c r="X965" s="109"/>
    </row>
    <row r="966" ht="15.75" customHeight="1">
      <c r="X966" s="109"/>
    </row>
    <row r="967" ht="15.75" customHeight="1">
      <c r="X967" s="109"/>
    </row>
    <row r="968" ht="15.75" customHeight="1">
      <c r="X968" s="109"/>
    </row>
    <row r="969" ht="15.75" customHeight="1">
      <c r="X969" s="109"/>
    </row>
    <row r="970" ht="15.75" customHeight="1">
      <c r="X970" s="109"/>
    </row>
    <row r="971" ht="15.75" customHeight="1">
      <c r="X971" s="109"/>
    </row>
    <row r="972" ht="15.75" customHeight="1">
      <c r="X972" s="109"/>
    </row>
    <row r="973" ht="15.75" customHeight="1">
      <c r="X973" s="109"/>
    </row>
    <row r="974" ht="15.75" customHeight="1">
      <c r="X974" s="109"/>
    </row>
    <row r="975" ht="15.75" customHeight="1">
      <c r="X975" s="109"/>
    </row>
    <row r="976" ht="15.75" customHeight="1">
      <c r="X976" s="109"/>
    </row>
    <row r="977" ht="15.75" customHeight="1">
      <c r="X977" s="109"/>
    </row>
    <row r="978" ht="15.75" customHeight="1">
      <c r="X978" s="109"/>
    </row>
    <row r="979" ht="15.75" customHeight="1">
      <c r="X979" s="109"/>
    </row>
    <row r="980" ht="15.75" customHeight="1">
      <c r="X980" s="109"/>
    </row>
    <row r="981" ht="15.75" customHeight="1">
      <c r="X981" s="109"/>
    </row>
    <row r="982" ht="15.75" customHeight="1">
      <c r="X982" s="109"/>
    </row>
    <row r="983" ht="15.75" customHeight="1">
      <c r="X983" s="109"/>
    </row>
    <row r="984" ht="15.75" customHeight="1">
      <c r="X984" s="109"/>
    </row>
    <row r="985" ht="15.75" customHeight="1">
      <c r="X985" s="109"/>
    </row>
    <row r="986" ht="15.75" customHeight="1">
      <c r="X986" s="109"/>
    </row>
    <row r="987" ht="15.75" customHeight="1">
      <c r="X987" s="109"/>
    </row>
    <row r="988" ht="15.75" customHeight="1">
      <c r="X988" s="109"/>
    </row>
    <row r="989" ht="15.75" customHeight="1">
      <c r="X989" s="109"/>
    </row>
    <row r="990" ht="15.75" customHeight="1">
      <c r="X990" s="109"/>
    </row>
    <row r="991" ht="15.75" customHeight="1">
      <c r="X991" s="109"/>
    </row>
    <row r="992" ht="15.75" customHeight="1">
      <c r="X992" s="109"/>
    </row>
    <row r="993" ht="15.75" customHeight="1">
      <c r="X993" s="109"/>
    </row>
    <row r="994" ht="15.75" customHeight="1">
      <c r="X994" s="109"/>
    </row>
    <row r="995" ht="15.75" customHeight="1">
      <c r="X995" s="109"/>
    </row>
    <row r="996" ht="15.75" customHeight="1">
      <c r="X996" s="109"/>
    </row>
    <row r="997" ht="15.75" customHeight="1">
      <c r="X997" s="109"/>
    </row>
    <row r="998" ht="15.75" customHeight="1">
      <c r="X998" s="109"/>
    </row>
    <row r="999" ht="15.75" customHeight="1">
      <c r="X999" s="109"/>
    </row>
    <row r="1000" ht="15.75" customHeight="1">
      <c r="X1000" s="109"/>
    </row>
    <row r="1001" ht="15.75" customHeight="1">
      <c r="X1001" s="109"/>
    </row>
    <row r="1002" ht="15.75" customHeight="1">
      <c r="X1002" s="109"/>
    </row>
    <row r="1003" ht="15.75" customHeight="1">
      <c r="X1003" s="109"/>
    </row>
    <row r="1004" ht="15.75" customHeight="1">
      <c r="X1004" s="109"/>
    </row>
    <row r="1005" ht="15.75" customHeight="1">
      <c r="X1005" s="109"/>
    </row>
    <row r="1006" ht="15.75" customHeight="1">
      <c r="X1006" s="109"/>
    </row>
  </sheetData>
  <mergeCells count="28">
    <mergeCell ref="B37:B43"/>
    <mergeCell ref="B44:C44"/>
    <mergeCell ref="B64:C64"/>
    <mergeCell ref="B65:D65"/>
    <mergeCell ref="A2:A25"/>
    <mergeCell ref="B2:B8"/>
    <mergeCell ref="B9:B17"/>
    <mergeCell ref="B18:B23"/>
    <mergeCell ref="B24:C24"/>
    <mergeCell ref="B25:D25"/>
    <mergeCell ref="A26:A45"/>
    <mergeCell ref="B45:D45"/>
    <mergeCell ref="B66:B69"/>
    <mergeCell ref="B70:B75"/>
    <mergeCell ref="B88:C88"/>
    <mergeCell ref="B89:D89"/>
    <mergeCell ref="B92:C92"/>
    <mergeCell ref="B93:D93"/>
    <mergeCell ref="B94:D94"/>
    <mergeCell ref="B95:D95"/>
    <mergeCell ref="B26:B29"/>
    <mergeCell ref="B30:B36"/>
    <mergeCell ref="A46:A65"/>
    <mergeCell ref="B46:B49"/>
    <mergeCell ref="B50:B56"/>
    <mergeCell ref="B57:B63"/>
    <mergeCell ref="A66:A87"/>
    <mergeCell ref="B76:B87"/>
  </mergeCells>
  <hyperlinks>
    <hyperlink r:id="rId1" ref="B90"/>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3" max="3" width="41.71"/>
    <col customWidth="1" min="5" max="5" width="7.43"/>
    <col customWidth="1" min="6" max="6" width="7.86"/>
    <col customWidth="1" min="7" max="7" width="8.14"/>
    <col customWidth="1" min="8" max="8" width="7.0"/>
    <col customWidth="1" min="9" max="9" width="8.71"/>
    <col customWidth="1" min="10" max="10" width="8.14"/>
    <col customWidth="1" min="11" max="12" width="9.43"/>
    <col customWidth="1" min="13" max="13" width="9.86"/>
    <col customWidth="1" min="14" max="14" width="10.43"/>
    <col customWidth="1" min="15" max="15" width="9.43"/>
    <col customWidth="1" min="16" max="16" width="10.29"/>
    <col customWidth="1" min="17" max="18" width="10.86"/>
    <col customWidth="1" min="19" max="20" width="9.14"/>
    <col customWidth="1" min="21" max="21" width="13.14"/>
    <col customWidth="1" min="22" max="22" width="11.0"/>
  </cols>
  <sheetData>
    <row r="1">
      <c r="A1" s="103" t="str">
        <f>'6. Auto Review | Respect for Hu'!A1</f>
        <v>Sub-section</v>
      </c>
      <c r="B1" s="103" t="str">
        <f>'6. Auto Review | Respect for Hu'!B1</f>
        <v>Indicator Category</v>
      </c>
      <c r="C1" s="103" t="str">
        <f>'6. Auto Review | Respect for Hu'!C1</f>
        <v>Indicators</v>
      </c>
      <c r="D1" s="104" t="str">
        <f>'6. Auto Review | Respect for Hu'!E1</f>
        <v>Total Number of Points</v>
      </c>
      <c r="E1" s="103" t="str">
        <f>'6. Auto Review | Respect for Hu'!I1</f>
        <v>BMW Points</v>
      </c>
      <c r="F1" s="103" t="str">
        <f>'6. Auto Review | Respect for Hu'!K1</f>
        <v>BYD Points</v>
      </c>
      <c r="G1" s="103" t="str">
        <f>'6. Auto Review | Respect for Hu'!M1</f>
        <v>Ford Points</v>
      </c>
      <c r="H1" s="103" t="str">
        <f>'6. Auto Review | Respect for Hu'!O1</f>
        <v>GAC Points</v>
      </c>
      <c r="I1" s="103" t="str">
        <f>'6. Auto Review | Respect for Hu'!Q1</f>
        <v>Geely Points</v>
      </c>
      <c r="J1" s="103" t="str">
        <f>'6. Auto Review | Respect for Hu'!S1</f>
        <v>GM Points</v>
      </c>
      <c r="K1" s="103" t="str">
        <f>'6. Auto Review | Respect for Hu'!U1</f>
        <v>Honda Points</v>
      </c>
      <c r="L1" s="103" t="str">
        <f>'6. Auto Review | Respect for Hu'!W1</f>
        <v>Hyundai</v>
      </c>
      <c r="M1" s="103" t="str">
        <f>'6. Auto Review | Respect for Hu'!Y1</f>
        <v>Kia</v>
      </c>
      <c r="N1" s="103" t="str">
        <f>'6. Auto Review | Respect for Hu'!AA1</f>
        <v>Mercedes Points</v>
      </c>
      <c r="O1" s="103" t="str">
        <f>'6. Auto Review | Respect for Hu'!AC1</f>
        <v>Nissan</v>
      </c>
      <c r="P1" s="103" t="str">
        <f>'6. Auto Review | Respect for Hu'!AE1</f>
        <v>Renault Points</v>
      </c>
      <c r="Q1" s="103" t="str">
        <f>'6. Auto Review | Respect for Hu'!AG1</f>
        <v>SAIC Points</v>
      </c>
      <c r="R1" s="103" t="str">
        <f>'6. Auto Review | Respect for Hu'!AI1</f>
        <v>Stellantis points</v>
      </c>
      <c r="S1" s="103" t="str">
        <f>'6. Auto Review | Respect for Hu'!AK1</f>
        <v>Tesla Points</v>
      </c>
      <c r="T1" s="103" t="str">
        <f>'6. Auto Review | Respect for Hu'!AM1</f>
        <v>Toyota Points</v>
      </c>
      <c r="U1" s="103" t="str">
        <f>'6. Auto Review | Respect for Hu'!AO1</f>
        <v>Volkswagen</v>
      </c>
      <c r="V1" s="103" t="str">
        <f>'6. Auto Review | Respect for Hu'!AQ1</f>
        <v>Volvo</v>
      </c>
      <c r="W1" s="97"/>
      <c r="X1" s="97"/>
      <c r="Y1" s="97"/>
      <c r="Z1" s="97"/>
    </row>
    <row r="2">
      <c r="A2" s="105" t="str">
        <f>'6. Auto Review | Respect for Hu'!A2</f>
        <v>1. Responsible Sourcing and Human Rights Due Diligence: General Indicators</v>
      </c>
      <c r="B2" s="106" t="str">
        <f>'6. Auto Review | Respect for Hu'!B2</f>
        <v>1.1. Commit</v>
      </c>
      <c r="C2" s="107" t="str">
        <f>'6. Auto Review | Respect for Hu'!C2</f>
        <v>1.1.1. The company has a public commitment to human rights.</v>
      </c>
      <c r="D2" s="107">
        <f>'6. Auto Review | Respect for Hu'!E2</f>
        <v>1</v>
      </c>
      <c r="E2" s="107">
        <f>'6. Auto Review | Respect for Hu'!I2</f>
        <v>1</v>
      </c>
      <c r="F2" s="107">
        <f>'6. Auto Review | Respect for Hu'!K2</f>
        <v>1</v>
      </c>
      <c r="G2" s="107">
        <f>'6. Auto Review | Respect for Hu'!M2</f>
        <v>1</v>
      </c>
      <c r="H2" s="107">
        <f>'6. Auto Review | Respect for Hu'!O2</f>
        <v>0</v>
      </c>
      <c r="I2" s="107">
        <f>'6. Auto Review | Respect for Hu'!Q2</f>
        <v>0</v>
      </c>
      <c r="J2" s="107">
        <f>'6. Auto Review | Respect for Hu'!S2</f>
        <v>1</v>
      </c>
      <c r="K2" s="108">
        <f>'6. Auto Review | Respect for Hu'!U2</f>
        <v>1</v>
      </c>
      <c r="L2" s="107">
        <f>'6. Auto Review | Respect for Hu'!W2</f>
        <v>1</v>
      </c>
      <c r="M2" s="107">
        <f>'6. Auto Review | Respect for Hu'!Y2</f>
        <v>1</v>
      </c>
      <c r="N2" s="107">
        <f>'6. Auto Review | Respect for Hu'!AA2</f>
        <v>1</v>
      </c>
      <c r="O2" s="107">
        <f>'6. Auto Review | Respect for Hu'!AC2</f>
        <v>1</v>
      </c>
      <c r="P2" s="107">
        <f>'6. Auto Review | Respect for Hu'!AE2</f>
        <v>0</v>
      </c>
      <c r="Q2" s="103">
        <f>'6. Auto Review | Respect for Hu'!AG2</f>
        <v>0</v>
      </c>
      <c r="R2" s="107">
        <f>'6. Auto Review | Respect for Hu'!AI2</f>
        <v>1</v>
      </c>
      <c r="S2" s="107">
        <f>'6. Auto Review | Respect for Hu'!AK2</f>
        <v>1</v>
      </c>
      <c r="T2" s="107">
        <f>'6. Auto Review | Respect for Hu'!AM2</f>
        <v>1</v>
      </c>
      <c r="U2" s="107">
        <f>'6. Auto Review | Respect for Hu'!AO2</f>
        <v>1</v>
      </c>
      <c r="V2" s="107">
        <f>'6. Auto Review | Respect for Hu'!AQ2</f>
        <v>1</v>
      </c>
      <c r="W2" s="97"/>
      <c r="Y2" s="97"/>
      <c r="Z2" s="97"/>
    </row>
    <row r="3">
      <c r="A3" s="110"/>
      <c r="B3" s="110"/>
      <c r="C3" s="107" t="str">
        <f>'6. Auto Review | Respect for Hu'!C3</f>
        <v>1.1.2. The company extends their human rights commitments to their Tier 1 suppliers and beyond.</v>
      </c>
      <c r="D3" s="107">
        <f>'6. Auto Review | Respect for Hu'!E3</f>
        <v>2</v>
      </c>
      <c r="E3" s="107">
        <f>'6. Auto Review | Respect for Hu'!I3</f>
        <v>2</v>
      </c>
      <c r="F3" s="107">
        <f>'6. Auto Review | Respect for Hu'!K3</f>
        <v>0</v>
      </c>
      <c r="G3" s="107">
        <f>'6. Auto Review | Respect for Hu'!M3</f>
        <v>2</v>
      </c>
      <c r="H3" s="107">
        <f>'6. Auto Review | Respect for Hu'!O3</f>
        <v>0</v>
      </c>
      <c r="I3" s="107">
        <f>'6. Auto Review | Respect for Hu'!Q3</f>
        <v>1.5</v>
      </c>
      <c r="J3" s="107">
        <f>'6. Auto Review | Respect for Hu'!S3</f>
        <v>2</v>
      </c>
      <c r="K3" s="108">
        <f>'6. Auto Review | Respect for Hu'!U3</f>
        <v>1</v>
      </c>
      <c r="L3" s="107">
        <f>'6. Auto Review | Respect for Hu'!W3</f>
        <v>1</v>
      </c>
      <c r="M3" s="107">
        <f>'6. Auto Review | Respect for Hu'!Y3</f>
        <v>1</v>
      </c>
      <c r="N3" s="107">
        <f>'6. Auto Review | Respect for Hu'!AA3</f>
        <v>2</v>
      </c>
      <c r="O3" s="107">
        <f>'6. Auto Review | Respect for Hu'!AC3</f>
        <v>1</v>
      </c>
      <c r="P3" s="107">
        <f>'6. Auto Review | Respect for Hu'!AE3</f>
        <v>1</v>
      </c>
      <c r="Q3" s="103">
        <f>'6. Auto Review | Respect for Hu'!AG3</f>
        <v>0</v>
      </c>
      <c r="R3" s="137">
        <f>'6. Auto Review | Respect for Hu'!AI3</f>
        <v>2</v>
      </c>
      <c r="S3" s="107">
        <f>'6. Auto Review | Respect for Hu'!AK3</f>
        <v>1.5</v>
      </c>
      <c r="T3" s="107">
        <f>'6. Auto Review | Respect for Hu'!AM3</f>
        <v>0.5</v>
      </c>
      <c r="U3" s="107">
        <f>'6. Auto Review | Respect for Hu'!AO3</f>
        <v>1</v>
      </c>
      <c r="V3" s="107">
        <f>'6. Auto Review | Respect for Hu'!AQ3</f>
        <v>2</v>
      </c>
      <c r="W3" s="97"/>
      <c r="Y3" s="97"/>
      <c r="Z3" s="97"/>
    </row>
    <row r="4">
      <c r="A4" s="110"/>
      <c r="B4" s="110"/>
      <c r="C4" s="104" t="s">
        <v>82</v>
      </c>
      <c r="D4" s="104">
        <f t="shared" ref="D4:V4" si="1">SUM(D2:D3)</f>
        <v>3</v>
      </c>
      <c r="E4" s="104">
        <f t="shared" si="1"/>
        <v>3</v>
      </c>
      <c r="F4" s="104">
        <f t="shared" si="1"/>
        <v>1</v>
      </c>
      <c r="G4" s="104">
        <f t="shared" si="1"/>
        <v>3</v>
      </c>
      <c r="H4" s="104">
        <f t="shared" si="1"/>
        <v>0</v>
      </c>
      <c r="I4" s="104">
        <f t="shared" si="1"/>
        <v>1.5</v>
      </c>
      <c r="J4" s="104">
        <f t="shared" si="1"/>
        <v>3</v>
      </c>
      <c r="K4" s="104">
        <f t="shared" si="1"/>
        <v>2</v>
      </c>
      <c r="L4" s="104">
        <f t="shared" si="1"/>
        <v>2</v>
      </c>
      <c r="M4" s="104">
        <f t="shared" si="1"/>
        <v>2</v>
      </c>
      <c r="N4" s="104">
        <f t="shared" si="1"/>
        <v>3</v>
      </c>
      <c r="O4" s="104">
        <f t="shared" si="1"/>
        <v>2</v>
      </c>
      <c r="P4" s="104">
        <f t="shared" si="1"/>
        <v>1</v>
      </c>
      <c r="Q4" s="104">
        <f t="shared" si="1"/>
        <v>0</v>
      </c>
      <c r="R4" s="104">
        <f t="shared" si="1"/>
        <v>3</v>
      </c>
      <c r="S4" s="104">
        <f t="shared" si="1"/>
        <v>2.5</v>
      </c>
      <c r="T4" s="104">
        <f t="shared" si="1"/>
        <v>1.5</v>
      </c>
      <c r="U4" s="104">
        <f t="shared" si="1"/>
        <v>2</v>
      </c>
      <c r="V4" s="104">
        <f t="shared" si="1"/>
        <v>3</v>
      </c>
      <c r="W4" s="104"/>
      <c r="Y4" s="97"/>
      <c r="Z4" s="97"/>
    </row>
    <row r="5">
      <c r="A5" s="110"/>
      <c r="B5" s="110"/>
      <c r="C5" s="112" t="s">
        <v>83</v>
      </c>
      <c r="D5" s="120">
        <f>'7. Weightings'!$C$8</f>
        <v>1</v>
      </c>
      <c r="E5" s="104">
        <f t="shared" ref="E5:V5" si="2">(E4/$D$4)*$D$5</f>
        <v>1</v>
      </c>
      <c r="F5" s="138">
        <f t="shared" si="2"/>
        <v>0.3333333333</v>
      </c>
      <c r="G5" s="138">
        <f t="shared" si="2"/>
        <v>1</v>
      </c>
      <c r="H5" s="138">
        <f t="shared" si="2"/>
        <v>0</v>
      </c>
      <c r="I5" s="138">
        <f t="shared" si="2"/>
        <v>0.5</v>
      </c>
      <c r="J5" s="138">
        <f t="shared" si="2"/>
        <v>1</v>
      </c>
      <c r="K5" s="138">
        <f t="shared" si="2"/>
        <v>0.6666666667</v>
      </c>
      <c r="L5" s="138">
        <f t="shared" si="2"/>
        <v>0.6666666667</v>
      </c>
      <c r="M5" s="138">
        <f t="shared" si="2"/>
        <v>0.6666666667</v>
      </c>
      <c r="N5" s="138">
        <f t="shared" si="2"/>
        <v>1</v>
      </c>
      <c r="O5" s="138">
        <f t="shared" si="2"/>
        <v>0.6666666667</v>
      </c>
      <c r="P5" s="138">
        <f t="shared" si="2"/>
        <v>0.3333333333</v>
      </c>
      <c r="Q5" s="138">
        <f t="shared" si="2"/>
        <v>0</v>
      </c>
      <c r="R5" s="138">
        <f t="shared" si="2"/>
        <v>1</v>
      </c>
      <c r="S5" s="138">
        <f t="shared" si="2"/>
        <v>0.8333333333</v>
      </c>
      <c r="T5" s="138">
        <f t="shared" si="2"/>
        <v>0.5</v>
      </c>
      <c r="U5" s="138">
        <f t="shared" si="2"/>
        <v>0.6666666667</v>
      </c>
      <c r="V5" s="138">
        <f t="shared" si="2"/>
        <v>1</v>
      </c>
      <c r="W5" s="138"/>
      <c r="Y5" s="97"/>
      <c r="Z5" s="97"/>
    </row>
    <row r="6">
      <c r="A6" s="110"/>
      <c r="B6" s="116"/>
      <c r="C6" s="117" t="s">
        <v>84</v>
      </c>
      <c r="D6" s="139"/>
      <c r="E6" s="128">
        <f t="shared" ref="E6:V6" si="3">E5/$D$5</f>
        <v>1</v>
      </c>
      <c r="F6" s="128">
        <f t="shared" si="3"/>
        <v>0.3333333333</v>
      </c>
      <c r="G6" s="128">
        <f t="shared" si="3"/>
        <v>1</v>
      </c>
      <c r="H6" s="128">
        <f t="shared" si="3"/>
        <v>0</v>
      </c>
      <c r="I6" s="128">
        <f t="shared" si="3"/>
        <v>0.5</v>
      </c>
      <c r="J6" s="128">
        <f t="shared" si="3"/>
        <v>1</v>
      </c>
      <c r="K6" s="128">
        <f t="shared" si="3"/>
        <v>0.6666666667</v>
      </c>
      <c r="L6" s="128">
        <f t="shared" si="3"/>
        <v>0.6666666667</v>
      </c>
      <c r="M6" s="128">
        <f t="shared" si="3"/>
        <v>0.6666666667</v>
      </c>
      <c r="N6" s="128">
        <f t="shared" si="3"/>
        <v>1</v>
      </c>
      <c r="O6" s="128">
        <f t="shared" si="3"/>
        <v>0.6666666667</v>
      </c>
      <c r="P6" s="128">
        <f t="shared" si="3"/>
        <v>0.3333333333</v>
      </c>
      <c r="Q6" s="128">
        <f t="shared" si="3"/>
        <v>0</v>
      </c>
      <c r="R6" s="128">
        <f t="shared" si="3"/>
        <v>1</v>
      </c>
      <c r="S6" s="128">
        <f t="shared" si="3"/>
        <v>0.8333333333</v>
      </c>
      <c r="T6" s="128">
        <f t="shared" si="3"/>
        <v>0.5</v>
      </c>
      <c r="U6" s="128">
        <f t="shared" si="3"/>
        <v>0.6666666667</v>
      </c>
      <c r="V6" s="128">
        <f t="shared" si="3"/>
        <v>1</v>
      </c>
      <c r="W6" s="128"/>
      <c r="Y6" s="101"/>
      <c r="Z6" s="101"/>
    </row>
    <row r="7">
      <c r="A7" s="110"/>
      <c r="B7" s="106" t="str">
        <f>'6. Auto Review | Respect for Hu'!B4</f>
        <v>1.2. Identify</v>
      </c>
      <c r="C7" s="107" t="str">
        <f>'6. Auto Review | Respect for Hu'!C4</f>
        <v>1.2.1. The company has a process in place to assess salient human rights risks in their supply chain.</v>
      </c>
      <c r="D7" s="107">
        <f>'6. Auto Review | Respect for Hu'!E4</f>
        <v>1</v>
      </c>
      <c r="E7" s="107">
        <f>'6. Auto Review | Respect for Hu'!I4</f>
        <v>0.75</v>
      </c>
      <c r="F7" s="107">
        <f>'6. Auto Review | Respect for Hu'!K4</f>
        <v>0</v>
      </c>
      <c r="G7" s="107">
        <f>'6. Auto Review | Respect for Hu'!M4</f>
        <v>1</v>
      </c>
      <c r="H7" s="107">
        <f>'6. Auto Review | Respect for Hu'!O4</f>
        <v>0</v>
      </c>
      <c r="I7" s="107">
        <f>'6. Auto Review | Respect for Hu'!Q4</f>
        <v>0.5</v>
      </c>
      <c r="J7" s="107">
        <f>'6. Auto Review | Respect for Hu'!S4</f>
        <v>0.5</v>
      </c>
      <c r="K7" s="108">
        <f>'6. Auto Review | Respect for Hu'!U4</f>
        <v>0.25</v>
      </c>
      <c r="L7" s="107">
        <f>'6. Auto Review | Respect for Hu'!W4</f>
        <v>0.75</v>
      </c>
      <c r="M7" s="107">
        <f>'6. Auto Review | Respect for Hu'!Y4</f>
        <v>0.5</v>
      </c>
      <c r="N7" s="107">
        <f>'6. Auto Review | Respect for Hu'!AA4</f>
        <v>1</v>
      </c>
      <c r="O7" s="107">
        <f>'6. Auto Review | Respect for Hu'!AC4</f>
        <v>0.75</v>
      </c>
      <c r="P7" s="107">
        <f>'6. Auto Review | Respect for Hu'!AE4</f>
        <v>0.75</v>
      </c>
      <c r="Q7" s="103">
        <f>'6. Auto Review | Respect for Hu'!AG4</f>
        <v>0</v>
      </c>
      <c r="R7" s="107">
        <f>'6. Auto Review | Respect for Hu'!AI4</f>
        <v>0.75</v>
      </c>
      <c r="S7" s="107">
        <f>'6. Auto Review | Respect for Hu'!AK4</f>
        <v>1</v>
      </c>
      <c r="T7" s="107">
        <f>'6. Auto Review | Respect for Hu'!AM4</f>
        <v>0.25</v>
      </c>
      <c r="U7" s="107">
        <f>'6. Auto Review | Respect for Hu'!AO4</f>
        <v>0.75</v>
      </c>
      <c r="V7" s="107">
        <f>'6. Auto Review | Respect for Hu'!AQ4</f>
        <v>0.75</v>
      </c>
      <c r="W7" s="97"/>
      <c r="Y7" s="97"/>
      <c r="Z7" s="97"/>
    </row>
    <row r="8">
      <c r="A8" s="110"/>
      <c r="B8" s="110"/>
      <c r="C8" s="107" t="str">
        <f>'6. Auto Review | Respect for Hu'!C5</f>
        <v>1.2.2. The company discloses the salient human rights risks in their supply chain and where they are located.</v>
      </c>
      <c r="D8" s="107">
        <f>'6. Auto Review | Respect for Hu'!E5</f>
        <v>1</v>
      </c>
      <c r="E8" s="107">
        <f>'6. Auto Review | Respect for Hu'!I5</f>
        <v>0.25</v>
      </c>
      <c r="F8" s="107">
        <f>'6. Auto Review | Respect for Hu'!K5</f>
        <v>0</v>
      </c>
      <c r="G8" s="107">
        <f>'6. Auto Review | Respect for Hu'!M5</f>
        <v>0.25</v>
      </c>
      <c r="H8" s="107">
        <f>'6. Auto Review | Respect for Hu'!O5</f>
        <v>0</v>
      </c>
      <c r="I8" s="107">
        <f>'6. Auto Review | Respect for Hu'!Q5</f>
        <v>0</v>
      </c>
      <c r="J8" s="107">
        <f>'6. Auto Review | Respect for Hu'!S5</f>
        <v>0.25</v>
      </c>
      <c r="K8" s="108">
        <f>'6. Auto Review | Respect for Hu'!U5</f>
        <v>0</v>
      </c>
      <c r="L8" s="107">
        <f>'6. Auto Review | Respect for Hu'!W5</f>
        <v>0.25</v>
      </c>
      <c r="M8" s="107">
        <f>'6. Auto Review | Respect for Hu'!Y5</f>
        <v>0</v>
      </c>
      <c r="N8" s="107">
        <f>'6. Auto Review | Respect for Hu'!AA5</f>
        <v>1</v>
      </c>
      <c r="O8" s="107">
        <f>'6. Auto Review | Respect for Hu'!AC5</f>
        <v>0</v>
      </c>
      <c r="P8" s="107">
        <f>'6. Auto Review | Respect for Hu'!AE5</f>
        <v>0.25</v>
      </c>
      <c r="Q8" s="103">
        <f>'6. Auto Review | Respect for Hu'!AG5</f>
        <v>0</v>
      </c>
      <c r="R8" s="107">
        <f>'6. Auto Review | Respect for Hu'!AI5</f>
        <v>0.5</v>
      </c>
      <c r="S8" s="107">
        <f>'6. Auto Review | Respect for Hu'!AK5</f>
        <v>0.5</v>
      </c>
      <c r="T8" s="107">
        <f>'6. Auto Review | Respect for Hu'!AM5</f>
        <v>0.5</v>
      </c>
      <c r="U8" s="107">
        <f>'6. Auto Review | Respect for Hu'!AO5</f>
        <v>1</v>
      </c>
      <c r="V8" s="107">
        <f>'6. Auto Review | Respect for Hu'!AQ5</f>
        <v>0.25</v>
      </c>
      <c r="W8" s="97"/>
      <c r="Y8" s="97"/>
      <c r="Z8" s="97"/>
    </row>
    <row r="9">
      <c r="A9" s="110"/>
      <c r="B9" s="110"/>
      <c r="C9" s="107" t="str">
        <f>'6. Auto Review | Respect for Hu'!C6</f>
        <v>1.2.3. The company has a process for identifying high risk supplier categories in their supply chain.</v>
      </c>
      <c r="D9" s="107">
        <f>'6. Auto Review | Respect for Hu'!E6</f>
        <v>1</v>
      </c>
      <c r="E9" s="107">
        <f>'6. Auto Review | Respect for Hu'!I6</f>
        <v>1</v>
      </c>
      <c r="F9" s="107">
        <f>'6. Auto Review | Respect for Hu'!K6</f>
        <v>0</v>
      </c>
      <c r="G9" s="107">
        <f>'6. Auto Review | Respect for Hu'!M6</f>
        <v>1</v>
      </c>
      <c r="H9" s="107">
        <f>'6. Auto Review | Respect for Hu'!O6</f>
        <v>0</v>
      </c>
      <c r="I9" s="107">
        <f>'6. Auto Review | Respect for Hu'!Q6</f>
        <v>0.75</v>
      </c>
      <c r="J9" s="107">
        <f>'6. Auto Review | Respect for Hu'!S6</f>
        <v>0.25</v>
      </c>
      <c r="K9" s="108">
        <f>'6. Auto Review | Respect for Hu'!U6</f>
        <v>0.25</v>
      </c>
      <c r="L9" s="107">
        <f>'6. Auto Review | Respect for Hu'!W6</f>
        <v>0.75</v>
      </c>
      <c r="M9" s="107">
        <f>'6. Auto Review | Respect for Hu'!Y6</f>
        <v>0.75</v>
      </c>
      <c r="N9" s="107">
        <f>'6. Auto Review | Respect for Hu'!AA6</f>
        <v>0.75</v>
      </c>
      <c r="O9" s="107">
        <f>'6. Auto Review | Respect for Hu'!AC6</f>
        <v>0</v>
      </c>
      <c r="P9" s="107">
        <f>'6. Auto Review | Respect for Hu'!AE6</f>
        <v>0.5</v>
      </c>
      <c r="Q9" s="103">
        <f>'6. Auto Review | Respect for Hu'!AG6</f>
        <v>0</v>
      </c>
      <c r="R9" s="107">
        <f>'6. Auto Review | Respect for Hu'!AI6</f>
        <v>1</v>
      </c>
      <c r="S9" s="107">
        <f>'6. Auto Review | Respect for Hu'!AK6</f>
        <v>1</v>
      </c>
      <c r="T9" s="107">
        <f>'6. Auto Review | Respect for Hu'!AM6</f>
        <v>0</v>
      </c>
      <c r="U9" s="107">
        <f>'6. Auto Review | Respect for Hu'!AO6</f>
        <v>1</v>
      </c>
      <c r="V9" s="107">
        <f>'6. Auto Review | Respect for Hu'!AQ6</f>
        <v>1</v>
      </c>
      <c r="W9" s="97"/>
      <c r="Y9" s="97"/>
      <c r="Z9" s="97"/>
    </row>
    <row r="10">
      <c r="A10" s="110"/>
      <c r="B10" s="110"/>
      <c r="C10" s="104" t="s">
        <v>85</v>
      </c>
      <c r="D10" s="104">
        <f t="shared" ref="D10:V10" si="4">SUM(D7:D9)</f>
        <v>3</v>
      </c>
      <c r="E10" s="104">
        <f t="shared" si="4"/>
        <v>2</v>
      </c>
      <c r="F10" s="104">
        <f t="shared" si="4"/>
        <v>0</v>
      </c>
      <c r="G10" s="104">
        <f t="shared" si="4"/>
        <v>2.25</v>
      </c>
      <c r="H10" s="104">
        <f t="shared" si="4"/>
        <v>0</v>
      </c>
      <c r="I10" s="104">
        <f t="shared" si="4"/>
        <v>1.25</v>
      </c>
      <c r="J10" s="104">
        <f t="shared" si="4"/>
        <v>1</v>
      </c>
      <c r="K10" s="104">
        <f t="shared" si="4"/>
        <v>0.5</v>
      </c>
      <c r="L10" s="104">
        <f t="shared" si="4"/>
        <v>1.75</v>
      </c>
      <c r="M10" s="104">
        <f t="shared" si="4"/>
        <v>1.25</v>
      </c>
      <c r="N10" s="104">
        <f t="shared" si="4"/>
        <v>2.75</v>
      </c>
      <c r="O10" s="104">
        <f t="shared" si="4"/>
        <v>0.75</v>
      </c>
      <c r="P10" s="104">
        <f t="shared" si="4"/>
        <v>1.5</v>
      </c>
      <c r="Q10" s="104">
        <f t="shared" si="4"/>
        <v>0</v>
      </c>
      <c r="R10" s="104">
        <f t="shared" si="4"/>
        <v>2.25</v>
      </c>
      <c r="S10" s="104">
        <f t="shared" si="4"/>
        <v>2.5</v>
      </c>
      <c r="T10" s="104">
        <f t="shared" si="4"/>
        <v>0.75</v>
      </c>
      <c r="U10" s="104">
        <f t="shared" si="4"/>
        <v>2.75</v>
      </c>
      <c r="V10" s="104">
        <f t="shared" si="4"/>
        <v>2</v>
      </c>
      <c r="W10" s="104"/>
      <c r="Y10" s="97"/>
      <c r="Z10" s="97"/>
    </row>
    <row r="11">
      <c r="A11" s="110"/>
      <c r="B11" s="110"/>
      <c r="C11" s="112" t="s">
        <v>86</v>
      </c>
      <c r="D11" s="120">
        <f>'7. Weightings'!$C$9</f>
        <v>1.5</v>
      </c>
      <c r="E11" s="138">
        <f t="shared" ref="E11:V11" si="5">(E10/$D$10)*$D$11</f>
        <v>1</v>
      </c>
      <c r="F11" s="138">
        <f t="shared" si="5"/>
        <v>0</v>
      </c>
      <c r="G11" s="138">
        <f t="shared" si="5"/>
        <v>1.125</v>
      </c>
      <c r="H11" s="138">
        <f t="shared" si="5"/>
        <v>0</v>
      </c>
      <c r="I11" s="138">
        <f t="shared" si="5"/>
        <v>0.625</v>
      </c>
      <c r="J11" s="138">
        <f t="shared" si="5"/>
        <v>0.5</v>
      </c>
      <c r="K11" s="138">
        <f t="shared" si="5"/>
        <v>0.25</v>
      </c>
      <c r="L11" s="138">
        <f t="shared" si="5"/>
        <v>0.875</v>
      </c>
      <c r="M11" s="138">
        <f t="shared" si="5"/>
        <v>0.625</v>
      </c>
      <c r="N11" s="138">
        <f t="shared" si="5"/>
        <v>1.375</v>
      </c>
      <c r="O11" s="138">
        <f t="shared" si="5"/>
        <v>0.375</v>
      </c>
      <c r="P11" s="138">
        <f t="shared" si="5"/>
        <v>0.75</v>
      </c>
      <c r="Q11" s="138">
        <f t="shared" si="5"/>
        <v>0</v>
      </c>
      <c r="R11" s="138">
        <f t="shared" si="5"/>
        <v>1.125</v>
      </c>
      <c r="S11" s="138">
        <f t="shared" si="5"/>
        <v>1.25</v>
      </c>
      <c r="T11" s="138">
        <f t="shared" si="5"/>
        <v>0.375</v>
      </c>
      <c r="U11" s="138">
        <f t="shared" si="5"/>
        <v>1.375</v>
      </c>
      <c r="V11" s="138">
        <f t="shared" si="5"/>
        <v>1</v>
      </c>
      <c r="W11" s="138"/>
      <c r="Y11" s="140"/>
      <c r="Z11" s="140"/>
    </row>
    <row r="12">
      <c r="A12" s="110"/>
      <c r="B12" s="116"/>
      <c r="C12" s="117" t="s">
        <v>87</v>
      </c>
      <c r="D12" s="139"/>
      <c r="E12" s="128">
        <f t="shared" ref="E12:V12" si="6">E11/$D$11</f>
        <v>0.6666666667</v>
      </c>
      <c r="F12" s="128">
        <f t="shared" si="6"/>
        <v>0</v>
      </c>
      <c r="G12" s="128">
        <f t="shared" si="6"/>
        <v>0.75</v>
      </c>
      <c r="H12" s="128">
        <f t="shared" si="6"/>
        <v>0</v>
      </c>
      <c r="I12" s="128">
        <f t="shared" si="6"/>
        <v>0.4166666667</v>
      </c>
      <c r="J12" s="128">
        <f t="shared" si="6"/>
        <v>0.3333333333</v>
      </c>
      <c r="K12" s="128">
        <f t="shared" si="6"/>
        <v>0.1666666667</v>
      </c>
      <c r="L12" s="128">
        <f t="shared" si="6"/>
        <v>0.5833333333</v>
      </c>
      <c r="M12" s="128">
        <f t="shared" si="6"/>
        <v>0.4166666667</v>
      </c>
      <c r="N12" s="128">
        <f t="shared" si="6"/>
        <v>0.9166666667</v>
      </c>
      <c r="O12" s="128">
        <f t="shared" si="6"/>
        <v>0.25</v>
      </c>
      <c r="P12" s="128">
        <f t="shared" si="6"/>
        <v>0.5</v>
      </c>
      <c r="Q12" s="128">
        <f t="shared" si="6"/>
        <v>0</v>
      </c>
      <c r="R12" s="128">
        <f t="shared" si="6"/>
        <v>0.75</v>
      </c>
      <c r="S12" s="128">
        <f t="shared" si="6"/>
        <v>0.8333333333</v>
      </c>
      <c r="T12" s="128">
        <f t="shared" si="6"/>
        <v>0.25</v>
      </c>
      <c r="U12" s="128">
        <f t="shared" si="6"/>
        <v>0.9166666667</v>
      </c>
      <c r="V12" s="128">
        <f t="shared" si="6"/>
        <v>0.6666666667</v>
      </c>
      <c r="W12" s="128"/>
      <c r="Y12" s="101"/>
      <c r="Z12" s="101"/>
    </row>
    <row r="13">
      <c r="A13" s="110"/>
      <c r="B13" s="106" t="str">
        <f>'6. Auto Review | Respect for Hu'!B7</f>
        <v>1.3. Prevent, Mitigate and Account </v>
      </c>
      <c r="C13" s="107" t="str">
        <f>'6. Auto Review | Respect for Hu'!C7</f>
        <v>1.3.1. The company assesses the risk of adverse human rights impacts with suppliers prior to entering into any contracts.</v>
      </c>
      <c r="D13" s="107">
        <f>'6. Auto Review | Respect for Hu'!E7</f>
        <v>2</v>
      </c>
      <c r="E13" s="107">
        <f>'6. Auto Review | Respect for Hu'!I7</f>
        <v>1</v>
      </c>
      <c r="F13" s="107">
        <f>'6. Auto Review | Respect for Hu'!K7</f>
        <v>0.5</v>
      </c>
      <c r="G13" s="107">
        <f>'6. Auto Review | Respect for Hu'!M7</f>
        <v>1</v>
      </c>
      <c r="H13" s="107">
        <f>'6. Auto Review | Respect for Hu'!O7</f>
        <v>0</v>
      </c>
      <c r="I13" s="107">
        <f>'6. Auto Review | Respect for Hu'!Q7</f>
        <v>1.5</v>
      </c>
      <c r="J13" s="107">
        <f>'6. Auto Review | Respect for Hu'!S7</f>
        <v>0.5</v>
      </c>
      <c r="K13" s="108">
        <f>'6. Auto Review | Respect for Hu'!U7</f>
        <v>0.5</v>
      </c>
      <c r="L13" s="107">
        <f>'6. Auto Review | Respect for Hu'!W7</f>
        <v>1</v>
      </c>
      <c r="M13" s="107">
        <f>'6. Auto Review | Respect for Hu'!Y7</f>
        <v>1</v>
      </c>
      <c r="N13" s="107">
        <f>'6. Auto Review | Respect for Hu'!AA7</f>
        <v>1.5</v>
      </c>
      <c r="O13" s="107">
        <f>'6. Auto Review | Respect for Hu'!AC7</f>
        <v>0.5</v>
      </c>
      <c r="P13" s="107">
        <f>'6. Auto Review | Respect for Hu'!AE7</f>
        <v>0.5</v>
      </c>
      <c r="Q13" s="103">
        <f>'6. Auto Review | Respect for Hu'!AG7</f>
        <v>0</v>
      </c>
      <c r="R13" s="107">
        <f>'6. Auto Review | Respect for Hu'!AI7</f>
        <v>0.5</v>
      </c>
      <c r="S13" s="107">
        <f>'6. Auto Review | Respect for Hu'!AK7</f>
        <v>0.5</v>
      </c>
      <c r="T13" s="107">
        <f>'6. Auto Review | Respect for Hu'!AM7</f>
        <v>0</v>
      </c>
      <c r="U13" s="107">
        <f>'6. Auto Review | Respect for Hu'!AO7</f>
        <v>1.5</v>
      </c>
      <c r="V13" s="107">
        <f>'6. Auto Review | Respect for Hu'!AQ7</f>
        <v>1</v>
      </c>
      <c r="W13" s="97"/>
      <c r="Y13" s="97"/>
      <c r="Z13" s="97"/>
    </row>
    <row r="14">
      <c r="A14" s="110"/>
      <c r="B14" s="110"/>
      <c r="C14" s="107" t="str">
        <f>'6. Auto Review | Respect for Hu'!C8</f>
        <v>1.3.2. The company discloses how it monitors suppliers for compliance with the SCoC  during the contract period.</v>
      </c>
      <c r="D14" s="107">
        <f>'6. Auto Review | Respect for Hu'!E8</f>
        <v>2</v>
      </c>
      <c r="E14" s="107">
        <f>'6. Auto Review | Respect for Hu'!I8</f>
        <v>0.8</v>
      </c>
      <c r="F14" s="107">
        <f>'6. Auto Review | Respect for Hu'!K8</f>
        <v>0.8</v>
      </c>
      <c r="G14" s="107">
        <f>'6. Auto Review | Respect for Hu'!M8</f>
        <v>1.6</v>
      </c>
      <c r="H14" s="107">
        <f>'6. Auto Review | Respect for Hu'!O8</f>
        <v>0.8</v>
      </c>
      <c r="I14" s="107">
        <f>'6. Auto Review | Respect for Hu'!Q8</f>
        <v>1.6</v>
      </c>
      <c r="J14" s="107">
        <f>'6. Auto Review | Respect for Hu'!S8</f>
        <v>1.2</v>
      </c>
      <c r="K14" s="108">
        <f>'6. Auto Review | Respect for Hu'!U8</f>
        <v>1.2</v>
      </c>
      <c r="L14" s="107">
        <f>'6. Auto Review | Respect for Hu'!W8</f>
        <v>1.6</v>
      </c>
      <c r="M14" s="107">
        <f>'6. Auto Review | Respect for Hu'!Y8</f>
        <v>1.6</v>
      </c>
      <c r="N14" s="107">
        <f>'6. Auto Review | Respect for Hu'!AA8</f>
        <v>0.8</v>
      </c>
      <c r="O14" s="107">
        <f>'6. Auto Review | Respect for Hu'!AC8</f>
        <v>0.4</v>
      </c>
      <c r="P14" s="107">
        <f>'6. Auto Review | Respect for Hu'!AE8</f>
        <v>0.8</v>
      </c>
      <c r="Q14" s="103">
        <f>'6. Auto Review | Respect for Hu'!AG8</f>
        <v>0</v>
      </c>
      <c r="R14" s="107">
        <f>'6. Auto Review | Respect for Hu'!AI8</f>
        <v>1.6</v>
      </c>
      <c r="S14" s="107">
        <f>'6. Auto Review | Respect for Hu'!AK8</f>
        <v>1.2</v>
      </c>
      <c r="T14" s="107">
        <f>'6. Auto Review | Respect for Hu'!AM8</f>
        <v>0.8</v>
      </c>
      <c r="U14" s="107">
        <f>'6. Auto Review | Respect for Hu'!AO8</f>
        <v>1.6</v>
      </c>
      <c r="V14" s="107">
        <f>'6. Auto Review | Respect for Hu'!AQ8</f>
        <v>2</v>
      </c>
      <c r="W14" s="97"/>
      <c r="Y14" s="97"/>
      <c r="Z14" s="97"/>
    </row>
    <row r="15">
      <c r="A15" s="110"/>
      <c r="B15" s="110"/>
      <c r="C15" s="107" t="str">
        <f>'6. Auto Review | Respect for Hu'!C9</f>
        <v>1.3.3. The company reports on how it is prepared to respond if it finds non-conformances with the SCoC </v>
      </c>
      <c r="D15" s="107">
        <f>'6. Auto Review | Respect for Hu'!E9</f>
        <v>1.5</v>
      </c>
      <c r="E15" s="107">
        <f>'6. Auto Review | Respect for Hu'!I9</f>
        <v>1</v>
      </c>
      <c r="F15" s="107">
        <f>'6. Auto Review | Respect for Hu'!K9</f>
        <v>1</v>
      </c>
      <c r="G15" s="107">
        <f>'6. Auto Review | Respect for Hu'!M9</f>
        <v>1.5</v>
      </c>
      <c r="H15" s="107">
        <f>'6. Auto Review | Respect for Hu'!O9</f>
        <v>0</v>
      </c>
      <c r="I15" s="107">
        <f>'6. Auto Review | Respect for Hu'!Q9</f>
        <v>1</v>
      </c>
      <c r="J15" s="107">
        <f>'6. Auto Review | Respect for Hu'!S9</f>
        <v>1</v>
      </c>
      <c r="K15" s="108">
        <f>'6. Auto Review | Respect for Hu'!U9</f>
        <v>1</v>
      </c>
      <c r="L15" s="107">
        <f>'6. Auto Review | Respect for Hu'!W9</f>
        <v>1.5</v>
      </c>
      <c r="M15" s="107">
        <f>'6. Auto Review | Respect for Hu'!Y9</f>
        <v>1.5</v>
      </c>
      <c r="N15" s="107">
        <f>'6. Auto Review | Respect for Hu'!AA9</f>
        <v>1</v>
      </c>
      <c r="O15" s="107">
        <f>'6. Auto Review | Respect for Hu'!AC9</f>
        <v>1</v>
      </c>
      <c r="P15" s="107">
        <f>'6. Auto Review | Respect for Hu'!AE9</f>
        <v>1</v>
      </c>
      <c r="Q15" s="103">
        <f>'6. Auto Review | Respect for Hu'!AG9</f>
        <v>0</v>
      </c>
      <c r="R15" s="107">
        <f>'6. Auto Review | Respect for Hu'!AI9</f>
        <v>1.5</v>
      </c>
      <c r="S15" s="107">
        <f>'6. Auto Review | Respect for Hu'!AK9</f>
        <v>1</v>
      </c>
      <c r="T15" s="107">
        <f>'6. Auto Review | Respect for Hu'!AM9</f>
        <v>1</v>
      </c>
      <c r="U15" s="107">
        <f>'6. Auto Review | Respect for Hu'!AO9</f>
        <v>1</v>
      </c>
      <c r="V15" s="107">
        <f>'6. Auto Review | Respect for Hu'!AQ9</f>
        <v>1</v>
      </c>
      <c r="W15" s="97"/>
      <c r="Y15" s="97"/>
      <c r="Z15" s="97"/>
    </row>
    <row r="16">
      <c r="A16" s="110"/>
      <c r="B16" s="110"/>
      <c r="C16" s="107" t="str">
        <f>'6. Auto Review | Respect for Hu'!C10</f>
        <v>1.3.4. The company discloses how they verify the implementation of corrective actions.</v>
      </c>
      <c r="D16" s="107">
        <f>'6. Auto Review | Respect for Hu'!E10</f>
        <v>1</v>
      </c>
      <c r="E16" s="107">
        <f>'6. Auto Review | Respect for Hu'!I10</f>
        <v>1</v>
      </c>
      <c r="F16" s="107">
        <f>'6. Auto Review | Respect for Hu'!K10</f>
        <v>0.25</v>
      </c>
      <c r="G16" s="107">
        <f>'6. Auto Review | Respect for Hu'!M10</f>
        <v>1</v>
      </c>
      <c r="H16" s="107">
        <f>'6. Auto Review | Respect for Hu'!O10</f>
        <v>0</v>
      </c>
      <c r="I16" s="107">
        <f>'6. Auto Review | Respect for Hu'!Q10</f>
        <v>0</v>
      </c>
      <c r="J16" s="107">
        <f>'6. Auto Review | Respect for Hu'!S10</f>
        <v>0</v>
      </c>
      <c r="K16" s="108">
        <f>'6. Auto Review | Respect for Hu'!U10</f>
        <v>1</v>
      </c>
      <c r="L16" s="107">
        <f>'6. Auto Review | Respect for Hu'!W10</f>
        <v>1</v>
      </c>
      <c r="M16" s="141">
        <v>0.0</v>
      </c>
      <c r="N16" s="107">
        <f>'6. Auto Review | Respect for Hu'!AA10</f>
        <v>1</v>
      </c>
      <c r="O16" s="107">
        <f>'6. Auto Review | Respect for Hu'!AC10</f>
        <v>0</v>
      </c>
      <c r="P16" s="107">
        <f>'6. Auto Review | Respect for Hu'!AE10</f>
        <v>1</v>
      </c>
      <c r="Q16" s="103">
        <f>'6. Auto Review | Respect for Hu'!AG10</f>
        <v>0</v>
      </c>
      <c r="R16" s="107">
        <f>'6. Auto Review | Respect for Hu'!AI10</f>
        <v>1</v>
      </c>
      <c r="S16" s="107">
        <f>'6. Auto Review | Respect for Hu'!AK10</f>
        <v>1</v>
      </c>
      <c r="T16" s="107">
        <f>'6. Auto Review | Respect for Hu'!AM10</f>
        <v>0</v>
      </c>
      <c r="U16" s="107">
        <f>'6. Auto Review | Respect for Hu'!AO10</f>
        <v>0.25</v>
      </c>
      <c r="V16" s="107">
        <f>'6. Auto Review | Respect for Hu'!AQ10</f>
        <v>0.25</v>
      </c>
      <c r="W16" s="97"/>
      <c r="Y16" s="97"/>
      <c r="Z16" s="97"/>
    </row>
    <row r="17">
      <c r="A17" s="110"/>
      <c r="B17" s="110"/>
      <c r="C17" s="104" t="s">
        <v>88</v>
      </c>
      <c r="D17" s="104">
        <f t="shared" ref="D17:V17" si="7">SUM(D13:D16)</f>
        <v>6.5</v>
      </c>
      <c r="E17" s="104">
        <f t="shared" si="7"/>
        <v>3.8</v>
      </c>
      <c r="F17" s="104">
        <f t="shared" si="7"/>
        <v>2.55</v>
      </c>
      <c r="G17" s="104">
        <f t="shared" si="7"/>
        <v>5.1</v>
      </c>
      <c r="H17" s="104">
        <f t="shared" si="7"/>
        <v>0.8</v>
      </c>
      <c r="I17" s="104">
        <f t="shared" si="7"/>
        <v>4.1</v>
      </c>
      <c r="J17" s="104">
        <f t="shared" si="7"/>
        <v>2.7</v>
      </c>
      <c r="K17" s="104">
        <f t="shared" si="7"/>
        <v>3.7</v>
      </c>
      <c r="L17" s="104">
        <f t="shared" si="7"/>
        <v>5.1</v>
      </c>
      <c r="M17" s="104">
        <f t="shared" si="7"/>
        <v>4.1</v>
      </c>
      <c r="N17" s="104">
        <f t="shared" si="7"/>
        <v>4.3</v>
      </c>
      <c r="O17" s="104">
        <f t="shared" si="7"/>
        <v>1.9</v>
      </c>
      <c r="P17" s="104">
        <f t="shared" si="7"/>
        <v>3.3</v>
      </c>
      <c r="Q17" s="104">
        <f t="shared" si="7"/>
        <v>0</v>
      </c>
      <c r="R17" s="104">
        <f t="shared" si="7"/>
        <v>4.6</v>
      </c>
      <c r="S17" s="104">
        <f t="shared" si="7"/>
        <v>3.7</v>
      </c>
      <c r="T17" s="104">
        <f t="shared" si="7"/>
        <v>1.8</v>
      </c>
      <c r="U17" s="104">
        <f t="shared" si="7"/>
        <v>4.35</v>
      </c>
      <c r="V17" s="104">
        <f t="shared" si="7"/>
        <v>4.25</v>
      </c>
      <c r="W17" s="104"/>
      <c r="Y17" s="97"/>
      <c r="Z17" s="97"/>
    </row>
    <row r="18">
      <c r="A18" s="110"/>
      <c r="B18" s="110"/>
      <c r="C18" s="112" t="s">
        <v>89</v>
      </c>
      <c r="D18" s="120">
        <f>'7. Weightings'!$C$10</f>
        <v>2</v>
      </c>
      <c r="E18" s="138">
        <f t="shared" ref="E18:V18" si="8">(E17/$D$17)*$D$18</f>
        <v>1.169230769</v>
      </c>
      <c r="F18" s="138">
        <f t="shared" si="8"/>
        <v>0.7846153846</v>
      </c>
      <c r="G18" s="138">
        <f t="shared" si="8"/>
        <v>1.569230769</v>
      </c>
      <c r="H18" s="138">
        <f t="shared" si="8"/>
        <v>0.2461538462</v>
      </c>
      <c r="I18" s="138">
        <f t="shared" si="8"/>
        <v>1.261538462</v>
      </c>
      <c r="J18" s="138">
        <f t="shared" si="8"/>
        <v>0.8307692308</v>
      </c>
      <c r="K18" s="138">
        <f t="shared" si="8"/>
        <v>1.138461538</v>
      </c>
      <c r="L18" s="138">
        <f t="shared" si="8"/>
        <v>1.569230769</v>
      </c>
      <c r="M18" s="138">
        <f t="shared" si="8"/>
        <v>1.261538462</v>
      </c>
      <c r="N18" s="138">
        <f t="shared" si="8"/>
        <v>1.323076923</v>
      </c>
      <c r="O18" s="138">
        <f t="shared" si="8"/>
        <v>0.5846153846</v>
      </c>
      <c r="P18" s="138">
        <f t="shared" si="8"/>
        <v>1.015384615</v>
      </c>
      <c r="Q18" s="138">
        <f t="shared" si="8"/>
        <v>0</v>
      </c>
      <c r="R18" s="138">
        <f t="shared" si="8"/>
        <v>1.415384615</v>
      </c>
      <c r="S18" s="138">
        <f t="shared" si="8"/>
        <v>1.138461538</v>
      </c>
      <c r="T18" s="138">
        <f t="shared" si="8"/>
        <v>0.5538461538</v>
      </c>
      <c r="U18" s="138">
        <f t="shared" si="8"/>
        <v>1.338461538</v>
      </c>
      <c r="V18" s="138">
        <f t="shared" si="8"/>
        <v>1.307692308</v>
      </c>
      <c r="W18" s="138"/>
      <c r="Y18" s="140"/>
      <c r="Z18" s="140"/>
    </row>
    <row r="19">
      <c r="A19" s="110"/>
      <c r="B19" s="116"/>
      <c r="C19" s="117" t="s">
        <v>90</v>
      </c>
      <c r="D19" s="139"/>
      <c r="E19" s="128">
        <f t="shared" ref="E19:V19" si="9">E18/$D$18</f>
        <v>0.5846153846</v>
      </c>
      <c r="F19" s="128">
        <f t="shared" si="9"/>
        <v>0.3923076923</v>
      </c>
      <c r="G19" s="128">
        <f t="shared" si="9"/>
        <v>0.7846153846</v>
      </c>
      <c r="H19" s="128">
        <f t="shared" si="9"/>
        <v>0.1230769231</v>
      </c>
      <c r="I19" s="128">
        <f t="shared" si="9"/>
        <v>0.6307692308</v>
      </c>
      <c r="J19" s="128">
        <f t="shared" si="9"/>
        <v>0.4153846154</v>
      </c>
      <c r="K19" s="128">
        <f t="shared" si="9"/>
        <v>0.5692307692</v>
      </c>
      <c r="L19" s="128">
        <f t="shared" si="9"/>
        <v>0.7846153846</v>
      </c>
      <c r="M19" s="128">
        <f t="shared" si="9"/>
        <v>0.6307692308</v>
      </c>
      <c r="N19" s="128">
        <f t="shared" si="9"/>
        <v>0.6615384615</v>
      </c>
      <c r="O19" s="128">
        <f t="shared" si="9"/>
        <v>0.2923076923</v>
      </c>
      <c r="P19" s="128">
        <f t="shared" si="9"/>
        <v>0.5076923077</v>
      </c>
      <c r="Q19" s="128">
        <f t="shared" si="9"/>
        <v>0</v>
      </c>
      <c r="R19" s="128">
        <f t="shared" si="9"/>
        <v>0.7076923077</v>
      </c>
      <c r="S19" s="128">
        <f t="shared" si="9"/>
        <v>0.5692307692</v>
      </c>
      <c r="T19" s="128">
        <f t="shared" si="9"/>
        <v>0.2769230769</v>
      </c>
      <c r="U19" s="128">
        <f t="shared" si="9"/>
        <v>0.6692307692</v>
      </c>
      <c r="V19" s="128">
        <f t="shared" si="9"/>
        <v>0.6538461538</v>
      </c>
      <c r="W19" s="128"/>
      <c r="Y19" s="101"/>
      <c r="Z19" s="101"/>
    </row>
    <row r="20">
      <c r="A20" s="110"/>
      <c r="B20" s="106" t="str">
        <f>'6. Auto Review | Respect for Hu'!B11</f>
        <v>1.4. Remedy</v>
      </c>
      <c r="C20" s="107" t="str">
        <f>'6. Auto Review | Respect for Hu'!C11</f>
        <v>1.4.1. The company has put in place a formal mechanism whereby workers, suppliers, suppliers' workers (in any tier) and other external stakeholders can raise grievances regarding adverse human rights impacts in their supply chain to an impartial entity.</v>
      </c>
      <c r="D20" s="107">
        <f>'6. Auto Review | Respect for Hu'!E11</f>
        <v>2</v>
      </c>
      <c r="E20" s="107">
        <f>'6. Auto Review | Respect for Hu'!I11</f>
        <v>1</v>
      </c>
      <c r="F20" s="107">
        <f>'6. Auto Review | Respect for Hu'!K11</f>
        <v>0</v>
      </c>
      <c r="G20" s="107">
        <f>'6. Auto Review | Respect for Hu'!M11</f>
        <v>1</v>
      </c>
      <c r="H20" s="107">
        <f>'6. Auto Review | Respect for Hu'!O11</f>
        <v>0</v>
      </c>
      <c r="I20" s="107">
        <f>'6. Auto Review | Respect for Hu'!Q11</f>
        <v>0.6</v>
      </c>
      <c r="J20" s="107">
        <f>'6. Auto Review | Respect for Hu'!S11</f>
        <v>1</v>
      </c>
      <c r="K20" s="108">
        <f>'6. Auto Review | Respect for Hu'!U11</f>
        <v>0</v>
      </c>
      <c r="L20" s="107">
        <f>'6. Auto Review | Respect for Hu'!W11</f>
        <v>0</v>
      </c>
      <c r="M20" s="107">
        <f>'6. Auto Review | Respect for Hu'!Y11</f>
        <v>0</v>
      </c>
      <c r="N20" s="107">
        <f>'6. Auto Review | Respect for Hu'!AA11</f>
        <v>0.6</v>
      </c>
      <c r="O20" s="107">
        <f>'6. Auto Review | Respect for Hu'!AC11</f>
        <v>0.2</v>
      </c>
      <c r="P20" s="107">
        <f>'6. Auto Review | Respect for Hu'!AE11</f>
        <v>0.6</v>
      </c>
      <c r="Q20" s="103">
        <f>'6. Auto Review | Respect for Hu'!AG11</f>
        <v>0</v>
      </c>
      <c r="R20" s="107">
        <f>'6. Auto Review | Respect for Hu'!AI11</f>
        <v>1</v>
      </c>
      <c r="S20" s="107">
        <f>'6. Auto Review | Respect for Hu'!AK11</f>
        <v>1</v>
      </c>
      <c r="T20" s="107">
        <f>'6. Auto Review | Respect for Hu'!AM11</f>
        <v>0</v>
      </c>
      <c r="U20" s="107">
        <f>'6. Auto Review | Respect for Hu'!AO11</f>
        <v>1</v>
      </c>
      <c r="V20" s="107">
        <f>'6. Auto Review | Respect for Hu'!AQ11</f>
        <v>1</v>
      </c>
      <c r="W20" s="97"/>
      <c r="Y20" s="97"/>
      <c r="Z20" s="97"/>
    </row>
    <row r="21">
      <c r="A21" s="110"/>
      <c r="B21" s="110"/>
      <c r="C21" s="107" t="str">
        <f>'6. Auto Review | Respect for Hu'!C12</f>
        <v>1.4.2. The company discloses data about the practical operation of their grievance  mechanism, such as the number of grievances filed, addressed, and resolved, their type, severity and outcome. </v>
      </c>
      <c r="D21" s="107">
        <f>'6. Auto Review | Respect for Hu'!E12</f>
        <v>1</v>
      </c>
      <c r="E21" s="107">
        <f>'6. Auto Review | Respect for Hu'!I12</f>
        <v>0.5</v>
      </c>
      <c r="F21" s="107">
        <f>'6. Auto Review | Respect for Hu'!K12</f>
        <v>0</v>
      </c>
      <c r="G21" s="107">
        <f>'6. Auto Review | Respect for Hu'!M12</f>
        <v>0</v>
      </c>
      <c r="H21" s="107">
        <f>'6. Auto Review | Respect for Hu'!O12</f>
        <v>0</v>
      </c>
      <c r="I21" s="107">
        <f>'6. Auto Review | Respect for Hu'!Q12</f>
        <v>0</v>
      </c>
      <c r="J21" s="107">
        <f>'6. Auto Review | Respect for Hu'!S12</f>
        <v>0.25</v>
      </c>
      <c r="K21" s="108">
        <f>'6. Auto Review | Respect for Hu'!U12</f>
        <v>0</v>
      </c>
      <c r="L21" s="107">
        <f>'6. Auto Review | Respect for Hu'!W12</f>
        <v>0</v>
      </c>
      <c r="M21" s="107">
        <f>'6. Auto Review | Respect for Hu'!Y12</f>
        <v>0</v>
      </c>
      <c r="N21" s="107">
        <f>'6. Auto Review | Respect for Hu'!AA12</f>
        <v>0.25</v>
      </c>
      <c r="O21" s="107">
        <f>'6. Auto Review | Respect for Hu'!AC12</f>
        <v>0.25</v>
      </c>
      <c r="P21" s="107">
        <f>'6. Auto Review | Respect for Hu'!AE12</f>
        <v>0.25</v>
      </c>
      <c r="Q21" s="103">
        <f>'6. Auto Review | Respect for Hu'!AG12</f>
        <v>0</v>
      </c>
      <c r="R21" s="107">
        <f>'6. Auto Review | Respect for Hu'!AI12</f>
        <v>0.25</v>
      </c>
      <c r="S21" s="107">
        <f>'6. Auto Review | Respect for Hu'!AK12</f>
        <v>0.25</v>
      </c>
      <c r="T21" s="107">
        <f>'6. Auto Review | Respect for Hu'!AM12</f>
        <v>0</v>
      </c>
      <c r="U21" s="107">
        <f>'6. Auto Review | Respect for Hu'!AO12</f>
        <v>0.75</v>
      </c>
      <c r="V21" s="107">
        <f>'6. Auto Review | Respect for Hu'!AQ12</f>
        <v>0.25</v>
      </c>
      <c r="W21" s="97"/>
      <c r="Y21" s="97"/>
      <c r="Z21" s="97"/>
    </row>
    <row r="22" ht="15.75" customHeight="1">
      <c r="A22" s="110"/>
      <c r="B22" s="110"/>
      <c r="C22" s="107" t="str">
        <f>'6. Auto Review | Respect for Hu'!C13</f>
        <v>1.4.3. The company has put in place a remedy process.</v>
      </c>
      <c r="D22" s="107">
        <f>'6. Auto Review | Respect for Hu'!E13</f>
        <v>2</v>
      </c>
      <c r="E22" s="107">
        <f>'6. Auto Review | Respect for Hu'!I13</f>
        <v>1</v>
      </c>
      <c r="F22" s="107">
        <f>'6. Auto Review | Respect for Hu'!K13</f>
        <v>0</v>
      </c>
      <c r="G22" s="107">
        <f>'6. Auto Review | Respect for Hu'!M13</f>
        <v>1</v>
      </c>
      <c r="H22" s="107">
        <f>'6. Auto Review | Respect for Hu'!O13</f>
        <v>0</v>
      </c>
      <c r="I22" s="107">
        <f>'6. Auto Review | Respect for Hu'!Q13</f>
        <v>0</v>
      </c>
      <c r="J22" s="107">
        <f>'6. Auto Review | Respect for Hu'!S13</f>
        <v>0.5</v>
      </c>
      <c r="K22" s="103">
        <f>'6. Auto Review | Respect for Hu'!U13</f>
        <v>0</v>
      </c>
      <c r="L22" s="107">
        <f>'6. Auto Review | Respect for Hu'!W13</f>
        <v>0</v>
      </c>
      <c r="M22" s="107">
        <f>'6. Auto Review | Respect for Hu'!Y13</f>
        <v>0</v>
      </c>
      <c r="N22" s="107">
        <f>'6. Auto Review | Respect for Hu'!AA13</f>
        <v>1</v>
      </c>
      <c r="O22" s="107">
        <f>'6. Auto Review | Respect for Hu'!AC13</f>
        <v>0</v>
      </c>
      <c r="P22" s="107">
        <f>'6. Auto Review | Respect for Hu'!AE13</f>
        <v>1</v>
      </c>
      <c r="Q22" s="103">
        <f>'6. Auto Review | Respect for Hu'!AG13</f>
        <v>0</v>
      </c>
      <c r="R22" s="107">
        <f>'6. Auto Review | Respect for Hu'!AI13</f>
        <v>1</v>
      </c>
      <c r="S22" s="107">
        <f>'6. Auto Review | Respect for Hu'!AK13</f>
        <v>0.5</v>
      </c>
      <c r="T22" s="107">
        <f>'6. Auto Review | Respect for Hu'!AM13</f>
        <v>0</v>
      </c>
      <c r="U22" s="107">
        <f>'6. Auto Review | Respect for Hu'!AO13</f>
        <v>1</v>
      </c>
      <c r="V22" s="107">
        <f>'6. Auto Review | Respect for Hu'!AQ13</f>
        <v>0.5</v>
      </c>
      <c r="W22" s="97"/>
      <c r="Y22" s="97"/>
      <c r="Z22" s="97"/>
    </row>
    <row r="23" ht="15.75" customHeight="1">
      <c r="A23" s="110"/>
      <c r="B23" s="110"/>
      <c r="C23" s="104" t="s">
        <v>91</v>
      </c>
      <c r="D23" s="104">
        <f t="shared" ref="D23:V23" si="10">SUM(D20:D22)</f>
        <v>5</v>
      </c>
      <c r="E23" s="104">
        <f t="shared" si="10"/>
        <v>2.5</v>
      </c>
      <c r="F23" s="104">
        <f t="shared" si="10"/>
        <v>0</v>
      </c>
      <c r="G23" s="104">
        <f t="shared" si="10"/>
        <v>2</v>
      </c>
      <c r="H23" s="104">
        <f t="shared" si="10"/>
        <v>0</v>
      </c>
      <c r="I23" s="104">
        <f t="shared" si="10"/>
        <v>0.6</v>
      </c>
      <c r="J23" s="104">
        <f t="shared" si="10"/>
        <v>1.75</v>
      </c>
      <c r="K23" s="104">
        <f t="shared" si="10"/>
        <v>0</v>
      </c>
      <c r="L23" s="104">
        <f t="shared" si="10"/>
        <v>0</v>
      </c>
      <c r="M23" s="104">
        <f t="shared" si="10"/>
        <v>0</v>
      </c>
      <c r="N23" s="104">
        <f t="shared" si="10"/>
        <v>1.85</v>
      </c>
      <c r="O23" s="104">
        <f t="shared" si="10"/>
        <v>0.45</v>
      </c>
      <c r="P23" s="104">
        <f t="shared" si="10"/>
        <v>1.85</v>
      </c>
      <c r="Q23" s="104">
        <f t="shared" si="10"/>
        <v>0</v>
      </c>
      <c r="R23" s="104">
        <f t="shared" si="10"/>
        <v>2.25</v>
      </c>
      <c r="S23" s="104">
        <f t="shared" si="10"/>
        <v>1.75</v>
      </c>
      <c r="T23" s="104">
        <f t="shared" si="10"/>
        <v>0</v>
      </c>
      <c r="U23" s="104">
        <f t="shared" si="10"/>
        <v>2.75</v>
      </c>
      <c r="V23" s="104">
        <f t="shared" si="10"/>
        <v>1.75</v>
      </c>
      <c r="W23" s="104"/>
      <c r="Y23" s="97"/>
      <c r="Z23" s="97"/>
    </row>
    <row r="24">
      <c r="A24" s="110"/>
      <c r="B24" s="110"/>
      <c r="C24" s="112" t="s">
        <v>92</v>
      </c>
      <c r="D24" s="120">
        <f>'7. Weightings'!$C$11</f>
        <v>2</v>
      </c>
      <c r="E24" s="138">
        <f t="shared" ref="E24:V24" si="11">(E23/$D$23)*$D$24</f>
        <v>1</v>
      </c>
      <c r="F24" s="138">
        <f t="shared" si="11"/>
        <v>0</v>
      </c>
      <c r="G24" s="138">
        <f t="shared" si="11"/>
        <v>0.8</v>
      </c>
      <c r="H24" s="138">
        <f t="shared" si="11"/>
        <v>0</v>
      </c>
      <c r="I24" s="138">
        <f t="shared" si="11"/>
        <v>0.24</v>
      </c>
      <c r="J24" s="138">
        <f t="shared" si="11"/>
        <v>0.7</v>
      </c>
      <c r="K24" s="138">
        <f t="shared" si="11"/>
        <v>0</v>
      </c>
      <c r="L24" s="138">
        <f t="shared" si="11"/>
        <v>0</v>
      </c>
      <c r="M24" s="138">
        <f t="shared" si="11"/>
        <v>0</v>
      </c>
      <c r="N24" s="138">
        <f t="shared" si="11"/>
        <v>0.74</v>
      </c>
      <c r="O24" s="138">
        <f t="shared" si="11"/>
        <v>0.18</v>
      </c>
      <c r="P24" s="138">
        <f t="shared" si="11"/>
        <v>0.74</v>
      </c>
      <c r="Q24" s="138">
        <f t="shared" si="11"/>
        <v>0</v>
      </c>
      <c r="R24" s="138">
        <f t="shared" si="11"/>
        <v>0.9</v>
      </c>
      <c r="S24" s="138">
        <f t="shared" si="11"/>
        <v>0.7</v>
      </c>
      <c r="T24" s="138">
        <f t="shared" si="11"/>
        <v>0</v>
      </c>
      <c r="U24" s="138">
        <f t="shared" si="11"/>
        <v>1.1</v>
      </c>
      <c r="V24" s="138">
        <f t="shared" si="11"/>
        <v>0.7</v>
      </c>
      <c r="W24" s="138"/>
      <c r="Y24" s="140"/>
      <c r="Z24" s="140"/>
    </row>
    <row r="25">
      <c r="A25" s="110"/>
      <c r="B25" s="116"/>
      <c r="C25" s="117" t="s">
        <v>93</v>
      </c>
      <c r="D25" s="142"/>
      <c r="E25" s="128">
        <f t="shared" ref="E25:V25" si="12">E24/$D$24</f>
        <v>0.5</v>
      </c>
      <c r="F25" s="128">
        <f t="shared" si="12"/>
        <v>0</v>
      </c>
      <c r="G25" s="128">
        <f t="shared" si="12"/>
        <v>0.4</v>
      </c>
      <c r="H25" s="128">
        <f t="shared" si="12"/>
        <v>0</v>
      </c>
      <c r="I25" s="128">
        <f t="shared" si="12"/>
        <v>0.12</v>
      </c>
      <c r="J25" s="128">
        <f t="shared" si="12"/>
        <v>0.35</v>
      </c>
      <c r="K25" s="128">
        <f t="shared" si="12"/>
        <v>0</v>
      </c>
      <c r="L25" s="128">
        <f t="shared" si="12"/>
        <v>0</v>
      </c>
      <c r="M25" s="128">
        <f t="shared" si="12"/>
        <v>0</v>
      </c>
      <c r="N25" s="128">
        <f t="shared" si="12"/>
        <v>0.37</v>
      </c>
      <c r="O25" s="128">
        <f t="shared" si="12"/>
        <v>0.09</v>
      </c>
      <c r="P25" s="128">
        <f t="shared" si="12"/>
        <v>0.37</v>
      </c>
      <c r="Q25" s="128">
        <f t="shared" si="12"/>
        <v>0</v>
      </c>
      <c r="R25" s="128">
        <f t="shared" si="12"/>
        <v>0.45</v>
      </c>
      <c r="S25" s="128">
        <f t="shared" si="12"/>
        <v>0.35</v>
      </c>
      <c r="T25" s="128">
        <f t="shared" si="12"/>
        <v>0</v>
      </c>
      <c r="U25" s="128">
        <f t="shared" si="12"/>
        <v>0.55</v>
      </c>
      <c r="V25" s="128">
        <f t="shared" si="12"/>
        <v>0.35</v>
      </c>
      <c r="W25" s="128"/>
      <c r="Y25" s="101"/>
      <c r="Z25" s="101"/>
    </row>
    <row r="26" ht="15.75" customHeight="1">
      <c r="A26" s="110"/>
      <c r="B26" s="143" t="s">
        <v>94</v>
      </c>
      <c r="C26" s="122"/>
      <c r="D26" s="144">
        <f t="shared" ref="D26:V26" si="13">SUM(D5,D11,D18,D24)</f>
        <v>6.5</v>
      </c>
      <c r="E26" s="144">
        <f t="shared" si="13"/>
        <v>4.169230769</v>
      </c>
      <c r="F26" s="144">
        <f t="shared" si="13"/>
        <v>1.117948718</v>
      </c>
      <c r="G26" s="144">
        <f t="shared" si="13"/>
        <v>4.494230769</v>
      </c>
      <c r="H26" s="144">
        <f t="shared" si="13"/>
        <v>0.2461538462</v>
      </c>
      <c r="I26" s="144">
        <f t="shared" si="13"/>
        <v>2.626538462</v>
      </c>
      <c r="J26" s="144">
        <f t="shared" si="13"/>
        <v>3.030769231</v>
      </c>
      <c r="K26" s="144">
        <f t="shared" si="13"/>
        <v>2.055128205</v>
      </c>
      <c r="L26" s="144">
        <f t="shared" si="13"/>
        <v>3.110897436</v>
      </c>
      <c r="M26" s="144">
        <f t="shared" si="13"/>
        <v>2.553205128</v>
      </c>
      <c r="N26" s="144">
        <f t="shared" si="13"/>
        <v>4.438076923</v>
      </c>
      <c r="O26" s="144">
        <f t="shared" si="13"/>
        <v>1.806282051</v>
      </c>
      <c r="P26" s="144">
        <f t="shared" si="13"/>
        <v>2.838717949</v>
      </c>
      <c r="Q26" s="144">
        <f t="shared" si="13"/>
        <v>0</v>
      </c>
      <c r="R26" s="144">
        <f t="shared" si="13"/>
        <v>4.440384615</v>
      </c>
      <c r="S26" s="144">
        <f t="shared" si="13"/>
        <v>3.921794872</v>
      </c>
      <c r="T26" s="144">
        <f t="shared" si="13"/>
        <v>1.428846154</v>
      </c>
      <c r="U26" s="144">
        <f t="shared" si="13"/>
        <v>4.480128205</v>
      </c>
      <c r="V26" s="144">
        <f t="shared" si="13"/>
        <v>4.007692308</v>
      </c>
      <c r="W26" s="144"/>
      <c r="X26" s="97"/>
      <c r="Y26" s="115"/>
      <c r="Z26" s="115"/>
    </row>
    <row r="27" ht="15.75" customHeight="1">
      <c r="A27" s="116"/>
      <c r="B27" s="124" t="s">
        <v>95</v>
      </c>
      <c r="C27" s="125"/>
      <c r="D27" s="126"/>
      <c r="E27" s="127">
        <f t="shared" ref="E27:V27" si="14">E26/$D$26</f>
        <v>0.6414201183</v>
      </c>
      <c r="F27" s="127">
        <f t="shared" si="14"/>
        <v>0.1719921105</v>
      </c>
      <c r="G27" s="127">
        <f t="shared" si="14"/>
        <v>0.6914201183</v>
      </c>
      <c r="H27" s="127">
        <f t="shared" si="14"/>
        <v>0.03786982249</v>
      </c>
      <c r="I27" s="127">
        <f t="shared" si="14"/>
        <v>0.4040828402</v>
      </c>
      <c r="J27" s="127">
        <f t="shared" si="14"/>
        <v>0.4662721893</v>
      </c>
      <c r="K27" s="127">
        <f t="shared" si="14"/>
        <v>0.31617357</v>
      </c>
      <c r="L27" s="127">
        <f t="shared" si="14"/>
        <v>0.4785996055</v>
      </c>
      <c r="M27" s="127">
        <f t="shared" si="14"/>
        <v>0.392800789</v>
      </c>
      <c r="N27" s="127">
        <f t="shared" si="14"/>
        <v>0.6827810651</v>
      </c>
      <c r="O27" s="127">
        <f t="shared" si="14"/>
        <v>0.2778895464</v>
      </c>
      <c r="P27" s="127">
        <f t="shared" si="14"/>
        <v>0.4367258383</v>
      </c>
      <c r="Q27" s="127">
        <f t="shared" si="14"/>
        <v>0</v>
      </c>
      <c r="R27" s="127">
        <f t="shared" si="14"/>
        <v>0.6831360947</v>
      </c>
      <c r="S27" s="127">
        <f t="shared" si="14"/>
        <v>0.6033530572</v>
      </c>
      <c r="T27" s="127">
        <f t="shared" si="14"/>
        <v>0.2198224852</v>
      </c>
      <c r="U27" s="127">
        <f t="shared" si="14"/>
        <v>0.6892504931</v>
      </c>
      <c r="V27" s="127">
        <f t="shared" si="14"/>
        <v>0.6165680473</v>
      </c>
      <c r="W27" s="127"/>
      <c r="X27" s="97"/>
      <c r="Y27" s="101"/>
      <c r="Z27" s="101"/>
    </row>
    <row r="28">
      <c r="A28" s="105" t="str">
        <f>'6. Auto Review | Respect for Hu'!A14</f>
        <v>2. Responsible Sourcing of Transition Minerals</v>
      </c>
      <c r="B28" s="106" t="str">
        <f>'6. Auto Review | Respect for Hu'!B14</f>
        <v>2.1. Commit</v>
      </c>
      <c r="C28" s="107" t="str">
        <f>'6. Auto Review | Respect for Hu'!C14</f>
        <v>2.1.1. The company has a commitment to responsible metals and minerals sourcing.</v>
      </c>
      <c r="D28" s="107">
        <f>'6. Auto Review | Respect for Hu'!E14</f>
        <v>1</v>
      </c>
      <c r="E28" s="107">
        <f>'6. Auto Review | Respect for Hu'!I14</f>
        <v>1</v>
      </c>
      <c r="F28" s="107">
        <f>'6. Auto Review | Respect for Hu'!K14</f>
        <v>0</v>
      </c>
      <c r="G28" s="107">
        <f>'6. Auto Review | Respect for Hu'!M14</f>
        <v>1</v>
      </c>
      <c r="H28" s="107">
        <f>'6. Auto Review | Respect for Hu'!O14</f>
        <v>0</v>
      </c>
      <c r="I28" s="107">
        <f>'6. Auto Review | Respect for Hu'!Q14</f>
        <v>0.5</v>
      </c>
      <c r="J28" s="107">
        <f>'6. Auto Review | Respect for Hu'!S14</f>
        <v>0.75</v>
      </c>
      <c r="K28" s="108">
        <f>'6. Auto Review | Respect for Hu'!U14</f>
        <v>0.75</v>
      </c>
      <c r="L28" s="107">
        <f>'6. Auto Review | Respect for Hu'!W14</f>
        <v>1</v>
      </c>
      <c r="M28" s="107">
        <f>'6. Auto Review | Respect for Hu'!Y14</f>
        <v>1</v>
      </c>
      <c r="N28" s="107">
        <f>'6. Auto Review | Respect for Hu'!AA14</f>
        <v>1</v>
      </c>
      <c r="O28" s="107">
        <f>'6. Auto Review | Respect for Hu'!AC14</f>
        <v>0.75</v>
      </c>
      <c r="P28" s="107">
        <f>'6. Auto Review | Respect for Hu'!AE14</f>
        <v>0.75</v>
      </c>
      <c r="Q28" s="103">
        <f>'6. Auto Review | Respect for Hu'!AG14</f>
        <v>0</v>
      </c>
      <c r="R28" s="107">
        <f>'6. Auto Review | Respect for Hu'!AI14</f>
        <v>0</v>
      </c>
      <c r="S28" s="107">
        <f>'6. Auto Review | Respect for Hu'!AK14</f>
        <v>1</v>
      </c>
      <c r="T28" s="107">
        <f>'6. Auto Review | Respect for Hu'!AM14</f>
        <v>1</v>
      </c>
      <c r="U28" s="107">
        <f>'6. Auto Review | Respect for Hu'!AO14</f>
        <v>1</v>
      </c>
      <c r="V28" s="107">
        <f>'6. Auto Review | Respect for Hu'!AQ14</f>
        <v>1</v>
      </c>
      <c r="W28" s="97"/>
      <c r="Y28" s="97"/>
      <c r="Z28" s="97"/>
    </row>
    <row r="29">
      <c r="A29" s="110"/>
      <c r="B29" s="110"/>
      <c r="C29" s="107" t="str">
        <f>'6. Auto Review | Respect for Hu'!C15</f>
        <v>2.1.2. The company requires its suppliers to undertake due diligence in accordance with the OECD Due Diligence Guidance for Responsible Supply Chains of Minerals from Conflict-Affected and High Risk Areas (CAHRAs)</v>
      </c>
      <c r="D29" s="107">
        <f>'6. Auto Review | Respect for Hu'!E15</f>
        <v>2</v>
      </c>
      <c r="E29" s="107">
        <f>'6. Auto Review | Respect for Hu'!I15</f>
        <v>1.2</v>
      </c>
      <c r="F29" s="107">
        <f>'6. Auto Review | Respect for Hu'!K15</f>
        <v>0</v>
      </c>
      <c r="G29" s="107">
        <f>'6. Auto Review | Respect for Hu'!M15</f>
        <v>1.5</v>
      </c>
      <c r="H29" s="107">
        <f>'6. Auto Review | Respect for Hu'!O15</f>
        <v>0</v>
      </c>
      <c r="I29" s="107">
        <f>'6. Auto Review | Respect for Hu'!Q15</f>
        <v>0.7</v>
      </c>
      <c r="J29" s="107">
        <f>'6. Auto Review | Respect for Hu'!S15</f>
        <v>1.5</v>
      </c>
      <c r="K29" s="108">
        <f>'6. Auto Review | Respect for Hu'!U15</f>
        <v>0</v>
      </c>
      <c r="L29" s="107">
        <f>'6. Auto Review | Respect for Hu'!W15</f>
        <v>0.5</v>
      </c>
      <c r="M29" s="107">
        <f>'6. Auto Review | Respect for Hu'!Y15</f>
        <v>0.5</v>
      </c>
      <c r="N29" s="107">
        <f>'6. Auto Review | Respect for Hu'!AA15</f>
        <v>1.2</v>
      </c>
      <c r="O29" s="107">
        <f>'6. Auto Review | Respect for Hu'!AC15</f>
        <v>0</v>
      </c>
      <c r="P29" s="107">
        <f>'6. Auto Review | Respect for Hu'!AE15</f>
        <v>0.5</v>
      </c>
      <c r="Q29" s="103">
        <f>'6. Auto Review | Respect for Hu'!AG15</f>
        <v>0</v>
      </c>
      <c r="R29" s="107">
        <f>'6. Auto Review | Respect for Hu'!AI15</f>
        <v>1.2</v>
      </c>
      <c r="S29" s="107">
        <f>'6. Auto Review | Respect for Hu'!AK15</f>
        <v>2</v>
      </c>
      <c r="T29" s="107">
        <f>'6. Auto Review | Respect for Hu'!AM15</f>
        <v>0</v>
      </c>
      <c r="U29" s="107">
        <f>'6. Auto Review | Respect for Hu'!AO15</f>
        <v>1.2</v>
      </c>
      <c r="V29" s="107">
        <f>'6. Auto Review | Respect for Hu'!AQ15</f>
        <v>1</v>
      </c>
      <c r="W29" s="97"/>
      <c r="Y29" s="97"/>
      <c r="Z29" s="97"/>
    </row>
    <row r="30" ht="15.75" customHeight="1">
      <c r="A30" s="110"/>
      <c r="B30" s="110"/>
      <c r="C30" s="104" t="s">
        <v>82</v>
      </c>
      <c r="D30" s="104">
        <f t="shared" ref="D30:V30" si="15">SUM(D28:D29)</f>
        <v>3</v>
      </c>
      <c r="E30" s="104">
        <f t="shared" si="15"/>
        <v>2.2</v>
      </c>
      <c r="F30" s="104">
        <f t="shared" si="15"/>
        <v>0</v>
      </c>
      <c r="G30" s="104">
        <f t="shared" si="15"/>
        <v>2.5</v>
      </c>
      <c r="H30" s="104">
        <f t="shared" si="15"/>
        <v>0</v>
      </c>
      <c r="I30" s="104">
        <f t="shared" si="15"/>
        <v>1.2</v>
      </c>
      <c r="J30" s="104">
        <f t="shared" si="15"/>
        <v>2.25</v>
      </c>
      <c r="K30" s="104">
        <f t="shared" si="15"/>
        <v>0.75</v>
      </c>
      <c r="L30" s="104">
        <f t="shared" si="15"/>
        <v>1.5</v>
      </c>
      <c r="M30" s="104">
        <f t="shared" si="15"/>
        <v>1.5</v>
      </c>
      <c r="N30" s="104">
        <f t="shared" si="15"/>
        <v>2.2</v>
      </c>
      <c r="O30" s="104">
        <f t="shared" si="15"/>
        <v>0.75</v>
      </c>
      <c r="P30" s="104">
        <f t="shared" si="15"/>
        <v>1.25</v>
      </c>
      <c r="Q30" s="104">
        <f t="shared" si="15"/>
        <v>0</v>
      </c>
      <c r="R30" s="104">
        <f t="shared" si="15"/>
        <v>1.2</v>
      </c>
      <c r="S30" s="104">
        <f t="shared" si="15"/>
        <v>3</v>
      </c>
      <c r="T30" s="104">
        <f t="shared" si="15"/>
        <v>1</v>
      </c>
      <c r="U30" s="104">
        <f t="shared" si="15"/>
        <v>2.2</v>
      </c>
      <c r="V30" s="104">
        <f t="shared" si="15"/>
        <v>2</v>
      </c>
      <c r="W30" s="104"/>
      <c r="Y30" s="97"/>
      <c r="Z30" s="97"/>
    </row>
    <row r="31" ht="18.75" customHeight="1">
      <c r="A31" s="110"/>
      <c r="B31" s="110"/>
      <c r="C31" s="112" t="s">
        <v>83</v>
      </c>
      <c r="D31" s="120">
        <f>'7. Weightings'!$C$8</f>
        <v>1</v>
      </c>
      <c r="E31" s="138">
        <f t="shared" ref="E31:V31" si="16">(E30/$D$30)*$D$31</f>
        <v>0.7333333333</v>
      </c>
      <c r="F31" s="138">
        <f t="shared" si="16"/>
        <v>0</v>
      </c>
      <c r="G31" s="138">
        <f t="shared" si="16"/>
        <v>0.8333333333</v>
      </c>
      <c r="H31" s="138">
        <f t="shared" si="16"/>
        <v>0</v>
      </c>
      <c r="I31" s="138">
        <f t="shared" si="16"/>
        <v>0.4</v>
      </c>
      <c r="J31" s="138">
        <f t="shared" si="16"/>
        <v>0.75</v>
      </c>
      <c r="K31" s="138">
        <f t="shared" si="16"/>
        <v>0.25</v>
      </c>
      <c r="L31" s="138">
        <f t="shared" si="16"/>
        <v>0.5</v>
      </c>
      <c r="M31" s="138">
        <f t="shared" si="16"/>
        <v>0.5</v>
      </c>
      <c r="N31" s="138">
        <f t="shared" si="16"/>
        <v>0.7333333333</v>
      </c>
      <c r="O31" s="138">
        <f t="shared" si="16"/>
        <v>0.25</v>
      </c>
      <c r="P31" s="138">
        <f t="shared" si="16"/>
        <v>0.4166666667</v>
      </c>
      <c r="Q31" s="138">
        <f t="shared" si="16"/>
        <v>0</v>
      </c>
      <c r="R31" s="138">
        <f t="shared" si="16"/>
        <v>0.4</v>
      </c>
      <c r="S31" s="138">
        <f t="shared" si="16"/>
        <v>1</v>
      </c>
      <c r="T31" s="138">
        <f t="shared" si="16"/>
        <v>0.3333333333</v>
      </c>
      <c r="U31" s="138">
        <f t="shared" si="16"/>
        <v>0.7333333333</v>
      </c>
      <c r="V31" s="138">
        <f t="shared" si="16"/>
        <v>0.6666666667</v>
      </c>
      <c r="W31" s="138"/>
      <c r="Y31" s="140"/>
      <c r="Z31" s="140"/>
    </row>
    <row r="32" ht="15.75" customHeight="1">
      <c r="A32" s="110"/>
      <c r="B32" s="116"/>
      <c r="C32" s="117" t="s">
        <v>84</v>
      </c>
      <c r="D32" s="139"/>
      <c r="E32" s="128">
        <f t="shared" ref="E32:V32" si="17">E31/$D$31</f>
        <v>0.7333333333</v>
      </c>
      <c r="F32" s="128">
        <f t="shared" si="17"/>
        <v>0</v>
      </c>
      <c r="G32" s="128">
        <f t="shared" si="17"/>
        <v>0.8333333333</v>
      </c>
      <c r="H32" s="128">
        <f t="shared" si="17"/>
        <v>0</v>
      </c>
      <c r="I32" s="128">
        <f t="shared" si="17"/>
        <v>0.4</v>
      </c>
      <c r="J32" s="128">
        <f t="shared" si="17"/>
        <v>0.75</v>
      </c>
      <c r="K32" s="128">
        <f t="shared" si="17"/>
        <v>0.25</v>
      </c>
      <c r="L32" s="128">
        <f t="shared" si="17"/>
        <v>0.5</v>
      </c>
      <c r="M32" s="128">
        <f t="shared" si="17"/>
        <v>0.5</v>
      </c>
      <c r="N32" s="128">
        <f t="shared" si="17"/>
        <v>0.7333333333</v>
      </c>
      <c r="O32" s="128">
        <f t="shared" si="17"/>
        <v>0.25</v>
      </c>
      <c r="P32" s="128">
        <f t="shared" si="17"/>
        <v>0.4166666667</v>
      </c>
      <c r="Q32" s="128">
        <f t="shared" si="17"/>
        <v>0</v>
      </c>
      <c r="R32" s="128">
        <f t="shared" si="17"/>
        <v>0.4</v>
      </c>
      <c r="S32" s="128">
        <f t="shared" si="17"/>
        <v>1</v>
      </c>
      <c r="T32" s="128">
        <f t="shared" si="17"/>
        <v>0.3333333333</v>
      </c>
      <c r="U32" s="128">
        <f t="shared" si="17"/>
        <v>0.7333333333</v>
      </c>
      <c r="V32" s="128">
        <f t="shared" si="17"/>
        <v>0.6666666667</v>
      </c>
      <c r="W32" s="128"/>
      <c r="Y32" s="101"/>
      <c r="Z32" s="101"/>
    </row>
    <row r="33">
      <c r="A33" s="110"/>
      <c r="B33" s="106" t="str">
        <f>'6. Auto Review | Respect for Hu'!B16</f>
        <v>2.2. Identify</v>
      </c>
      <c r="C33" s="107" t="str">
        <f>'6. Auto Review | Respect for Hu'!C16</f>
        <v>2.2.1. The company has a process in place to map transition minerals  (e.g. nickel, lithium, cobalt, copper, manganese, zinc) in their supply chains to the point of extraction.</v>
      </c>
      <c r="D33" s="107">
        <f>'6. Auto Review | Respect for Hu'!E16</f>
        <v>2</v>
      </c>
      <c r="E33" s="107">
        <f>'6. Auto Review | Respect for Hu'!I16</f>
        <v>1.5</v>
      </c>
      <c r="F33" s="107">
        <f>'6. Auto Review | Respect for Hu'!K16</f>
        <v>0</v>
      </c>
      <c r="G33" s="107">
        <f>'6. Auto Review | Respect for Hu'!M16</f>
        <v>2</v>
      </c>
      <c r="H33" s="107">
        <f>'6. Auto Review | Respect for Hu'!O16</f>
        <v>0</v>
      </c>
      <c r="I33" s="107">
        <f>'6. Auto Review | Respect for Hu'!Q16</f>
        <v>0</v>
      </c>
      <c r="J33" s="107">
        <f>'6. Auto Review | Respect for Hu'!S16</f>
        <v>0</v>
      </c>
      <c r="K33" s="108">
        <f>'6. Auto Review | Respect for Hu'!U16</f>
        <v>0</v>
      </c>
      <c r="L33" s="107">
        <f>'6. Auto Review | Respect for Hu'!W16</f>
        <v>1</v>
      </c>
      <c r="M33" s="107">
        <f>'6. Auto Review | Respect for Hu'!Y16</f>
        <v>0</v>
      </c>
      <c r="N33" s="107">
        <f>'6. Auto Review | Respect for Hu'!AA16</f>
        <v>2</v>
      </c>
      <c r="O33" s="107">
        <f>'6. Auto Review | Respect for Hu'!AC16</f>
        <v>0</v>
      </c>
      <c r="P33" s="107">
        <f>'6. Auto Review | Respect for Hu'!AE16</f>
        <v>1</v>
      </c>
      <c r="Q33" s="103">
        <f>'6. Auto Review | Respect for Hu'!AG16</f>
        <v>0</v>
      </c>
      <c r="R33" s="107">
        <f>'6. Auto Review | Respect for Hu'!AI16</f>
        <v>2</v>
      </c>
      <c r="S33" s="107">
        <f>'6. Auto Review | Respect for Hu'!AK16</f>
        <v>2</v>
      </c>
      <c r="T33" s="107">
        <f>'6. Auto Review | Respect for Hu'!AM16</f>
        <v>1</v>
      </c>
      <c r="U33" s="107">
        <f>'6. Auto Review | Respect for Hu'!AO16</f>
        <v>1.5</v>
      </c>
      <c r="V33" s="107">
        <f>'6. Auto Review | Respect for Hu'!AQ16</f>
        <v>1.5</v>
      </c>
      <c r="W33" s="97"/>
      <c r="Y33" s="97"/>
      <c r="Z33" s="97"/>
    </row>
    <row r="34">
      <c r="A34" s="110"/>
      <c r="B34" s="110"/>
      <c r="C34" s="107" t="str">
        <f>'6. Auto Review | Respect for Hu'!C17</f>
        <v>2.2.2. The company discloses transition minerals risks in their supply chain and where they are located.</v>
      </c>
      <c r="D34" s="107">
        <f>'6. Auto Review | Respect for Hu'!E17</f>
        <v>1</v>
      </c>
      <c r="E34" s="107">
        <f>'6. Auto Review | Respect for Hu'!I17</f>
        <v>1</v>
      </c>
      <c r="F34" s="107">
        <f>'6. Auto Review | Respect for Hu'!K17</f>
        <v>0</v>
      </c>
      <c r="G34" s="107">
        <f>'6. Auto Review | Respect for Hu'!M17</f>
        <v>0.5</v>
      </c>
      <c r="H34" s="107">
        <f>'6. Auto Review | Respect for Hu'!O17</f>
        <v>0</v>
      </c>
      <c r="I34" s="107">
        <f>'6. Auto Review | Respect for Hu'!Q17</f>
        <v>0</v>
      </c>
      <c r="J34" s="107">
        <f>'6. Auto Review | Respect for Hu'!S17</f>
        <v>0.5</v>
      </c>
      <c r="K34" s="108">
        <f>'6. Auto Review | Respect for Hu'!U17</f>
        <v>0.5</v>
      </c>
      <c r="L34" s="107">
        <f>'6. Auto Review | Respect for Hu'!W17</f>
        <v>0.5</v>
      </c>
      <c r="M34" s="107">
        <f>'6. Auto Review | Respect for Hu'!Y17</f>
        <v>0.5</v>
      </c>
      <c r="N34" s="107">
        <f>'6. Auto Review | Respect for Hu'!AA17</f>
        <v>1</v>
      </c>
      <c r="O34" s="107">
        <f>'6. Auto Review | Respect for Hu'!AC17</f>
        <v>0</v>
      </c>
      <c r="P34" s="107">
        <f>'6. Auto Review | Respect for Hu'!AE17</f>
        <v>0</v>
      </c>
      <c r="Q34" s="103">
        <f>'6. Auto Review | Respect for Hu'!AG17</f>
        <v>0</v>
      </c>
      <c r="R34" s="107">
        <f>'6. Auto Review | Respect for Hu'!AI17</f>
        <v>0.5</v>
      </c>
      <c r="S34" s="107">
        <f>'6. Auto Review | Respect for Hu'!AK17</f>
        <v>1</v>
      </c>
      <c r="T34" s="107">
        <f>'6. Auto Review | Respect for Hu'!AM17</f>
        <v>0.5</v>
      </c>
      <c r="U34" s="107">
        <f>'6. Auto Review | Respect for Hu'!AO17</f>
        <v>1</v>
      </c>
      <c r="V34" s="107">
        <f>'6. Auto Review | Respect for Hu'!AQ17</f>
        <v>0.5</v>
      </c>
      <c r="W34" s="97"/>
      <c r="Y34" s="97"/>
      <c r="Z34" s="97"/>
    </row>
    <row r="35">
      <c r="A35" s="110"/>
      <c r="B35" s="110"/>
      <c r="C35" s="107" t="str">
        <f>'6. Auto Review | Respect for Hu'!C18</f>
        <v>2.2.3. The company publishes a list of smelters or refiners (SoR) in its supply chain</v>
      </c>
      <c r="D35" s="107">
        <f>'6. Auto Review | Respect for Hu'!E18</f>
        <v>1</v>
      </c>
      <c r="E35" s="107">
        <f>'6. Auto Review | Respect for Hu'!I18</f>
        <v>0</v>
      </c>
      <c r="F35" s="107">
        <f>'6. Auto Review | Respect for Hu'!K18</f>
        <v>0</v>
      </c>
      <c r="G35" s="107">
        <f>'6. Auto Review | Respect for Hu'!M18</f>
        <v>1</v>
      </c>
      <c r="H35" s="107">
        <f>'6. Auto Review | Respect for Hu'!O18</f>
        <v>0</v>
      </c>
      <c r="I35" s="107">
        <f>'6. Auto Review | Respect for Hu'!Q18</f>
        <v>0</v>
      </c>
      <c r="J35" s="107">
        <f>'6. Auto Review | Respect for Hu'!S18</f>
        <v>0</v>
      </c>
      <c r="K35" s="108">
        <f>'6. Auto Review | Respect for Hu'!U18</f>
        <v>0.5</v>
      </c>
      <c r="L35" s="107">
        <f>'6. Auto Review | Respect for Hu'!W18</f>
        <v>0</v>
      </c>
      <c r="M35" s="107">
        <f>'6. Auto Review | Respect for Hu'!Y18</f>
        <v>0</v>
      </c>
      <c r="N35" s="107">
        <f>'6. Auto Review | Respect for Hu'!AA18</f>
        <v>0</v>
      </c>
      <c r="O35" s="107">
        <f>'6. Auto Review | Respect for Hu'!AC18</f>
        <v>0</v>
      </c>
      <c r="P35" s="107">
        <f>'6. Auto Review | Respect for Hu'!AE18</f>
        <v>0</v>
      </c>
      <c r="Q35" s="103">
        <f>'6. Auto Review | Respect for Hu'!AG18</f>
        <v>0</v>
      </c>
      <c r="R35" s="107">
        <f>'6. Auto Review | Respect for Hu'!AI18</f>
        <v>0.5</v>
      </c>
      <c r="S35" s="107">
        <f>'6. Auto Review | Respect for Hu'!AK18</f>
        <v>1</v>
      </c>
      <c r="T35" s="107">
        <f>'6. Auto Review | Respect for Hu'!AM18</f>
        <v>0.5</v>
      </c>
      <c r="U35" s="107">
        <f>'6. Auto Review | Respect for Hu'!AO18</f>
        <v>1</v>
      </c>
      <c r="V35" s="107">
        <f>'6. Auto Review | Respect for Hu'!AQ18</f>
        <v>0</v>
      </c>
      <c r="W35" s="97"/>
      <c r="Y35" s="97"/>
      <c r="Z35" s="97"/>
    </row>
    <row r="36" ht="33.75" customHeight="1">
      <c r="A36" s="110"/>
      <c r="B36" s="110"/>
      <c r="C36" s="107" t="str">
        <f>'6. Auto Review | Respect for Hu'!C19</f>
        <v>2.2.4. The company discloses which of the SoRs in its supply chain are conformant with the Responsible Minerals Initiative (RMI).</v>
      </c>
      <c r="D36" s="107">
        <f>'6. Auto Review | Respect for Hu'!E19</f>
        <v>1</v>
      </c>
      <c r="E36" s="107">
        <f>'6. Auto Review | Respect for Hu'!I19</f>
        <v>0</v>
      </c>
      <c r="F36" s="107">
        <f>'6. Auto Review | Respect for Hu'!K19</f>
        <v>0</v>
      </c>
      <c r="G36" s="107">
        <f>'6. Auto Review | Respect for Hu'!M19</f>
        <v>0.4</v>
      </c>
      <c r="H36" s="107">
        <f>'6. Auto Review | Respect for Hu'!O19</f>
        <v>0</v>
      </c>
      <c r="I36" s="107">
        <f>'6. Auto Review | Respect for Hu'!Q19</f>
        <v>0</v>
      </c>
      <c r="J36" s="107">
        <f>'6. Auto Review | Respect for Hu'!S19</f>
        <v>0.2</v>
      </c>
      <c r="K36" s="108">
        <f>'6. Auto Review | Respect for Hu'!U19</f>
        <v>0.4</v>
      </c>
      <c r="L36" s="107">
        <f>'6. Auto Review | Respect for Hu'!W19</f>
        <v>0</v>
      </c>
      <c r="M36" s="107">
        <f>'6. Auto Review | Respect for Hu'!Y19</f>
        <v>0</v>
      </c>
      <c r="N36" s="107">
        <f>'6. Auto Review | Respect for Hu'!AA19</f>
        <v>0</v>
      </c>
      <c r="O36" s="107">
        <f>'6. Auto Review | Respect for Hu'!AC19</f>
        <v>0</v>
      </c>
      <c r="P36" s="107">
        <f>'6. Auto Review | Respect for Hu'!AE19</f>
        <v>0</v>
      </c>
      <c r="Q36" s="103">
        <f>'6. Auto Review | Respect for Hu'!AG19</f>
        <v>0</v>
      </c>
      <c r="R36" s="107">
        <f>'6. Auto Review | Respect for Hu'!AI19</f>
        <v>0</v>
      </c>
      <c r="S36" s="107">
        <f>'6. Auto Review | Respect for Hu'!AK19</f>
        <v>0</v>
      </c>
      <c r="T36" s="107">
        <f>'6. Auto Review | Respect for Hu'!AM19</f>
        <v>0.4</v>
      </c>
      <c r="U36" s="107">
        <f>'6. Auto Review | Respect for Hu'!AO19</f>
        <v>0.2</v>
      </c>
      <c r="V36" s="107">
        <f>'6. Auto Review | Respect for Hu'!AQ19</f>
        <v>0.4</v>
      </c>
      <c r="W36" s="97"/>
      <c r="Y36" s="97"/>
      <c r="Z36" s="97"/>
    </row>
    <row r="37" ht="15.75" customHeight="1">
      <c r="A37" s="110"/>
      <c r="B37" s="110"/>
      <c r="C37" s="104" t="s">
        <v>85</v>
      </c>
      <c r="D37" s="104">
        <f t="shared" ref="D37:V37" si="18">SUM(D33:D36)</f>
        <v>5</v>
      </c>
      <c r="E37" s="104">
        <f t="shared" si="18"/>
        <v>2.5</v>
      </c>
      <c r="F37" s="104">
        <f t="shared" si="18"/>
        <v>0</v>
      </c>
      <c r="G37" s="104">
        <f t="shared" si="18"/>
        <v>3.9</v>
      </c>
      <c r="H37" s="104">
        <f t="shared" si="18"/>
        <v>0</v>
      </c>
      <c r="I37" s="104">
        <f t="shared" si="18"/>
        <v>0</v>
      </c>
      <c r="J37" s="104">
        <f t="shared" si="18"/>
        <v>0.7</v>
      </c>
      <c r="K37" s="104">
        <f t="shared" si="18"/>
        <v>1.4</v>
      </c>
      <c r="L37" s="104">
        <f t="shared" si="18"/>
        <v>1.5</v>
      </c>
      <c r="M37" s="104">
        <f t="shared" si="18"/>
        <v>0.5</v>
      </c>
      <c r="N37" s="104">
        <f t="shared" si="18"/>
        <v>3</v>
      </c>
      <c r="O37" s="104">
        <f t="shared" si="18"/>
        <v>0</v>
      </c>
      <c r="P37" s="104">
        <f t="shared" si="18"/>
        <v>1</v>
      </c>
      <c r="Q37" s="104">
        <f t="shared" si="18"/>
        <v>0</v>
      </c>
      <c r="R37" s="104">
        <f t="shared" si="18"/>
        <v>3</v>
      </c>
      <c r="S37" s="104">
        <f t="shared" si="18"/>
        <v>4</v>
      </c>
      <c r="T37" s="104">
        <f t="shared" si="18"/>
        <v>2.4</v>
      </c>
      <c r="U37" s="104">
        <f t="shared" si="18"/>
        <v>3.7</v>
      </c>
      <c r="V37" s="104">
        <f t="shared" si="18"/>
        <v>2.4</v>
      </c>
      <c r="W37" s="104"/>
      <c r="Y37" s="97"/>
      <c r="Z37" s="97"/>
    </row>
    <row r="38" ht="15.75" customHeight="1">
      <c r="A38" s="110"/>
      <c r="B38" s="110"/>
      <c r="C38" s="112" t="s">
        <v>86</v>
      </c>
      <c r="D38" s="120">
        <f>'7. Weightings'!$C$9</f>
        <v>1.5</v>
      </c>
      <c r="E38" s="138">
        <f t="shared" ref="E38:V38" si="19">(E37/$D$37)*$D$38</f>
        <v>0.75</v>
      </c>
      <c r="F38" s="138">
        <f t="shared" si="19"/>
        <v>0</v>
      </c>
      <c r="G38" s="138">
        <f t="shared" si="19"/>
        <v>1.17</v>
      </c>
      <c r="H38" s="138">
        <f t="shared" si="19"/>
        <v>0</v>
      </c>
      <c r="I38" s="138">
        <f t="shared" si="19"/>
        <v>0</v>
      </c>
      <c r="J38" s="138">
        <f t="shared" si="19"/>
        <v>0.21</v>
      </c>
      <c r="K38" s="138">
        <f t="shared" si="19"/>
        <v>0.42</v>
      </c>
      <c r="L38" s="138">
        <f t="shared" si="19"/>
        <v>0.45</v>
      </c>
      <c r="M38" s="138">
        <f t="shared" si="19"/>
        <v>0.15</v>
      </c>
      <c r="N38" s="138">
        <f t="shared" si="19"/>
        <v>0.9</v>
      </c>
      <c r="O38" s="138">
        <f t="shared" si="19"/>
        <v>0</v>
      </c>
      <c r="P38" s="138">
        <f t="shared" si="19"/>
        <v>0.3</v>
      </c>
      <c r="Q38" s="138">
        <f t="shared" si="19"/>
        <v>0</v>
      </c>
      <c r="R38" s="138">
        <f t="shared" si="19"/>
        <v>0.9</v>
      </c>
      <c r="S38" s="138">
        <f t="shared" si="19"/>
        <v>1.2</v>
      </c>
      <c r="T38" s="138">
        <f t="shared" si="19"/>
        <v>0.72</v>
      </c>
      <c r="U38" s="138">
        <f t="shared" si="19"/>
        <v>1.11</v>
      </c>
      <c r="V38" s="138">
        <f t="shared" si="19"/>
        <v>0.72</v>
      </c>
      <c r="W38" s="138"/>
      <c r="Y38" s="140"/>
      <c r="Z38" s="140"/>
    </row>
    <row r="39" ht="15.75" customHeight="1">
      <c r="A39" s="110"/>
      <c r="B39" s="116"/>
      <c r="C39" s="117" t="s">
        <v>87</v>
      </c>
      <c r="D39" s="139"/>
      <c r="E39" s="128">
        <f t="shared" ref="E39:V39" si="20">E38/$D$38</f>
        <v>0.5</v>
      </c>
      <c r="F39" s="128">
        <f t="shared" si="20"/>
        <v>0</v>
      </c>
      <c r="G39" s="128">
        <f t="shared" si="20"/>
        <v>0.78</v>
      </c>
      <c r="H39" s="128">
        <f t="shared" si="20"/>
        <v>0</v>
      </c>
      <c r="I39" s="128">
        <f t="shared" si="20"/>
        <v>0</v>
      </c>
      <c r="J39" s="128">
        <f t="shared" si="20"/>
        <v>0.14</v>
      </c>
      <c r="K39" s="128">
        <f t="shared" si="20"/>
        <v>0.28</v>
      </c>
      <c r="L39" s="128">
        <f t="shared" si="20"/>
        <v>0.3</v>
      </c>
      <c r="M39" s="128">
        <f t="shared" si="20"/>
        <v>0.1</v>
      </c>
      <c r="N39" s="128">
        <f t="shared" si="20"/>
        <v>0.6</v>
      </c>
      <c r="O39" s="128">
        <f t="shared" si="20"/>
        <v>0</v>
      </c>
      <c r="P39" s="128">
        <f t="shared" si="20"/>
        <v>0.2</v>
      </c>
      <c r="Q39" s="128">
        <f t="shared" si="20"/>
        <v>0</v>
      </c>
      <c r="R39" s="128">
        <f t="shared" si="20"/>
        <v>0.6</v>
      </c>
      <c r="S39" s="128">
        <f t="shared" si="20"/>
        <v>0.8</v>
      </c>
      <c r="T39" s="128">
        <f t="shared" si="20"/>
        <v>0.48</v>
      </c>
      <c r="U39" s="128">
        <f t="shared" si="20"/>
        <v>0.74</v>
      </c>
      <c r="V39" s="128">
        <f t="shared" si="20"/>
        <v>0.48</v>
      </c>
      <c r="W39" s="128"/>
      <c r="Y39" s="101"/>
      <c r="Z39" s="101"/>
    </row>
    <row r="40">
      <c r="A40" s="110"/>
      <c r="B40" s="106" t="str">
        <f>'6. Auto Review | Respect for Hu'!B20</f>
        <v>2.3. Prevent, Mitigate and Account</v>
      </c>
      <c r="C40" s="107" t="str">
        <f>'6. Auto Review | Respect for Hu'!C20</f>
        <v>2.3.1. The company discloses how it monitors suppliers for compliance with the transition minerals due diligence requirements.</v>
      </c>
      <c r="D40" s="107">
        <f>'6. Auto Review | Respect for Hu'!E20</f>
        <v>2</v>
      </c>
      <c r="E40" s="107">
        <f>'6. Auto Review | Respect for Hu'!I20</f>
        <v>0.8</v>
      </c>
      <c r="F40" s="107">
        <f>'6. Auto Review | Respect for Hu'!K20</f>
        <v>0.8</v>
      </c>
      <c r="G40" s="107">
        <f>'6. Auto Review | Respect for Hu'!M20</f>
        <v>1.6</v>
      </c>
      <c r="H40" s="107">
        <f>'6. Auto Review | Respect for Hu'!O20</f>
        <v>0.8</v>
      </c>
      <c r="I40" s="107">
        <f>'6. Auto Review | Respect for Hu'!Q20</f>
        <v>1.6</v>
      </c>
      <c r="J40" s="107">
        <f>'6. Auto Review | Respect for Hu'!S20</f>
        <v>1.2</v>
      </c>
      <c r="K40" s="108">
        <f>'6. Auto Review | Respect for Hu'!U20</f>
        <v>1.2</v>
      </c>
      <c r="L40" s="107">
        <f>'6. Auto Review | Respect for Hu'!W20</f>
        <v>1.6</v>
      </c>
      <c r="M40" s="107">
        <f>'6. Auto Review | Respect for Hu'!Y20</f>
        <v>1.6</v>
      </c>
      <c r="N40" s="107">
        <f>'6. Auto Review | Respect for Hu'!AA20</f>
        <v>0.8</v>
      </c>
      <c r="O40" s="107">
        <f>'6. Auto Review | Respect for Hu'!AC20</f>
        <v>0.4</v>
      </c>
      <c r="P40" s="107">
        <f>'6. Auto Review | Respect for Hu'!AE20</f>
        <v>0.8</v>
      </c>
      <c r="Q40" s="103">
        <f>'6. Auto Review | Respect for Hu'!AG20</f>
        <v>0</v>
      </c>
      <c r="R40" s="107">
        <f>'6. Auto Review | Respect for Hu'!AI20</f>
        <v>1.6</v>
      </c>
      <c r="S40" s="107">
        <f>'6. Auto Review | Respect for Hu'!AK20</f>
        <v>1.2</v>
      </c>
      <c r="T40" s="107">
        <f>'6. Auto Review | Respect for Hu'!AM20</f>
        <v>0.8</v>
      </c>
      <c r="U40" s="107">
        <f>'6. Auto Review | Respect for Hu'!AO20</f>
        <v>1.6</v>
      </c>
      <c r="V40" s="107">
        <f>'6. Auto Review | Respect for Hu'!AQ20</f>
        <v>2</v>
      </c>
      <c r="W40" s="97"/>
      <c r="Y40" s="97"/>
      <c r="Z40" s="97"/>
    </row>
    <row r="41">
      <c r="A41" s="110"/>
      <c r="B41" s="110"/>
      <c r="C41" s="107" t="str">
        <f>'6. Auto Review | Respect for Hu'!C21</f>
        <v>2.3.2. The company formally engages SoRs to build their capacity to conduct due diligence of their own supply chains.</v>
      </c>
      <c r="D41" s="107">
        <f>'6. Auto Review | Respect for Hu'!E21</f>
        <v>2</v>
      </c>
      <c r="E41" s="107">
        <f>'6. Auto Review | Respect for Hu'!I21</f>
        <v>0.5</v>
      </c>
      <c r="F41" s="107">
        <f>'6. Auto Review | Respect for Hu'!K21</f>
        <v>0</v>
      </c>
      <c r="G41" s="107">
        <f>'6. Auto Review | Respect for Hu'!M21</f>
        <v>2</v>
      </c>
      <c r="H41" s="107">
        <f>'6. Auto Review | Respect for Hu'!O21</f>
        <v>0</v>
      </c>
      <c r="I41" s="107">
        <f>'6. Auto Review | Respect for Hu'!Q21</f>
        <v>0</v>
      </c>
      <c r="J41" s="107">
        <f>'6. Auto Review | Respect for Hu'!S21</f>
        <v>1</v>
      </c>
      <c r="K41" s="108">
        <f>'6. Auto Review | Respect for Hu'!U21</f>
        <v>0.5</v>
      </c>
      <c r="L41" s="107">
        <f>'6. Auto Review | Respect for Hu'!W21</f>
        <v>0</v>
      </c>
      <c r="M41" s="107">
        <f>'6. Auto Review | Respect for Hu'!Y21</f>
        <v>0</v>
      </c>
      <c r="N41" s="107">
        <f>'6. Auto Review | Respect for Hu'!AA21</f>
        <v>1</v>
      </c>
      <c r="O41" s="107">
        <f>'6. Auto Review | Respect for Hu'!AC21</f>
        <v>0.5</v>
      </c>
      <c r="P41" s="107">
        <f>'6. Auto Review | Respect for Hu'!AE21</f>
        <v>0</v>
      </c>
      <c r="Q41" s="103">
        <f>'6. Auto Review | Respect for Hu'!AG21</f>
        <v>0</v>
      </c>
      <c r="R41" s="107">
        <f>'6. Auto Review | Respect for Hu'!AI21</f>
        <v>0.5</v>
      </c>
      <c r="S41" s="107">
        <f>'6. Auto Review | Respect for Hu'!AK21</f>
        <v>0.5</v>
      </c>
      <c r="T41" s="107">
        <f>'6. Auto Review | Respect for Hu'!AM21</f>
        <v>0.5</v>
      </c>
      <c r="U41" s="107">
        <f>'6. Auto Review | Respect for Hu'!AO21</f>
        <v>0.5</v>
      </c>
      <c r="V41" s="107">
        <f>'6. Auto Review | Respect for Hu'!AQ21</f>
        <v>0.5</v>
      </c>
      <c r="W41" s="97"/>
      <c r="Y41" s="97"/>
      <c r="Z41" s="97"/>
    </row>
    <row r="42">
      <c r="A42" s="110"/>
      <c r="B42" s="110"/>
      <c r="C42" s="107" t="str">
        <f>'6. Auto Review | Respect for Hu'!C22</f>
        <v>2.3.3. The company formally engages extractives companies and includes human rights clauses in any contractual arrangements.</v>
      </c>
      <c r="D42" s="107">
        <f>'6. Auto Review | Respect for Hu'!E22</f>
        <v>2</v>
      </c>
      <c r="E42" s="107">
        <f>'6. Auto Review | Respect for Hu'!I22</f>
        <v>2</v>
      </c>
      <c r="F42" s="107">
        <f>'6. Auto Review | Respect for Hu'!K22</f>
        <v>0</v>
      </c>
      <c r="G42" s="107">
        <f>'6. Auto Review | Respect for Hu'!M22</f>
        <v>2</v>
      </c>
      <c r="H42" s="107">
        <f>'6. Auto Review | Respect for Hu'!O22</f>
        <v>0</v>
      </c>
      <c r="I42" s="107">
        <f>'6. Auto Review | Respect for Hu'!Q22</f>
        <v>0</v>
      </c>
      <c r="J42" s="107">
        <f>'6. Auto Review | Respect for Hu'!S22</f>
        <v>0</v>
      </c>
      <c r="K42" s="108">
        <f>'6. Auto Review | Respect for Hu'!U22</f>
        <v>0</v>
      </c>
      <c r="L42" s="107">
        <f>'6. Auto Review | Respect for Hu'!W22</f>
        <v>0</v>
      </c>
      <c r="M42" s="107">
        <f>'6. Auto Review | Respect for Hu'!Y22</f>
        <v>0</v>
      </c>
      <c r="N42" s="107">
        <f>'6. Auto Review | Respect for Hu'!AA22</f>
        <v>0</v>
      </c>
      <c r="O42" s="107">
        <f>'6. Auto Review | Respect for Hu'!AC22</f>
        <v>0</v>
      </c>
      <c r="P42" s="107">
        <f>'6. Auto Review | Respect for Hu'!AE22</f>
        <v>0</v>
      </c>
      <c r="Q42" s="103">
        <f>'6. Auto Review | Respect for Hu'!AG22</f>
        <v>0</v>
      </c>
      <c r="R42" s="107">
        <f>'6. Auto Review | Respect for Hu'!AI22</f>
        <v>0</v>
      </c>
      <c r="S42" s="107">
        <f>'6. Auto Review | Respect for Hu'!AK22</f>
        <v>2</v>
      </c>
      <c r="T42" s="107">
        <f>'6. Auto Review | Respect for Hu'!AM22</f>
        <v>0</v>
      </c>
      <c r="U42" s="107">
        <f>'6. Auto Review | Respect for Hu'!AO22</f>
        <v>0</v>
      </c>
      <c r="V42" s="107">
        <f>'6. Auto Review | Respect for Hu'!AQ22</f>
        <v>0</v>
      </c>
      <c r="W42" s="97"/>
      <c r="Y42" s="97"/>
      <c r="Z42" s="97"/>
    </row>
    <row r="43">
      <c r="A43" s="110"/>
      <c r="B43" s="110"/>
      <c r="C43" s="107" t="str">
        <f>'6. Auto Review | Respect for Hu'!C23</f>
        <v>2.3.4. The company is a member of IRMA and actively engages their suppliers with regards to IRMA mining audits. 
Note: IRMA does not excuse companies from doing their own supply chain due diligence</v>
      </c>
      <c r="D43" s="107">
        <f>'6. Auto Review | Respect for Hu'!E23</f>
        <v>2</v>
      </c>
      <c r="E43" s="107">
        <f>'6. Auto Review | Respect for Hu'!I23</f>
        <v>1.2</v>
      </c>
      <c r="F43" s="107">
        <f>'6. Auto Review | Respect for Hu'!K23</f>
        <v>0</v>
      </c>
      <c r="G43" s="107">
        <f>'6. Auto Review | Respect for Hu'!M23</f>
        <v>1.2</v>
      </c>
      <c r="H43" s="107">
        <f>'6. Auto Review | Respect for Hu'!O23</f>
        <v>0</v>
      </c>
      <c r="I43" s="107">
        <f>'6. Auto Review | Respect for Hu'!Q23</f>
        <v>0</v>
      </c>
      <c r="J43" s="107">
        <f>'6. Auto Review | Respect for Hu'!S23</f>
        <v>0.4</v>
      </c>
      <c r="K43" s="108">
        <f>'6. Auto Review | Respect for Hu'!U23</f>
        <v>0</v>
      </c>
      <c r="L43" s="107">
        <f>'6. Auto Review | Respect for Hu'!W23</f>
        <v>0</v>
      </c>
      <c r="M43" s="107">
        <f>'6. Auto Review | Respect for Hu'!Y23</f>
        <v>0</v>
      </c>
      <c r="N43" s="107">
        <f>'6. Auto Review | Respect for Hu'!AA23</f>
        <v>1.2</v>
      </c>
      <c r="O43" s="107">
        <f>'6. Auto Review | Respect for Hu'!AC23</f>
        <v>0</v>
      </c>
      <c r="P43" s="107">
        <f>'6. Auto Review | Respect for Hu'!AE23</f>
        <v>0</v>
      </c>
      <c r="Q43" s="103">
        <f>'6. Auto Review | Respect for Hu'!AG23</f>
        <v>0</v>
      </c>
      <c r="R43" s="107">
        <f>'6. Auto Review | Respect for Hu'!AI23</f>
        <v>0</v>
      </c>
      <c r="S43" s="107">
        <f>'6. Auto Review | Respect for Hu'!AK23</f>
        <v>1.2</v>
      </c>
      <c r="T43" s="107">
        <f>'6. Auto Review | Respect for Hu'!AM23</f>
        <v>0</v>
      </c>
      <c r="U43" s="107">
        <f>'6. Auto Review | Respect for Hu'!AO23</f>
        <v>1.2</v>
      </c>
      <c r="V43" s="107">
        <f>'6. Auto Review | Respect for Hu'!AQ23</f>
        <v>0.8</v>
      </c>
      <c r="W43" s="97"/>
      <c r="Y43" s="97"/>
      <c r="Z43" s="97"/>
    </row>
    <row r="44">
      <c r="A44" s="110"/>
      <c r="B44" s="110"/>
      <c r="C44" s="107" t="str">
        <f>'6. Auto Review | Respect for Hu'!C24</f>
        <v>2.3.5. The company reports on how it is prepared to respond if it finds non-conformances associated with its responsible minerals sourcing policy occurring in its operations or supply chains.</v>
      </c>
      <c r="D44" s="107">
        <f>'6. Auto Review | Respect for Hu'!E24</f>
        <v>1.5</v>
      </c>
      <c r="E44" s="107">
        <f>'6. Auto Review | Respect for Hu'!I24</f>
        <v>1</v>
      </c>
      <c r="F44" s="107">
        <f>'6. Auto Review | Respect for Hu'!K24</f>
        <v>1</v>
      </c>
      <c r="G44" s="107">
        <f>'6. Auto Review | Respect for Hu'!M24</f>
        <v>1.5</v>
      </c>
      <c r="H44" s="107">
        <f>'6. Auto Review | Respect for Hu'!O24</f>
        <v>0</v>
      </c>
      <c r="I44" s="107">
        <f>'6. Auto Review | Respect for Hu'!Q24</f>
        <v>1</v>
      </c>
      <c r="J44" s="107">
        <f>'6. Auto Review | Respect for Hu'!S24</f>
        <v>1</v>
      </c>
      <c r="K44" s="108">
        <f>'6. Auto Review | Respect for Hu'!U24</f>
        <v>1</v>
      </c>
      <c r="L44" s="107">
        <f>'6. Auto Review | Respect for Hu'!W24</f>
        <v>1.5</v>
      </c>
      <c r="M44" s="107">
        <f>'6. Auto Review | Respect for Hu'!Y24</f>
        <v>1.5</v>
      </c>
      <c r="N44" s="107">
        <f>'6. Auto Review | Respect for Hu'!AA24</f>
        <v>1</v>
      </c>
      <c r="O44" s="107">
        <f>'6. Auto Review | Respect for Hu'!AC24</f>
        <v>1</v>
      </c>
      <c r="P44" s="107">
        <f>'6. Auto Review | Respect for Hu'!AE24</f>
        <v>1</v>
      </c>
      <c r="Q44" s="103">
        <f>'6. Auto Review | Respect for Hu'!AG24</f>
        <v>0</v>
      </c>
      <c r="R44" s="107">
        <f>'6. Auto Review | Respect for Hu'!AI24</f>
        <v>1.5</v>
      </c>
      <c r="S44" s="107">
        <f>'6. Auto Review | Respect for Hu'!AK24</f>
        <v>1</v>
      </c>
      <c r="T44" s="107">
        <f>'6. Auto Review | Respect for Hu'!AM24</f>
        <v>1</v>
      </c>
      <c r="U44" s="107">
        <f>'6. Auto Review | Respect for Hu'!AO24</f>
        <v>1</v>
      </c>
      <c r="V44" s="107">
        <f>'6. Auto Review | Respect for Hu'!AQ24</f>
        <v>1</v>
      </c>
      <c r="W44" s="97"/>
      <c r="Y44" s="97"/>
      <c r="Z44" s="97"/>
    </row>
    <row r="45">
      <c r="A45" s="110"/>
      <c r="B45" s="110"/>
      <c r="C45" s="107" t="str">
        <f>'6. Auto Review | Respect for Hu'!C25</f>
        <v>2.3.6. The company discloses how they verify the implementation of corrective actions.</v>
      </c>
      <c r="D45" s="107">
        <f>'6. Auto Review | Respect for Hu'!E25</f>
        <v>1</v>
      </c>
      <c r="E45" s="107">
        <f>'6. Auto Review | Respect for Hu'!I25</f>
        <v>1</v>
      </c>
      <c r="F45" s="107">
        <f>'6. Auto Review | Respect for Hu'!K25</f>
        <v>0.25</v>
      </c>
      <c r="G45" s="107">
        <f>'6. Auto Review | Respect for Hu'!M25</f>
        <v>1</v>
      </c>
      <c r="H45" s="107">
        <f>'6. Auto Review | Respect for Hu'!O25</f>
        <v>0</v>
      </c>
      <c r="I45" s="107">
        <f>'6. Auto Review | Respect for Hu'!Q25</f>
        <v>0</v>
      </c>
      <c r="J45" s="107">
        <f>'6. Auto Review | Respect for Hu'!S25</f>
        <v>0</v>
      </c>
      <c r="K45" s="108">
        <f>'6. Auto Review | Respect for Hu'!U25</f>
        <v>1</v>
      </c>
      <c r="L45" s="107">
        <f>'6. Auto Review | Respect for Hu'!W25</f>
        <v>1</v>
      </c>
      <c r="M45" s="107">
        <f>'6. Auto Review | Respect for Hu'!Y25</f>
        <v>1</v>
      </c>
      <c r="N45" s="107">
        <f>'6. Auto Review | Respect for Hu'!AA25</f>
        <v>1</v>
      </c>
      <c r="O45" s="107">
        <f>'6. Auto Review | Respect for Hu'!AC25</f>
        <v>0</v>
      </c>
      <c r="P45" s="107">
        <f>'6. Auto Review | Respect for Hu'!AE25</f>
        <v>1</v>
      </c>
      <c r="Q45" s="103">
        <f>'6. Auto Review | Respect for Hu'!AG25</f>
        <v>0</v>
      </c>
      <c r="R45" s="107">
        <f>'6. Auto Review | Respect for Hu'!AI25</f>
        <v>1</v>
      </c>
      <c r="S45" s="107">
        <f>'6. Auto Review | Respect for Hu'!AK25</f>
        <v>1</v>
      </c>
      <c r="T45" s="107">
        <f>'6. Auto Review | Respect for Hu'!AM25</f>
        <v>0</v>
      </c>
      <c r="U45" s="107">
        <f>'6. Auto Review | Respect for Hu'!AO25</f>
        <v>0.25</v>
      </c>
      <c r="V45" s="107">
        <f>'6. Auto Review | Respect for Hu'!AQ25</f>
        <v>0.25</v>
      </c>
      <c r="W45" s="97"/>
      <c r="Y45" s="97"/>
      <c r="Z45" s="97"/>
    </row>
    <row r="46" ht="15.75" customHeight="1">
      <c r="A46" s="110"/>
      <c r="B46" s="110"/>
      <c r="C46" s="104" t="s">
        <v>88</v>
      </c>
      <c r="D46" s="104">
        <f t="shared" ref="D46:V46" si="21">SUM(D40:D45)</f>
        <v>10.5</v>
      </c>
      <c r="E46" s="104">
        <f t="shared" si="21"/>
        <v>6.5</v>
      </c>
      <c r="F46" s="104">
        <f t="shared" si="21"/>
        <v>2.05</v>
      </c>
      <c r="G46" s="104">
        <f t="shared" si="21"/>
        <v>9.3</v>
      </c>
      <c r="H46" s="104">
        <f t="shared" si="21"/>
        <v>0.8</v>
      </c>
      <c r="I46" s="104">
        <f t="shared" si="21"/>
        <v>2.6</v>
      </c>
      <c r="J46" s="104">
        <f t="shared" si="21"/>
        <v>3.6</v>
      </c>
      <c r="K46" s="104">
        <f t="shared" si="21"/>
        <v>3.7</v>
      </c>
      <c r="L46" s="104">
        <f t="shared" si="21"/>
        <v>4.1</v>
      </c>
      <c r="M46" s="104">
        <f t="shared" si="21"/>
        <v>4.1</v>
      </c>
      <c r="N46" s="104">
        <f t="shared" si="21"/>
        <v>5</v>
      </c>
      <c r="O46" s="104">
        <f t="shared" si="21"/>
        <v>1.9</v>
      </c>
      <c r="P46" s="104">
        <f t="shared" si="21"/>
        <v>2.8</v>
      </c>
      <c r="Q46" s="104">
        <f t="shared" si="21"/>
        <v>0</v>
      </c>
      <c r="R46" s="104">
        <f t="shared" si="21"/>
        <v>4.6</v>
      </c>
      <c r="S46" s="104">
        <f t="shared" si="21"/>
        <v>6.9</v>
      </c>
      <c r="T46" s="104">
        <f t="shared" si="21"/>
        <v>2.3</v>
      </c>
      <c r="U46" s="104">
        <f t="shared" si="21"/>
        <v>4.55</v>
      </c>
      <c r="V46" s="104">
        <f t="shared" si="21"/>
        <v>4.55</v>
      </c>
      <c r="W46" s="104"/>
      <c r="Y46" s="97"/>
      <c r="Z46" s="97"/>
    </row>
    <row r="47" ht="15.75" customHeight="1">
      <c r="A47" s="110"/>
      <c r="B47" s="110"/>
      <c r="C47" s="112" t="s">
        <v>89</v>
      </c>
      <c r="D47" s="120">
        <f>'7. Weightings'!$C$10</f>
        <v>2</v>
      </c>
      <c r="E47" s="138">
        <f t="shared" ref="E47:V47" si="22">(E46/$D$46)*$D$47</f>
        <v>1.238095238</v>
      </c>
      <c r="F47" s="138">
        <f t="shared" si="22"/>
        <v>0.3904761905</v>
      </c>
      <c r="G47" s="138">
        <f t="shared" si="22"/>
        <v>1.771428571</v>
      </c>
      <c r="H47" s="138">
        <f t="shared" si="22"/>
        <v>0.1523809524</v>
      </c>
      <c r="I47" s="138">
        <f t="shared" si="22"/>
        <v>0.4952380952</v>
      </c>
      <c r="J47" s="138">
        <f t="shared" si="22"/>
        <v>0.6857142857</v>
      </c>
      <c r="K47" s="138">
        <f t="shared" si="22"/>
        <v>0.7047619048</v>
      </c>
      <c r="L47" s="138">
        <f t="shared" si="22"/>
        <v>0.780952381</v>
      </c>
      <c r="M47" s="138">
        <f t="shared" si="22"/>
        <v>0.780952381</v>
      </c>
      <c r="N47" s="138">
        <f t="shared" si="22"/>
        <v>0.9523809524</v>
      </c>
      <c r="O47" s="138">
        <f t="shared" si="22"/>
        <v>0.3619047619</v>
      </c>
      <c r="P47" s="138">
        <f t="shared" si="22"/>
        <v>0.5333333333</v>
      </c>
      <c r="Q47" s="138">
        <f t="shared" si="22"/>
        <v>0</v>
      </c>
      <c r="R47" s="138">
        <f t="shared" si="22"/>
        <v>0.8761904762</v>
      </c>
      <c r="S47" s="138">
        <f t="shared" si="22"/>
        <v>1.314285714</v>
      </c>
      <c r="T47" s="138">
        <f t="shared" si="22"/>
        <v>0.4380952381</v>
      </c>
      <c r="U47" s="138">
        <f t="shared" si="22"/>
        <v>0.8666666667</v>
      </c>
      <c r="V47" s="138">
        <f t="shared" si="22"/>
        <v>0.8666666667</v>
      </c>
      <c r="W47" s="138"/>
      <c r="Y47" s="140"/>
      <c r="Z47" s="140"/>
    </row>
    <row r="48" ht="15.75" customHeight="1">
      <c r="A48" s="110"/>
      <c r="B48" s="116"/>
      <c r="C48" s="117" t="s">
        <v>90</v>
      </c>
      <c r="D48" s="139"/>
      <c r="E48" s="128">
        <f t="shared" ref="E48:V48" si="23">E47/$D$47</f>
        <v>0.619047619</v>
      </c>
      <c r="F48" s="128">
        <f t="shared" si="23"/>
        <v>0.1952380952</v>
      </c>
      <c r="G48" s="128">
        <f t="shared" si="23"/>
        <v>0.8857142857</v>
      </c>
      <c r="H48" s="128">
        <f t="shared" si="23"/>
        <v>0.07619047619</v>
      </c>
      <c r="I48" s="128">
        <f t="shared" si="23"/>
        <v>0.2476190476</v>
      </c>
      <c r="J48" s="128">
        <f t="shared" si="23"/>
        <v>0.3428571429</v>
      </c>
      <c r="K48" s="128">
        <f t="shared" si="23"/>
        <v>0.3523809524</v>
      </c>
      <c r="L48" s="128">
        <f t="shared" si="23"/>
        <v>0.3904761905</v>
      </c>
      <c r="M48" s="128">
        <f t="shared" si="23"/>
        <v>0.3904761905</v>
      </c>
      <c r="N48" s="128">
        <f t="shared" si="23"/>
        <v>0.4761904762</v>
      </c>
      <c r="O48" s="128">
        <f t="shared" si="23"/>
        <v>0.180952381</v>
      </c>
      <c r="P48" s="128">
        <f t="shared" si="23"/>
        <v>0.2666666667</v>
      </c>
      <c r="Q48" s="128">
        <f t="shared" si="23"/>
        <v>0</v>
      </c>
      <c r="R48" s="128">
        <f t="shared" si="23"/>
        <v>0.4380952381</v>
      </c>
      <c r="S48" s="128">
        <f t="shared" si="23"/>
        <v>0.6571428571</v>
      </c>
      <c r="T48" s="128">
        <f t="shared" si="23"/>
        <v>0.219047619</v>
      </c>
      <c r="U48" s="128">
        <f t="shared" si="23"/>
        <v>0.4333333333</v>
      </c>
      <c r="V48" s="128">
        <f t="shared" si="23"/>
        <v>0.4333333333</v>
      </c>
      <c r="W48" s="128"/>
      <c r="Y48" s="101"/>
      <c r="Z48" s="101"/>
    </row>
    <row r="49">
      <c r="A49" s="110"/>
      <c r="B49" s="106" t="str">
        <f>'6. Auto Review | Respect for Hu'!B26</f>
        <v>2.4. Remedy</v>
      </c>
      <c r="C49" s="107" t="str">
        <f>'6. Auto Review | Respect for Hu'!C26</f>
        <v>2.4.1. The company has put in place a formal mechanism whereby grievances can be raised about SoR facilities.</v>
      </c>
      <c r="D49" s="107">
        <f>'6. Auto Review | Respect for Hu'!E26</f>
        <v>1</v>
      </c>
      <c r="E49" s="107">
        <f>'6. Auto Review | Respect for Hu'!I26</f>
        <v>0</v>
      </c>
      <c r="F49" s="107">
        <f>'6. Auto Review | Respect for Hu'!K26</f>
        <v>0</v>
      </c>
      <c r="G49" s="107">
        <f>'6. Auto Review | Respect for Hu'!M26</f>
        <v>1</v>
      </c>
      <c r="H49" s="107">
        <f>'6. Auto Review | Respect for Hu'!O26</f>
        <v>0</v>
      </c>
      <c r="I49" s="107">
        <f>'6. Auto Review | Respect for Hu'!Q26</f>
        <v>0</v>
      </c>
      <c r="J49" s="107">
        <f>'6. Auto Review | Respect for Hu'!S26</f>
        <v>0</v>
      </c>
      <c r="K49" s="108">
        <f>'6. Auto Review | Respect for Hu'!U26</f>
        <v>0</v>
      </c>
      <c r="L49" s="107">
        <f>'6. Auto Review | Respect for Hu'!W26</f>
        <v>0</v>
      </c>
      <c r="M49" s="107">
        <f>'6. Auto Review | Respect for Hu'!Y26</f>
        <v>0</v>
      </c>
      <c r="N49" s="107">
        <f>'6. Auto Review | Respect for Hu'!AA26</f>
        <v>0</v>
      </c>
      <c r="O49" s="107">
        <f>'6. Auto Review | Respect for Hu'!AC26</f>
        <v>0</v>
      </c>
      <c r="P49" s="107">
        <f>'6. Auto Review | Respect for Hu'!AE26</f>
        <v>0</v>
      </c>
      <c r="Q49" s="103">
        <f>'6. Auto Review | Respect for Hu'!AG26</f>
        <v>0</v>
      </c>
      <c r="R49" s="107">
        <f>'6. Auto Review | Respect for Hu'!AI26</f>
        <v>0</v>
      </c>
      <c r="S49" s="107">
        <f>'6. Auto Review | Respect for Hu'!AK26</f>
        <v>0.5</v>
      </c>
      <c r="T49" s="107">
        <f>'6. Auto Review | Respect for Hu'!AM26</f>
        <v>0</v>
      </c>
      <c r="U49" s="107">
        <f>'6. Auto Review | Respect for Hu'!AO26</f>
        <v>0</v>
      </c>
      <c r="V49" s="107">
        <f>'6. Auto Review | Respect for Hu'!AQ26</f>
        <v>0</v>
      </c>
      <c r="W49" s="97"/>
      <c r="Y49" s="97"/>
      <c r="Z49" s="97"/>
    </row>
    <row r="50" ht="15.75" customHeight="1">
      <c r="A50" s="110"/>
      <c r="B50" s="110"/>
      <c r="C50" s="104" t="s">
        <v>91</v>
      </c>
      <c r="D50" s="104">
        <f t="shared" ref="D50:V50" si="24">SUM(D49)</f>
        <v>1</v>
      </c>
      <c r="E50" s="104">
        <f t="shared" si="24"/>
        <v>0</v>
      </c>
      <c r="F50" s="104">
        <f t="shared" si="24"/>
        <v>0</v>
      </c>
      <c r="G50" s="104">
        <f t="shared" si="24"/>
        <v>1</v>
      </c>
      <c r="H50" s="104">
        <f t="shared" si="24"/>
        <v>0</v>
      </c>
      <c r="I50" s="104">
        <f t="shared" si="24"/>
        <v>0</v>
      </c>
      <c r="J50" s="104">
        <f t="shared" si="24"/>
        <v>0</v>
      </c>
      <c r="K50" s="104">
        <f t="shared" si="24"/>
        <v>0</v>
      </c>
      <c r="L50" s="104">
        <f t="shared" si="24"/>
        <v>0</v>
      </c>
      <c r="M50" s="104">
        <f t="shared" si="24"/>
        <v>0</v>
      </c>
      <c r="N50" s="104">
        <f t="shared" si="24"/>
        <v>0</v>
      </c>
      <c r="O50" s="104">
        <f t="shared" si="24"/>
        <v>0</v>
      </c>
      <c r="P50" s="104">
        <f t="shared" si="24"/>
        <v>0</v>
      </c>
      <c r="Q50" s="104">
        <f t="shared" si="24"/>
        <v>0</v>
      </c>
      <c r="R50" s="104">
        <f t="shared" si="24"/>
        <v>0</v>
      </c>
      <c r="S50" s="104">
        <f t="shared" si="24"/>
        <v>0.5</v>
      </c>
      <c r="T50" s="104">
        <f t="shared" si="24"/>
        <v>0</v>
      </c>
      <c r="U50" s="104">
        <f t="shared" si="24"/>
        <v>0</v>
      </c>
      <c r="V50" s="104">
        <f t="shared" si="24"/>
        <v>0</v>
      </c>
      <c r="W50" s="104"/>
      <c r="Y50" s="97"/>
      <c r="Z50" s="97"/>
    </row>
    <row r="51" ht="15.75" customHeight="1">
      <c r="A51" s="110"/>
      <c r="B51" s="110"/>
      <c r="C51" s="112" t="s">
        <v>92</v>
      </c>
      <c r="D51" s="120">
        <f>'7. Weightings'!$C$11</f>
        <v>2</v>
      </c>
      <c r="E51" s="138">
        <f t="shared" ref="E51:V51" si="25">(E50/$D$50)*$D$51</f>
        <v>0</v>
      </c>
      <c r="F51" s="138">
        <f t="shared" si="25"/>
        <v>0</v>
      </c>
      <c r="G51" s="138">
        <f t="shared" si="25"/>
        <v>2</v>
      </c>
      <c r="H51" s="138">
        <f t="shared" si="25"/>
        <v>0</v>
      </c>
      <c r="I51" s="138">
        <f t="shared" si="25"/>
        <v>0</v>
      </c>
      <c r="J51" s="138">
        <f t="shared" si="25"/>
        <v>0</v>
      </c>
      <c r="K51" s="138">
        <f t="shared" si="25"/>
        <v>0</v>
      </c>
      <c r="L51" s="138">
        <f t="shared" si="25"/>
        <v>0</v>
      </c>
      <c r="M51" s="138">
        <f t="shared" si="25"/>
        <v>0</v>
      </c>
      <c r="N51" s="138">
        <f t="shared" si="25"/>
        <v>0</v>
      </c>
      <c r="O51" s="138">
        <f t="shared" si="25"/>
        <v>0</v>
      </c>
      <c r="P51" s="138">
        <f t="shared" si="25"/>
        <v>0</v>
      </c>
      <c r="Q51" s="138">
        <f t="shared" si="25"/>
        <v>0</v>
      </c>
      <c r="R51" s="138">
        <f t="shared" si="25"/>
        <v>0</v>
      </c>
      <c r="S51" s="138">
        <f t="shared" si="25"/>
        <v>1</v>
      </c>
      <c r="T51" s="138">
        <f t="shared" si="25"/>
        <v>0</v>
      </c>
      <c r="U51" s="138">
        <f t="shared" si="25"/>
        <v>0</v>
      </c>
      <c r="V51" s="138">
        <f t="shared" si="25"/>
        <v>0</v>
      </c>
      <c r="W51" s="138"/>
      <c r="Y51" s="140"/>
      <c r="Z51" s="140"/>
    </row>
    <row r="52" ht="15.75" customHeight="1">
      <c r="A52" s="110"/>
      <c r="B52" s="116"/>
      <c r="C52" s="117" t="s">
        <v>93</v>
      </c>
      <c r="D52" s="142"/>
      <c r="E52" s="128">
        <f t="shared" ref="E52:V52" si="26">E51/$D$51</f>
        <v>0</v>
      </c>
      <c r="F52" s="128">
        <f t="shared" si="26"/>
        <v>0</v>
      </c>
      <c r="G52" s="128">
        <f t="shared" si="26"/>
        <v>1</v>
      </c>
      <c r="H52" s="128">
        <f t="shared" si="26"/>
        <v>0</v>
      </c>
      <c r="I52" s="128">
        <f t="shared" si="26"/>
        <v>0</v>
      </c>
      <c r="J52" s="128">
        <f t="shared" si="26"/>
        <v>0</v>
      </c>
      <c r="K52" s="128">
        <f t="shared" si="26"/>
        <v>0</v>
      </c>
      <c r="L52" s="128">
        <f t="shared" si="26"/>
        <v>0</v>
      </c>
      <c r="M52" s="128">
        <f t="shared" si="26"/>
        <v>0</v>
      </c>
      <c r="N52" s="128">
        <f t="shared" si="26"/>
        <v>0</v>
      </c>
      <c r="O52" s="128">
        <f t="shared" si="26"/>
        <v>0</v>
      </c>
      <c r="P52" s="128">
        <f t="shared" si="26"/>
        <v>0</v>
      </c>
      <c r="Q52" s="128">
        <f t="shared" si="26"/>
        <v>0</v>
      </c>
      <c r="R52" s="128">
        <f t="shared" si="26"/>
        <v>0</v>
      </c>
      <c r="S52" s="128">
        <f t="shared" si="26"/>
        <v>0.5</v>
      </c>
      <c r="T52" s="128">
        <f t="shared" si="26"/>
        <v>0</v>
      </c>
      <c r="U52" s="128">
        <f t="shared" si="26"/>
        <v>0</v>
      </c>
      <c r="V52" s="128">
        <f t="shared" si="26"/>
        <v>0</v>
      </c>
      <c r="W52" s="128"/>
      <c r="Y52" s="101"/>
      <c r="Z52" s="101"/>
    </row>
    <row r="53" ht="15.75" customHeight="1">
      <c r="A53" s="110"/>
      <c r="B53" s="143" t="s">
        <v>96</v>
      </c>
      <c r="C53" s="122"/>
      <c r="D53" s="144">
        <f t="shared" ref="D53:V53" si="27">SUM(D31,D38,D47,D51)</f>
        <v>6.5</v>
      </c>
      <c r="E53" s="144">
        <f t="shared" si="27"/>
        <v>2.721428571</v>
      </c>
      <c r="F53" s="144">
        <f t="shared" si="27"/>
        <v>0.3904761905</v>
      </c>
      <c r="G53" s="144">
        <f t="shared" si="27"/>
        <v>5.774761905</v>
      </c>
      <c r="H53" s="144">
        <f t="shared" si="27"/>
        <v>0.1523809524</v>
      </c>
      <c r="I53" s="144">
        <f t="shared" si="27"/>
        <v>0.8952380952</v>
      </c>
      <c r="J53" s="144">
        <f t="shared" si="27"/>
        <v>1.645714286</v>
      </c>
      <c r="K53" s="144">
        <f t="shared" si="27"/>
        <v>1.374761905</v>
      </c>
      <c r="L53" s="144">
        <f t="shared" si="27"/>
        <v>1.730952381</v>
      </c>
      <c r="M53" s="144">
        <f t="shared" si="27"/>
        <v>1.430952381</v>
      </c>
      <c r="N53" s="144">
        <f t="shared" si="27"/>
        <v>2.585714286</v>
      </c>
      <c r="O53" s="144">
        <f t="shared" si="27"/>
        <v>0.6119047619</v>
      </c>
      <c r="P53" s="144">
        <f t="shared" si="27"/>
        <v>1.25</v>
      </c>
      <c r="Q53" s="144">
        <f t="shared" si="27"/>
        <v>0</v>
      </c>
      <c r="R53" s="144">
        <f t="shared" si="27"/>
        <v>2.176190476</v>
      </c>
      <c r="S53" s="144">
        <f t="shared" si="27"/>
        <v>4.514285714</v>
      </c>
      <c r="T53" s="144">
        <f t="shared" si="27"/>
        <v>1.491428571</v>
      </c>
      <c r="U53" s="144">
        <f t="shared" si="27"/>
        <v>2.71</v>
      </c>
      <c r="V53" s="144">
        <f t="shared" si="27"/>
        <v>2.253333333</v>
      </c>
      <c r="W53" s="144"/>
      <c r="X53" s="97"/>
      <c r="Y53" s="115"/>
      <c r="Z53" s="115"/>
    </row>
    <row r="54" ht="15.75" customHeight="1">
      <c r="A54" s="116"/>
      <c r="B54" s="124" t="s">
        <v>97</v>
      </c>
      <c r="C54" s="125"/>
      <c r="D54" s="126"/>
      <c r="E54" s="127">
        <f t="shared" ref="E54:V54" si="28">E53/$D$53</f>
        <v>0.4186813187</v>
      </c>
      <c r="F54" s="127">
        <f t="shared" si="28"/>
        <v>0.06007326007</v>
      </c>
      <c r="G54" s="127">
        <f t="shared" si="28"/>
        <v>0.8884249084</v>
      </c>
      <c r="H54" s="127">
        <f t="shared" si="28"/>
        <v>0.02344322344</v>
      </c>
      <c r="I54" s="127">
        <f t="shared" si="28"/>
        <v>0.1377289377</v>
      </c>
      <c r="J54" s="127">
        <f t="shared" si="28"/>
        <v>0.2531868132</v>
      </c>
      <c r="K54" s="127">
        <f t="shared" si="28"/>
        <v>0.2115018315</v>
      </c>
      <c r="L54" s="127">
        <f t="shared" si="28"/>
        <v>0.2663003663</v>
      </c>
      <c r="M54" s="127">
        <f t="shared" si="28"/>
        <v>0.2201465201</v>
      </c>
      <c r="N54" s="127">
        <f t="shared" si="28"/>
        <v>0.3978021978</v>
      </c>
      <c r="O54" s="127">
        <f t="shared" si="28"/>
        <v>0.09413919414</v>
      </c>
      <c r="P54" s="127">
        <f t="shared" si="28"/>
        <v>0.1923076923</v>
      </c>
      <c r="Q54" s="127">
        <f t="shared" si="28"/>
        <v>0</v>
      </c>
      <c r="R54" s="127">
        <f t="shared" si="28"/>
        <v>0.3347985348</v>
      </c>
      <c r="S54" s="127">
        <f t="shared" si="28"/>
        <v>0.6945054945</v>
      </c>
      <c r="T54" s="127">
        <f t="shared" si="28"/>
        <v>0.2294505495</v>
      </c>
      <c r="U54" s="127">
        <f t="shared" si="28"/>
        <v>0.4169230769</v>
      </c>
      <c r="V54" s="127">
        <f t="shared" si="28"/>
        <v>0.3466666667</v>
      </c>
      <c r="W54" s="127"/>
      <c r="X54" s="101"/>
      <c r="Y54" s="101"/>
      <c r="Z54" s="101"/>
    </row>
    <row r="55">
      <c r="A55" s="105" t="str">
        <f>'6. Auto Review | Respect for Hu'!A27</f>
        <v>3. Indigenous Peoples' Rights and Free Prior and Informed Consent (FPIC)
</v>
      </c>
      <c r="B55" s="106" t="str">
        <f>'6. Auto Review | Respect for Hu'!B27</f>
        <v>3.1. Commit</v>
      </c>
      <c r="C55" s="107" t="str">
        <f>'6. Auto Review | Respect for Hu'!C27</f>
        <v>3.1.1. The company explicitly commits to respecting the United Nations Declaration on the Rights of Indigenous Peoples (UNDRIP).</v>
      </c>
      <c r="D55" s="107">
        <f>'6. Auto Review | Respect for Hu'!E27</f>
        <v>1</v>
      </c>
      <c r="E55" s="107">
        <f>'6. Auto Review | Respect for Hu'!I27</f>
        <v>0</v>
      </c>
      <c r="F55" s="107">
        <f>'6. Auto Review | Respect for Hu'!K27</f>
        <v>0</v>
      </c>
      <c r="G55" s="107">
        <f>'6. Auto Review | Respect for Hu'!M27</f>
        <v>1</v>
      </c>
      <c r="H55" s="107">
        <f>'6. Auto Review | Respect for Hu'!O27</f>
        <v>0</v>
      </c>
      <c r="I55" s="107">
        <f>'6. Auto Review | Respect for Hu'!Q27</f>
        <v>0</v>
      </c>
      <c r="J55" s="107">
        <f>'6. Auto Review | Respect for Hu'!S27</f>
        <v>1</v>
      </c>
      <c r="K55" s="108">
        <f>'6. Auto Review | Respect for Hu'!U27</f>
        <v>0</v>
      </c>
      <c r="L55" s="107">
        <f>'6. Auto Review | Respect for Hu'!W27</f>
        <v>0</v>
      </c>
      <c r="M55" s="107">
        <f>'6. Auto Review | Respect for Hu'!Y27</f>
        <v>0</v>
      </c>
      <c r="N55" s="107">
        <f>'6. Auto Review | Respect for Hu'!AA27</f>
        <v>0</v>
      </c>
      <c r="O55" s="107">
        <f>'6. Auto Review | Respect for Hu'!AC27</f>
        <v>0</v>
      </c>
      <c r="P55" s="107">
        <f>'6. Auto Review | Respect for Hu'!AE27</f>
        <v>1</v>
      </c>
      <c r="Q55" s="103">
        <f>'6. Auto Review | Respect for Hu'!AG27</f>
        <v>0</v>
      </c>
      <c r="R55" s="107">
        <f>'6. Auto Review | Respect for Hu'!AI27</f>
        <v>0</v>
      </c>
      <c r="S55" s="107">
        <f>'6. Auto Review | Respect for Hu'!AK27</f>
        <v>0</v>
      </c>
      <c r="T55" s="107">
        <f>'6. Auto Review | Respect for Hu'!AM27</f>
        <v>0</v>
      </c>
      <c r="U55" s="107">
        <f>'6. Auto Review | Respect for Hu'!AO27</f>
        <v>0</v>
      </c>
      <c r="V55" s="107">
        <f>'6. Auto Review | Respect for Hu'!AQ27</f>
        <v>0</v>
      </c>
      <c r="W55" s="97"/>
      <c r="Y55" s="97"/>
      <c r="Z55" s="97"/>
    </row>
    <row r="56">
      <c r="A56" s="110"/>
      <c r="B56" s="110"/>
      <c r="C56" s="107" t="str">
        <f>'6. Auto Review | Respect for Hu'!C28</f>
        <v>3.1.2. The company has a public commitment to FPIC.</v>
      </c>
      <c r="D56" s="107">
        <f>'6. Auto Review | Respect for Hu'!E28</f>
        <v>1</v>
      </c>
      <c r="E56" s="107">
        <f>'6. Auto Review | Respect for Hu'!I28</f>
        <v>0</v>
      </c>
      <c r="F56" s="107">
        <f>'6. Auto Review | Respect for Hu'!K28</f>
        <v>0</v>
      </c>
      <c r="G56" s="107">
        <f>'6. Auto Review | Respect for Hu'!M28</f>
        <v>1</v>
      </c>
      <c r="H56" s="107">
        <f>'6. Auto Review | Respect for Hu'!O28</f>
        <v>0</v>
      </c>
      <c r="I56" s="107">
        <f>'6. Auto Review | Respect for Hu'!Q28</f>
        <v>0</v>
      </c>
      <c r="J56" s="107">
        <f>'6. Auto Review | Respect for Hu'!S28</f>
        <v>0</v>
      </c>
      <c r="K56" s="108">
        <f>'6. Auto Review | Respect for Hu'!U28</f>
        <v>0</v>
      </c>
      <c r="L56" s="107">
        <f>'6. Auto Review | Respect for Hu'!W28</f>
        <v>0</v>
      </c>
      <c r="M56" s="107">
        <f>'6. Auto Review | Respect for Hu'!Y28</f>
        <v>0</v>
      </c>
      <c r="N56" s="107">
        <f>'6. Auto Review | Respect for Hu'!AA28</f>
        <v>0</v>
      </c>
      <c r="O56" s="107">
        <f>'6. Auto Review | Respect for Hu'!AC28</f>
        <v>0</v>
      </c>
      <c r="P56" s="107">
        <f>'6. Auto Review | Respect for Hu'!AE28</f>
        <v>1</v>
      </c>
      <c r="Q56" s="103">
        <f>'6. Auto Review | Respect for Hu'!AG28</f>
        <v>0</v>
      </c>
      <c r="R56" s="107">
        <f>'6. Auto Review | Respect for Hu'!AI28</f>
        <v>0</v>
      </c>
      <c r="S56" s="107">
        <f>'6. Auto Review | Respect for Hu'!AK28</f>
        <v>1</v>
      </c>
      <c r="T56" s="107">
        <f>'6. Auto Review | Respect for Hu'!AM28</f>
        <v>0</v>
      </c>
      <c r="U56" s="107">
        <f>'6. Auto Review | Respect for Hu'!AO28</f>
        <v>0</v>
      </c>
      <c r="V56" s="107">
        <f>'6. Auto Review | Respect for Hu'!AQ28</f>
        <v>0</v>
      </c>
      <c r="W56" s="97"/>
      <c r="Y56" s="97"/>
      <c r="Z56" s="97"/>
    </row>
    <row r="57">
      <c r="A57" s="110"/>
      <c r="B57" s="110"/>
      <c r="C57" s="107" t="str">
        <f>'6. Auto Review | Respect for Hu'!C29</f>
        <v>3.1.3. The company extends their commitment on Indigenous Peoples’ rights  to their Tier 1 suppliers </v>
      </c>
      <c r="D57" s="107">
        <f>'6. Auto Review | Respect for Hu'!E29</f>
        <v>2</v>
      </c>
      <c r="E57" s="107">
        <f>'6. Auto Review | Respect for Hu'!I29</f>
        <v>2</v>
      </c>
      <c r="F57" s="107">
        <f>'6. Auto Review | Respect for Hu'!K29</f>
        <v>0</v>
      </c>
      <c r="G57" s="107">
        <f>'6. Auto Review | Respect for Hu'!M29</f>
        <v>2</v>
      </c>
      <c r="H57" s="107">
        <f>'6. Auto Review | Respect for Hu'!O29</f>
        <v>0</v>
      </c>
      <c r="I57" s="141">
        <v>0.5</v>
      </c>
      <c r="J57" s="107">
        <f>'6. Auto Review | Respect for Hu'!S29</f>
        <v>2</v>
      </c>
      <c r="K57" s="108">
        <f>'6. Auto Review | Respect for Hu'!U29</f>
        <v>0</v>
      </c>
      <c r="L57" s="107">
        <f>'6. Auto Review | Respect for Hu'!W29</f>
        <v>0</v>
      </c>
      <c r="M57" s="107">
        <f>'6. Auto Review | Respect for Hu'!Y29</f>
        <v>0</v>
      </c>
      <c r="N57" s="107">
        <f>'6. Auto Review | Respect for Hu'!AA29</f>
        <v>1</v>
      </c>
      <c r="O57" s="107">
        <f>'6. Auto Review | Respect for Hu'!AC29</f>
        <v>0</v>
      </c>
      <c r="P57" s="107">
        <f>'6. Auto Review | Respect for Hu'!AE29</f>
        <v>0</v>
      </c>
      <c r="Q57" s="103">
        <f>'6. Auto Review | Respect for Hu'!AG29</f>
        <v>0</v>
      </c>
      <c r="R57" s="107">
        <f>'6. Auto Review | Respect for Hu'!AI29</f>
        <v>0</v>
      </c>
      <c r="S57" s="107">
        <f>'6. Auto Review | Respect for Hu'!AK29</f>
        <v>0</v>
      </c>
      <c r="T57" s="107">
        <f>'6. Auto Review | Respect for Hu'!AM29</f>
        <v>0</v>
      </c>
      <c r="U57" s="107">
        <f>'6. Auto Review | Respect for Hu'!AO29</f>
        <v>0</v>
      </c>
      <c r="V57" s="107">
        <f>'6. Auto Review | Respect for Hu'!AQ29</f>
        <v>0</v>
      </c>
      <c r="W57" s="97"/>
      <c r="Y57" s="97"/>
      <c r="Z57" s="97"/>
    </row>
    <row r="58">
      <c r="A58" s="110"/>
      <c r="B58" s="110"/>
      <c r="C58" s="107" t="str">
        <f>'6. Auto Review | Respect for Hu'!C30</f>
        <v>3.1.4. These commitments are translated into the languages used by the impacted Indigenous Peoples.</v>
      </c>
      <c r="D58" s="107">
        <f>'6. Auto Review | Respect for Hu'!E30</f>
        <v>1</v>
      </c>
      <c r="E58" s="107">
        <f>'6. Auto Review | Respect for Hu'!I30</f>
        <v>0</v>
      </c>
      <c r="F58" s="107">
        <f>'6. Auto Review | Respect for Hu'!K30</f>
        <v>0</v>
      </c>
      <c r="G58" s="107">
        <f>'6. Auto Review | Respect for Hu'!M30</f>
        <v>0</v>
      </c>
      <c r="H58" s="107">
        <f>'6. Auto Review | Respect for Hu'!O30</f>
        <v>0</v>
      </c>
      <c r="I58" s="107">
        <f>'6. Auto Review | Respect for Hu'!Q30</f>
        <v>0</v>
      </c>
      <c r="J58" s="107">
        <f>'6. Auto Review | Respect for Hu'!S30</f>
        <v>0</v>
      </c>
      <c r="K58" s="108">
        <f>'6. Auto Review | Respect for Hu'!U30</f>
        <v>0</v>
      </c>
      <c r="L58" s="107">
        <f>'6. Auto Review | Respect for Hu'!W30</f>
        <v>0</v>
      </c>
      <c r="M58" s="107">
        <f>'6. Auto Review | Respect for Hu'!Y30</f>
        <v>0</v>
      </c>
      <c r="N58" s="107">
        <f>'6. Auto Review | Respect for Hu'!AA30</f>
        <v>0</v>
      </c>
      <c r="O58" s="107">
        <f>'6. Auto Review | Respect for Hu'!AC30</f>
        <v>0</v>
      </c>
      <c r="P58" s="107">
        <f>'6. Auto Review | Respect for Hu'!AE30</f>
        <v>0</v>
      </c>
      <c r="Q58" s="103">
        <f>'6. Auto Review | Respect for Hu'!AG30</f>
        <v>0</v>
      </c>
      <c r="R58" s="107">
        <f>'6. Auto Review | Respect for Hu'!AI30</f>
        <v>0</v>
      </c>
      <c r="S58" s="107">
        <f>'6. Auto Review | Respect for Hu'!AK30</f>
        <v>0</v>
      </c>
      <c r="T58" s="107">
        <f>'6. Auto Review | Respect for Hu'!AM30</f>
        <v>0</v>
      </c>
      <c r="U58" s="107">
        <f>'6. Auto Review | Respect for Hu'!AO30</f>
        <v>0</v>
      </c>
      <c r="V58" s="107">
        <f>'6. Auto Review | Respect for Hu'!AQ30</f>
        <v>0</v>
      </c>
      <c r="W58" s="97"/>
      <c r="Y58" s="97"/>
      <c r="Z58" s="97"/>
    </row>
    <row r="59" ht="15.75" customHeight="1">
      <c r="A59" s="110"/>
      <c r="B59" s="110"/>
      <c r="C59" s="104" t="s">
        <v>82</v>
      </c>
      <c r="D59" s="104">
        <f t="shared" ref="D59:V59" si="29">SUM(D55:D58)</f>
        <v>5</v>
      </c>
      <c r="E59" s="104">
        <f t="shared" si="29"/>
        <v>2</v>
      </c>
      <c r="F59" s="104">
        <f t="shared" si="29"/>
        <v>0</v>
      </c>
      <c r="G59" s="104">
        <f t="shared" si="29"/>
        <v>4</v>
      </c>
      <c r="H59" s="104">
        <f t="shared" si="29"/>
        <v>0</v>
      </c>
      <c r="I59" s="104">
        <f t="shared" si="29"/>
        <v>0.5</v>
      </c>
      <c r="J59" s="104">
        <f t="shared" si="29"/>
        <v>3</v>
      </c>
      <c r="K59" s="104">
        <f t="shared" si="29"/>
        <v>0</v>
      </c>
      <c r="L59" s="104">
        <f t="shared" si="29"/>
        <v>0</v>
      </c>
      <c r="M59" s="104">
        <f t="shared" si="29"/>
        <v>0</v>
      </c>
      <c r="N59" s="104">
        <f t="shared" si="29"/>
        <v>1</v>
      </c>
      <c r="O59" s="104">
        <f t="shared" si="29"/>
        <v>0</v>
      </c>
      <c r="P59" s="104">
        <f t="shared" si="29"/>
        <v>2</v>
      </c>
      <c r="Q59" s="104">
        <f t="shared" si="29"/>
        <v>0</v>
      </c>
      <c r="R59" s="104">
        <f t="shared" si="29"/>
        <v>0</v>
      </c>
      <c r="S59" s="104">
        <f t="shared" si="29"/>
        <v>1</v>
      </c>
      <c r="T59" s="104">
        <f t="shared" si="29"/>
        <v>0</v>
      </c>
      <c r="U59" s="104">
        <f t="shared" si="29"/>
        <v>0</v>
      </c>
      <c r="V59" s="104">
        <f t="shared" si="29"/>
        <v>0</v>
      </c>
      <c r="W59" s="104"/>
      <c r="Y59" s="97"/>
      <c r="Z59" s="97"/>
    </row>
    <row r="60" ht="15.75" customHeight="1">
      <c r="A60" s="110"/>
      <c r="B60" s="110"/>
      <c r="C60" s="112" t="s">
        <v>83</v>
      </c>
      <c r="D60" s="120">
        <f>'7. Weightings'!$C$8</f>
        <v>1</v>
      </c>
      <c r="E60" s="138">
        <f t="shared" ref="E60:V60" si="30">(E59/$D$59)*$D$60</f>
        <v>0.4</v>
      </c>
      <c r="F60" s="138">
        <f t="shared" si="30"/>
        <v>0</v>
      </c>
      <c r="G60" s="138">
        <f t="shared" si="30"/>
        <v>0.8</v>
      </c>
      <c r="H60" s="138">
        <f t="shared" si="30"/>
        <v>0</v>
      </c>
      <c r="I60" s="138">
        <f t="shared" si="30"/>
        <v>0.1</v>
      </c>
      <c r="J60" s="138">
        <f t="shared" si="30"/>
        <v>0.6</v>
      </c>
      <c r="K60" s="138">
        <f t="shared" si="30"/>
        <v>0</v>
      </c>
      <c r="L60" s="138">
        <f t="shared" si="30"/>
        <v>0</v>
      </c>
      <c r="M60" s="138">
        <f t="shared" si="30"/>
        <v>0</v>
      </c>
      <c r="N60" s="138">
        <f t="shared" si="30"/>
        <v>0.2</v>
      </c>
      <c r="O60" s="138">
        <f t="shared" si="30"/>
        <v>0</v>
      </c>
      <c r="P60" s="138">
        <f t="shared" si="30"/>
        <v>0.4</v>
      </c>
      <c r="Q60" s="138">
        <f t="shared" si="30"/>
        <v>0</v>
      </c>
      <c r="R60" s="138">
        <f t="shared" si="30"/>
        <v>0</v>
      </c>
      <c r="S60" s="138">
        <f t="shared" si="30"/>
        <v>0.2</v>
      </c>
      <c r="T60" s="138">
        <f t="shared" si="30"/>
        <v>0</v>
      </c>
      <c r="U60" s="138">
        <f t="shared" si="30"/>
        <v>0</v>
      </c>
      <c r="V60" s="138">
        <f t="shared" si="30"/>
        <v>0</v>
      </c>
      <c r="W60" s="138"/>
      <c r="Y60" s="140"/>
      <c r="Z60" s="140"/>
    </row>
    <row r="61" ht="15.75" customHeight="1">
      <c r="A61" s="110"/>
      <c r="B61" s="116"/>
      <c r="C61" s="117" t="s">
        <v>84</v>
      </c>
      <c r="D61" s="139"/>
      <c r="E61" s="128">
        <f t="shared" ref="E61:V61" si="31">E60/$D$60</f>
        <v>0.4</v>
      </c>
      <c r="F61" s="128">
        <f t="shared" si="31"/>
        <v>0</v>
      </c>
      <c r="G61" s="128">
        <f t="shared" si="31"/>
        <v>0.8</v>
      </c>
      <c r="H61" s="128">
        <f t="shared" si="31"/>
        <v>0</v>
      </c>
      <c r="I61" s="128">
        <f t="shared" si="31"/>
        <v>0.1</v>
      </c>
      <c r="J61" s="128">
        <f t="shared" si="31"/>
        <v>0.6</v>
      </c>
      <c r="K61" s="128">
        <f t="shared" si="31"/>
        <v>0</v>
      </c>
      <c r="L61" s="128">
        <f t="shared" si="31"/>
        <v>0</v>
      </c>
      <c r="M61" s="128">
        <f t="shared" si="31"/>
        <v>0</v>
      </c>
      <c r="N61" s="128">
        <f t="shared" si="31"/>
        <v>0.2</v>
      </c>
      <c r="O61" s="128">
        <f t="shared" si="31"/>
        <v>0</v>
      </c>
      <c r="P61" s="128">
        <f t="shared" si="31"/>
        <v>0.4</v>
      </c>
      <c r="Q61" s="128">
        <f t="shared" si="31"/>
        <v>0</v>
      </c>
      <c r="R61" s="128">
        <f t="shared" si="31"/>
        <v>0</v>
      </c>
      <c r="S61" s="128">
        <f t="shared" si="31"/>
        <v>0.2</v>
      </c>
      <c r="T61" s="128">
        <f t="shared" si="31"/>
        <v>0</v>
      </c>
      <c r="U61" s="128">
        <f t="shared" si="31"/>
        <v>0</v>
      </c>
      <c r="V61" s="128">
        <f t="shared" si="31"/>
        <v>0</v>
      </c>
      <c r="W61" s="128"/>
      <c r="Y61" s="101"/>
      <c r="Z61" s="101"/>
    </row>
    <row r="62">
      <c r="A62" s="110"/>
      <c r="B62" s="106" t="str">
        <f>'6. Auto Review | Respect for Hu'!B31</f>
        <v>3.2. Identify</v>
      </c>
      <c r="C62" s="107" t="str">
        <f>'6. Auto Review | Respect for Hu'!C31</f>
        <v>3.2.1. The company has a process in place to assess risks to Indigenous Peoples’ rights in their supply chain to the point of extraction.</v>
      </c>
      <c r="D62" s="107">
        <f>'6. Auto Review | Respect for Hu'!E31</f>
        <v>1</v>
      </c>
      <c r="E62" s="107">
        <f>'6. Auto Review | Respect for Hu'!I31</f>
        <v>0</v>
      </c>
      <c r="F62" s="107">
        <f>'6. Auto Review | Respect for Hu'!K31</f>
        <v>0</v>
      </c>
      <c r="G62" s="107">
        <f>'6. Auto Review | Respect for Hu'!M31</f>
        <v>0</v>
      </c>
      <c r="H62" s="107">
        <f>'6. Auto Review | Respect for Hu'!O31</f>
        <v>0</v>
      </c>
      <c r="I62" s="107">
        <f>'6. Auto Review | Respect for Hu'!Q31</f>
        <v>0</v>
      </c>
      <c r="J62" s="107">
        <f>'6. Auto Review | Respect for Hu'!S31</f>
        <v>0</v>
      </c>
      <c r="K62" s="108">
        <f>'6. Auto Review | Respect for Hu'!U31</f>
        <v>0</v>
      </c>
      <c r="L62" s="107">
        <f>'6. Auto Review | Respect for Hu'!W31</f>
        <v>0</v>
      </c>
      <c r="M62" s="107">
        <f>'6. Auto Review | Respect for Hu'!Y31</f>
        <v>0</v>
      </c>
      <c r="N62" s="107">
        <f>'6. Auto Review | Respect for Hu'!AA31</f>
        <v>0.5</v>
      </c>
      <c r="O62" s="107">
        <f>'6. Auto Review | Respect for Hu'!AC31</f>
        <v>0</v>
      </c>
      <c r="P62" s="107">
        <f>'6. Auto Review | Respect for Hu'!AE31</f>
        <v>0</v>
      </c>
      <c r="Q62" s="103">
        <f>'6. Auto Review | Respect for Hu'!AG31</f>
        <v>0</v>
      </c>
      <c r="R62" s="107">
        <f>'6. Auto Review | Respect for Hu'!AI31</f>
        <v>0</v>
      </c>
      <c r="S62" s="107">
        <f>'6. Auto Review | Respect for Hu'!AK31</f>
        <v>0.5</v>
      </c>
      <c r="T62" s="107">
        <f>'6. Auto Review | Respect for Hu'!AM31</f>
        <v>0</v>
      </c>
      <c r="U62" s="107">
        <f>'6. Auto Review | Respect for Hu'!AO31</f>
        <v>0</v>
      </c>
      <c r="V62" s="107">
        <f>'6. Auto Review | Respect for Hu'!AQ31</f>
        <v>0</v>
      </c>
      <c r="W62" s="97"/>
      <c r="Y62" s="97"/>
      <c r="Z62" s="97"/>
    </row>
    <row r="63" ht="15.75" customHeight="1">
      <c r="A63" s="110"/>
      <c r="B63" s="110"/>
      <c r="C63" s="104" t="s">
        <v>85</v>
      </c>
      <c r="D63" s="104">
        <f t="shared" ref="D63:V63" si="32">SUM(D62)</f>
        <v>1</v>
      </c>
      <c r="E63" s="104">
        <f t="shared" si="32"/>
        <v>0</v>
      </c>
      <c r="F63" s="104">
        <f t="shared" si="32"/>
        <v>0</v>
      </c>
      <c r="G63" s="104">
        <f t="shared" si="32"/>
        <v>0</v>
      </c>
      <c r="H63" s="104">
        <f t="shared" si="32"/>
        <v>0</v>
      </c>
      <c r="I63" s="104">
        <f t="shared" si="32"/>
        <v>0</v>
      </c>
      <c r="J63" s="104">
        <f t="shared" si="32"/>
        <v>0</v>
      </c>
      <c r="K63" s="104">
        <f t="shared" si="32"/>
        <v>0</v>
      </c>
      <c r="L63" s="104">
        <f t="shared" si="32"/>
        <v>0</v>
      </c>
      <c r="M63" s="104">
        <f t="shared" si="32"/>
        <v>0</v>
      </c>
      <c r="N63" s="104">
        <f t="shared" si="32"/>
        <v>0.5</v>
      </c>
      <c r="O63" s="104">
        <f t="shared" si="32"/>
        <v>0</v>
      </c>
      <c r="P63" s="104">
        <f t="shared" si="32"/>
        <v>0</v>
      </c>
      <c r="Q63" s="104">
        <f t="shared" si="32"/>
        <v>0</v>
      </c>
      <c r="R63" s="104">
        <f t="shared" si="32"/>
        <v>0</v>
      </c>
      <c r="S63" s="104">
        <f t="shared" si="32"/>
        <v>0.5</v>
      </c>
      <c r="T63" s="104">
        <f t="shared" si="32"/>
        <v>0</v>
      </c>
      <c r="U63" s="104">
        <f t="shared" si="32"/>
        <v>0</v>
      </c>
      <c r="V63" s="104">
        <f t="shared" si="32"/>
        <v>0</v>
      </c>
      <c r="W63" s="104"/>
      <c r="Y63" s="97"/>
      <c r="Z63" s="97"/>
    </row>
    <row r="64" ht="15.75" customHeight="1">
      <c r="A64" s="110"/>
      <c r="B64" s="110"/>
      <c r="C64" s="112" t="s">
        <v>86</v>
      </c>
      <c r="D64" s="120">
        <f>'7. Weightings'!$C$9</f>
        <v>1.5</v>
      </c>
      <c r="E64" s="138">
        <f t="shared" ref="E64:V64" si="33">(E63/$D$63)*$D$64</f>
        <v>0</v>
      </c>
      <c r="F64" s="138">
        <f t="shared" si="33"/>
        <v>0</v>
      </c>
      <c r="G64" s="138">
        <f t="shared" si="33"/>
        <v>0</v>
      </c>
      <c r="H64" s="138">
        <f t="shared" si="33"/>
        <v>0</v>
      </c>
      <c r="I64" s="138">
        <f t="shared" si="33"/>
        <v>0</v>
      </c>
      <c r="J64" s="138">
        <f t="shared" si="33"/>
        <v>0</v>
      </c>
      <c r="K64" s="138">
        <f t="shared" si="33"/>
        <v>0</v>
      </c>
      <c r="L64" s="138">
        <f t="shared" si="33"/>
        <v>0</v>
      </c>
      <c r="M64" s="138">
        <f t="shared" si="33"/>
        <v>0</v>
      </c>
      <c r="N64" s="138">
        <f t="shared" si="33"/>
        <v>0.75</v>
      </c>
      <c r="O64" s="138">
        <f t="shared" si="33"/>
        <v>0</v>
      </c>
      <c r="P64" s="138">
        <f t="shared" si="33"/>
        <v>0</v>
      </c>
      <c r="Q64" s="138">
        <f t="shared" si="33"/>
        <v>0</v>
      </c>
      <c r="R64" s="138">
        <f t="shared" si="33"/>
        <v>0</v>
      </c>
      <c r="S64" s="138">
        <f t="shared" si="33"/>
        <v>0.75</v>
      </c>
      <c r="T64" s="138">
        <f t="shared" si="33"/>
        <v>0</v>
      </c>
      <c r="U64" s="138">
        <f t="shared" si="33"/>
        <v>0</v>
      </c>
      <c r="V64" s="138">
        <f t="shared" si="33"/>
        <v>0</v>
      </c>
      <c r="W64" s="138"/>
      <c r="Y64" s="140"/>
      <c r="Z64" s="140"/>
    </row>
    <row r="65" ht="15.75" customHeight="1">
      <c r="A65" s="110"/>
      <c r="B65" s="116"/>
      <c r="C65" s="117" t="s">
        <v>87</v>
      </c>
      <c r="D65" s="139"/>
      <c r="E65" s="128">
        <f t="shared" ref="E65:V65" si="34">E64/$D$64</f>
        <v>0</v>
      </c>
      <c r="F65" s="128">
        <f t="shared" si="34"/>
        <v>0</v>
      </c>
      <c r="G65" s="128">
        <f t="shared" si="34"/>
        <v>0</v>
      </c>
      <c r="H65" s="128">
        <f t="shared" si="34"/>
        <v>0</v>
      </c>
      <c r="I65" s="128">
        <f t="shared" si="34"/>
        <v>0</v>
      </c>
      <c r="J65" s="128">
        <f t="shared" si="34"/>
        <v>0</v>
      </c>
      <c r="K65" s="128">
        <f t="shared" si="34"/>
        <v>0</v>
      </c>
      <c r="L65" s="128">
        <f t="shared" si="34"/>
        <v>0</v>
      </c>
      <c r="M65" s="128">
        <f t="shared" si="34"/>
        <v>0</v>
      </c>
      <c r="N65" s="128">
        <f t="shared" si="34"/>
        <v>0.5</v>
      </c>
      <c r="O65" s="128">
        <f t="shared" si="34"/>
        <v>0</v>
      </c>
      <c r="P65" s="128">
        <f t="shared" si="34"/>
        <v>0</v>
      </c>
      <c r="Q65" s="128">
        <f t="shared" si="34"/>
        <v>0</v>
      </c>
      <c r="R65" s="128">
        <f t="shared" si="34"/>
        <v>0</v>
      </c>
      <c r="S65" s="128">
        <f t="shared" si="34"/>
        <v>0.5</v>
      </c>
      <c r="T65" s="128">
        <f t="shared" si="34"/>
        <v>0</v>
      </c>
      <c r="U65" s="128">
        <f t="shared" si="34"/>
        <v>0</v>
      </c>
      <c r="V65" s="128">
        <f t="shared" si="34"/>
        <v>0</v>
      </c>
      <c r="W65" s="128"/>
      <c r="Y65" s="101"/>
      <c r="Z65" s="101"/>
    </row>
    <row r="66">
      <c r="A66" s="110"/>
      <c r="B66" s="106" t="str">
        <f>'6. Auto Review | Respect for Hu'!B32</f>
        <v>3.3. Prevent, Mitigate and Account</v>
      </c>
      <c r="C66" s="107" t="str">
        <f>'6. Auto Review | Respect for Hu'!C32</f>
        <v>3.3.1. The company provides additional discussion regarding the practices by which  suppliers must obtain FPIC </v>
      </c>
      <c r="D66" s="107">
        <f>'6. Auto Review | Respect for Hu'!E32</f>
        <v>1</v>
      </c>
      <c r="E66" s="107">
        <f>'6. Auto Review | Respect for Hu'!I32</f>
        <v>0</v>
      </c>
      <c r="F66" s="107">
        <f>'6. Auto Review | Respect for Hu'!K32</f>
        <v>0</v>
      </c>
      <c r="G66" s="107">
        <f>'6. Auto Review | Respect for Hu'!M32</f>
        <v>0.25</v>
      </c>
      <c r="H66" s="107">
        <f>'6. Auto Review | Respect for Hu'!O32</f>
        <v>0</v>
      </c>
      <c r="I66" s="107">
        <f>'6. Auto Review | Respect for Hu'!Q32</f>
        <v>0</v>
      </c>
      <c r="J66" s="107">
        <f>'6. Auto Review | Respect for Hu'!S32</f>
        <v>0</v>
      </c>
      <c r="K66" s="108">
        <f>'6. Auto Review | Respect for Hu'!U32</f>
        <v>0</v>
      </c>
      <c r="L66" s="107">
        <f>'6. Auto Review | Respect for Hu'!W32</f>
        <v>0</v>
      </c>
      <c r="M66" s="107">
        <f>'6. Auto Review | Respect for Hu'!Y32</f>
        <v>0</v>
      </c>
      <c r="N66" s="107">
        <f>'6. Auto Review | Respect for Hu'!AA32</f>
        <v>0</v>
      </c>
      <c r="O66" s="107">
        <f>'6. Auto Review | Respect for Hu'!AC32</f>
        <v>0</v>
      </c>
      <c r="P66" s="107">
        <f>'6. Auto Review | Respect for Hu'!AE32</f>
        <v>0</v>
      </c>
      <c r="Q66" s="103">
        <f>'6. Auto Review | Respect for Hu'!AG32</f>
        <v>0</v>
      </c>
      <c r="R66" s="107">
        <f>'6. Auto Review | Respect for Hu'!AI32</f>
        <v>0</v>
      </c>
      <c r="S66" s="107">
        <f>'6. Auto Review | Respect for Hu'!AK32</f>
        <v>1</v>
      </c>
      <c r="T66" s="107">
        <f>'6. Auto Review | Respect for Hu'!AM32</f>
        <v>0</v>
      </c>
      <c r="U66" s="107">
        <f>'6. Auto Review | Respect for Hu'!AO32</f>
        <v>0</v>
      </c>
      <c r="V66" s="107">
        <f>'6. Auto Review | Respect for Hu'!AQ32</f>
        <v>0</v>
      </c>
      <c r="W66" s="97"/>
      <c r="Y66" s="97"/>
      <c r="Z66" s="97"/>
    </row>
    <row r="67">
      <c r="A67" s="110"/>
      <c r="B67" s="110"/>
      <c r="C67" s="107" t="str">
        <f>'6. Auto Review | Respect for Hu'!C33</f>
        <v>3.3.2. The company is a member of a multi-stakeholder group (e.g. IRMA) that includes the participation of Indigenous Peoples to ensure respect of Indigenous Peoples' rights at the point of extraction.</v>
      </c>
      <c r="D67" s="107">
        <f>'6. Auto Review | Respect for Hu'!E33</f>
        <v>2</v>
      </c>
      <c r="E67" s="107">
        <f>'6. Auto Review | Respect for Hu'!I33</f>
        <v>1.2</v>
      </c>
      <c r="F67" s="107">
        <f>'6. Auto Review | Respect for Hu'!K33</f>
        <v>0</v>
      </c>
      <c r="G67" s="107">
        <f>'6. Auto Review | Respect for Hu'!M33</f>
        <v>1.2</v>
      </c>
      <c r="H67" s="107">
        <f>'6. Auto Review | Respect for Hu'!O33</f>
        <v>0</v>
      </c>
      <c r="I67" s="107">
        <f>'6. Auto Review | Respect for Hu'!Q33</f>
        <v>0</v>
      </c>
      <c r="J67" s="107">
        <f>'6. Auto Review | Respect for Hu'!S33</f>
        <v>0.4</v>
      </c>
      <c r="K67" s="108">
        <f>'6. Auto Review | Respect for Hu'!U33</f>
        <v>0</v>
      </c>
      <c r="L67" s="107">
        <f>'6. Auto Review | Respect for Hu'!W33</f>
        <v>0</v>
      </c>
      <c r="M67" s="107">
        <f>'6. Auto Review | Respect for Hu'!Y33</f>
        <v>0</v>
      </c>
      <c r="N67" s="107">
        <f>'6. Auto Review | Respect for Hu'!AA33</f>
        <v>1.2</v>
      </c>
      <c r="O67" s="107">
        <f>'6. Auto Review | Respect for Hu'!AC33</f>
        <v>0</v>
      </c>
      <c r="P67" s="107">
        <f>'6. Auto Review | Respect for Hu'!AE33</f>
        <v>0</v>
      </c>
      <c r="Q67" s="103">
        <f>'6. Auto Review | Respect for Hu'!AG33</f>
        <v>0</v>
      </c>
      <c r="R67" s="107">
        <f>'6. Auto Review | Respect for Hu'!AI33</f>
        <v>0</v>
      </c>
      <c r="S67" s="107">
        <f>'6. Auto Review | Respect for Hu'!AK33</f>
        <v>1.2</v>
      </c>
      <c r="T67" s="107">
        <f>'6. Auto Review | Respect for Hu'!AM33</f>
        <v>0</v>
      </c>
      <c r="U67" s="107">
        <f>'6. Auto Review | Respect for Hu'!AO33</f>
        <v>1.2</v>
      </c>
      <c r="V67" s="107">
        <f>'6. Auto Review | Respect for Hu'!AQ33</f>
        <v>0.8</v>
      </c>
      <c r="W67" s="97"/>
      <c r="Y67" s="97"/>
      <c r="Z67" s="97"/>
    </row>
    <row r="68">
      <c r="A68" s="110"/>
      <c r="B68" s="110"/>
      <c r="C68" s="107" t="str">
        <f>'6. Auto Review | Respect for Hu'!C34</f>
        <v>3.3.3. The company  has a formal process in place to engage critical upstream suppliers on FPIC (e.g. extractives companies)</v>
      </c>
      <c r="D68" s="107">
        <f>'6. Auto Review | Respect for Hu'!E34</f>
        <v>2</v>
      </c>
      <c r="E68" s="107">
        <f>'6. Auto Review | Respect for Hu'!I34</f>
        <v>0</v>
      </c>
      <c r="F68" s="107">
        <f>'6. Auto Review | Respect for Hu'!K34</f>
        <v>0</v>
      </c>
      <c r="G68" s="107">
        <f>'6. Auto Review | Respect for Hu'!M34</f>
        <v>0</v>
      </c>
      <c r="H68" s="107">
        <f>'6. Auto Review | Respect for Hu'!O34</f>
        <v>0</v>
      </c>
      <c r="I68" s="107">
        <f>'6. Auto Review | Respect for Hu'!Q34</f>
        <v>0</v>
      </c>
      <c r="J68" s="107">
        <f>'6. Auto Review | Respect for Hu'!S34</f>
        <v>0</v>
      </c>
      <c r="K68" s="108">
        <f>'6. Auto Review | Respect for Hu'!U34</f>
        <v>0</v>
      </c>
      <c r="L68" s="107">
        <f>'6. Auto Review | Respect for Hu'!W34</f>
        <v>0</v>
      </c>
      <c r="M68" s="107">
        <f>'6. Auto Review | Respect for Hu'!Y34</f>
        <v>0</v>
      </c>
      <c r="N68" s="107">
        <f>'6. Auto Review | Respect for Hu'!AA34</f>
        <v>0</v>
      </c>
      <c r="O68" s="107">
        <f>'6. Auto Review | Respect for Hu'!AC34</f>
        <v>0</v>
      </c>
      <c r="P68" s="107">
        <f>'6. Auto Review | Respect for Hu'!AE34</f>
        <v>0</v>
      </c>
      <c r="Q68" s="103">
        <f>'6. Auto Review | Respect for Hu'!AG34</f>
        <v>0</v>
      </c>
      <c r="R68" s="107">
        <f>'6. Auto Review | Respect for Hu'!AI34</f>
        <v>0</v>
      </c>
      <c r="S68" s="107">
        <f>'6. Auto Review | Respect for Hu'!AK34</f>
        <v>0</v>
      </c>
      <c r="T68" s="107">
        <f>'6. Auto Review | Respect for Hu'!AM34</f>
        <v>0</v>
      </c>
      <c r="U68" s="107">
        <f>'6. Auto Review | Respect for Hu'!AO34</f>
        <v>0</v>
      </c>
      <c r="V68" s="107">
        <f>'6. Auto Review | Respect for Hu'!AQ34</f>
        <v>0</v>
      </c>
      <c r="W68" s="97"/>
      <c r="Y68" s="97"/>
      <c r="Z68" s="97"/>
    </row>
    <row r="69">
      <c r="A69" s="110"/>
      <c r="B69" s="110"/>
      <c r="C69" s="107" t="str">
        <f>'6. Auto Review | Respect for Hu'!C35</f>
        <v>3.3.4. The company reports on how it is prepared to respond if it finds FPIC breaches in its supply chain.</v>
      </c>
      <c r="D69" s="107">
        <f>'6. Auto Review | Respect for Hu'!E35</f>
        <v>1</v>
      </c>
      <c r="E69" s="107">
        <f>'6. Auto Review | Respect for Hu'!I35</f>
        <v>0</v>
      </c>
      <c r="F69" s="107">
        <f>'6. Auto Review | Respect for Hu'!K35</f>
        <v>0</v>
      </c>
      <c r="G69" s="107">
        <f>'6. Auto Review | Respect for Hu'!M35</f>
        <v>0</v>
      </c>
      <c r="H69" s="107">
        <f>'6. Auto Review | Respect for Hu'!O35</f>
        <v>0</v>
      </c>
      <c r="I69" s="107">
        <f>'6. Auto Review | Respect for Hu'!Q35</f>
        <v>0</v>
      </c>
      <c r="J69" s="107">
        <f>'6. Auto Review | Respect for Hu'!S35</f>
        <v>0</v>
      </c>
      <c r="K69" s="108">
        <f>'6. Auto Review | Respect for Hu'!U35</f>
        <v>0</v>
      </c>
      <c r="L69" s="107">
        <f>'6. Auto Review | Respect for Hu'!W35</f>
        <v>0</v>
      </c>
      <c r="M69" s="107">
        <f>'6. Auto Review | Respect for Hu'!Y35</f>
        <v>0</v>
      </c>
      <c r="N69" s="107">
        <f>'6. Auto Review | Respect for Hu'!AA35</f>
        <v>0</v>
      </c>
      <c r="O69" s="107">
        <f>'6. Auto Review | Respect for Hu'!AC35</f>
        <v>0</v>
      </c>
      <c r="P69" s="107">
        <f>'6. Auto Review | Respect for Hu'!AE35</f>
        <v>0</v>
      </c>
      <c r="Q69" s="103">
        <f>'6. Auto Review | Respect for Hu'!AG35</f>
        <v>0</v>
      </c>
      <c r="R69" s="107">
        <f>'6. Auto Review | Respect for Hu'!AI35</f>
        <v>0</v>
      </c>
      <c r="S69" s="107">
        <f>'6. Auto Review | Respect for Hu'!AK35</f>
        <v>0</v>
      </c>
      <c r="T69" s="107">
        <f>'6. Auto Review | Respect for Hu'!AM35</f>
        <v>0</v>
      </c>
      <c r="U69" s="107">
        <f>'6. Auto Review | Respect for Hu'!AO35</f>
        <v>0</v>
      </c>
      <c r="V69" s="107">
        <f>'6. Auto Review | Respect for Hu'!AQ35</f>
        <v>0</v>
      </c>
      <c r="W69" s="97"/>
      <c r="Y69" s="97"/>
      <c r="Z69" s="97"/>
    </row>
    <row r="70" ht="15.75" customHeight="1">
      <c r="A70" s="110"/>
      <c r="B70" s="110"/>
      <c r="C70" s="104" t="s">
        <v>88</v>
      </c>
      <c r="D70" s="104">
        <f t="shared" ref="D70:V70" si="35">SUM(D66:D69)</f>
        <v>6</v>
      </c>
      <c r="E70" s="104">
        <f t="shared" si="35"/>
        <v>1.2</v>
      </c>
      <c r="F70" s="104">
        <f t="shared" si="35"/>
        <v>0</v>
      </c>
      <c r="G70" s="104">
        <f t="shared" si="35"/>
        <v>1.45</v>
      </c>
      <c r="H70" s="104">
        <f t="shared" si="35"/>
        <v>0</v>
      </c>
      <c r="I70" s="104">
        <f t="shared" si="35"/>
        <v>0</v>
      </c>
      <c r="J70" s="104">
        <f t="shared" si="35"/>
        <v>0.4</v>
      </c>
      <c r="K70" s="104">
        <f t="shared" si="35"/>
        <v>0</v>
      </c>
      <c r="L70" s="104">
        <f t="shared" si="35"/>
        <v>0</v>
      </c>
      <c r="M70" s="104">
        <f t="shared" si="35"/>
        <v>0</v>
      </c>
      <c r="N70" s="104">
        <f t="shared" si="35"/>
        <v>1.2</v>
      </c>
      <c r="O70" s="104">
        <f t="shared" si="35"/>
        <v>0</v>
      </c>
      <c r="P70" s="104">
        <f t="shared" si="35"/>
        <v>0</v>
      </c>
      <c r="Q70" s="104">
        <f t="shared" si="35"/>
        <v>0</v>
      </c>
      <c r="R70" s="104">
        <f t="shared" si="35"/>
        <v>0</v>
      </c>
      <c r="S70" s="104">
        <f t="shared" si="35"/>
        <v>2.2</v>
      </c>
      <c r="T70" s="104">
        <f t="shared" si="35"/>
        <v>0</v>
      </c>
      <c r="U70" s="104">
        <f t="shared" si="35"/>
        <v>1.2</v>
      </c>
      <c r="V70" s="104">
        <f t="shared" si="35"/>
        <v>0.8</v>
      </c>
      <c r="W70" s="104"/>
      <c r="Y70" s="97"/>
      <c r="Z70" s="97"/>
    </row>
    <row r="71" ht="15.75" customHeight="1">
      <c r="A71" s="110"/>
      <c r="B71" s="110"/>
      <c r="C71" s="112" t="s">
        <v>89</v>
      </c>
      <c r="D71" s="120">
        <f>'7. Weightings'!$C$10</f>
        <v>2</v>
      </c>
      <c r="E71" s="138">
        <f t="shared" ref="E71:V71" si="36">(E70/$D$70)*$D$71</f>
        <v>0.4</v>
      </c>
      <c r="F71" s="138">
        <f t="shared" si="36"/>
        <v>0</v>
      </c>
      <c r="G71" s="138">
        <f t="shared" si="36"/>
        <v>0.4833333333</v>
      </c>
      <c r="H71" s="138">
        <f t="shared" si="36"/>
        <v>0</v>
      </c>
      <c r="I71" s="138">
        <f t="shared" si="36"/>
        <v>0</v>
      </c>
      <c r="J71" s="138">
        <f t="shared" si="36"/>
        <v>0.1333333333</v>
      </c>
      <c r="K71" s="138">
        <f t="shared" si="36"/>
        <v>0</v>
      </c>
      <c r="L71" s="138">
        <f t="shared" si="36"/>
        <v>0</v>
      </c>
      <c r="M71" s="138">
        <f t="shared" si="36"/>
        <v>0</v>
      </c>
      <c r="N71" s="138">
        <f t="shared" si="36"/>
        <v>0.4</v>
      </c>
      <c r="O71" s="138">
        <f t="shared" si="36"/>
        <v>0</v>
      </c>
      <c r="P71" s="138">
        <f t="shared" si="36"/>
        <v>0</v>
      </c>
      <c r="Q71" s="138">
        <f t="shared" si="36"/>
        <v>0</v>
      </c>
      <c r="R71" s="138">
        <f t="shared" si="36"/>
        <v>0</v>
      </c>
      <c r="S71" s="138">
        <f t="shared" si="36"/>
        <v>0.7333333333</v>
      </c>
      <c r="T71" s="138">
        <f t="shared" si="36"/>
        <v>0</v>
      </c>
      <c r="U71" s="138">
        <f t="shared" si="36"/>
        <v>0.4</v>
      </c>
      <c r="V71" s="138">
        <f t="shared" si="36"/>
        <v>0.2666666667</v>
      </c>
      <c r="W71" s="138"/>
      <c r="Y71" s="140"/>
      <c r="Z71" s="140"/>
    </row>
    <row r="72" ht="15.75" customHeight="1">
      <c r="A72" s="110"/>
      <c r="B72" s="116"/>
      <c r="C72" s="117" t="s">
        <v>90</v>
      </c>
      <c r="D72" s="139"/>
      <c r="E72" s="128">
        <f t="shared" ref="E72:V72" si="37">E71/$D$71</f>
        <v>0.2</v>
      </c>
      <c r="F72" s="128">
        <f t="shared" si="37"/>
        <v>0</v>
      </c>
      <c r="G72" s="128">
        <f t="shared" si="37"/>
        <v>0.2416666667</v>
      </c>
      <c r="H72" s="128">
        <f t="shared" si="37"/>
        <v>0</v>
      </c>
      <c r="I72" s="128">
        <f t="shared" si="37"/>
        <v>0</v>
      </c>
      <c r="J72" s="128">
        <f t="shared" si="37"/>
        <v>0.06666666667</v>
      </c>
      <c r="K72" s="128">
        <f t="shared" si="37"/>
        <v>0</v>
      </c>
      <c r="L72" s="128">
        <f t="shared" si="37"/>
        <v>0</v>
      </c>
      <c r="M72" s="128">
        <f t="shared" si="37"/>
        <v>0</v>
      </c>
      <c r="N72" s="128">
        <f t="shared" si="37"/>
        <v>0.2</v>
      </c>
      <c r="O72" s="128">
        <f t="shared" si="37"/>
        <v>0</v>
      </c>
      <c r="P72" s="128">
        <f t="shared" si="37"/>
        <v>0</v>
      </c>
      <c r="Q72" s="128">
        <f t="shared" si="37"/>
        <v>0</v>
      </c>
      <c r="R72" s="128">
        <f t="shared" si="37"/>
        <v>0</v>
      </c>
      <c r="S72" s="128">
        <f t="shared" si="37"/>
        <v>0.3666666667</v>
      </c>
      <c r="T72" s="128">
        <f t="shared" si="37"/>
        <v>0</v>
      </c>
      <c r="U72" s="128">
        <f t="shared" si="37"/>
        <v>0.2</v>
      </c>
      <c r="V72" s="128">
        <f t="shared" si="37"/>
        <v>0.1333333333</v>
      </c>
      <c r="W72" s="128"/>
      <c r="Y72" s="101"/>
      <c r="Z72" s="101"/>
    </row>
    <row r="73">
      <c r="A73" s="110"/>
      <c r="B73" s="106" t="str">
        <f>'6. Auto Review | Respect for Hu'!B36</f>
        <v>3.4. Remedy</v>
      </c>
      <c r="C73" s="107" t="str">
        <f>'6. Auto Review | Respect for Hu'!C36</f>
        <v>3.4.1. The company's grievance mechanism has a process for investigating and remedying breaches of FPIC that includes a formal role for impacted Indigenous Peoples.</v>
      </c>
      <c r="D73" s="107">
        <f>'6. Auto Review | Respect for Hu'!E36</f>
        <v>1</v>
      </c>
      <c r="E73" s="107">
        <f>'6. Auto Review | Respect for Hu'!I36</f>
        <v>0</v>
      </c>
      <c r="F73" s="107">
        <f>'6. Auto Review | Respect for Hu'!K36</f>
        <v>0</v>
      </c>
      <c r="G73" s="107">
        <f>'6. Auto Review | Respect for Hu'!M36</f>
        <v>0</v>
      </c>
      <c r="H73" s="107">
        <f>'6. Auto Review | Respect for Hu'!O36</f>
        <v>0</v>
      </c>
      <c r="I73" s="107">
        <f>'6. Auto Review | Respect for Hu'!Q36</f>
        <v>0</v>
      </c>
      <c r="J73" s="107">
        <f>'6. Auto Review | Respect for Hu'!S36</f>
        <v>0</v>
      </c>
      <c r="K73" s="108">
        <f>'6. Auto Review | Respect for Hu'!U36</f>
        <v>0</v>
      </c>
      <c r="L73" s="107">
        <f>'6. Auto Review | Respect for Hu'!W36</f>
        <v>0</v>
      </c>
      <c r="M73" s="107">
        <f>'6. Auto Review | Respect for Hu'!Y36</f>
        <v>0</v>
      </c>
      <c r="N73" s="107">
        <f>'6. Auto Review | Respect for Hu'!AA36</f>
        <v>0</v>
      </c>
      <c r="O73" s="107">
        <f>'6. Auto Review | Respect for Hu'!AC36</f>
        <v>0</v>
      </c>
      <c r="P73" s="107">
        <f>'6. Auto Review | Respect for Hu'!AE36</f>
        <v>0</v>
      </c>
      <c r="Q73" s="103">
        <f>'6. Auto Review | Respect for Hu'!AG36</f>
        <v>0</v>
      </c>
      <c r="R73" s="107">
        <f>'6. Auto Review | Respect for Hu'!AI36</f>
        <v>0</v>
      </c>
      <c r="S73" s="107">
        <f>'6. Auto Review | Respect for Hu'!AK36</f>
        <v>0</v>
      </c>
      <c r="T73" s="107">
        <f>'6. Auto Review | Respect for Hu'!AM36</f>
        <v>0</v>
      </c>
      <c r="U73" s="107">
        <f>'6. Auto Review | Respect for Hu'!AO36</f>
        <v>0</v>
      </c>
      <c r="V73" s="107">
        <f>'6. Auto Review | Respect for Hu'!AQ36</f>
        <v>0</v>
      </c>
      <c r="W73" s="97"/>
      <c r="Y73" s="97"/>
      <c r="Z73" s="97"/>
    </row>
    <row r="74" ht="15.75" customHeight="1">
      <c r="A74" s="110"/>
      <c r="B74" s="110"/>
      <c r="C74" s="104" t="s">
        <v>91</v>
      </c>
      <c r="D74" s="104">
        <f t="shared" ref="D74:V74" si="38">SUM(D73)</f>
        <v>1</v>
      </c>
      <c r="E74" s="104">
        <f t="shared" si="38"/>
        <v>0</v>
      </c>
      <c r="F74" s="104">
        <f t="shared" si="38"/>
        <v>0</v>
      </c>
      <c r="G74" s="104">
        <f t="shared" si="38"/>
        <v>0</v>
      </c>
      <c r="H74" s="104">
        <f t="shared" si="38"/>
        <v>0</v>
      </c>
      <c r="I74" s="104">
        <f t="shared" si="38"/>
        <v>0</v>
      </c>
      <c r="J74" s="104">
        <f t="shared" si="38"/>
        <v>0</v>
      </c>
      <c r="K74" s="104">
        <f t="shared" si="38"/>
        <v>0</v>
      </c>
      <c r="L74" s="104">
        <f t="shared" si="38"/>
        <v>0</v>
      </c>
      <c r="M74" s="104">
        <f t="shared" si="38"/>
        <v>0</v>
      </c>
      <c r="N74" s="104">
        <f t="shared" si="38"/>
        <v>0</v>
      </c>
      <c r="O74" s="104">
        <f t="shared" si="38"/>
        <v>0</v>
      </c>
      <c r="P74" s="104">
        <f t="shared" si="38"/>
        <v>0</v>
      </c>
      <c r="Q74" s="104">
        <f t="shared" si="38"/>
        <v>0</v>
      </c>
      <c r="R74" s="104">
        <f t="shared" si="38"/>
        <v>0</v>
      </c>
      <c r="S74" s="104">
        <f t="shared" si="38"/>
        <v>0</v>
      </c>
      <c r="T74" s="104">
        <f t="shared" si="38"/>
        <v>0</v>
      </c>
      <c r="U74" s="104">
        <f t="shared" si="38"/>
        <v>0</v>
      </c>
      <c r="V74" s="104">
        <f t="shared" si="38"/>
        <v>0</v>
      </c>
      <c r="W74" s="104"/>
      <c r="Y74" s="97"/>
      <c r="Z74" s="97"/>
    </row>
    <row r="75" ht="15.75" customHeight="1">
      <c r="A75" s="110"/>
      <c r="B75" s="110"/>
      <c r="C75" s="112" t="s">
        <v>92</v>
      </c>
      <c r="D75" s="120">
        <f>'7. Weightings'!$C$11</f>
        <v>2</v>
      </c>
      <c r="E75" s="138">
        <f t="shared" ref="E75:V75" si="39">(E74/$D$74)*$D$75</f>
        <v>0</v>
      </c>
      <c r="F75" s="138">
        <f t="shared" si="39"/>
        <v>0</v>
      </c>
      <c r="G75" s="138">
        <f t="shared" si="39"/>
        <v>0</v>
      </c>
      <c r="H75" s="138">
        <f t="shared" si="39"/>
        <v>0</v>
      </c>
      <c r="I75" s="138">
        <f t="shared" si="39"/>
        <v>0</v>
      </c>
      <c r="J75" s="138">
        <f t="shared" si="39"/>
        <v>0</v>
      </c>
      <c r="K75" s="138">
        <f t="shared" si="39"/>
        <v>0</v>
      </c>
      <c r="L75" s="138">
        <f t="shared" si="39"/>
        <v>0</v>
      </c>
      <c r="M75" s="138">
        <f t="shared" si="39"/>
        <v>0</v>
      </c>
      <c r="N75" s="138">
        <f t="shared" si="39"/>
        <v>0</v>
      </c>
      <c r="O75" s="138">
        <f t="shared" si="39"/>
        <v>0</v>
      </c>
      <c r="P75" s="138">
        <f t="shared" si="39"/>
        <v>0</v>
      </c>
      <c r="Q75" s="138">
        <f t="shared" si="39"/>
        <v>0</v>
      </c>
      <c r="R75" s="138">
        <f t="shared" si="39"/>
        <v>0</v>
      </c>
      <c r="S75" s="138">
        <f t="shared" si="39"/>
        <v>0</v>
      </c>
      <c r="T75" s="138">
        <f t="shared" si="39"/>
        <v>0</v>
      </c>
      <c r="U75" s="138">
        <f t="shared" si="39"/>
        <v>0</v>
      </c>
      <c r="V75" s="138">
        <f t="shared" si="39"/>
        <v>0</v>
      </c>
      <c r="W75" s="138"/>
      <c r="Y75" s="140"/>
      <c r="Z75" s="140"/>
    </row>
    <row r="76" ht="15.75" customHeight="1">
      <c r="A76" s="110"/>
      <c r="B76" s="116"/>
      <c r="C76" s="117" t="s">
        <v>93</v>
      </c>
      <c r="D76" s="142"/>
      <c r="E76" s="128">
        <f t="shared" ref="E76:V76" si="40">E75/$D$75</f>
        <v>0</v>
      </c>
      <c r="F76" s="128">
        <f t="shared" si="40"/>
        <v>0</v>
      </c>
      <c r="G76" s="128">
        <f t="shared" si="40"/>
        <v>0</v>
      </c>
      <c r="H76" s="128">
        <f t="shared" si="40"/>
        <v>0</v>
      </c>
      <c r="I76" s="128">
        <f t="shared" si="40"/>
        <v>0</v>
      </c>
      <c r="J76" s="128">
        <f t="shared" si="40"/>
        <v>0</v>
      </c>
      <c r="K76" s="128">
        <f t="shared" si="40"/>
        <v>0</v>
      </c>
      <c r="L76" s="128">
        <f t="shared" si="40"/>
        <v>0</v>
      </c>
      <c r="M76" s="128">
        <f t="shared" si="40"/>
        <v>0</v>
      </c>
      <c r="N76" s="128">
        <f t="shared" si="40"/>
        <v>0</v>
      </c>
      <c r="O76" s="128">
        <f t="shared" si="40"/>
        <v>0</v>
      </c>
      <c r="P76" s="128">
        <f t="shared" si="40"/>
        <v>0</v>
      </c>
      <c r="Q76" s="128">
        <f t="shared" si="40"/>
        <v>0</v>
      </c>
      <c r="R76" s="128">
        <f t="shared" si="40"/>
        <v>0</v>
      </c>
      <c r="S76" s="128">
        <f t="shared" si="40"/>
        <v>0</v>
      </c>
      <c r="T76" s="128">
        <f t="shared" si="40"/>
        <v>0</v>
      </c>
      <c r="U76" s="128">
        <f t="shared" si="40"/>
        <v>0</v>
      </c>
      <c r="V76" s="128">
        <f t="shared" si="40"/>
        <v>0</v>
      </c>
      <c r="W76" s="128"/>
      <c r="Y76" s="101"/>
      <c r="Z76" s="101"/>
    </row>
    <row r="77" ht="15.75" customHeight="1">
      <c r="A77" s="110"/>
      <c r="B77" s="143" t="s">
        <v>98</v>
      </c>
      <c r="C77" s="122"/>
      <c r="D77" s="144">
        <f t="shared" ref="D77:V77" si="41">SUM(D60,D64,D71,D75)</f>
        <v>6.5</v>
      </c>
      <c r="E77" s="144">
        <f t="shared" si="41"/>
        <v>0.8</v>
      </c>
      <c r="F77" s="144">
        <f t="shared" si="41"/>
        <v>0</v>
      </c>
      <c r="G77" s="144">
        <f t="shared" si="41"/>
        <v>1.283333333</v>
      </c>
      <c r="H77" s="144">
        <f t="shared" si="41"/>
        <v>0</v>
      </c>
      <c r="I77" s="144">
        <f t="shared" si="41"/>
        <v>0.1</v>
      </c>
      <c r="J77" s="144">
        <f t="shared" si="41"/>
        <v>0.7333333333</v>
      </c>
      <c r="K77" s="144">
        <f t="shared" si="41"/>
        <v>0</v>
      </c>
      <c r="L77" s="144">
        <f t="shared" si="41"/>
        <v>0</v>
      </c>
      <c r="M77" s="144">
        <f t="shared" si="41"/>
        <v>0</v>
      </c>
      <c r="N77" s="144">
        <f t="shared" si="41"/>
        <v>1.35</v>
      </c>
      <c r="O77" s="144">
        <f t="shared" si="41"/>
        <v>0</v>
      </c>
      <c r="P77" s="144">
        <f t="shared" si="41"/>
        <v>0.4</v>
      </c>
      <c r="Q77" s="144">
        <f t="shared" si="41"/>
        <v>0</v>
      </c>
      <c r="R77" s="144">
        <f t="shared" si="41"/>
        <v>0</v>
      </c>
      <c r="S77" s="144">
        <f t="shared" si="41"/>
        <v>1.683333333</v>
      </c>
      <c r="T77" s="144">
        <f t="shared" si="41"/>
        <v>0</v>
      </c>
      <c r="U77" s="144">
        <f t="shared" si="41"/>
        <v>0.4</v>
      </c>
      <c r="V77" s="144">
        <f t="shared" si="41"/>
        <v>0.2666666667</v>
      </c>
      <c r="W77" s="144"/>
      <c r="Y77" s="115"/>
      <c r="Z77" s="115"/>
    </row>
    <row r="78" ht="15.75" customHeight="1">
      <c r="A78" s="116"/>
      <c r="B78" s="124" t="s">
        <v>99</v>
      </c>
      <c r="C78" s="125"/>
      <c r="D78" s="126"/>
      <c r="E78" s="127">
        <f t="shared" ref="E78:V78" si="42">E77/$D$77</f>
        <v>0.1230769231</v>
      </c>
      <c r="F78" s="127">
        <f t="shared" si="42"/>
        <v>0</v>
      </c>
      <c r="G78" s="127">
        <f t="shared" si="42"/>
        <v>0.1974358974</v>
      </c>
      <c r="H78" s="127">
        <f t="shared" si="42"/>
        <v>0</v>
      </c>
      <c r="I78" s="127">
        <f t="shared" si="42"/>
        <v>0.01538461538</v>
      </c>
      <c r="J78" s="127">
        <f t="shared" si="42"/>
        <v>0.1128205128</v>
      </c>
      <c r="K78" s="127">
        <f t="shared" si="42"/>
        <v>0</v>
      </c>
      <c r="L78" s="127">
        <f t="shared" si="42"/>
        <v>0</v>
      </c>
      <c r="M78" s="127">
        <f t="shared" si="42"/>
        <v>0</v>
      </c>
      <c r="N78" s="127">
        <f t="shared" si="42"/>
        <v>0.2076923077</v>
      </c>
      <c r="O78" s="127">
        <f t="shared" si="42"/>
        <v>0</v>
      </c>
      <c r="P78" s="127">
        <f t="shared" si="42"/>
        <v>0.06153846154</v>
      </c>
      <c r="Q78" s="127">
        <f t="shared" si="42"/>
        <v>0</v>
      </c>
      <c r="R78" s="127">
        <f t="shared" si="42"/>
        <v>0</v>
      </c>
      <c r="S78" s="127">
        <f t="shared" si="42"/>
        <v>0.258974359</v>
      </c>
      <c r="T78" s="127">
        <f t="shared" si="42"/>
        <v>0</v>
      </c>
      <c r="U78" s="127">
        <f t="shared" si="42"/>
        <v>0.06153846154</v>
      </c>
      <c r="V78" s="127">
        <f t="shared" si="42"/>
        <v>0.04102564103</v>
      </c>
      <c r="W78" s="127"/>
      <c r="X78" s="101"/>
      <c r="Y78" s="101"/>
      <c r="Z78" s="101"/>
    </row>
    <row r="79">
      <c r="A79" s="105" t="str">
        <f>'6. Auto Review | Respect for Hu'!A37</f>
        <v>4. Respect for Workers' Rights</v>
      </c>
      <c r="B79" s="106" t="str">
        <f>'6. Auto Review | Respect for Hu'!B37</f>
        <v>4.1. Commit</v>
      </c>
      <c r="C79" s="107" t="str">
        <f>'6. Auto Review | Respect for Hu'!C37</f>
        <v>4.1.1. The company has a commitment to workers' rights</v>
      </c>
      <c r="D79" s="107">
        <f>'6. Auto Review | Respect for Hu'!E37</f>
        <v>1</v>
      </c>
      <c r="E79" s="107">
        <f>'6. Auto Review | Respect for Hu'!I37</f>
        <v>0.5</v>
      </c>
      <c r="F79" s="107">
        <f>'6. Auto Review | Respect for Hu'!K37</f>
        <v>0</v>
      </c>
      <c r="G79" s="107">
        <f>'6. Auto Review | Respect for Hu'!M37</f>
        <v>0.75</v>
      </c>
      <c r="H79" s="107">
        <f>'6. Auto Review | Respect for Hu'!O37</f>
        <v>0</v>
      </c>
      <c r="I79" s="107">
        <f>'6. Auto Review | Respect for Hu'!Q37</f>
        <v>0.25</v>
      </c>
      <c r="J79" s="107">
        <f>'6. Auto Review | Respect for Hu'!S37</f>
        <v>0.5</v>
      </c>
      <c r="K79" s="108">
        <f>'6. Auto Review | Respect for Hu'!U37</f>
        <v>0.5</v>
      </c>
      <c r="L79" s="107">
        <f>'6. Auto Review | Respect for Hu'!W37</f>
        <v>0.25</v>
      </c>
      <c r="M79" s="107">
        <f>'6. Auto Review | Respect for Hu'!Y37</f>
        <v>0.25</v>
      </c>
      <c r="N79" s="107">
        <f>'6. Auto Review | Respect for Hu'!AA37</f>
        <v>0.5</v>
      </c>
      <c r="O79" s="107">
        <f>'6. Auto Review | Respect for Hu'!AC37</f>
        <v>0.25</v>
      </c>
      <c r="P79" s="107">
        <f>'6. Auto Review | Respect for Hu'!AE37</f>
        <v>0.5</v>
      </c>
      <c r="Q79" s="103">
        <f>'6. Auto Review | Respect for Hu'!AG37</f>
        <v>0</v>
      </c>
      <c r="R79" s="107">
        <f>'6. Auto Review | Respect for Hu'!AI37</f>
        <v>1</v>
      </c>
      <c r="S79" s="107">
        <f>'6. Auto Review | Respect for Hu'!AK37</f>
        <v>0.5</v>
      </c>
      <c r="T79" s="107">
        <f>'6. Auto Review | Respect for Hu'!AM37</f>
        <v>0</v>
      </c>
      <c r="U79" s="107">
        <f>'6. Auto Review | Respect for Hu'!AO37</f>
        <v>0.5</v>
      </c>
      <c r="V79" s="107">
        <f>'6. Auto Review | Respect for Hu'!AQ37</f>
        <v>0.75</v>
      </c>
      <c r="W79" s="97"/>
      <c r="Y79" s="97"/>
      <c r="Z79" s="97"/>
    </row>
    <row r="80">
      <c r="A80" s="110"/>
      <c r="B80" s="110"/>
      <c r="C80" s="107" t="str">
        <f>'6. Auto Review | Respect for Hu'!C38</f>
        <v>4.1.2. The company extends their workers' rights commitments to their Tier 1 suppliers and beyond.
Note: only the specific worker rights commitments are evaluated here. Whether or not these commitments are extended beyond tier 1 suppliers is evaluated in the “General” human rights section.
</v>
      </c>
      <c r="D80" s="107">
        <f>'6. Auto Review | Respect for Hu'!E38</f>
        <v>2</v>
      </c>
      <c r="E80" s="107">
        <f>'6. Auto Review | Respect for Hu'!I38</f>
        <v>1.5</v>
      </c>
      <c r="F80" s="107">
        <f>'6. Auto Review | Respect for Hu'!K38</f>
        <v>0</v>
      </c>
      <c r="G80" s="107">
        <f>'6. Auto Review | Respect for Hu'!M38</f>
        <v>1.5</v>
      </c>
      <c r="H80" s="107">
        <f>'6. Auto Review | Respect for Hu'!O38</f>
        <v>0</v>
      </c>
      <c r="I80" s="107">
        <f>'6. Auto Review | Respect for Hu'!Q38</f>
        <v>0.5</v>
      </c>
      <c r="J80" s="107">
        <f>'6. Auto Review | Respect for Hu'!S38</f>
        <v>1.5</v>
      </c>
      <c r="K80" s="108">
        <f>'6. Auto Review | Respect for Hu'!U38</f>
        <v>0</v>
      </c>
      <c r="L80" s="107">
        <f>'6. Auto Review | Respect for Hu'!W38</f>
        <v>1.5</v>
      </c>
      <c r="M80" s="107">
        <f>'6. Auto Review | Respect for Hu'!Y38</f>
        <v>1.5</v>
      </c>
      <c r="N80" s="107">
        <f>'6. Auto Review | Respect for Hu'!AA38</f>
        <v>1.5</v>
      </c>
      <c r="O80" s="107">
        <f>'6. Auto Review | Respect for Hu'!AC38</f>
        <v>0.5</v>
      </c>
      <c r="P80" s="107">
        <f>'6. Auto Review | Respect for Hu'!AE38</f>
        <v>1</v>
      </c>
      <c r="Q80" s="103">
        <f>'6. Auto Review | Respect for Hu'!AG38</f>
        <v>0</v>
      </c>
      <c r="R80" s="107">
        <f>'6. Auto Review | Respect for Hu'!AI38</f>
        <v>1</v>
      </c>
      <c r="S80" s="107">
        <f>'6. Auto Review | Respect for Hu'!AK38</f>
        <v>1.5</v>
      </c>
      <c r="T80" s="107">
        <f>'6. Auto Review | Respect for Hu'!AM38</f>
        <v>0</v>
      </c>
      <c r="U80" s="107">
        <f>'6. Auto Review | Respect for Hu'!AO38</f>
        <v>1.5</v>
      </c>
      <c r="V80" s="107">
        <f>'6. Auto Review | Respect for Hu'!AQ38</f>
        <v>1</v>
      </c>
      <c r="W80" s="97"/>
      <c r="Y80" s="97"/>
      <c r="Z80" s="97"/>
    </row>
    <row r="81" ht="16.5" customHeight="1">
      <c r="A81" s="110"/>
      <c r="B81" s="110"/>
      <c r="C81" s="104" t="s">
        <v>82</v>
      </c>
      <c r="D81" s="104">
        <f t="shared" ref="D81:V81" si="43">SUM(D79:D80)</f>
        <v>3</v>
      </c>
      <c r="E81" s="104">
        <f t="shared" si="43"/>
        <v>2</v>
      </c>
      <c r="F81" s="104">
        <f t="shared" si="43"/>
        <v>0</v>
      </c>
      <c r="G81" s="104">
        <f t="shared" si="43"/>
        <v>2.25</v>
      </c>
      <c r="H81" s="104">
        <f t="shared" si="43"/>
        <v>0</v>
      </c>
      <c r="I81" s="104">
        <f t="shared" si="43"/>
        <v>0.75</v>
      </c>
      <c r="J81" s="104">
        <f t="shared" si="43"/>
        <v>2</v>
      </c>
      <c r="K81" s="104">
        <f t="shared" si="43"/>
        <v>0.5</v>
      </c>
      <c r="L81" s="104">
        <f t="shared" si="43"/>
        <v>1.75</v>
      </c>
      <c r="M81" s="104">
        <f t="shared" si="43"/>
        <v>1.75</v>
      </c>
      <c r="N81" s="104">
        <f t="shared" si="43"/>
        <v>2</v>
      </c>
      <c r="O81" s="104">
        <f t="shared" si="43"/>
        <v>0.75</v>
      </c>
      <c r="P81" s="104">
        <f t="shared" si="43"/>
        <v>1.5</v>
      </c>
      <c r="Q81" s="104">
        <f t="shared" si="43"/>
        <v>0</v>
      </c>
      <c r="R81" s="104">
        <f t="shared" si="43"/>
        <v>2</v>
      </c>
      <c r="S81" s="104">
        <f t="shared" si="43"/>
        <v>2</v>
      </c>
      <c r="T81" s="104">
        <f t="shared" si="43"/>
        <v>0</v>
      </c>
      <c r="U81" s="104">
        <f t="shared" si="43"/>
        <v>2</v>
      </c>
      <c r="V81" s="104">
        <f t="shared" si="43"/>
        <v>1.75</v>
      </c>
      <c r="W81" s="104"/>
      <c r="Y81" s="97"/>
      <c r="Z81" s="97"/>
    </row>
    <row r="82" ht="15.75" customHeight="1">
      <c r="A82" s="110"/>
      <c r="B82" s="110"/>
      <c r="C82" s="112" t="s">
        <v>83</v>
      </c>
      <c r="D82" s="120">
        <f>'7. Weightings'!$C$8</f>
        <v>1</v>
      </c>
      <c r="E82" s="138">
        <f t="shared" ref="E82:V82" si="44">(E81/$D$81)*$D$82</f>
        <v>0.6666666667</v>
      </c>
      <c r="F82" s="138">
        <f t="shared" si="44"/>
        <v>0</v>
      </c>
      <c r="G82" s="138">
        <f t="shared" si="44"/>
        <v>0.75</v>
      </c>
      <c r="H82" s="138">
        <f t="shared" si="44"/>
        <v>0</v>
      </c>
      <c r="I82" s="138">
        <f t="shared" si="44"/>
        <v>0.25</v>
      </c>
      <c r="J82" s="138">
        <f t="shared" si="44"/>
        <v>0.6666666667</v>
      </c>
      <c r="K82" s="138">
        <f t="shared" si="44"/>
        <v>0.1666666667</v>
      </c>
      <c r="L82" s="138">
        <f t="shared" si="44"/>
        <v>0.5833333333</v>
      </c>
      <c r="M82" s="138">
        <f t="shared" si="44"/>
        <v>0.5833333333</v>
      </c>
      <c r="N82" s="138">
        <f t="shared" si="44"/>
        <v>0.6666666667</v>
      </c>
      <c r="O82" s="138">
        <f t="shared" si="44"/>
        <v>0.25</v>
      </c>
      <c r="P82" s="138">
        <f t="shared" si="44"/>
        <v>0.5</v>
      </c>
      <c r="Q82" s="138">
        <f t="shared" si="44"/>
        <v>0</v>
      </c>
      <c r="R82" s="138">
        <f t="shared" si="44"/>
        <v>0.6666666667</v>
      </c>
      <c r="S82" s="138">
        <f t="shared" si="44"/>
        <v>0.6666666667</v>
      </c>
      <c r="T82" s="138">
        <f t="shared" si="44"/>
        <v>0</v>
      </c>
      <c r="U82" s="138">
        <f t="shared" si="44"/>
        <v>0.6666666667</v>
      </c>
      <c r="V82" s="138">
        <f t="shared" si="44"/>
        <v>0.5833333333</v>
      </c>
      <c r="W82" s="138"/>
      <c r="Y82" s="140"/>
      <c r="Z82" s="140"/>
    </row>
    <row r="83" ht="15.75" customHeight="1">
      <c r="A83" s="110"/>
      <c r="B83" s="116"/>
      <c r="C83" s="117" t="s">
        <v>84</v>
      </c>
      <c r="D83" s="139"/>
      <c r="E83" s="128">
        <f t="shared" ref="E83:V83" si="45">E82/$D$82</f>
        <v>0.6666666667</v>
      </c>
      <c r="F83" s="128">
        <f t="shared" si="45"/>
        <v>0</v>
      </c>
      <c r="G83" s="128">
        <f t="shared" si="45"/>
        <v>0.75</v>
      </c>
      <c r="H83" s="128">
        <f t="shared" si="45"/>
        <v>0</v>
      </c>
      <c r="I83" s="128">
        <f t="shared" si="45"/>
        <v>0.25</v>
      </c>
      <c r="J83" s="128">
        <f t="shared" si="45"/>
        <v>0.6666666667</v>
      </c>
      <c r="K83" s="128">
        <f t="shared" si="45"/>
        <v>0.1666666667</v>
      </c>
      <c r="L83" s="128">
        <f t="shared" si="45"/>
        <v>0.5833333333</v>
      </c>
      <c r="M83" s="128">
        <f t="shared" si="45"/>
        <v>0.5833333333</v>
      </c>
      <c r="N83" s="128">
        <f t="shared" si="45"/>
        <v>0.6666666667</v>
      </c>
      <c r="O83" s="128">
        <f t="shared" si="45"/>
        <v>0.25</v>
      </c>
      <c r="P83" s="128">
        <f t="shared" si="45"/>
        <v>0.5</v>
      </c>
      <c r="Q83" s="128">
        <f t="shared" si="45"/>
        <v>0</v>
      </c>
      <c r="R83" s="128">
        <f t="shared" si="45"/>
        <v>0.6666666667</v>
      </c>
      <c r="S83" s="128">
        <f t="shared" si="45"/>
        <v>0.6666666667</v>
      </c>
      <c r="T83" s="128">
        <f t="shared" si="45"/>
        <v>0</v>
      </c>
      <c r="U83" s="128">
        <f t="shared" si="45"/>
        <v>0.6666666667</v>
      </c>
      <c r="V83" s="128">
        <f t="shared" si="45"/>
        <v>0.5833333333</v>
      </c>
      <c r="W83" s="128"/>
      <c r="Y83" s="101"/>
      <c r="Z83" s="101"/>
    </row>
    <row r="84">
      <c r="A84" s="110"/>
      <c r="B84" s="106" t="str">
        <f>'6. Auto Review | Respect for Hu'!B39</f>
        <v>4.2. Identify</v>
      </c>
      <c r="C84" s="107" t="str">
        <f>'6. Auto Review | Respect for Hu'!C39</f>
        <v>4.2.1. The company consults trade unions and/or workers' representatives in their assessment of salient workers' rights risks in their supply chain.</v>
      </c>
      <c r="D84" s="107">
        <f>'6. Auto Review | Respect for Hu'!E39</f>
        <v>1</v>
      </c>
      <c r="E84" s="107">
        <f>'6. Auto Review | Respect for Hu'!I39</f>
        <v>0</v>
      </c>
      <c r="F84" s="107">
        <f>'6. Auto Review | Respect for Hu'!K39</f>
        <v>0</v>
      </c>
      <c r="G84" s="107">
        <f>'6. Auto Review | Respect for Hu'!M39</f>
        <v>0</v>
      </c>
      <c r="H84" s="107">
        <f>'6. Auto Review | Respect for Hu'!O39</f>
        <v>0</v>
      </c>
      <c r="I84" s="107">
        <f>'6. Auto Review | Respect for Hu'!Q39</f>
        <v>0</v>
      </c>
      <c r="J84" s="107">
        <f>'6. Auto Review | Respect for Hu'!S39</f>
        <v>0</v>
      </c>
      <c r="K84" s="108">
        <f>'6. Auto Review | Respect for Hu'!U39</f>
        <v>0</v>
      </c>
      <c r="L84" s="107">
        <f>'6. Auto Review | Respect for Hu'!W39</f>
        <v>0</v>
      </c>
      <c r="M84" s="107">
        <f>'6. Auto Review | Respect for Hu'!Y39</f>
        <v>0</v>
      </c>
      <c r="N84" s="107">
        <f>'6. Auto Review | Respect for Hu'!AA39</f>
        <v>1</v>
      </c>
      <c r="O84" s="107">
        <f>'6. Auto Review | Respect for Hu'!AC39</f>
        <v>0</v>
      </c>
      <c r="P84" s="107">
        <f>'6. Auto Review | Respect for Hu'!AE39</f>
        <v>0</v>
      </c>
      <c r="Q84" s="103">
        <f>'6. Auto Review | Respect for Hu'!AG39</f>
        <v>0</v>
      </c>
      <c r="R84" s="107">
        <f>'6. Auto Review | Respect for Hu'!AI39</f>
        <v>0</v>
      </c>
      <c r="S84" s="107">
        <f>'6. Auto Review | Respect for Hu'!AK39</f>
        <v>0</v>
      </c>
      <c r="T84" s="107">
        <f>'6. Auto Review | Respect for Hu'!AM39</f>
        <v>0</v>
      </c>
      <c r="U84" s="107">
        <f>'6. Auto Review | Respect for Hu'!AO39</f>
        <v>0</v>
      </c>
      <c r="V84" s="107">
        <f>'6. Auto Review | Respect for Hu'!AQ39</f>
        <v>1</v>
      </c>
      <c r="W84" s="97"/>
      <c r="Y84" s="97"/>
      <c r="Z84" s="97"/>
    </row>
    <row r="85">
      <c r="A85" s="110"/>
      <c r="B85" s="110"/>
      <c r="C85" s="107" t="str">
        <f>'6. Auto Review | Respect for Hu'!C40</f>
        <v>4.2.2. The company discloses the salient workers rights risks in their supply chain and where they are located.</v>
      </c>
      <c r="D85" s="107">
        <f>'6. Auto Review | Respect for Hu'!E40</f>
        <v>1</v>
      </c>
      <c r="E85" s="107">
        <f>'6. Auto Review | Respect for Hu'!I40</f>
        <v>1</v>
      </c>
      <c r="F85" s="107">
        <f>'6. Auto Review | Respect for Hu'!K40</f>
        <v>0</v>
      </c>
      <c r="G85" s="107">
        <f>'6. Auto Review | Respect for Hu'!M40</f>
        <v>0</v>
      </c>
      <c r="H85" s="107">
        <f>'6. Auto Review | Respect for Hu'!O40</f>
        <v>0</v>
      </c>
      <c r="I85" s="107">
        <f>'6. Auto Review | Respect for Hu'!Q40</f>
        <v>0</v>
      </c>
      <c r="J85" s="107">
        <f>'6. Auto Review | Respect for Hu'!S40</f>
        <v>0</v>
      </c>
      <c r="K85" s="108">
        <f>'6. Auto Review | Respect for Hu'!U40</f>
        <v>0</v>
      </c>
      <c r="L85" s="107">
        <f>'6. Auto Review | Respect for Hu'!W40</f>
        <v>0</v>
      </c>
      <c r="M85" s="107">
        <f>'6. Auto Review | Respect for Hu'!Y40</f>
        <v>0</v>
      </c>
      <c r="N85" s="107">
        <f>'6. Auto Review | Respect for Hu'!AA40</f>
        <v>1</v>
      </c>
      <c r="O85" s="107">
        <f>'6. Auto Review | Respect for Hu'!AC40</f>
        <v>0</v>
      </c>
      <c r="P85" s="107">
        <f>'6. Auto Review | Respect for Hu'!AE40</f>
        <v>0</v>
      </c>
      <c r="Q85" s="103">
        <f>'6. Auto Review | Respect for Hu'!AG40</f>
        <v>0</v>
      </c>
      <c r="R85" s="107">
        <f>'6. Auto Review | Respect for Hu'!AI40</f>
        <v>0</v>
      </c>
      <c r="S85" s="107">
        <f>'6. Auto Review | Respect for Hu'!AK40</f>
        <v>1</v>
      </c>
      <c r="T85" s="107">
        <f>'6. Auto Review | Respect for Hu'!AM40</f>
        <v>1</v>
      </c>
      <c r="U85" s="107">
        <f>'6. Auto Review | Respect for Hu'!AO40</f>
        <v>1</v>
      </c>
      <c r="V85" s="107">
        <f>'6. Auto Review | Respect for Hu'!AQ40</f>
        <v>0</v>
      </c>
      <c r="W85" s="97"/>
      <c r="Y85" s="97"/>
      <c r="Z85" s="97"/>
    </row>
    <row r="86" ht="15.75" customHeight="1">
      <c r="A86" s="110"/>
      <c r="B86" s="110"/>
      <c r="C86" s="104" t="s">
        <v>85</v>
      </c>
      <c r="D86" s="104">
        <f t="shared" ref="D86:V86" si="46">SUM(D84:D85)</f>
        <v>2</v>
      </c>
      <c r="E86" s="104">
        <f t="shared" si="46"/>
        <v>1</v>
      </c>
      <c r="F86" s="104">
        <f t="shared" si="46"/>
        <v>0</v>
      </c>
      <c r="G86" s="104">
        <f t="shared" si="46"/>
        <v>0</v>
      </c>
      <c r="H86" s="104">
        <f t="shared" si="46"/>
        <v>0</v>
      </c>
      <c r="I86" s="104">
        <f t="shared" si="46"/>
        <v>0</v>
      </c>
      <c r="J86" s="104">
        <f t="shared" si="46"/>
        <v>0</v>
      </c>
      <c r="K86" s="104">
        <f t="shared" si="46"/>
        <v>0</v>
      </c>
      <c r="L86" s="104">
        <f t="shared" si="46"/>
        <v>0</v>
      </c>
      <c r="M86" s="104">
        <f t="shared" si="46"/>
        <v>0</v>
      </c>
      <c r="N86" s="104">
        <f t="shared" si="46"/>
        <v>2</v>
      </c>
      <c r="O86" s="104">
        <f t="shared" si="46"/>
        <v>0</v>
      </c>
      <c r="P86" s="104">
        <f t="shared" si="46"/>
        <v>0</v>
      </c>
      <c r="Q86" s="104">
        <f t="shared" si="46"/>
        <v>0</v>
      </c>
      <c r="R86" s="104">
        <f t="shared" si="46"/>
        <v>0</v>
      </c>
      <c r="S86" s="104">
        <f t="shared" si="46"/>
        <v>1</v>
      </c>
      <c r="T86" s="104">
        <f t="shared" si="46"/>
        <v>1</v>
      </c>
      <c r="U86" s="104">
        <f t="shared" si="46"/>
        <v>1</v>
      </c>
      <c r="V86" s="104">
        <f t="shared" si="46"/>
        <v>1</v>
      </c>
      <c r="W86" s="104"/>
      <c r="Y86" s="97"/>
      <c r="Z86" s="97"/>
    </row>
    <row r="87" ht="15.75" customHeight="1">
      <c r="A87" s="110"/>
      <c r="B87" s="110"/>
      <c r="C87" s="112" t="s">
        <v>86</v>
      </c>
      <c r="D87" s="120">
        <f>'7. Weightings'!$C$9</f>
        <v>1.5</v>
      </c>
      <c r="E87" s="138">
        <f t="shared" ref="E87:V87" si="47">(E86/$D$86)*$D$87</f>
        <v>0.75</v>
      </c>
      <c r="F87" s="138">
        <f t="shared" si="47"/>
        <v>0</v>
      </c>
      <c r="G87" s="138">
        <f t="shared" si="47"/>
        <v>0</v>
      </c>
      <c r="H87" s="138">
        <f t="shared" si="47"/>
        <v>0</v>
      </c>
      <c r="I87" s="138">
        <f t="shared" si="47"/>
        <v>0</v>
      </c>
      <c r="J87" s="138">
        <f t="shared" si="47"/>
        <v>0</v>
      </c>
      <c r="K87" s="138">
        <f t="shared" si="47"/>
        <v>0</v>
      </c>
      <c r="L87" s="138">
        <f t="shared" si="47"/>
        <v>0</v>
      </c>
      <c r="M87" s="138">
        <f t="shared" si="47"/>
        <v>0</v>
      </c>
      <c r="N87" s="138">
        <f t="shared" si="47"/>
        <v>1.5</v>
      </c>
      <c r="O87" s="138">
        <f t="shared" si="47"/>
        <v>0</v>
      </c>
      <c r="P87" s="138">
        <f t="shared" si="47"/>
        <v>0</v>
      </c>
      <c r="Q87" s="138">
        <f t="shared" si="47"/>
        <v>0</v>
      </c>
      <c r="R87" s="138">
        <f t="shared" si="47"/>
        <v>0</v>
      </c>
      <c r="S87" s="138">
        <f t="shared" si="47"/>
        <v>0.75</v>
      </c>
      <c r="T87" s="138">
        <f t="shared" si="47"/>
        <v>0.75</v>
      </c>
      <c r="U87" s="138">
        <f t="shared" si="47"/>
        <v>0.75</v>
      </c>
      <c r="V87" s="138">
        <f t="shared" si="47"/>
        <v>0.75</v>
      </c>
      <c r="W87" s="138"/>
      <c r="Y87" s="140"/>
      <c r="Z87" s="140"/>
    </row>
    <row r="88" ht="15.75" customHeight="1">
      <c r="A88" s="110"/>
      <c r="B88" s="116"/>
      <c r="C88" s="117" t="s">
        <v>87</v>
      </c>
      <c r="D88" s="139"/>
      <c r="E88" s="128">
        <f t="shared" ref="E88:V88" si="48">E87/$D$87</f>
        <v>0.5</v>
      </c>
      <c r="F88" s="128">
        <f t="shared" si="48"/>
        <v>0</v>
      </c>
      <c r="G88" s="128">
        <f t="shared" si="48"/>
        <v>0</v>
      </c>
      <c r="H88" s="128">
        <f t="shared" si="48"/>
        <v>0</v>
      </c>
      <c r="I88" s="128">
        <f t="shared" si="48"/>
        <v>0</v>
      </c>
      <c r="J88" s="128">
        <f t="shared" si="48"/>
        <v>0</v>
      </c>
      <c r="K88" s="128">
        <f t="shared" si="48"/>
        <v>0</v>
      </c>
      <c r="L88" s="128">
        <f t="shared" si="48"/>
        <v>0</v>
      </c>
      <c r="M88" s="128">
        <f t="shared" si="48"/>
        <v>0</v>
      </c>
      <c r="N88" s="128">
        <f t="shared" si="48"/>
        <v>1</v>
      </c>
      <c r="O88" s="128">
        <f t="shared" si="48"/>
        <v>0</v>
      </c>
      <c r="P88" s="128">
        <f t="shared" si="48"/>
        <v>0</v>
      </c>
      <c r="Q88" s="128">
        <f t="shared" si="48"/>
        <v>0</v>
      </c>
      <c r="R88" s="128">
        <f t="shared" si="48"/>
        <v>0</v>
      </c>
      <c r="S88" s="128">
        <f t="shared" si="48"/>
        <v>0.5</v>
      </c>
      <c r="T88" s="128">
        <f t="shared" si="48"/>
        <v>0.5</v>
      </c>
      <c r="U88" s="128">
        <f t="shared" si="48"/>
        <v>0.5</v>
      </c>
      <c r="V88" s="128">
        <f t="shared" si="48"/>
        <v>0.5</v>
      </c>
      <c r="W88" s="128"/>
      <c r="Y88" s="101"/>
      <c r="Z88" s="101"/>
    </row>
    <row r="89">
      <c r="A89" s="110"/>
      <c r="B89" s="106" t="str">
        <f>'6. Auto Review | Respect for Hu'!B41</f>
        <v>4.3. Prevent, Mitigate and Account</v>
      </c>
      <c r="C89" s="107" t="str">
        <f>'6. Auto Review | Respect for Hu'!C41</f>
        <v>4.3.1. The company actively collaborates with workers and the representative organisation(s) of workers’ own choosing to promote respect for workers' rights in its supply chain.  </v>
      </c>
      <c r="D89" s="107">
        <f>'6. Auto Review | Respect for Hu'!E41</f>
        <v>2</v>
      </c>
      <c r="E89" s="107">
        <f>'6. Auto Review | Respect for Hu'!I41</f>
        <v>2</v>
      </c>
      <c r="F89" s="107">
        <f>'6. Auto Review | Respect for Hu'!K41</f>
        <v>0</v>
      </c>
      <c r="G89" s="107">
        <f>'6. Auto Review | Respect for Hu'!M41</f>
        <v>1.5</v>
      </c>
      <c r="H89" s="107">
        <f>'6. Auto Review | Respect for Hu'!O41</f>
        <v>0</v>
      </c>
      <c r="I89" s="107">
        <f>'6. Auto Review | Respect for Hu'!Q41</f>
        <v>0.5</v>
      </c>
      <c r="J89" s="107">
        <f>'6. Auto Review | Respect for Hu'!S41</f>
        <v>0.5</v>
      </c>
      <c r="K89" s="108">
        <f>'6. Auto Review | Respect for Hu'!U41</f>
        <v>0.5</v>
      </c>
      <c r="L89" s="107">
        <f>'6. Auto Review | Respect for Hu'!W41</f>
        <v>0.5</v>
      </c>
      <c r="M89" s="107">
        <f>'6. Auto Review | Respect for Hu'!Y41</f>
        <v>0.5</v>
      </c>
      <c r="N89" s="107">
        <f>'6. Auto Review | Respect for Hu'!AA41</f>
        <v>2</v>
      </c>
      <c r="O89" s="107">
        <f>'6. Auto Review | Respect for Hu'!AC41</f>
        <v>0.5</v>
      </c>
      <c r="P89" s="107">
        <f>'6. Auto Review | Respect for Hu'!AE41</f>
        <v>2</v>
      </c>
      <c r="Q89" s="103">
        <f>'6. Auto Review | Respect for Hu'!AG41</f>
        <v>0</v>
      </c>
      <c r="R89" s="107">
        <f>'6. Auto Review | Respect for Hu'!AI41</f>
        <v>0.5</v>
      </c>
      <c r="S89" s="107">
        <f>'6. Auto Review | Respect for Hu'!AK41</f>
        <v>0</v>
      </c>
      <c r="T89" s="107">
        <f>'6. Auto Review | Respect for Hu'!AM41</f>
        <v>0</v>
      </c>
      <c r="U89" s="107">
        <f>'6. Auto Review | Respect for Hu'!AO41</f>
        <v>1</v>
      </c>
      <c r="V89" s="107">
        <f>'6. Auto Review | Respect for Hu'!AQ41</f>
        <v>0</v>
      </c>
      <c r="W89" s="97"/>
      <c r="Y89" s="97"/>
      <c r="Z89" s="97"/>
    </row>
    <row r="90">
      <c r="A90" s="110"/>
      <c r="B90" s="110"/>
      <c r="C90" s="107" t="str">
        <f>'6. Auto Review | Respect for Hu'!C42</f>
        <v>4.3.2. The company reports on how it is prepared to respond if it finds non-conformances associated with its workers' rights policy occurring in its operations or supply chains.</v>
      </c>
      <c r="D90" s="107">
        <f>'6. Auto Review | Respect for Hu'!E42</f>
        <v>1.5</v>
      </c>
      <c r="E90" s="107">
        <f>'6. Auto Review | Respect for Hu'!I42</f>
        <v>1</v>
      </c>
      <c r="F90" s="107">
        <f>'6. Auto Review | Respect for Hu'!K42</f>
        <v>1</v>
      </c>
      <c r="G90" s="107">
        <f>'6. Auto Review | Respect for Hu'!M42</f>
        <v>1.5</v>
      </c>
      <c r="H90" s="107">
        <f>'6. Auto Review | Respect for Hu'!O42</f>
        <v>0</v>
      </c>
      <c r="I90" s="107">
        <f>'6. Auto Review | Respect for Hu'!Q42</f>
        <v>1</v>
      </c>
      <c r="J90" s="107">
        <f>'6. Auto Review | Respect for Hu'!S42</f>
        <v>1</v>
      </c>
      <c r="K90" s="108">
        <f>'6. Auto Review | Respect for Hu'!U42</f>
        <v>1</v>
      </c>
      <c r="L90" s="107">
        <f>'6. Auto Review | Respect for Hu'!W42</f>
        <v>1.5</v>
      </c>
      <c r="M90" s="107">
        <f>'6. Auto Review | Respect for Hu'!Y42</f>
        <v>1.5</v>
      </c>
      <c r="N90" s="107">
        <f>'6. Auto Review | Respect for Hu'!AA42</f>
        <v>1</v>
      </c>
      <c r="O90" s="107">
        <f>'6. Auto Review | Respect for Hu'!AC42</f>
        <v>1</v>
      </c>
      <c r="P90" s="107">
        <f>'6. Auto Review | Respect for Hu'!AE42</f>
        <v>1</v>
      </c>
      <c r="Q90" s="103">
        <f>'6. Auto Review | Respect for Hu'!AG42</f>
        <v>0</v>
      </c>
      <c r="R90" s="107">
        <f>'6. Auto Review | Respect for Hu'!AI42</f>
        <v>1.5</v>
      </c>
      <c r="S90" s="107">
        <f>'6. Auto Review | Respect for Hu'!AK42</f>
        <v>1</v>
      </c>
      <c r="T90" s="107">
        <f>'6. Auto Review | Respect for Hu'!AM42</f>
        <v>1</v>
      </c>
      <c r="U90" s="107">
        <f>'6. Auto Review | Respect for Hu'!AO42</f>
        <v>1</v>
      </c>
      <c r="V90" s="107">
        <f>'6. Auto Review | Respect for Hu'!AQ42</f>
        <v>1</v>
      </c>
      <c r="W90" s="97"/>
      <c r="Y90" s="97"/>
      <c r="Z90" s="97"/>
    </row>
    <row r="91">
      <c r="A91" s="110"/>
      <c r="B91" s="110"/>
      <c r="C91" s="107" t="str">
        <f>'6. Auto Review | Respect for Hu'!C43</f>
        <v>4.3.3. The company works with the relevant trade union and/or worker representative organisation to verify the implementation of corrective actions pertaining to workers' rights.</v>
      </c>
      <c r="D91" s="107">
        <f>'6. Auto Review | Respect for Hu'!E43</f>
        <v>2</v>
      </c>
      <c r="E91" s="107">
        <f>'6. Auto Review | Respect for Hu'!I43</f>
        <v>0</v>
      </c>
      <c r="F91" s="107">
        <f>'6. Auto Review | Respect for Hu'!K43</f>
        <v>0</v>
      </c>
      <c r="G91" s="107">
        <f>'6. Auto Review | Respect for Hu'!M43</f>
        <v>0</v>
      </c>
      <c r="H91" s="107">
        <f>'6. Auto Review | Respect for Hu'!O43</f>
        <v>0</v>
      </c>
      <c r="I91" s="107">
        <f>'6. Auto Review | Respect for Hu'!Q43</f>
        <v>0</v>
      </c>
      <c r="J91" s="107">
        <f>'6. Auto Review | Respect for Hu'!S43</f>
        <v>0</v>
      </c>
      <c r="K91" s="108">
        <f>'6. Auto Review | Respect for Hu'!U43</f>
        <v>0</v>
      </c>
      <c r="L91" s="107">
        <f>'6. Auto Review | Respect for Hu'!W43</f>
        <v>0</v>
      </c>
      <c r="M91" s="107">
        <f>'6. Auto Review | Respect for Hu'!Y43</f>
        <v>0</v>
      </c>
      <c r="N91" s="107">
        <f>'6. Auto Review | Respect for Hu'!AA43</f>
        <v>0</v>
      </c>
      <c r="O91" s="107">
        <f>'6. Auto Review | Respect for Hu'!AC43</f>
        <v>0</v>
      </c>
      <c r="P91" s="107">
        <f>'6. Auto Review | Respect for Hu'!AE43</f>
        <v>0</v>
      </c>
      <c r="Q91" s="103">
        <f>'6. Auto Review | Respect for Hu'!AG43</f>
        <v>0</v>
      </c>
      <c r="R91" s="107">
        <f>'6. Auto Review | Respect for Hu'!AI43</f>
        <v>0</v>
      </c>
      <c r="S91" s="107">
        <f>'6. Auto Review | Respect for Hu'!AK43</f>
        <v>0</v>
      </c>
      <c r="T91" s="107">
        <f>'6. Auto Review | Respect for Hu'!AM43</f>
        <v>0</v>
      </c>
      <c r="U91" s="107">
        <f>'6. Auto Review | Respect for Hu'!AO43</f>
        <v>0</v>
      </c>
      <c r="V91" s="107">
        <f>'6. Auto Review | Respect for Hu'!AQ43</f>
        <v>0</v>
      </c>
      <c r="W91" s="97"/>
      <c r="Y91" s="97"/>
      <c r="Z91" s="97"/>
    </row>
    <row r="92" ht="15.75" customHeight="1">
      <c r="A92" s="110"/>
      <c r="B92" s="110"/>
      <c r="C92" s="104" t="s">
        <v>88</v>
      </c>
      <c r="D92" s="104">
        <f t="shared" ref="D92:V92" si="49">SUM(D89:D91)</f>
        <v>5.5</v>
      </c>
      <c r="E92" s="104">
        <f t="shared" si="49"/>
        <v>3</v>
      </c>
      <c r="F92" s="104">
        <f t="shared" si="49"/>
        <v>1</v>
      </c>
      <c r="G92" s="104">
        <f t="shared" si="49"/>
        <v>3</v>
      </c>
      <c r="H92" s="104">
        <f t="shared" si="49"/>
        <v>0</v>
      </c>
      <c r="I92" s="104">
        <f t="shared" si="49"/>
        <v>1.5</v>
      </c>
      <c r="J92" s="104">
        <f t="shared" si="49"/>
        <v>1.5</v>
      </c>
      <c r="K92" s="104">
        <f t="shared" si="49"/>
        <v>1.5</v>
      </c>
      <c r="L92" s="104">
        <f t="shared" si="49"/>
        <v>2</v>
      </c>
      <c r="M92" s="104">
        <f t="shared" si="49"/>
        <v>2</v>
      </c>
      <c r="N92" s="104">
        <f t="shared" si="49"/>
        <v>3</v>
      </c>
      <c r="O92" s="104">
        <f t="shared" si="49"/>
        <v>1.5</v>
      </c>
      <c r="P92" s="104">
        <f t="shared" si="49"/>
        <v>3</v>
      </c>
      <c r="Q92" s="104">
        <f t="shared" si="49"/>
        <v>0</v>
      </c>
      <c r="R92" s="104">
        <f t="shared" si="49"/>
        <v>2</v>
      </c>
      <c r="S92" s="104">
        <f t="shared" si="49"/>
        <v>1</v>
      </c>
      <c r="T92" s="104">
        <f t="shared" si="49"/>
        <v>1</v>
      </c>
      <c r="U92" s="104">
        <f t="shared" si="49"/>
        <v>2</v>
      </c>
      <c r="V92" s="104">
        <f t="shared" si="49"/>
        <v>1</v>
      </c>
      <c r="W92" s="104"/>
      <c r="Y92" s="97"/>
      <c r="Z92" s="97"/>
    </row>
    <row r="93" ht="15.75" customHeight="1">
      <c r="A93" s="110"/>
      <c r="B93" s="110"/>
      <c r="C93" s="112" t="s">
        <v>89</v>
      </c>
      <c r="D93" s="120">
        <f>'7. Weightings'!$C$10</f>
        <v>2</v>
      </c>
      <c r="E93" s="138">
        <f t="shared" ref="E93:V93" si="50">(E92/$D$92)*$D$93</f>
        <v>1.090909091</v>
      </c>
      <c r="F93" s="138">
        <f t="shared" si="50"/>
        <v>0.3636363636</v>
      </c>
      <c r="G93" s="138">
        <f t="shared" si="50"/>
        <v>1.090909091</v>
      </c>
      <c r="H93" s="138">
        <f t="shared" si="50"/>
        <v>0</v>
      </c>
      <c r="I93" s="138">
        <f t="shared" si="50"/>
        <v>0.5454545455</v>
      </c>
      <c r="J93" s="138">
        <f t="shared" si="50"/>
        <v>0.5454545455</v>
      </c>
      <c r="K93" s="138">
        <f t="shared" si="50"/>
        <v>0.5454545455</v>
      </c>
      <c r="L93" s="138">
        <f t="shared" si="50"/>
        <v>0.7272727273</v>
      </c>
      <c r="M93" s="138">
        <f t="shared" si="50"/>
        <v>0.7272727273</v>
      </c>
      <c r="N93" s="138">
        <f t="shared" si="50"/>
        <v>1.090909091</v>
      </c>
      <c r="O93" s="138">
        <f t="shared" si="50"/>
        <v>0.5454545455</v>
      </c>
      <c r="P93" s="138">
        <f t="shared" si="50"/>
        <v>1.090909091</v>
      </c>
      <c r="Q93" s="138">
        <f t="shared" si="50"/>
        <v>0</v>
      </c>
      <c r="R93" s="138">
        <f t="shared" si="50"/>
        <v>0.7272727273</v>
      </c>
      <c r="S93" s="138">
        <f t="shared" si="50"/>
        <v>0.3636363636</v>
      </c>
      <c r="T93" s="138">
        <f t="shared" si="50"/>
        <v>0.3636363636</v>
      </c>
      <c r="U93" s="138">
        <f t="shared" si="50"/>
        <v>0.7272727273</v>
      </c>
      <c r="V93" s="138">
        <f t="shared" si="50"/>
        <v>0.3636363636</v>
      </c>
      <c r="W93" s="138"/>
      <c r="Y93" s="140"/>
      <c r="Z93" s="140"/>
    </row>
    <row r="94" ht="15.75" customHeight="1">
      <c r="A94" s="110"/>
      <c r="B94" s="116"/>
      <c r="C94" s="117" t="s">
        <v>90</v>
      </c>
      <c r="D94" s="139"/>
      <c r="E94" s="128">
        <f t="shared" ref="E94:V94" si="51">E93/$D$93</f>
        <v>0.5454545455</v>
      </c>
      <c r="F94" s="128">
        <f t="shared" si="51"/>
        <v>0.1818181818</v>
      </c>
      <c r="G94" s="128">
        <f t="shared" si="51"/>
        <v>0.5454545455</v>
      </c>
      <c r="H94" s="128">
        <f t="shared" si="51"/>
        <v>0</v>
      </c>
      <c r="I94" s="128">
        <f t="shared" si="51"/>
        <v>0.2727272727</v>
      </c>
      <c r="J94" s="128">
        <f t="shared" si="51"/>
        <v>0.2727272727</v>
      </c>
      <c r="K94" s="128">
        <f t="shared" si="51"/>
        <v>0.2727272727</v>
      </c>
      <c r="L94" s="128">
        <f t="shared" si="51"/>
        <v>0.3636363636</v>
      </c>
      <c r="M94" s="128">
        <f t="shared" si="51"/>
        <v>0.3636363636</v>
      </c>
      <c r="N94" s="128">
        <f t="shared" si="51"/>
        <v>0.5454545455</v>
      </c>
      <c r="O94" s="128">
        <f t="shared" si="51"/>
        <v>0.2727272727</v>
      </c>
      <c r="P94" s="128">
        <f t="shared" si="51"/>
        <v>0.5454545455</v>
      </c>
      <c r="Q94" s="128">
        <f t="shared" si="51"/>
        <v>0</v>
      </c>
      <c r="R94" s="128">
        <f t="shared" si="51"/>
        <v>0.3636363636</v>
      </c>
      <c r="S94" s="128">
        <f t="shared" si="51"/>
        <v>0.1818181818</v>
      </c>
      <c r="T94" s="128">
        <f t="shared" si="51"/>
        <v>0.1818181818</v>
      </c>
      <c r="U94" s="128">
        <f t="shared" si="51"/>
        <v>0.3636363636</v>
      </c>
      <c r="V94" s="128">
        <f t="shared" si="51"/>
        <v>0.1818181818</v>
      </c>
      <c r="W94" s="128"/>
      <c r="Y94" s="101"/>
      <c r="Z94" s="101"/>
    </row>
    <row r="95">
      <c r="A95" s="110"/>
      <c r="B95" s="106" t="str">
        <f>'6. Auto Review | Respect for Hu'!B44</f>
        <v>4.4. Remedy</v>
      </c>
      <c r="C95" s="107" t="str">
        <f>'6. Auto Review | Respect for Hu'!C44</f>
        <v>4.4.1 Workers and the representative organisations of workers' own choosing are formally included in the remedy process.</v>
      </c>
      <c r="D95" s="107">
        <f>'6. Auto Review | Respect for Hu'!E44</f>
        <v>1</v>
      </c>
      <c r="E95" s="107">
        <f>'6. Auto Review | Respect for Hu'!I44</f>
        <v>0</v>
      </c>
      <c r="F95" s="107">
        <f>'6. Auto Review | Respect for Hu'!K44</f>
        <v>0</v>
      </c>
      <c r="G95" s="107">
        <f>'6. Auto Review | Respect for Hu'!M44</f>
        <v>0</v>
      </c>
      <c r="H95" s="107">
        <f>'6. Auto Review | Respect for Hu'!O44</f>
        <v>0</v>
      </c>
      <c r="I95" s="107">
        <f>'6. Auto Review | Respect for Hu'!Q44</f>
        <v>0</v>
      </c>
      <c r="J95" s="107">
        <f>'6. Auto Review | Respect for Hu'!S44</f>
        <v>0</v>
      </c>
      <c r="K95" s="108">
        <f>'6. Auto Review | Respect for Hu'!U44</f>
        <v>0</v>
      </c>
      <c r="L95" s="107">
        <f>'6. Auto Review | Respect for Hu'!W44</f>
        <v>0</v>
      </c>
      <c r="M95" s="107">
        <f>'6. Auto Review | Respect for Hu'!Y44</f>
        <v>0</v>
      </c>
      <c r="N95" s="107">
        <f>'6. Auto Review | Respect for Hu'!AA44</f>
        <v>0</v>
      </c>
      <c r="O95" s="107">
        <f>'6. Auto Review | Respect for Hu'!AC44</f>
        <v>0</v>
      </c>
      <c r="P95" s="107">
        <f>'6. Auto Review | Respect for Hu'!AE44</f>
        <v>0</v>
      </c>
      <c r="Q95" s="103">
        <f>'6. Auto Review | Respect for Hu'!AG44</f>
        <v>0</v>
      </c>
      <c r="R95" s="107">
        <f>'6. Auto Review | Respect for Hu'!AI44</f>
        <v>0</v>
      </c>
      <c r="S95" s="107">
        <f>'6. Auto Review | Respect for Hu'!AK44</f>
        <v>0</v>
      </c>
      <c r="T95" s="107">
        <f>'6. Auto Review | Respect for Hu'!AM44</f>
        <v>0</v>
      </c>
      <c r="U95" s="107">
        <f>'6. Auto Review | Respect for Hu'!AO44</f>
        <v>0</v>
      </c>
      <c r="V95" s="107">
        <f>'6. Auto Review | Respect for Hu'!AQ44</f>
        <v>0</v>
      </c>
      <c r="W95" s="97"/>
      <c r="Y95" s="97"/>
      <c r="Z95" s="97"/>
    </row>
    <row r="96">
      <c r="A96" s="110"/>
      <c r="B96" s="110"/>
      <c r="C96" s="104" t="s">
        <v>91</v>
      </c>
      <c r="D96" s="104">
        <f t="shared" ref="D96:V96" si="52">SUM(D95)</f>
        <v>1</v>
      </c>
      <c r="E96" s="104">
        <f t="shared" si="52"/>
        <v>0</v>
      </c>
      <c r="F96" s="104">
        <f t="shared" si="52"/>
        <v>0</v>
      </c>
      <c r="G96" s="104">
        <f t="shared" si="52"/>
        <v>0</v>
      </c>
      <c r="H96" s="104">
        <f t="shared" si="52"/>
        <v>0</v>
      </c>
      <c r="I96" s="104">
        <f t="shared" si="52"/>
        <v>0</v>
      </c>
      <c r="J96" s="104">
        <f t="shared" si="52"/>
        <v>0</v>
      </c>
      <c r="K96" s="104">
        <f t="shared" si="52"/>
        <v>0</v>
      </c>
      <c r="L96" s="104">
        <f t="shared" si="52"/>
        <v>0</v>
      </c>
      <c r="M96" s="104">
        <f t="shared" si="52"/>
        <v>0</v>
      </c>
      <c r="N96" s="104">
        <f t="shared" si="52"/>
        <v>0</v>
      </c>
      <c r="O96" s="104">
        <f t="shared" si="52"/>
        <v>0</v>
      </c>
      <c r="P96" s="104">
        <f t="shared" si="52"/>
        <v>0</v>
      </c>
      <c r="Q96" s="104">
        <f t="shared" si="52"/>
        <v>0</v>
      </c>
      <c r="R96" s="104">
        <f t="shared" si="52"/>
        <v>0</v>
      </c>
      <c r="S96" s="104">
        <f t="shared" si="52"/>
        <v>0</v>
      </c>
      <c r="T96" s="104">
        <f t="shared" si="52"/>
        <v>0</v>
      </c>
      <c r="U96" s="104">
        <f t="shared" si="52"/>
        <v>0</v>
      </c>
      <c r="V96" s="104">
        <f t="shared" si="52"/>
        <v>0</v>
      </c>
      <c r="W96" s="104"/>
      <c r="Y96" s="97"/>
      <c r="Z96" s="97"/>
    </row>
    <row r="97" ht="15.75" customHeight="1">
      <c r="A97" s="110"/>
      <c r="B97" s="110"/>
      <c r="C97" s="112" t="s">
        <v>92</v>
      </c>
      <c r="D97" s="120">
        <f>'7. Weightings'!$C$11</f>
        <v>2</v>
      </c>
      <c r="E97" s="138">
        <f t="shared" ref="E97:V97" si="53">(E96/$D$96)*$D$97</f>
        <v>0</v>
      </c>
      <c r="F97" s="138">
        <f t="shared" si="53"/>
        <v>0</v>
      </c>
      <c r="G97" s="138">
        <f t="shared" si="53"/>
        <v>0</v>
      </c>
      <c r="H97" s="138">
        <f t="shared" si="53"/>
        <v>0</v>
      </c>
      <c r="I97" s="138">
        <f t="shared" si="53"/>
        <v>0</v>
      </c>
      <c r="J97" s="138">
        <f t="shared" si="53"/>
        <v>0</v>
      </c>
      <c r="K97" s="138">
        <f t="shared" si="53"/>
        <v>0</v>
      </c>
      <c r="L97" s="138">
        <f t="shared" si="53"/>
        <v>0</v>
      </c>
      <c r="M97" s="138">
        <f t="shared" si="53"/>
        <v>0</v>
      </c>
      <c r="N97" s="138">
        <f t="shared" si="53"/>
        <v>0</v>
      </c>
      <c r="O97" s="138">
        <f t="shared" si="53"/>
        <v>0</v>
      </c>
      <c r="P97" s="138">
        <f t="shared" si="53"/>
        <v>0</v>
      </c>
      <c r="Q97" s="138">
        <f t="shared" si="53"/>
        <v>0</v>
      </c>
      <c r="R97" s="138">
        <f t="shared" si="53"/>
        <v>0</v>
      </c>
      <c r="S97" s="138">
        <f t="shared" si="53"/>
        <v>0</v>
      </c>
      <c r="T97" s="138">
        <f t="shared" si="53"/>
        <v>0</v>
      </c>
      <c r="U97" s="138">
        <f t="shared" si="53"/>
        <v>0</v>
      </c>
      <c r="V97" s="138">
        <f t="shared" si="53"/>
        <v>0</v>
      </c>
      <c r="W97" s="138"/>
      <c r="Y97" s="140"/>
      <c r="Z97" s="140"/>
    </row>
    <row r="98" ht="15.75" customHeight="1">
      <c r="A98" s="110"/>
      <c r="B98" s="116"/>
      <c r="C98" s="117" t="s">
        <v>93</v>
      </c>
      <c r="D98" s="142"/>
      <c r="E98" s="128">
        <f t="shared" ref="E98:V98" si="54">E97/$D$97</f>
        <v>0</v>
      </c>
      <c r="F98" s="128">
        <f t="shared" si="54"/>
        <v>0</v>
      </c>
      <c r="G98" s="128">
        <f t="shared" si="54"/>
        <v>0</v>
      </c>
      <c r="H98" s="128">
        <f t="shared" si="54"/>
        <v>0</v>
      </c>
      <c r="I98" s="128">
        <f t="shared" si="54"/>
        <v>0</v>
      </c>
      <c r="J98" s="128">
        <f t="shared" si="54"/>
        <v>0</v>
      </c>
      <c r="K98" s="128">
        <f t="shared" si="54"/>
        <v>0</v>
      </c>
      <c r="L98" s="128">
        <f t="shared" si="54"/>
        <v>0</v>
      </c>
      <c r="M98" s="128">
        <f t="shared" si="54"/>
        <v>0</v>
      </c>
      <c r="N98" s="128">
        <f t="shared" si="54"/>
        <v>0</v>
      </c>
      <c r="O98" s="128">
        <f t="shared" si="54"/>
        <v>0</v>
      </c>
      <c r="P98" s="128">
        <f t="shared" si="54"/>
        <v>0</v>
      </c>
      <c r="Q98" s="128">
        <f t="shared" si="54"/>
        <v>0</v>
      </c>
      <c r="R98" s="128">
        <f t="shared" si="54"/>
        <v>0</v>
      </c>
      <c r="S98" s="128">
        <f t="shared" si="54"/>
        <v>0</v>
      </c>
      <c r="T98" s="128">
        <f t="shared" si="54"/>
        <v>0</v>
      </c>
      <c r="U98" s="128">
        <f t="shared" si="54"/>
        <v>0</v>
      </c>
      <c r="V98" s="128">
        <f t="shared" si="54"/>
        <v>0</v>
      </c>
      <c r="W98" s="128"/>
      <c r="Y98" s="101"/>
      <c r="Z98" s="101"/>
    </row>
    <row r="99" ht="15.75" customHeight="1">
      <c r="A99" s="110"/>
      <c r="B99" s="143" t="s">
        <v>100</v>
      </c>
      <c r="C99" s="122"/>
      <c r="D99" s="144">
        <f t="shared" ref="D99:V99" si="55">SUM(D82,D87,D93,D97)</f>
        <v>6.5</v>
      </c>
      <c r="E99" s="144">
        <f t="shared" si="55"/>
        <v>2.507575758</v>
      </c>
      <c r="F99" s="144">
        <f t="shared" si="55"/>
        <v>0.3636363636</v>
      </c>
      <c r="G99" s="144">
        <f t="shared" si="55"/>
        <v>1.840909091</v>
      </c>
      <c r="H99" s="144">
        <f t="shared" si="55"/>
        <v>0</v>
      </c>
      <c r="I99" s="144">
        <f t="shared" si="55"/>
        <v>0.7954545455</v>
      </c>
      <c r="J99" s="144">
        <f t="shared" si="55"/>
        <v>1.212121212</v>
      </c>
      <c r="K99" s="144">
        <f t="shared" si="55"/>
        <v>0.7121212121</v>
      </c>
      <c r="L99" s="144">
        <f t="shared" si="55"/>
        <v>1.310606061</v>
      </c>
      <c r="M99" s="144">
        <f t="shared" si="55"/>
        <v>1.310606061</v>
      </c>
      <c r="N99" s="144">
        <f t="shared" si="55"/>
        <v>3.257575758</v>
      </c>
      <c r="O99" s="144">
        <f t="shared" si="55"/>
        <v>0.7954545455</v>
      </c>
      <c r="P99" s="144">
        <f t="shared" si="55"/>
        <v>1.590909091</v>
      </c>
      <c r="Q99" s="144">
        <f t="shared" si="55"/>
        <v>0</v>
      </c>
      <c r="R99" s="144">
        <f t="shared" si="55"/>
        <v>1.393939394</v>
      </c>
      <c r="S99" s="144">
        <f t="shared" si="55"/>
        <v>1.78030303</v>
      </c>
      <c r="T99" s="144">
        <f t="shared" si="55"/>
        <v>1.113636364</v>
      </c>
      <c r="U99" s="144">
        <f t="shared" si="55"/>
        <v>2.143939394</v>
      </c>
      <c r="V99" s="144">
        <f t="shared" si="55"/>
        <v>1.696969697</v>
      </c>
      <c r="W99" s="144"/>
      <c r="Y99" s="115"/>
      <c r="Z99" s="115"/>
    </row>
    <row r="100" ht="15.75" customHeight="1">
      <c r="A100" s="116"/>
      <c r="B100" s="124" t="s">
        <v>101</v>
      </c>
      <c r="C100" s="125"/>
      <c r="D100" s="126"/>
      <c r="E100" s="127">
        <f t="shared" ref="E100:V100" si="56">E99/$D$99</f>
        <v>0.3857808858</v>
      </c>
      <c r="F100" s="127">
        <f t="shared" si="56"/>
        <v>0.05594405594</v>
      </c>
      <c r="G100" s="127">
        <f t="shared" si="56"/>
        <v>0.2832167832</v>
      </c>
      <c r="H100" s="127">
        <f t="shared" si="56"/>
        <v>0</v>
      </c>
      <c r="I100" s="127">
        <f t="shared" si="56"/>
        <v>0.1223776224</v>
      </c>
      <c r="J100" s="127">
        <f t="shared" si="56"/>
        <v>0.1864801865</v>
      </c>
      <c r="K100" s="127">
        <f t="shared" si="56"/>
        <v>0.1095571096</v>
      </c>
      <c r="L100" s="127">
        <f t="shared" si="56"/>
        <v>0.2016317016</v>
      </c>
      <c r="M100" s="127">
        <f t="shared" si="56"/>
        <v>0.2016317016</v>
      </c>
      <c r="N100" s="127">
        <f t="shared" si="56"/>
        <v>0.5011655012</v>
      </c>
      <c r="O100" s="127">
        <f t="shared" si="56"/>
        <v>0.1223776224</v>
      </c>
      <c r="P100" s="127">
        <f t="shared" si="56"/>
        <v>0.2447552448</v>
      </c>
      <c r="Q100" s="127">
        <f t="shared" si="56"/>
        <v>0</v>
      </c>
      <c r="R100" s="127">
        <f t="shared" si="56"/>
        <v>0.2144522145</v>
      </c>
      <c r="S100" s="127">
        <f t="shared" si="56"/>
        <v>0.2738927739</v>
      </c>
      <c r="T100" s="127">
        <f t="shared" si="56"/>
        <v>0.1713286713</v>
      </c>
      <c r="U100" s="127">
        <f t="shared" si="56"/>
        <v>0.3298368298</v>
      </c>
      <c r="V100" s="127">
        <f t="shared" si="56"/>
        <v>0.2610722611</v>
      </c>
      <c r="W100" s="127"/>
      <c r="Y100" s="101"/>
      <c r="Z100" s="101"/>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Y101" s="97"/>
      <c r="Z101" s="97"/>
    </row>
    <row r="102" ht="15.75" customHeight="1">
      <c r="A102" s="131"/>
      <c r="B102" s="121" t="s">
        <v>102</v>
      </c>
      <c r="C102" s="122"/>
      <c r="D102" s="132">
        <f t="shared" ref="D102:V102" si="57">SUM(D26,D53,D77,D99)</f>
        <v>26</v>
      </c>
      <c r="E102" s="120">
        <f t="shared" si="57"/>
        <v>10.1982351</v>
      </c>
      <c r="F102" s="120">
        <f t="shared" si="57"/>
        <v>1.872061272</v>
      </c>
      <c r="G102" s="120">
        <f t="shared" si="57"/>
        <v>13.3932351</v>
      </c>
      <c r="H102" s="120">
        <f t="shared" si="57"/>
        <v>0.3985347985</v>
      </c>
      <c r="I102" s="120">
        <f t="shared" si="57"/>
        <v>4.417231102</v>
      </c>
      <c r="J102" s="120">
        <f t="shared" si="57"/>
        <v>6.621938062</v>
      </c>
      <c r="K102" s="120">
        <f t="shared" si="57"/>
        <v>4.142011322</v>
      </c>
      <c r="L102" s="120">
        <f t="shared" si="57"/>
        <v>6.152455877</v>
      </c>
      <c r="M102" s="120">
        <f t="shared" si="57"/>
        <v>5.29476357</v>
      </c>
      <c r="N102" s="120">
        <f t="shared" si="57"/>
        <v>11.63136697</v>
      </c>
      <c r="O102" s="120">
        <f t="shared" si="57"/>
        <v>3.213641359</v>
      </c>
      <c r="P102" s="120">
        <f t="shared" si="57"/>
        <v>6.07962704</v>
      </c>
      <c r="Q102" s="120">
        <f t="shared" si="57"/>
        <v>0</v>
      </c>
      <c r="R102" s="120">
        <f t="shared" si="57"/>
        <v>8.010514486</v>
      </c>
      <c r="S102" s="120">
        <f t="shared" si="57"/>
        <v>11.89971695</v>
      </c>
      <c r="T102" s="120">
        <f t="shared" si="57"/>
        <v>4.033911089</v>
      </c>
      <c r="U102" s="120">
        <f t="shared" si="57"/>
        <v>9.734067599</v>
      </c>
      <c r="V102" s="120">
        <f t="shared" si="57"/>
        <v>8.224662005</v>
      </c>
      <c r="W102" s="120"/>
      <c r="Y102" s="115"/>
      <c r="Z102" s="115"/>
    </row>
    <row r="103" ht="15.75" customHeight="1">
      <c r="A103" s="131"/>
      <c r="B103" s="133" t="s">
        <v>103</v>
      </c>
      <c r="C103" s="134"/>
      <c r="D103" s="122"/>
      <c r="E103" s="135">
        <f t="shared" ref="E103:V103" si="58">E102/$D$102</f>
        <v>0.3922398115</v>
      </c>
      <c r="F103" s="135">
        <f t="shared" si="58"/>
        <v>0.07200235662</v>
      </c>
      <c r="G103" s="135">
        <f t="shared" si="58"/>
        <v>0.5151244269</v>
      </c>
      <c r="H103" s="135">
        <f t="shared" si="58"/>
        <v>0.01532826148</v>
      </c>
      <c r="I103" s="135">
        <f t="shared" si="58"/>
        <v>0.1698935039</v>
      </c>
      <c r="J103" s="135">
        <f t="shared" si="58"/>
        <v>0.2546899255</v>
      </c>
      <c r="K103" s="135">
        <f t="shared" si="58"/>
        <v>0.1593081278</v>
      </c>
      <c r="L103" s="135">
        <f t="shared" si="58"/>
        <v>0.2366329184</v>
      </c>
      <c r="M103" s="135">
        <f t="shared" si="58"/>
        <v>0.2036447527</v>
      </c>
      <c r="N103" s="135">
        <f t="shared" si="58"/>
        <v>0.4473602679</v>
      </c>
      <c r="O103" s="135">
        <f t="shared" si="58"/>
        <v>0.1236015907</v>
      </c>
      <c r="P103" s="135">
        <f t="shared" si="58"/>
        <v>0.2338318092</v>
      </c>
      <c r="Q103" s="135">
        <f t="shared" si="58"/>
        <v>0</v>
      </c>
      <c r="R103" s="135">
        <f t="shared" si="58"/>
        <v>0.308096711</v>
      </c>
      <c r="S103" s="135">
        <f t="shared" si="58"/>
        <v>0.4576814211</v>
      </c>
      <c r="T103" s="135">
        <f t="shared" si="58"/>
        <v>0.1551504265</v>
      </c>
      <c r="U103" s="135">
        <f t="shared" si="58"/>
        <v>0.3743872153</v>
      </c>
      <c r="V103" s="135">
        <f t="shared" si="58"/>
        <v>0.316333154</v>
      </c>
      <c r="W103" s="135"/>
      <c r="Y103" s="101"/>
      <c r="Z103" s="101"/>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row>
    <row r="221" ht="15.75" customHeight="1">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row>
    <row r="222" ht="15.75" customHeight="1">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row>
    <row r="223" ht="15.75" customHeight="1">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row>
    <row r="224" ht="15.75" customHeight="1">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row>
    <row r="225" ht="15.75" customHeight="1">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row>
    <row r="226" ht="15.75" customHeight="1">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row>
    <row r="227" ht="15.75" customHeight="1">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row>
    <row r="228" ht="15.75" customHeight="1">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row>
    <row r="229" ht="15.75" customHeight="1">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row>
    <row r="230" ht="15.75" customHeight="1">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row>
    <row r="231" ht="15.75" customHeight="1">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row>
    <row r="232" ht="15.75" customHeight="1">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row>
    <row r="233" ht="15.75" customHeight="1">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row>
    <row r="234" ht="15.75" customHeight="1">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row>
    <row r="235" ht="15.75" customHeight="1">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row>
    <row r="236" ht="15.75" customHeight="1">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row>
    <row r="237" ht="15.75" customHeight="1">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row>
    <row r="238" ht="15.75" customHeight="1">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row>
    <row r="239" ht="15.75" customHeight="1">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row>
    <row r="240" ht="15.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row>
    <row r="241" ht="15.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row>
    <row r="242" ht="15.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row>
    <row r="243" ht="15.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row>
    <row r="244" ht="15.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row>
    <row r="245" ht="15.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row>
    <row r="246" ht="15.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row>
    <row r="247" ht="15.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row>
    <row r="248" ht="15.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row>
    <row r="249" ht="15.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row>
    <row r="250" ht="15.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row>
    <row r="251" ht="15.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row>
    <row r="252" ht="15.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row>
    <row r="253" ht="15.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row>
    <row r="254" ht="15.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row>
    <row r="255" ht="15.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row>
    <row r="256" ht="15.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row>
    <row r="257" ht="15.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row>
    <row r="258" ht="15.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row>
    <row r="259" ht="15.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row>
    <row r="260" ht="15.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row>
    <row r="261" ht="15.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row>
    <row r="262" ht="15.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row>
    <row r="263" ht="15.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row>
    <row r="264" ht="15.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row>
    <row r="265" ht="15.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row>
    <row r="266" ht="15.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row>
    <row r="267" ht="15.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row>
    <row r="268" ht="15.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row>
    <row r="269" ht="15.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row>
    <row r="270" ht="15.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row>
    <row r="271" ht="15.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row>
    <row r="272" ht="15.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row>
    <row r="273" ht="15.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row>
    <row r="274" ht="15.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row>
    <row r="275" ht="15.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row>
    <row r="276" ht="15.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row>
    <row r="277" ht="15.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row>
    <row r="278" ht="15.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row>
    <row r="279" ht="15.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row>
    <row r="280" ht="15.75" customHeight="1">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row>
    <row r="281" ht="15.75" customHeight="1">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row>
    <row r="282" ht="15.75" customHeight="1">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row>
    <row r="283" ht="15.75" customHeight="1">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row>
    <row r="284" ht="15.75" customHeight="1">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row>
    <row r="285" ht="15.75" customHeight="1">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row>
    <row r="286" ht="15.75" customHeight="1">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row>
    <row r="287" ht="15.75" customHeight="1">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row>
    <row r="288" ht="15.75" customHeight="1">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row>
    <row r="289" ht="15.75" customHeight="1">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row>
    <row r="290" ht="15.75" customHeight="1">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row>
    <row r="291" ht="15.75" customHeight="1">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row>
    <row r="292" ht="15.75" customHeight="1">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row>
    <row r="293" ht="15.75" customHeight="1">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row>
    <row r="294" ht="15.75" customHeight="1">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row>
    <row r="295" ht="15.75" customHeight="1">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row>
    <row r="296" ht="15.75" customHeight="1">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row>
    <row r="297" ht="15.75" customHeight="1">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row>
    <row r="298" ht="15.75" customHeight="1">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row>
    <row r="299" ht="15.75" customHeight="1">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row>
    <row r="300" ht="15.75" customHeight="1">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row>
    <row r="301" ht="15.75" customHeight="1">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row>
    <row r="302" ht="15.75" customHeight="1">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row>
    <row r="303" ht="15.75" customHeight="1">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0">
    <mergeCell ref="B20:B25"/>
    <mergeCell ref="B28:B32"/>
    <mergeCell ref="B49:B52"/>
    <mergeCell ref="B53:C53"/>
    <mergeCell ref="A2:A27"/>
    <mergeCell ref="B2:B6"/>
    <mergeCell ref="B7:B12"/>
    <mergeCell ref="B13:B19"/>
    <mergeCell ref="B26:C26"/>
    <mergeCell ref="B27:D27"/>
    <mergeCell ref="A28:A54"/>
    <mergeCell ref="B54:D54"/>
    <mergeCell ref="B77:C77"/>
    <mergeCell ref="B78:D78"/>
    <mergeCell ref="B73:B76"/>
    <mergeCell ref="B79:B83"/>
    <mergeCell ref="B84:B88"/>
    <mergeCell ref="B89:B94"/>
    <mergeCell ref="B99:C99"/>
    <mergeCell ref="B100:D100"/>
    <mergeCell ref="B102:C102"/>
    <mergeCell ref="B103:D103"/>
    <mergeCell ref="B33:B39"/>
    <mergeCell ref="B40:B48"/>
    <mergeCell ref="A55:A78"/>
    <mergeCell ref="B55:B61"/>
    <mergeCell ref="B62:B65"/>
    <mergeCell ref="B66:B72"/>
    <mergeCell ref="A79:A100"/>
    <mergeCell ref="B95:B98"/>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16.14"/>
    <col customWidth="1" min="2" max="2" width="16.86"/>
    <col customWidth="1" min="3" max="3" width="18.71"/>
    <col customWidth="1" min="4" max="4" width="10.57"/>
    <col customWidth="1" hidden="1" min="5" max="5" width="11.57"/>
    <col customWidth="1" min="6" max="6" width="49.43"/>
    <col customWidth="1" min="7" max="7" width="39.71"/>
    <col customWidth="1" min="8" max="8" width="10.71"/>
    <col customWidth="1" min="9" max="9" width="38.71"/>
    <col customWidth="1" min="10" max="10" width="11.86"/>
    <col customWidth="1" min="11" max="11" width="41.86"/>
    <col customWidth="1" min="12" max="12" width="12.0"/>
    <col customWidth="1" min="13" max="13" width="32.86"/>
    <col customWidth="1" min="14" max="14" width="15.43"/>
    <col customWidth="1" min="15" max="15" width="36.0"/>
    <col customWidth="1" min="16" max="16" width="8.71"/>
    <col customWidth="1" min="17" max="17" width="36.14"/>
    <col customWidth="1" min="18" max="18" width="8.43"/>
    <col customWidth="1" min="19" max="19" width="42.14"/>
    <col customWidth="1" min="20" max="20" width="10.14"/>
    <col customWidth="1" min="21" max="21" width="42.14"/>
    <col customWidth="1" min="22" max="22" width="12.71"/>
    <col customWidth="1" min="23" max="23" width="49.43"/>
    <col customWidth="1" min="24" max="24" width="8.71"/>
    <col customWidth="1" min="25" max="25" width="33.43"/>
    <col customWidth="1" min="26" max="26" width="8.71"/>
    <col customWidth="1" min="27" max="27" width="33.43"/>
    <col customWidth="1" min="28" max="28" width="8.71"/>
    <col customWidth="1" min="29" max="29" width="43.43"/>
    <col customWidth="1" min="30" max="30" width="8.71"/>
    <col customWidth="1" min="31" max="31" width="37.43"/>
    <col customWidth="1" min="32" max="32" width="10.43"/>
    <col customWidth="1" min="33" max="33" width="48.43"/>
    <col customWidth="1" min="34" max="34" width="9.71"/>
    <col customWidth="1" min="35" max="35" width="40.43"/>
    <col customWidth="1" min="36" max="36" width="8.71"/>
    <col customWidth="1" min="37" max="37" width="32.29"/>
    <col customWidth="1" min="38" max="38" width="8.71"/>
    <col customWidth="1" min="39" max="39" width="36.29"/>
    <col customWidth="1" min="40" max="40" width="12.43"/>
    <col customWidth="1" min="41" max="41" width="55.0"/>
    <col customWidth="1" min="42" max="43" width="10.43"/>
  </cols>
  <sheetData>
    <row r="1" ht="43.5" customHeight="1">
      <c r="A1" s="145" t="s">
        <v>104</v>
      </c>
      <c r="B1" s="146" t="s">
        <v>105</v>
      </c>
      <c r="C1" s="147" t="s">
        <v>106</v>
      </c>
      <c r="D1" s="148" t="s">
        <v>107</v>
      </c>
      <c r="E1" s="147" t="s">
        <v>108</v>
      </c>
      <c r="F1" s="147" t="s">
        <v>109</v>
      </c>
      <c r="G1" s="149" t="s">
        <v>110</v>
      </c>
      <c r="H1" s="149" t="s">
        <v>111</v>
      </c>
      <c r="I1" s="149" t="s">
        <v>112</v>
      </c>
      <c r="J1" s="149" t="s">
        <v>113</v>
      </c>
      <c r="K1" s="150" t="s">
        <v>114</v>
      </c>
      <c r="L1" s="149" t="s">
        <v>115</v>
      </c>
      <c r="M1" s="149" t="s">
        <v>116</v>
      </c>
      <c r="N1" s="149" t="s">
        <v>117</v>
      </c>
      <c r="O1" s="149" t="s">
        <v>118</v>
      </c>
      <c r="P1" s="149" t="s">
        <v>119</v>
      </c>
      <c r="Q1" s="149" t="s">
        <v>120</v>
      </c>
      <c r="R1" s="149" t="s">
        <v>121</v>
      </c>
      <c r="S1" s="149" t="s">
        <v>122</v>
      </c>
      <c r="T1" s="149" t="s">
        <v>123</v>
      </c>
      <c r="U1" s="149" t="s">
        <v>124</v>
      </c>
      <c r="V1" s="149" t="s">
        <v>125</v>
      </c>
      <c r="W1" s="149" t="s">
        <v>126</v>
      </c>
      <c r="X1" s="149" t="s">
        <v>127</v>
      </c>
      <c r="Y1" s="149" t="s">
        <v>128</v>
      </c>
      <c r="Z1" s="149" t="s">
        <v>129</v>
      </c>
      <c r="AA1" s="149" t="s">
        <v>130</v>
      </c>
      <c r="AB1" s="149" t="s">
        <v>131</v>
      </c>
      <c r="AC1" s="149" t="s">
        <v>132</v>
      </c>
      <c r="AD1" s="149" t="s">
        <v>133</v>
      </c>
      <c r="AE1" s="149" t="s">
        <v>134</v>
      </c>
      <c r="AF1" s="149" t="s">
        <v>135</v>
      </c>
      <c r="AG1" s="149" t="s">
        <v>136</v>
      </c>
      <c r="AH1" s="149" t="s">
        <v>137</v>
      </c>
      <c r="AI1" s="149" t="s">
        <v>138</v>
      </c>
      <c r="AJ1" s="149" t="s">
        <v>139</v>
      </c>
      <c r="AK1" s="149" t="s">
        <v>140</v>
      </c>
      <c r="AL1" s="149" t="s">
        <v>141</v>
      </c>
      <c r="AM1" s="149" t="s">
        <v>142</v>
      </c>
      <c r="AN1" s="149" t="s">
        <v>143</v>
      </c>
      <c r="AO1" s="149" t="s">
        <v>144</v>
      </c>
      <c r="AP1" s="149" t="s">
        <v>145</v>
      </c>
      <c r="AQ1" s="131"/>
    </row>
    <row r="2">
      <c r="A2" s="151" t="s">
        <v>146</v>
      </c>
      <c r="B2" s="152" t="s">
        <v>147</v>
      </c>
      <c r="C2" s="153" t="s">
        <v>148</v>
      </c>
      <c r="D2" s="153">
        <v>2.0</v>
      </c>
      <c r="E2" s="154"/>
      <c r="F2" s="155" t="s">
        <v>149</v>
      </c>
      <c r="G2" s="156" t="s">
        <v>150</v>
      </c>
      <c r="H2" s="157">
        <v>2.0</v>
      </c>
      <c r="I2" s="158" t="s">
        <v>151</v>
      </c>
      <c r="J2" s="159">
        <v>0.0</v>
      </c>
      <c r="K2" s="159" t="s">
        <v>152</v>
      </c>
      <c r="L2" s="159">
        <v>2.0</v>
      </c>
      <c r="M2" s="159" t="s">
        <v>153</v>
      </c>
      <c r="N2" s="159">
        <v>0.0</v>
      </c>
      <c r="O2" s="159" t="s">
        <v>154</v>
      </c>
      <c r="P2" s="159">
        <v>2.0</v>
      </c>
      <c r="Q2" s="159" t="s">
        <v>155</v>
      </c>
      <c r="R2" s="159">
        <v>2.0</v>
      </c>
      <c r="S2" s="159" t="s">
        <v>156</v>
      </c>
      <c r="T2" s="159">
        <v>0.5</v>
      </c>
      <c r="U2" s="159" t="s">
        <v>157</v>
      </c>
      <c r="V2" s="159">
        <v>2.0</v>
      </c>
      <c r="W2" s="156" t="s">
        <v>158</v>
      </c>
      <c r="X2" s="156">
        <v>2.0</v>
      </c>
      <c r="Y2" s="160" t="s">
        <v>159</v>
      </c>
      <c r="Z2" s="159">
        <v>2.0</v>
      </c>
      <c r="AA2" s="161" t="s">
        <v>160</v>
      </c>
      <c r="AB2" s="159">
        <v>2.0</v>
      </c>
      <c r="AC2" s="161" t="s">
        <v>161</v>
      </c>
      <c r="AD2" s="159">
        <v>2.0</v>
      </c>
      <c r="AE2" s="156" t="s">
        <v>162</v>
      </c>
      <c r="AF2" s="156">
        <v>0.0</v>
      </c>
      <c r="AG2" s="159" t="s">
        <v>163</v>
      </c>
      <c r="AH2" s="159">
        <v>2.0</v>
      </c>
      <c r="AI2" s="159" t="s">
        <v>164</v>
      </c>
      <c r="AJ2" s="159">
        <v>2.0</v>
      </c>
      <c r="AK2" s="159" t="s">
        <v>165</v>
      </c>
      <c r="AL2" s="159">
        <v>2.0</v>
      </c>
      <c r="AM2" s="162" t="s">
        <v>166</v>
      </c>
      <c r="AN2" s="159">
        <v>2.0</v>
      </c>
      <c r="AO2" s="159" t="s">
        <v>167</v>
      </c>
      <c r="AP2" s="159">
        <v>2.0</v>
      </c>
      <c r="AQ2" s="163"/>
    </row>
    <row r="3" ht="219.0" customHeight="1">
      <c r="B3" s="110"/>
      <c r="C3" s="153" t="s">
        <v>168</v>
      </c>
      <c r="D3" s="153">
        <v>1.0</v>
      </c>
      <c r="E3" s="164"/>
      <c r="F3" s="165" t="s">
        <v>169</v>
      </c>
      <c r="G3" s="166" t="s">
        <v>170</v>
      </c>
      <c r="H3" s="167">
        <v>0.0</v>
      </c>
      <c r="I3" s="156" t="s">
        <v>171</v>
      </c>
      <c r="J3" s="159">
        <v>0.0</v>
      </c>
      <c r="K3" s="159" t="s">
        <v>172</v>
      </c>
      <c r="L3" s="159">
        <v>0.0</v>
      </c>
      <c r="M3" s="159" t="s">
        <v>173</v>
      </c>
      <c r="N3" s="159">
        <v>0.0</v>
      </c>
      <c r="O3" s="159" t="s">
        <v>174</v>
      </c>
      <c r="P3" s="159">
        <v>0.0</v>
      </c>
      <c r="Q3" s="159" t="s">
        <v>175</v>
      </c>
      <c r="R3" s="159">
        <v>0.0</v>
      </c>
      <c r="S3" s="159" t="s">
        <v>176</v>
      </c>
      <c r="T3" s="159">
        <v>0.0</v>
      </c>
      <c r="U3" s="159" t="s">
        <v>177</v>
      </c>
      <c r="V3" s="159">
        <v>0.0</v>
      </c>
      <c r="W3" s="159" t="s">
        <v>178</v>
      </c>
      <c r="X3" s="159">
        <v>0.0</v>
      </c>
      <c r="Y3" s="162" t="s">
        <v>179</v>
      </c>
      <c r="Z3" s="159">
        <v>0.0</v>
      </c>
      <c r="AA3" s="161" t="s">
        <v>180</v>
      </c>
      <c r="AB3" s="159">
        <v>0.0</v>
      </c>
      <c r="AC3" s="159" t="s">
        <v>175</v>
      </c>
      <c r="AD3" s="159">
        <v>0.0</v>
      </c>
      <c r="AE3" s="156" t="s">
        <v>181</v>
      </c>
      <c r="AF3" s="156">
        <v>0.0</v>
      </c>
      <c r="AG3" s="159" t="s">
        <v>175</v>
      </c>
      <c r="AH3" s="159">
        <v>0.0</v>
      </c>
      <c r="AI3" s="159" t="s">
        <v>175</v>
      </c>
      <c r="AJ3" s="159">
        <v>0.0</v>
      </c>
      <c r="AK3" s="159" t="s">
        <v>182</v>
      </c>
      <c r="AL3" s="159">
        <v>0.0</v>
      </c>
      <c r="AM3" s="159" t="s">
        <v>183</v>
      </c>
      <c r="AN3" s="159">
        <v>0.0</v>
      </c>
      <c r="AO3" s="159" t="s">
        <v>172</v>
      </c>
      <c r="AP3" s="159">
        <v>0.0</v>
      </c>
      <c r="AQ3" s="163"/>
    </row>
    <row r="4" ht="135.0" customHeight="1">
      <c r="B4" s="110"/>
      <c r="C4" s="153" t="s">
        <v>184</v>
      </c>
      <c r="D4" s="153">
        <v>1.0</v>
      </c>
      <c r="E4" s="164"/>
      <c r="F4" s="165" t="s">
        <v>185</v>
      </c>
      <c r="G4" s="166" t="s">
        <v>186</v>
      </c>
      <c r="H4" s="167">
        <v>0.0</v>
      </c>
      <c r="I4" s="158" t="s">
        <v>187</v>
      </c>
      <c r="J4" s="159">
        <v>0.0</v>
      </c>
      <c r="K4" s="159" t="s">
        <v>172</v>
      </c>
      <c r="L4" s="159">
        <v>0.0</v>
      </c>
      <c r="M4" s="159" t="s">
        <v>188</v>
      </c>
      <c r="N4" s="159">
        <v>0.0</v>
      </c>
      <c r="O4" s="159" t="s">
        <v>189</v>
      </c>
      <c r="P4" s="159">
        <v>0.0</v>
      </c>
      <c r="Q4" s="159" t="s">
        <v>175</v>
      </c>
      <c r="R4" s="159">
        <v>0.0</v>
      </c>
      <c r="S4" s="159" t="s">
        <v>190</v>
      </c>
      <c r="T4" s="159">
        <v>0.5</v>
      </c>
      <c r="U4" s="159" t="s">
        <v>191</v>
      </c>
      <c r="V4" s="159">
        <v>0.0</v>
      </c>
      <c r="W4" s="159" t="s">
        <v>192</v>
      </c>
      <c r="X4" s="159">
        <v>0.0</v>
      </c>
      <c r="Y4" s="159" t="s">
        <v>193</v>
      </c>
      <c r="Z4" s="159">
        <v>0.0</v>
      </c>
      <c r="AA4" s="161" t="s">
        <v>194</v>
      </c>
      <c r="AB4" s="159">
        <v>0.0</v>
      </c>
      <c r="AC4" s="159" t="s">
        <v>175</v>
      </c>
      <c r="AD4" s="159">
        <v>0.0</v>
      </c>
      <c r="AE4" s="156" t="s">
        <v>195</v>
      </c>
      <c r="AF4" s="156">
        <v>0.0</v>
      </c>
      <c r="AG4" s="159" t="s">
        <v>175</v>
      </c>
      <c r="AH4" s="159">
        <v>0.0</v>
      </c>
      <c r="AI4" s="160" t="s">
        <v>196</v>
      </c>
      <c r="AJ4" s="159">
        <v>0.0</v>
      </c>
      <c r="AK4" s="159" t="s">
        <v>182</v>
      </c>
      <c r="AL4" s="159">
        <v>0.0</v>
      </c>
      <c r="AM4" s="159" t="s">
        <v>183</v>
      </c>
      <c r="AN4" s="159">
        <v>0.0</v>
      </c>
      <c r="AO4" s="156" t="s">
        <v>197</v>
      </c>
      <c r="AP4" s="159">
        <v>0.0</v>
      </c>
      <c r="AQ4" s="163"/>
    </row>
    <row r="5" ht="327.75" customHeight="1">
      <c r="B5" s="116"/>
      <c r="C5" s="168" t="s">
        <v>198</v>
      </c>
      <c r="D5" s="169">
        <v>1.0</v>
      </c>
      <c r="E5" s="170"/>
      <c r="F5" s="171" t="s">
        <v>199</v>
      </c>
      <c r="G5" s="166" t="s">
        <v>200</v>
      </c>
      <c r="H5" s="167">
        <v>0.0</v>
      </c>
      <c r="I5" s="156" t="s">
        <v>172</v>
      </c>
      <c r="J5" s="159">
        <v>0.0</v>
      </c>
      <c r="K5" s="159" t="s">
        <v>172</v>
      </c>
      <c r="L5" s="159">
        <v>0.0</v>
      </c>
      <c r="M5" s="159" t="s">
        <v>172</v>
      </c>
      <c r="N5" s="159">
        <v>0.0</v>
      </c>
      <c r="O5" s="159" t="s">
        <v>175</v>
      </c>
      <c r="P5" s="159">
        <v>0.0</v>
      </c>
      <c r="Q5" s="159" t="s">
        <v>175</v>
      </c>
      <c r="R5" s="159">
        <v>0.0</v>
      </c>
      <c r="S5" s="159" t="s">
        <v>175</v>
      </c>
      <c r="T5" s="159">
        <v>0.0</v>
      </c>
      <c r="U5" s="156" t="s">
        <v>175</v>
      </c>
      <c r="V5" s="156">
        <v>0.0</v>
      </c>
      <c r="W5" s="156" t="s">
        <v>175</v>
      </c>
      <c r="X5" s="156">
        <v>0.0</v>
      </c>
      <c r="Y5" s="156" t="s">
        <v>175</v>
      </c>
      <c r="Z5" s="156">
        <v>0.0</v>
      </c>
      <c r="AA5" s="156" t="s">
        <v>175</v>
      </c>
      <c r="AB5" s="156">
        <v>0.0</v>
      </c>
      <c r="AC5" s="159" t="s">
        <v>175</v>
      </c>
      <c r="AD5" s="159">
        <v>0.0</v>
      </c>
      <c r="AE5" s="156" t="s">
        <v>172</v>
      </c>
      <c r="AF5" s="156">
        <v>0.0</v>
      </c>
      <c r="AG5" s="159" t="s">
        <v>175</v>
      </c>
      <c r="AH5" s="159">
        <v>0.0</v>
      </c>
      <c r="AI5" s="159" t="s">
        <v>175</v>
      </c>
      <c r="AJ5" s="159">
        <v>0.0</v>
      </c>
      <c r="AK5" s="156" t="s">
        <v>172</v>
      </c>
      <c r="AL5" s="156">
        <v>0.0</v>
      </c>
      <c r="AM5" s="156" t="s">
        <v>175</v>
      </c>
      <c r="AN5" s="156">
        <v>0.0</v>
      </c>
      <c r="AO5" s="156" t="s">
        <v>172</v>
      </c>
      <c r="AP5" s="156">
        <v>0.0</v>
      </c>
      <c r="AQ5" s="163"/>
    </row>
    <row r="6" ht="151.5" customHeight="1">
      <c r="B6" s="152" t="s">
        <v>201</v>
      </c>
      <c r="C6" s="153" t="s">
        <v>202</v>
      </c>
      <c r="D6" s="153">
        <v>2.0</v>
      </c>
      <c r="E6" s="154"/>
      <c r="F6" s="155" t="s">
        <v>203</v>
      </c>
      <c r="G6" s="166" t="s">
        <v>204</v>
      </c>
      <c r="H6" s="159">
        <v>2.0</v>
      </c>
      <c r="I6" s="156" t="s">
        <v>172</v>
      </c>
      <c r="J6" s="159">
        <v>0.0</v>
      </c>
      <c r="K6" s="159" t="s">
        <v>205</v>
      </c>
      <c r="L6" s="159">
        <v>0.5</v>
      </c>
      <c r="M6" s="159" t="s">
        <v>206</v>
      </c>
      <c r="N6" s="159">
        <v>0.5</v>
      </c>
      <c r="O6" s="162" t="s">
        <v>207</v>
      </c>
      <c r="P6" s="159">
        <v>1.0</v>
      </c>
      <c r="Q6" s="159" t="s">
        <v>208</v>
      </c>
      <c r="R6" s="159">
        <v>0.5</v>
      </c>
      <c r="S6" s="172" t="s">
        <v>209</v>
      </c>
      <c r="T6" s="172">
        <v>0.5</v>
      </c>
      <c r="U6" s="172" t="s">
        <v>210</v>
      </c>
      <c r="V6" s="172">
        <v>1.0</v>
      </c>
      <c r="W6" s="160" t="s">
        <v>211</v>
      </c>
      <c r="X6" s="159">
        <v>1.0</v>
      </c>
      <c r="Y6" s="173" t="s">
        <v>212</v>
      </c>
      <c r="Z6" s="159">
        <v>1.0</v>
      </c>
      <c r="AA6" s="174" t="s">
        <v>213</v>
      </c>
      <c r="AB6" s="172">
        <v>1.0</v>
      </c>
      <c r="AC6" s="174" t="s">
        <v>214</v>
      </c>
      <c r="AD6" s="172">
        <v>2.0</v>
      </c>
      <c r="AE6" s="156" t="s">
        <v>215</v>
      </c>
      <c r="AF6" s="156">
        <v>0.0</v>
      </c>
      <c r="AG6" s="161" t="s">
        <v>216</v>
      </c>
      <c r="AH6" s="159">
        <v>1.0</v>
      </c>
      <c r="AI6" s="159" t="s">
        <v>175</v>
      </c>
      <c r="AJ6" s="159">
        <v>0.0</v>
      </c>
      <c r="AK6" s="162" t="s">
        <v>217</v>
      </c>
      <c r="AL6" s="159">
        <v>0.5</v>
      </c>
      <c r="AM6" s="156" t="s">
        <v>218</v>
      </c>
      <c r="AN6" s="156">
        <v>1.0</v>
      </c>
      <c r="AO6" s="156" t="s">
        <v>219</v>
      </c>
      <c r="AP6" s="156">
        <v>1.0</v>
      </c>
      <c r="AQ6" s="163"/>
    </row>
    <row r="7" ht="255.0" customHeight="1">
      <c r="B7" s="110"/>
      <c r="C7" s="153" t="s">
        <v>220</v>
      </c>
      <c r="D7" s="153">
        <v>1.0</v>
      </c>
      <c r="E7" s="154"/>
      <c r="F7" s="175" t="s">
        <v>221</v>
      </c>
      <c r="G7" s="166" t="s">
        <v>222</v>
      </c>
      <c r="H7" s="166">
        <v>0.25</v>
      </c>
      <c r="I7" s="166" t="s">
        <v>172</v>
      </c>
      <c r="J7" s="159">
        <v>0.0</v>
      </c>
      <c r="K7" s="172" t="s">
        <v>223</v>
      </c>
      <c r="L7" s="172">
        <v>1.0</v>
      </c>
      <c r="M7" s="159" t="s">
        <v>224</v>
      </c>
      <c r="N7" s="159">
        <v>0.0</v>
      </c>
      <c r="O7" s="159" t="s">
        <v>175</v>
      </c>
      <c r="P7" s="159">
        <v>0.0</v>
      </c>
      <c r="Q7" s="159" t="s">
        <v>225</v>
      </c>
      <c r="R7" s="159">
        <v>0.75</v>
      </c>
      <c r="S7" s="159" t="s">
        <v>226</v>
      </c>
      <c r="T7" s="159">
        <v>0.0</v>
      </c>
      <c r="U7" s="159" t="s">
        <v>227</v>
      </c>
      <c r="V7" s="159">
        <v>0.0</v>
      </c>
      <c r="W7" s="161" t="s">
        <v>228</v>
      </c>
      <c r="X7" s="159">
        <v>0.0</v>
      </c>
      <c r="Y7" s="176" t="s">
        <v>229</v>
      </c>
      <c r="Z7" s="156">
        <v>0.75</v>
      </c>
      <c r="AA7" s="161" t="s">
        <v>230</v>
      </c>
      <c r="AB7" s="159">
        <v>0.0</v>
      </c>
      <c r="AC7" s="174" t="s">
        <v>231</v>
      </c>
      <c r="AD7" s="172">
        <v>0.75</v>
      </c>
      <c r="AE7" s="156" t="s">
        <v>175</v>
      </c>
      <c r="AF7" s="156">
        <v>0.0</v>
      </c>
      <c r="AG7" s="159" t="s">
        <v>232</v>
      </c>
      <c r="AH7" s="159">
        <v>0.25</v>
      </c>
      <c r="AI7" s="172" t="s">
        <v>233</v>
      </c>
      <c r="AJ7" s="172">
        <v>0.25</v>
      </c>
      <c r="AK7" s="159" t="s">
        <v>234</v>
      </c>
      <c r="AL7" s="159">
        <v>0.0</v>
      </c>
      <c r="AM7" s="172" t="s">
        <v>235</v>
      </c>
      <c r="AN7" s="172">
        <v>0.25</v>
      </c>
      <c r="AO7" s="172" t="s">
        <v>236</v>
      </c>
      <c r="AP7" s="172">
        <v>0.75</v>
      </c>
      <c r="AQ7" s="163"/>
    </row>
    <row r="8" ht="192.75" customHeight="1">
      <c r="B8" s="110"/>
      <c r="C8" s="153" t="s">
        <v>237</v>
      </c>
      <c r="D8" s="153">
        <v>1.0</v>
      </c>
      <c r="E8" s="154"/>
      <c r="F8" s="155" t="s">
        <v>238</v>
      </c>
      <c r="G8" s="166" t="s">
        <v>239</v>
      </c>
      <c r="H8" s="167">
        <v>0.0</v>
      </c>
      <c r="I8" s="156" t="s">
        <v>172</v>
      </c>
      <c r="J8" s="159">
        <v>0.0</v>
      </c>
      <c r="K8" s="177" t="s">
        <v>240</v>
      </c>
      <c r="L8" s="178">
        <v>0.25</v>
      </c>
      <c r="M8" s="159" t="s">
        <v>172</v>
      </c>
      <c r="N8" s="159">
        <v>0.0</v>
      </c>
      <c r="O8" s="159" t="s">
        <v>175</v>
      </c>
      <c r="P8" s="159">
        <v>0.0</v>
      </c>
      <c r="Q8" s="159" t="s">
        <v>175</v>
      </c>
      <c r="R8" s="159">
        <v>0.0</v>
      </c>
      <c r="S8" s="159" t="s">
        <v>175</v>
      </c>
      <c r="T8" s="159">
        <v>0.0</v>
      </c>
      <c r="U8" s="159" t="s">
        <v>175</v>
      </c>
      <c r="V8" s="159">
        <v>0.0</v>
      </c>
      <c r="W8" s="159" t="s">
        <v>175</v>
      </c>
      <c r="X8" s="159">
        <v>0.0</v>
      </c>
      <c r="Y8" s="159" t="s">
        <v>175</v>
      </c>
      <c r="Z8" s="159">
        <v>0.0</v>
      </c>
      <c r="AA8" s="159" t="s">
        <v>175</v>
      </c>
      <c r="AB8" s="159">
        <v>0.0</v>
      </c>
      <c r="AC8" s="161" t="s">
        <v>241</v>
      </c>
      <c r="AD8" s="159">
        <v>0.5</v>
      </c>
      <c r="AE8" s="156" t="s">
        <v>175</v>
      </c>
      <c r="AF8" s="156">
        <v>0.0</v>
      </c>
      <c r="AG8" s="159" t="s">
        <v>242</v>
      </c>
      <c r="AH8" s="159">
        <v>0.5</v>
      </c>
      <c r="AI8" s="159" t="s">
        <v>243</v>
      </c>
      <c r="AJ8" s="159">
        <v>0.0</v>
      </c>
      <c r="AK8" s="159" t="s">
        <v>172</v>
      </c>
      <c r="AL8" s="159">
        <v>0.0</v>
      </c>
      <c r="AM8" s="159" t="s">
        <v>175</v>
      </c>
      <c r="AN8" s="157"/>
      <c r="AO8" s="172" t="s">
        <v>244</v>
      </c>
      <c r="AP8" s="172">
        <v>0.5</v>
      </c>
      <c r="AQ8" s="163"/>
    </row>
    <row r="9" ht="160.5" customHeight="1">
      <c r="B9" s="110"/>
      <c r="C9" s="153" t="s">
        <v>245</v>
      </c>
      <c r="D9" s="153">
        <v>1.0</v>
      </c>
      <c r="E9" s="154"/>
      <c r="F9" s="179" t="s">
        <v>246</v>
      </c>
      <c r="G9" s="180" t="s">
        <v>247</v>
      </c>
      <c r="H9" s="181">
        <v>0.5</v>
      </c>
      <c r="I9" s="156" t="s">
        <v>172</v>
      </c>
      <c r="J9" s="159">
        <v>0.0</v>
      </c>
      <c r="K9" s="159" t="s">
        <v>248</v>
      </c>
      <c r="L9" s="159">
        <v>1.0</v>
      </c>
      <c r="M9" s="159" t="s">
        <v>172</v>
      </c>
      <c r="N9" s="159">
        <v>0.0</v>
      </c>
      <c r="O9" s="156" t="s">
        <v>249</v>
      </c>
      <c r="P9" s="182">
        <v>0.5</v>
      </c>
      <c r="Q9" s="159" t="s">
        <v>250</v>
      </c>
      <c r="R9" s="159">
        <v>0.0</v>
      </c>
      <c r="S9" s="159" t="s">
        <v>251</v>
      </c>
      <c r="T9" s="159">
        <v>0.0</v>
      </c>
      <c r="U9" s="159" t="s">
        <v>252</v>
      </c>
      <c r="V9" s="159">
        <v>0.0</v>
      </c>
      <c r="W9" s="159" t="s">
        <v>253</v>
      </c>
      <c r="X9" s="159">
        <v>0.0</v>
      </c>
      <c r="Y9" s="159" t="s">
        <v>254</v>
      </c>
      <c r="Z9" s="159">
        <v>0.5</v>
      </c>
      <c r="AA9" s="159" t="s">
        <v>255</v>
      </c>
      <c r="AB9" s="159">
        <v>0.5</v>
      </c>
      <c r="AC9" s="159" t="s">
        <v>256</v>
      </c>
      <c r="AD9" s="159">
        <v>0.5</v>
      </c>
      <c r="AE9" s="156" t="s">
        <v>175</v>
      </c>
      <c r="AF9" s="156">
        <v>0.0</v>
      </c>
      <c r="AG9" s="159" t="s">
        <v>257</v>
      </c>
      <c r="AH9" s="159">
        <v>0.0</v>
      </c>
      <c r="AI9" s="156" t="s">
        <v>258</v>
      </c>
      <c r="AJ9" s="156">
        <v>1.0</v>
      </c>
      <c r="AK9" s="178" t="s">
        <v>259</v>
      </c>
      <c r="AL9" s="178">
        <v>0.0</v>
      </c>
      <c r="AM9" s="172" t="s">
        <v>260</v>
      </c>
      <c r="AN9" s="172">
        <v>0.5</v>
      </c>
      <c r="AO9" s="161" t="s">
        <v>261</v>
      </c>
      <c r="AP9" s="159">
        <v>0.0</v>
      </c>
      <c r="AQ9" s="163"/>
    </row>
    <row r="10" ht="190.5" customHeight="1">
      <c r="B10" s="110"/>
      <c r="C10" s="153" t="s">
        <v>262</v>
      </c>
      <c r="D10" s="153">
        <v>1.0</v>
      </c>
      <c r="E10" s="154"/>
      <c r="F10" s="155" t="s">
        <v>263</v>
      </c>
      <c r="G10" s="183" t="s">
        <v>264</v>
      </c>
      <c r="H10" s="183">
        <v>0.5</v>
      </c>
      <c r="I10" s="156" t="s">
        <v>265</v>
      </c>
      <c r="J10" s="159">
        <v>0.0</v>
      </c>
      <c r="K10" s="156" t="s">
        <v>266</v>
      </c>
      <c r="L10" s="156">
        <v>0.75</v>
      </c>
      <c r="M10" s="159" t="s">
        <v>172</v>
      </c>
      <c r="N10" s="159">
        <v>0.0</v>
      </c>
      <c r="O10" s="172" t="s">
        <v>267</v>
      </c>
      <c r="P10" s="172">
        <v>0.75</v>
      </c>
      <c r="Q10" s="159" t="s">
        <v>268</v>
      </c>
      <c r="R10" s="159">
        <v>0.5</v>
      </c>
      <c r="S10" s="159" t="s">
        <v>269</v>
      </c>
      <c r="T10" s="159">
        <v>0.25</v>
      </c>
      <c r="U10" s="184" t="s">
        <v>270</v>
      </c>
      <c r="V10" s="172">
        <v>0.75</v>
      </c>
      <c r="W10" s="162" t="s">
        <v>271</v>
      </c>
      <c r="X10" s="159">
        <v>0.25</v>
      </c>
      <c r="Y10" s="159" t="s">
        <v>272</v>
      </c>
      <c r="Z10" s="159">
        <v>1.0</v>
      </c>
      <c r="AA10" s="161" t="s">
        <v>273</v>
      </c>
      <c r="AB10" s="159">
        <v>0.25</v>
      </c>
      <c r="AC10" s="162" t="s">
        <v>274</v>
      </c>
      <c r="AD10" s="159">
        <v>0.25</v>
      </c>
      <c r="AE10" s="172" t="s">
        <v>275</v>
      </c>
      <c r="AF10" s="172">
        <v>0.25</v>
      </c>
      <c r="AG10" s="172" t="s">
        <v>276</v>
      </c>
      <c r="AH10" s="172">
        <v>0.75</v>
      </c>
      <c r="AI10" s="185" t="s">
        <v>277</v>
      </c>
      <c r="AJ10" s="172">
        <v>0.5</v>
      </c>
      <c r="AK10" s="172" t="s">
        <v>278</v>
      </c>
      <c r="AL10" s="172">
        <v>0.25</v>
      </c>
      <c r="AM10" s="172" t="s">
        <v>279</v>
      </c>
      <c r="AN10" s="172">
        <v>0.5</v>
      </c>
      <c r="AO10" s="159" t="s">
        <v>280</v>
      </c>
      <c r="AP10" s="159">
        <v>0.75</v>
      </c>
      <c r="AQ10" s="163"/>
    </row>
    <row r="11" ht="450.75" customHeight="1">
      <c r="B11" s="116"/>
      <c r="C11" s="186" t="s">
        <v>281</v>
      </c>
      <c r="D11" s="186">
        <v>1.0</v>
      </c>
      <c r="E11" s="187"/>
      <c r="F11" s="186" t="s">
        <v>282</v>
      </c>
      <c r="G11" s="182" t="s">
        <v>283</v>
      </c>
      <c r="H11" s="156">
        <v>0.25</v>
      </c>
      <c r="I11" s="156" t="s">
        <v>284</v>
      </c>
      <c r="J11" s="156">
        <v>0.25</v>
      </c>
      <c r="K11" s="156" t="s">
        <v>285</v>
      </c>
      <c r="L11" s="156">
        <v>0.0</v>
      </c>
      <c r="M11" s="159" t="s">
        <v>172</v>
      </c>
      <c r="N11" s="159">
        <v>0.0</v>
      </c>
      <c r="O11" s="182" t="s">
        <v>286</v>
      </c>
      <c r="P11" s="156">
        <v>0.0</v>
      </c>
      <c r="Q11" s="156" t="s">
        <v>287</v>
      </c>
      <c r="R11" s="156">
        <v>0.5</v>
      </c>
      <c r="S11" s="156" t="s">
        <v>172</v>
      </c>
      <c r="T11" s="156">
        <v>0.0</v>
      </c>
      <c r="U11" s="172" t="s">
        <v>288</v>
      </c>
      <c r="V11" s="172">
        <v>0.25</v>
      </c>
      <c r="W11" s="172" t="s">
        <v>289</v>
      </c>
      <c r="X11" s="172">
        <v>0.25</v>
      </c>
      <c r="Y11" s="172" t="s">
        <v>290</v>
      </c>
      <c r="Z11" s="172">
        <v>0.25</v>
      </c>
      <c r="AA11" s="156" t="s">
        <v>175</v>
      </c>
      <c r="AB11" s="156">
        <v>0.0</v>
      </c>
      <c r="AC11" s="156" t="s">
        <v>291</v>
      </c>
      <c r="AD11" s="156">
        <v>0.5</v>
      </c>
      <c r="AE11" s="156" t="s">
        <v>172</v>
      </c>
      <c r="AF11" s="156">
        <v>0.0</v>
      </c>
      <c r="AG11" s="156" t="s">
        <v>292</v>
      </c>
      <c r="AH11" s="156">
        <v>0.25</v>
      </c>
      <c r="AI11" s="176" t="s">
        <v>175</v>
      </c>
      <c r="AJ11" s="156">
        <v>0.0</v>
      </c>
      <c r="AK11" s="156" t="s">
        <v>293</v>
      </c>
      <c r="AL11" s="156">
        <v>0.5</v>
      </c>
      <c r="AM11" s="156" t="s">
        <v>294</v>
      </c>
      <c r="AN11" s="156">
        <v>0.5</v>
      </c>
      <c r="AO11" s="158" t="s">
        <v>295</v>
      </c>
      <c r="AP11" s="188">
        <v>0.0</v>
      </c>
      <c r="AQ11" s="189"/>
    </row>
    <row r="12" ht="206.25" customHeight="1">
      <c r="B12" s="152" t="s">
        <v>296</v>
      </c>
      <c r="C12" s="190" t="s">
        <v>297</v>
      </c>
      <c r="D12" s="153">
        <v>1.0</v>
      </c>
      <c r="E12" s="154"/>
      <c r="F12" s="155" t="s">
        <v>298</v>
      </c>
      <c r="G12" s="166" t="s">
        <v>299</v>
      </c>
      <c r="H12" s="167">
        <v>0.75</v>
      </c>
      <c r="I12" s="172" t="s">
        <v>300</v>
      </c>
      <c r="J12" s="172">
        <v>0.25</v>
      </c>
      <c r="K12" s="159" t="s">
        <v>301</v>
      </c>
      <c r="L12" s="159">
        <v>0.75</v>
      </c>
      <c r="M12" s="172" t="s">
        <v>302</v>
      </c>
      <c r="N12" s="172">
        <v>0.75</v>
      </c>
      <c r="O12" s="172" t="s">
        <v>303</v>
      </c>
      <c r="P12" s="172">
        <v>0.75</v>
      </c>
      <c r="Q12" s="159" t="s">
        <v>175</v>
      </c>
      <c r="R12" s="159">
        <v>0.0</v>
      </c>
      <c r="S12" s="159" t="s">
        <v>304</v>
      </c>
      <c r="T12" s="159">
        <v>0.5</v>
      </c>
      <c r="U12" s="156" t="s">
        <v>305</v>
      </c>
      <c r="V12" s="156">
        <v>0.5</v>
      </c>
      <c r="W12" s="172" t="s">
        <v>306</v>
      </c>
      <c r="X12" s="172">
        <v>0.5</v>
      </c>
      <c r="Y12" s="159" t="s">
        <v>307</v>
      </c>
      <c r="Z12" s="159">
        <v>0.75</v>
      </c>
      <c r="AA12" s="159" t="s">
        <v>175</v>
      </c>
      <c r="AB12" s="159">
        <v>0.0</v>
      </c>
      <c r="AC12" s="172" t="s">
        <v>308</v>
      </c>
      <c r="AD12" s="172">
        <v>0.75</v>
      </c>
      <c r="AE12" s="156" t="s">
        <v>172</v>
      </c>
      <c r="AF12" s="156">
        <v>0.0</v>
      </c>
      <c r="AG12" s="159" t="s">
        <v>309</v>
      </c>
      <c r="AH12" s="159">
        <v>0.75</v>
      </c>
      <c r="AI12" s="172" t="s">
        <v>310</v>
      </c>
      <c r="AJ12" s="172">
        <v>0.5</v>
      </c>
      <c r="AK12" s="159" t="s">
        <v>311</v>
      </c>
      <c r="AL12" s="159">
        <v>0.0</v>
      </c>
      <c r="AM12" s="156" t="s">
        <v>312</v>
      </c>
      <c r="AN12" s="156">
        <v>0.75</v>
      </c>
      <c r="AO12" s="156" t="s">
        <v>313</v>
      </c>
      <c r="AP12" s="156">
        <v>0.5</v>
      </c>
      <c r="AQ12" s="163"/>
    </row>
    <row r="13" ht="250.5" customHeight="1">
      <c r="B13" s="110"/>
      <c r="C13" s="153" t="s">
        <v>314</v>
      </c>
      <c r="D13" s="153">
        <v>1.0</v>
      </c>
      <c r="E13" s="154"/>
      <c r="F13" s="175" t="s">
        <v>315</v>
      </c>
      <c r="G13" s="180" t="s">
        <v>316</v>
      </c>
      <c r="H13" s="181">
        <v>1.0</v>
      </c>
      <c r="I13" s="156" t="s">
        <v>317</v>
      </c>
      <c r="J13" s="156">
        <v>0.0</v>
      </c>
      <c r="K13" s="172" t="s">
        <v>318</v>
      </c>
      <c r="L13" s="172">
        <v>0.6</v>
      </c>
      <c r="M13" s="156" t="s">
        <v>172</v>
      </c>
      <c r="N13" s="156">
        <v>0.0</v>
      </c>
      <c r="O13" s="172" t="s">
        <v>319</v>
      </c>
      <c r="P13" s="172">
        <v>0.2</v>
      </c>
      <c r="Q13" s="172" t="s">
        <v>320</v>
      </c>
      <c r="R13" s="172">
        <v>0.6</v>
      </c>
      <c r="S13" s="156" t="s">
        <v>321</v>
      </c>
      <c r="T13" s="156">
        <v>0.0</v>
      </c>
      <c r="U13" s="172" t="s">
        <v>322</v>
      </c>
      <c r="V13" s="172">
        <v>0.6</v>
      </c>
      <c r="W13" s="172" t="s">
        <v>323</v>
      </c>
      <c r="X13" s="172">
        <v>0.2</v>
      </c>
      <c r="Y13" s="184" t="s">
        <v>324</v>
      </c>
      <c r="Z13" s="172">
        <v>0.6</v>
      </c>
      <c r="AA13" s="174" t="s">
        <v>325</v>
      </c>
      <c r="AB13" s="172">
        <v>0.2</v>
      </c>
      <c r="AC13" s="172" t="s">
        <v>326</v>
      </c>
      <c r="AD13" s="172">
        <v>0.2</v>
      </c>
      <c r="AE13" s="156" t="s">
        <v>172</v>
      </c>
      <c r="AF13" s="156">
        <v>0.0</v>
      </c>
      <c r="AG13" s="156" t="s">
        <v>175</v>
      </c>
      <c r="AH13" s="156">
        <v>0.0</v>
      </c>
      <c r="AI13" s="172" t="s">
        <v>327</v>
      </c>
      <c r="AJ13" s="172">
        <v>0.6</v>
      </c>
      <c r="AK13" s="156" t="s">
        <v>175</v>
      </c>
      <c r="AL13" s="156">
        <v>0.0</v>
      </c>
      <c r="AM13" s="172" t="s">
        <v>328</v>
      </c>
      <c r="AN13" s="172">
        <v>0.6</v>
      </c>
      <c r="AO13" s="172" t="s">
        <v>329</v>
      </c>
      <c r="AP13" s="172">
        <v>0.2</v>
      </c>
      <c r="AQ13" s="163"/>
    </row>
    <row r="14" ht="259.5" customHeight="1">
      <c r="A14" s="191"/>
      <c r="B14" s="116"/>
      <c r="C14" s="168" t="s">
        <v>330</v>
      </c>
      <c r="D14" s="168">
        <v>1.0</v>
      </c>
      <c r="E14" s="164"/>
      <c r="F14" s="192" t="s">
        <v>331</v>
      </c>
      <c r="G14" s="193" t="s">
        <v>332</v>
      </c>
      <c r="H14" s="167">
        <v>0.6</v>
      </c>
      <c r="I14" s="156" t="s">
        <v>333</v>
      </c>
      <c r="J14" s="156">
        <v>0.0</v>
      </c>
      <c r="K14" s="158" t="s">
        <v>334</v>
      </c>
      <c r="L14" s="156">
        <v>0.2</v>
      </c>
      <c r="M14" s="156" t="s">
        <v>172</v>
      </c>
      <c r="N14" s="156">
        <v>0.0</v>
      </c>
      <c r="O14" s="156" t="s">
        <v>175</v>
      </c>
      <c r="P14" s="156">
        <v>0.0</v>
      </c>
      <c r="Q14" s="156" t="s">
        <v>175</v>
      </c>
      <c r="R14" s="156">
        <v>0.0</v>
      </c>
      <c r="S14" s="156" t="s">
        <v>175</v>
      </c>
      <c r="T14" s="156">
        <v>0.0</v>
      </c>
      <c r="U14" s="194" t="s">
        <v>335</v>
      </c>
      <c r="V14" s="195">
        <v>0.6</v>
      </c>
      <c r="W14" s="172" t="s">
        <v>336</v>
      </c>
      <c r="X14" s="172">
        <v>0.2</v>
      </c>
      <c r="Y14" s="172" t="s">
        <v>337</v>
      </c>
      <c r="Z14" s="172">
        <v>0.6</v>
      </c>
      <c r="AA14" s="156" t="s">
        <v>175</v>
      </c>
      <c r="AB14" s="156">
        <v>0.0</v>
      </c>
      <c r="AC14" s="156" t="s">
        <v>338</v>
      </c>
      <c r="AD14" s="156">
        <v>0.2</v>
      </c>
      <c r="AE14" s="156" t="s">
        <v>172</v>
      </c>
      <c r="AF14" s="156">
        <v>0.0</v>
      </c>
      <c r="AG14" s="156" t="s">
        <v>339</v>
      </c>
      <c r="AH14" s="156">
        <v>0.2</v>
      </c>
      <c r="AI14" s="172" t="s">
        <v>340</v>
      </c>
      <c r="AJ14" s="172">
        <v>0.6</v>
      </c>
      <c r="AK14" s="156" t="s">
        <v>341</v>
      </c>
      <c r="AL14" s="156">
        <v>0.0</v>
      </c>
      <c r="AM14" s="172" t="s">
        <v>342</v>
      </c>
      <c r="AN14" s="172">
        <v>0.6</v>
      </c>
      <c r="AO14" s="156" t="s">
        <v>343</v>
      </c>
      <c r="AP14" s="156">
        <v>0.2</v>
      </c>
      <c r="AQ14" s="163"/>
    </row>
    <row r="15" ht="130.5" customHeight="1">
      <c r="A15" s="196" t="s">
        <v>344</v>
      </c>
      <c r="B15" s="197" t="s">
        <v>345</v>
      </c>
      <c r="C15" s="198" t="s">
        <v>346</v>
      </c>
      <c r="D15" s="198">
        <v>1.0</v>
      </c>
      <c r="E15" s="199"/>
      <c r="F15" s="200" t="s">
        <v>347</v>
      </c>
      <c r="G15" s="201" t="s">
        <v>348</v>
      </c>
      <c r="H15" s="167">
        <v>0.0</v>
      </c>
      <c r="I15" s="156" t="s">
        <v>172</v>
      </c>
      <c r="J15" s="156">
        <v>0.0</v>
      </c>
      <c r="K15" s="156" t="s">
        <v>172</v>
      </c>
      <c r="L15" s="156">
        <v>0.0</v>
      </c>
      <c r="M15" s="156" t="s">
        <v>172</v>
      </c>
      <c r="N15" s="156">
        <v>0.0</v>
      </c>
      <c r="O15" s="156" t="s">
        <v>175</v>
      </c>
      <c r="P15" s="156">
        <v>0.0</v>
      </c>
      <c r="Q15" s="156" t="s">
        <v>175</v>
      </c>
      <c r="R15" s="156">
        <v>0.0</v>
      </c>
      <c r="S15" s="156" t="s">
        <v>175</v>
      </c>
      <c r="T15" s="156">
        <v>0.0</v>
      </c>
      <c r="U15" s="156" t="s">
        <v>175</v>
      </c>
      <c r="V15" s="156">
        <v>0.0</v>
      </c>
      <c r="W15" s="156" t="s">
        <v>349</v>
      </c>
      <c r="X15" s="156">
        <v>0.0</v>
      </c>
      <c r="Y15" s="156" t="s">
        <v>350</v>
      </c>
      <c r="Z15" s="156">
        <v>0.0</v>
      </c>
      <c r="AA15" s="156" t="s">
        <v>175</v>
      </c>
      <c r="AB15" s="156">
        <v>0.0</v>
      </c>
      <c r="AC15" s="182" t="s">
        <v>351</v>
      </c>
      <c r="AD15" s="156">
        <v>0.0</v>
      </c>
      <c r="AE15" s="156" t="s">
        <v>172</v>
      </c>
      <c r="AF15" s="156">
        <v>0.0</v>
      </c>
      <c r="AG15" s="156" t="s">
        <v>175</v>
      </c>
      <c r="AH15" s="156">
        <v>0.0</v>
      </c>
      <c r="AI15" s="156" t="s">
        <v>352</v>
      </c>
      <c r="AJ15" s="156">
        <v>1.0</v>
      </c>
      <c r="AK15" s="156" t="s">
        <v>175</v>
      </c>
      <c r="AL15" s="156">
        <v>0.0</v>
      </c>
      <c r="AM15" s="156" t="s">
        <v>175</v>
      </c>
      <c r="AN15" s="156">
        <v>0.0</v>
      </c>
      <c r="AO15" s="172" t="s">
        <v>353</v>
      </c>
      <c r="AP15" s="172">
        <v>0.5</v>
      </c>
      <c r="AQ15" s="163"/>
    </row>
    <row r="16" ht="308.25" customHeight="1">
      <c r="A16" s="110"/>
      <c r="B16" s="202" t="s">
        <v>354</v>
      </c>
      <c r="C16" s="198" t="s">
        <v>355</v>
      </c>
      <c r="D16" s="198">
        <v>2.0</v>
      </c>
      <c r="E16" s="199"/>
      <c r="F16" s="203" t="s">
        <v>356</v>
      </c>
      <c r="G16" s="204" t="s">
        <v>357</v>
      </c>
      <c r="H16" s="167">
        <v>0.0</v>
      </c>
      <c r="I16" s="156" t="s">
        <v>172</v>
      </c>
      <c r="J16" s="156">
        <v>0.0</v>
      </c>
      <c r="K16" s="156" t="s">
        <v>358</v>
      </c>
      <c r="L16" s="156">
        <v>1.2</v>
      </c>
      <c r="M16" s="156" t="s">
        <v>172</v>
      </c>
      <c r="N16" s="156">
        <v>0.0</v>
      </c>
      <c r="O16" s="156" t="s">
        <v>172</v>
      </c>
      <c r="P16" s="156">
        <v>0.0</v>
      </c>
      <c r="Q16" s="156" t="s">
        <v>359</v>
      </c>
      <c r="R16" s="156">
        <v>1.2</v>
      </c>
      <c r="S16" s="156" t="s">
        <v>175</v>
      </c>
      <c r="T16" s="156">
        <v>0.0</v>
      </c>
      <c r="U16" s="156" t="s">
        <v>175</v>
      </c>
      <c r="V16" s="156">
        <v>0.0</v>
      </c>
      <c r="W16" s="158" t="s">
        <v>360</v>
      </c>
      <c r="X16" s="156">
        <v>0.0</v>
      </c>
      <c r="Y16" s="162" t="s">
        <v>361</v>
      </c>
      <c r="Z16" s="159">
        <v>0.4</v>
      </c>
      <c r="AA16" s="156" t="s">
        <v>175</v>
      </c>
      <c r="AB16" s="156">
        <v>0.0</v>
      </c>
      <c r="AC16" s="161" t="s">
        <v>362</v>
      </c>
      <c r="AD16" s="159">
        <v>0.4</v>
      </c>
      <c r="AE16" s="156" t="s">
        <v>172</v>
      </c>
      <c r="AF16" s="156">
        <v>0.0</v>
      </c>
      <c r="AG16" s="156" t="s">
        <v>175</v>
      </c>
      <c r="AH16" s="156">
        <v>0.0</v>
      </c>
      <c r="AI16" s="156" t="s">
        <v>175</v>
      </c>
      <c r="AJ16" s="156">
        <v>0.0</v>
      </c>
      <c r="AK16" s="156" t="s">
        <v>175</v>
      </c>
      <c r="AL16" s="156">
        <v>0.0</v>
      </c>
      <c r="AM16" s="156" t="s">
        <v>175</v>
      </c>
      <c r="AN16" s="156">
        <v>0.0</v>
      </c>
      <c r="AO16" s="166" t="s">
        <v>363</v>
      </c>
      <c r="AP16" s="205">
        <v>1.2</v>
      </c>
      <c r="AQ16" s="206"/>
    </row>
    <row r="17" ht="228.75" customHeight="1">
      <c r="A17" s="110"/>
      <c r="B17" s="110"/>
      <c r="C17" s="198" t="s">
        <v>364</v>
      </c>
      <c r="D17" s="198">
        <v>1.0</v>
      </c>
      <c r="E17" s="199"/>
      <c r="F17" s="203" t="s">
        <v>365</v>
      </c>
      <c r="G17" s="166" t="s">
        <v>172</v>
      </c>
      <c r="H17" s="167">
        <v>0.0</v>
      </c>
      <c r="I17" s="156" t="s">
        <v>172</v>
      </c>
      <c r="J17" s="156">
        <v>0.0</v>
      </c>
      <c r="K17" s="156" t="s">
        <v>172</v>
      </c>
      <c r="L17" s="156">
        <v>0.0</v>
      </c>
      <c r="M17" s="156" t="s">
        <v>172</v>
      </c>
      <c r="N17" s="156">
        <v>0.0</v>
      </c>
      <c r="O17" s="156" t="s">
        <v>172</v>
      </c>
      <c r="P17" s="156">
        <v>0.0</v>
      </c>
      <c r="Q17" s="156" t="s">
        <v>175</v>
      </c>
      <c r="R17" s="156">
        <v>0.0</v>
      </c>
      <c r="S17" s="156" t="s">
        <v>175</v>
      </c>
      <c r="T17" s="156">
        <v>0.0</v>
      </c>
      <c r="U17" s="156" t="s">
        <v>175</v>
      </c>
      <c r="V17" s="156">
        <v>0.0</v>
      </c>
      <c r="W17" s="156" t="s">
        <v>175</v>
      </c>
      <c r="X17" s="156">
        <v>0.0</v>
      </c>
      <c r="Y17" s="182" t="s">
        <v>366</v>
      </c>
      <c r="Z17" s="156">
        <v>0.0</v>
      </c>
      <c r="AA17" s="156" t="s">
        <v>175</v>
      </c>
      <c r="AB17" s="156">
        <v>0.0</v>
      </c>
      <c r="AC17" s="156" t="s">
        <v>172</v>
      </c>
      <c r="AD17" s="156">
        <v>0.0</v>
      </c>
      <c r="AE17" s="156" t="s">
        <v>172</v>
      </c>
      <c r="AF17" s="156">
        <v>0.0</v>
      </c>
      <c r="AG17" s="156" t="s">
        <v>175</v>
      </c>
      <c r="AH17" s="156">
        <v>0.0</v>
      </c>
      <c r="AI17" s="156" t="s">
        <v>175</v>
      </c>
      <c r="AJ17" s="156">
        <v>0.0</v>
      </c>
      <c r="AK17" s="156" t="s">
        <v>175</v>
      </c>
      <c r="AL17" s="156">
        <v>0.0</v>
      </c>
      <c r="AM17" s="156" t="s">
        <v>175</v>
      </c>
      <c r="AN17" s="156">
        <v>0.0</v>
      </c>
      <c r="AO17" s="156" t="s">
        <v>172</v>
      </c>
      <c r="AP17" s="156">
        <v>0.0</v>
      </c>
      <c r="AQ17" s="163"/>
    </row>
    <row r="18" ht="172.5" customHeight="1">
      <c r="A18" s="110"/>
      <c r="B18" s="110"/>
      <c r="C18" s="198" t="s">
        <v>367</v>
      </c>
      <c r="D18" s="198">
        <v>2.0</v>
      </c>
      <c r="E18" s="207"/>
      <c r="F18" s="198" t="s">
        <v>368</v>
      </c>
      <c r="G18" s="166" t="s">
        <v>369</v>
      </c>
      <c r="H18" s="166">
        <v>0.0</v>
      </c>
      <c r="I18" s="156" t="s">
        <v>172</v>
      </c>
      <c r="J18" s="156">
        <v>0.0</v>
      </c>
      <c r="K18" s="159" t="s">
        <v>172</v>
      </c>
      <c r="L18" s="159">
        <v>0.0</v>
      </c>
      <c r="M18" s="156" t="s">
        <v>172</v>
      </c>
      <c r="N18" s="156">
        <v>0.0</v>
      </c>
      <c r="O18" s="156" t="s">
        <v>370</v>
      </c>
      <c r="P18" s="159">
        <v>1.0</v>
      </c>
      <c r="Q18" s="156" t="s">
        <v>175</v>
      </c>
      <c r="R18" s="156">
        <v>0.0</v>
      </c>
      <c r="S18" s="156" t="s">
        <v>175</v>
      </c>
      <c r="T18" s="156">
        <v>0.0</v>
      </c>
      <c r="U18" s="156" t="s">
        <v>175</v>
      </c>
      <c r="V18" s="156">
        <v>0.0</v>
      </c>
      <c r="W18" s="156" t="s">
        <v>175</v>
      </c>
      <c r="X18" s="156">
        <v>0.0</v>
      </c>
      <c r="Y18" s="156" t="s">
        <v>175</v>
      </c>
      <c r="Z18" s="156">
        <v>0.0</v>
      </c>
      <c r="AA18" s="156" t="s">
        <v>175</v>
      </c>
      <c r="AB18" s="156">
        <v>0.0</v>
      </c>
      <c r="AC18" s="156" t="s">
        <v>172</v>
      </c>
      <c r="AD18" s="156">
        <v>0.0</v>
      </c>
      <c r="AE18" s="156" t="s">
        <v>172</v>
      </c>
      <c r="AF18" s="156">
        <v>0.0</v>
      </c>
      <c r="AG18" s="156" t="s">
        <v>175</v>
      </c>
      <c r="AH18" s="156">
        <v>0.0</v>
      </c>
      <c r="AI18" s="156" t="s">
        <v>175</v>
      </c>
      <c r="AJ18" s="156">
        <v>0.0</v>
      </c>
      <c r="AK18" s="156" t="s">
        <v>175</v>
      </c>
      <c r="AL18" s="156">
        <v>0.0</v>
      </c>
      <c r="AM18" s="159" t="s">
        <v>172</v>
      </c>
      <c r="AN18" s="159">
        <v>0.0</v>
      </c>
      <c r="AO18" s="159" t="s">
        <v>371</v>
      </c>
      <c r="AP18" s="159">
        <v>1.0</v>
      </c>
      <c r="AQ18" s="163"/>
    </row>
    <row r="19">
      <c r="A19" s="110"/>
      <c r="B19" s="116"/>
      <c r="C19" s="198" t="s">
        <v>372</v>
      </c>
      <c r="D19" s="198">
        <v>1.0</v>
      </c>
      <c r="E19" s="199"/>
      <c r="F19" s="208" t="s">
        <v>373</v>
      </c>
      <c r="G19" s="166" t="s">
        <v>374</v>
      </c>
      <c r="H19" s="167">
        <v>0.0</v>
      </c>
      <c r="I19" s="156" t="s">
        <v>172</v>
      </c>
      <c r="J19" s="156">
        <v>0.0</v>
      </c>
      <c r="K19" s="158" t="s">
        <v>375</v>
      </c>
      <c r="L19" s="156">
        <v>0.0</v>
      </c>
      <c r="M19" s="156" t="s">
        <v>172</v>
      </c>
      <c r="N19" s="156">
        <v>0.0</v>
      </c>
      <c r="O19" s="156" t="s">
        <v>376</v>
      </c>
      <c r="P19" s="156">
        <v>0.5</v>
      </c>
      <c r="Q19" s="156" t="s">
        <v>175</v>
      </c>
      <c r="R19" s="156">
        <v>0.0</v>
      </c>
      <c r="S19" s="156" t="s">
        <v>175</v>
      </c>
      <c r="T19" s="156">
        <v>0.0</v>
      </c>
      <c r="U19" s="160" t="s">
        <v>377</v>
      </c>
      <c r="V19" s="159">
        <v>0.75</v>
      </c>
      <c r="W19" s="209" t="s">
        <v>378</v>
      </c>
      <c r="X19" s="184">
        <v>0.75</v>
      </c>
      <c r="Y19" s="176" t="s">
        <v>175</v>
      </c>
      <c r="Z19" s="156">
        <v>0.0</v>
      </c>
      <c r="AA19" s="156" t="s">
        <v>175</v>
      </c>
      <c r="AB19" s="156">
        <v>0.0</v>
      </c>
      <c r="AC19" s="159" t="s">
        <v>379</v>
      </c>
      <c r="AD19" s="159">
        <v>0.5</v>
      </c>
      <c r="AE19" s="156" t="s">
        <v>172</v>
      </c>
      <c r="AF19" s="156">
        <v>0.0</v>
      </c>
      <c r="AG19" s="210" t="s">
        <v>380</v>
      </c>
      <c r="AH19" s="172">
        <v>0.5</v>
      </c>
      <c r="AI19" s="156" t="s">
        <v>175</v>
      </c>
      <c r="AJ19" s="156">
        <v>0.0</v>
      </c>
      <c r="AK19" s="156" t="s">
        <v>175</v>
      </c>
      <c r="AL19" s="156">
        <v>0.0</v>
      </c>
      <c r="AM19" s="159" t="s">
        <v>172</v>
      </c>
      <c r="AN19" s="159">
        <v>0.0</v>
      </c>
      <c r="AO19" s="159" t="s">
        <v>381</v>
      </c>
      <c r="AP19" s="159">
        <v>0.75</v>
      </c>
      <c r="AQ19" s="163"/>
    </row>
    <row r="20" ht="102.0" customHeight="1">
      <c r="A20" s="110"/>
      <c r="B20" s="202" t="s">
        <v>382</v>
      </c>
      <c r="C20" s="198" t="s">
        <v>383</v>
      </c>
      <c r="D20" s="198">
        <v>1.0</v>
      </c>
      <c r="E20" s="199"/>
      <c r="F20" s="200" t="s">
        <v>384</v>
      </c>
      <c r="G20" s="204" t="s">
        <v>385</v>
      </c>
      <c r="H20" s="167">
        <v>0.0</v>
      </c>
      <c r="I20" s="156" t="s">
        <v>386</v>
      </c>
      <c r="J20" s="156">
        <v>0.0</v>
      </c>
      <c r="K20" s="156" t="s">
        <v>387</v>
      </c>
      <c r="L20" s="156">
        <v>0.5</v>
      </c>
      <c r="M20" s="156" t="s">
        <v>388</v>
      </c>
      <c r="N20" s="156">
        <v>0.0</v>
      </c>
      <c r="O20" s="156" t="s">
        <v>389</v>
      </c>
      <c r="P20" s="156">
        <v>0.0</v>
      </c>
      <c r="Q20" s="159" t="s">
        <v>390</v>
      </c>
      <c r="R20" s="159">
        <v>0.5</v>
      </c>
      <c r="S20" s="156" t="s">
        <v>391</v>
      </c>
      <c r="T20" s="156">
        <v>0.0</v>
      </c>
      <c r="U20" s="156" t="s">
        <v>392</v>
      </c>
      <c r="V20" s="156">
        <v>0.0</v>
      </c>
      <c r="W20" s="156" t="s">
        <v>393</v>
      </c>
      <c r="X20" s="156">
        <v>0.0</v>
      </c>
      <c r="Y20" s="156" t="s">
        <v>394</v>
      </c>
      <c r="Z20" s="156">
        <v>0.0</v>
      </c>
      <c r="AA20" s="158" t="s">
        <v>395</v>
      </c>
      <c r="AB20" s="156">
        <v>0.0</v>
      </c>
      <c r="AC20" s="159" t="s">
        <v>396</v>
      </c>
      <c r="AD20" s="156">
        <v>0.0</v>
      </c>
      <c r="AE20" s="158" t="s">
        <v>397</v>
      </c>
      <c r="AF20" s="156">
        <v>0.0</v>
      </c>
      <c r="AG20" s="156" t="s">
        <v>398</v>
      </c>
      <c r="AH20" s="156">
        <v>0.0</v>
      </c>
      <c r="AI20" s="156" t="s">
        <v>399</v>
      </c>
      <c r="AJ20" s="156">
        <v>0.0</v>
      </c>
      <c r="AK20" s="156" t="s">
        <v>400</v>
      </c>
      <c r="AL20" s="156">
        <v>0.0</v>
      </c>
      <c r="AM20" s="159" t="s">
        <v>401</v>
      </c>
      <c r="AN20" s="159">
        <v>0.0</v>
      </c>
      <c r="AO20" s="156" t="s">
        <v>402</v>
      </c>
      <c r="AP20" s="156">
        <v>0.5</v>
      </c>
      <c r="AQ20" s="163"/>
    </row>
    <row r="21" ht="114.0" customHeight="1">
      <c r="A21" s="110"/>
      <c r="B21" s="110"/>
      <c r="C21" s="198" t="s">
        <v>403</v>
      </c>
      <c r="D21" s="198">
        <v>1.0</v>
      </c>
      <c r="E21" s="211">
        <v>0.6</v>
      </c>
      <c r="F21" s="203" t="s">
        <v>404</v>
      </c>
      <c r="G21" s="158" t="s">
        <v>405</v>
      </c>
      <c r="H21" s="167">
        <f>0*E21</f>
        <v>0</v>
      </c>
      <c r="I21" s="156" t="s">
        <v>406</v>
      </c>
      <c r="J21" s="156">
        <f>0*E21</f>
        <v>0</v>
      </c>
      <c r="K21" s="156" t="s">
        <v>407</v>
      </c>
      <c r="L21" s="156">
        <f>0*E21</f>
        <v>0</v>
      </c>
      <c r="M21" s="159" t="s">
        <v>408</v>
      </c>
      <c r="N21" s="156">
        <f>0*E21</f>
        <v>0</v>
      </c>
      <c r="O21" s="156" t="s">
        <v>409</v>
      </c>
      <c r="P21" s="156">
        <f>0*E21</f>
        <v>0</v>
      </c>
      <c r="Q21" s="156" t="s">
        <v>410</v>
      </c>
      <c r="R21" s="156">
        <f>0*E21</f>
        <v>0</v>
      </c>
      <c r="S21" s="156" t="s">
        <v>411</v>
      </c>
      <c r="T21" s="156">
        <f>0*E21</f>
        <v>0</v>
      </c>
      <c r="U21" s="159" t="s">
        <v>412</v>
      </c>
      <c r="V21" s="159">
        <f>0*E21</f>
        <v>0</v>
      </c>
      <c r="W21" s="156" t="s">
        <v>413</v>
      </c>
      <c r="X21" s="156">
        <f>0*E21</f>
        <v>0</v>
      </c>
      <c r="Y21" s="172" t="s">
        <v>414</v>
      </c>
      <c r="Z21" s="212">
        <f>0.75*E21</f>
        <v>0.45</v>
      </c>
      <c r="AA21" s="156" t="s">
        <v>415</v>
      </c>
      <c r="AB21" s="156">
        <f>0*E21</f>
        <v>0</v>
      </c>
      <c r="AC21" s="159" t="s">
        <v>416</v>
      </c>
      <c r="AD21" s="156">
        <f>0*E21</f>
        <v>0</v>
      </c>
      <c r="AE21" s="156" t="s">
        <v>417</v>
      </c>
      <c r="AF21" s="156">
        <f>0*E21</f>
        <v>0</v>
      </c>
      <c r="AG21" s="156" t="s">
        <v>418</v>
      </c>
      <c r="AH21" s="156">
        <f>0*E21</f>
        <v>0</v>
      </c>
      <c r="AI21" s="156" t="s">
        <v>419</v>
      </c>
      <c r="AJ21" s="156">
        <f>0*E21</f>
        <v>0</v>
      </c>
      <c r="AK21" s="156" t="s">
        <v>175</v>
      </c>
      <c r="AL21" s="156">
        <f>0*E21</f>
        <v>0</v>
      </c>
      <c r="AM21" s="156" t="s">
        <v>420</v>
      </c>
      <c r="AN21" s="156">
        <f>0*E21</f>
        <v>0</v>
      </c>
      <c r="AO21" s="172" t="s">
        <v>421</v>
      </c>
      <c r="AP21" s="172">
        <f>0.75*E21</f>
        <v>0.45</v>
      </c>
      <c r="AQ21" s="163"/>
    </row>
    <row r="22" ht="208.5" customHeight="1">
      <c r="A22" s="110"/>
      <c r="B22" s="110"/>
      <c r="C22" s="198" t="s">
        <v>422</v>
      </c>
      <c r="D22" s="198">
        <v>2.0</v>
      </c>
      <c r="E22" s="199"/>
      <c r="F22" s="213" t="s">
        <v>423</v>
      </c>
      <c r="G22" s="193" t="s">
        <v>424</v>
      </c>
      <c r="H22" s="193">
        <v>1.5</v>
      </c>
      <c r="I22" s="156" t="s">
        <v>172</v>
      </c>
      <c r="J22" s="156">
        <v>0.0</v>
      </c>
      <c r="K22" s="156" t="s">
        <v>425</v>
      </c>
      <c r="L22" s="182">
        <v>1.0</v>
      </c>
      <c r="M22" s="156" t="s">
        <v>172</v>
      </c>
      <c r="N22" s="156">
        <v>0.0</v>
      </c>
      <c r="O22" s="156" t="s">
        <v>426</v>
      </c>
      <c r="P22" s="156">
        <v>0.0</v>
      </c>
      <c r="Q22" s="156" t="s">
        <v>427</v>
      </c>
      <c r="R22" s="162">
        <v>1.0</v>
      </c>
      <c r="S22" s="156" t="s">
        <v>175</v>
      </c>
      <c r="T22" s="156">
        <v>0.0</v>
      </c>
      <c r="U22" s="159" t="s">
        <v>175</v>
      </c>
      <c r="V22" s="159">
        <v>0.0</v>
      </c>
      <c r="W22" s="156" t="s">
        <v>175</v>
      </c>
      <c r="X22" s="156">
        <v>0.0</v>
      </c>
      <c r="Y22" s="182" t="s">
        <v>428</v>
      </c>
      <c r="Z22" s="182">
        <v>2.0</v>
      </c>
      <c r="AA22" s="156" t="s">
        <v>429</v>
      </c>
      <c r="AB22" s="162">
        <v>1.0</v>
      </c>
      <c r="AC22" s="156" t="s">
        <v>172</v>
      </c>
      <c r="AD22" s="156">
        <v>0.0</v>
      </c>
      <c r="AE22" s="156" t="s">
        <v>172</v>
      </c>
      <c r="AF22" s="156">
        <v>0.0</v>
      </c>
      <c r="AG22" s="156" t="s">
        <v>175</v>
      </c>
      <c r="AH22" s="156">
        <v>0.0</v>
      </c>
      <c r="AI22" s="156" t="s">
        <v>175</v>
      </c>
      <c r="AJ22" s="156">
        <v>0.0</v>
      </c>
      <c r="AK22" s="156" t="s">
        <v>175</v>
      </c>
      <c r="AL22" s="156">
        <v>0.0</v>
      </c>
      <c r="AM22" s="158" t="s">
        <v>430</v>
      </c>
      <c r="AN22" s="182">
        <v>1.5</v>
      </c>
      <c r="AO22" s="182" t="s">
        <v>431</v>
      </c>
      <c r="AP22" s="156">
        <v>1.5</v>
      </c>
      <c r="AQ22" s="163"/>
    </row>
    <row r="23" ht="219.0" customHeight="1">
      <c r="A23" s="116"/>
      <c r="B23" s="116"/>
      <c r="C23" s="214" t="s">
        <v>432</v>
      </c>
      <c r="D23" s="198">
        <v>2.0</v>
      </c>
      <c r="E23" s="215"/>
      <c r="F23" s="216" t="s">
        <v>433</v>
      </c>
      <c r="G23" s="166" t="s">
        <v>434</v>
      </c>
      <c r="H23" s="167">
        <v>0.0</v>
      </c>
      <c r="I23" s="156" t="s">
        <v>172</v>
      </c>
      <c r="J23" s="156">
        <v>0.0</v>
      </c>
      <c r="K23" s="172" t="s">
        <v>435</v>
      </c>
      <c r="L23" s="172">
        <v>0.5</v>
      </c>
      <c r="M23" s="156" t="s">
        <v>172</v>
      </c>
      <c r="N23" s="156">
        <v>0.0</v>
      </c>
      <c r="O23" s="156" t="s">
        <v>436</v>
      </c>
      <c r="P23" s="156">
        <v>1.0</v>
      </c>
      <c r="Q23" s="156" t="s">
        <v>437</v>
      </c>
      <c r="R23" s="156">
        <v>0.0</v>
      </c>
      <c r="S23" s="156" t="s">
        <v>175</v>
      </c>
      <c r="T23" s="156">
        <v>0.0</v>
      </c>
      <c r="U23" s="158" t="s">
        <v>438</v>
      </c>
      <c r="V23" s="156">
        <v>1.0</v>
      </c>
      <c r="W23" s="156" t="s">
        <v>439</v>
      </c>
      <c r="X23" s="156">
        <v>0.5</v>
      </c>
      <c r="Y23" s="176" t="s">
        <v>440</v>
      </c>
      <c r="Z23" s="156">
        <v>0.5</v>
      </c>
      <c r="AA23" s="158" t="s">
        <v>441</v>
      </c>
      <c r="AB23" s="156">
        <v>0.5</v>
      </c>
      <c r="AC23" s="156" t="s">
        <v>442</v>
      </c>
      <c r="AD23" s="156">
        <v>0.5</v>
      </c>
      <c r="AE23" s="156" t="s">
        <v>172</v>
      </c>
      <c r="AF23" s="156">
        <v>0.0</v>
      </c>
      <c r="AG23" s="156" t="s">
        <v>175</v>
      </c>
      <c r="AH23" s="156">
        <v>0.0</v>
      </c>
      <c r="AI23" s="156" t="s">
        <v>175</v>
      </c>
      <c r="AJ23" s="156">
        <v>0.0</v>
      </c>
      <c r="AK23" s="156" t="s">
        <v>175</v>
      </c>
      <c r="AL23" s="156">
        <v>0.0</v>
      </c>
      <c r="AM23" s="217" t="s">
        <v>443</v>
      </c>
      <c r="AN23" s="182">
        <v>0.5</v>
      </c>
      <c r="AO23" s="161" t="s">
        <v>444</v>
      </c>
      <c r="AP23" s="159">
        <v>1.5</v>
      </c>
      <c r="AQ23" s="163"/>
    </row>
    <row r="24" ht="127.5" customHeight="1">
      <c r="A24" s="218" t="s">
        <v>445</v>
      </c>
      <c r="B24" s="219" t="s">
        <v>446</v>
      </c>
      <c r="C24" s="220" t="s">
        <v>447</v>
      </c>
      <c r="D24" s="221">
        <v>1.0</v>
      </c>
      <c r="E24" s="222"/>
      <c r="F24" s="223" t="s">
        <v>448</v>
      </c>
      <c r="G24" s="156" t="s">
        <v>449</v>
      </c>
      <c r="H24" s="167">
        <v>0.0</v>
      </c>
      <c r="I24" s="156" t="s">
        <v>172</v>
      </c>
      <c r="J24" s="156">
        <v>0.0</v>
      </c>
      <c r="K24" s="156" t="s">
        <v>172</v>
      </c>
      <c r="L24" s="156">
        <v>0.0</v>
      </c>
      <c r="M24" s="156" t="s">
        <v>172</v>
      </c>
      <c r="N24" s="156">
        <v>0.0</v>
      </c>
      <c r="O24" s="156" t="s">
        <v>172</v>
      </c>
      <c r="P24" s="156">
        <v>0.0</v>
      </c>
      <c r="Q24" s="156" t="s">
        <v>175</v>
      </c>
      <c r="R24" s="156">
        <v>0.0</v>
      </c>
      <c r="S24" s="156" t="s">
        <v>175</v>
      </c>
      <c r="T24" s="156">
        <v>0.0</v>
      </c>
      <c r="U24" s="156" t="s">
        <v>175</v>
      </c>
      <c r="V24" s="156">
        <v>0.0</v>
      </c>
      <c r="W24" s="156" t="s">
        <v>175</v>
      </c>
      <c r="X24" s="156">
        <v>0.0</v>
      </c>
      <c r="Y24" s="156" t="s">
        <v>450</v>
      </c>
      <c r="Z24" s="156">
        <v>0.0</v>
      </c>
      <c r="AA24" s="156" t="s">
        <v>175</v>
      </c>
      <c r="AB24" s="156">
        <v>0.0</v>
      </c>
      <c r="AC24" s="156" t="s">
        <v>175</v>
      </c>
      <c r="AD24" s="156">
        <v>0.0</v>
      </c>
      <c r="AE24" s="156" t="s">
        <v>172</v>
      </c>
      <c r="AF24" s="156">
        <v>0.0</v>
      </c>
      <c r="AG24" s="156" t="s">
        <v>175</v>
      </c>
      <c r="AH24" s="156">
        <v>0.0</v>
      </c>
      <c r="AI24" s="156" t="s">
        <v>451</v>
      </c>
      <c r="AJ24" s="156">
        <v>1.0</v>
      </c>
      <c r="AK24" s="156" t="s">
        <v>175</v>
      </c>
      <c r="AL24" s="156">
        <v>0.0</v>
      </c>
      <c r="AM24" s="156" t="s">
        <v>175</v>
      </c>
      <c r="AN24" s="156">
        <v>0.0</v>
      </c>
      <c r="AO24" s="172" t="s">
        <v>452</v>
      </c>
      <c r="AP24" s="172">
        <v>0.5</v>
      </c>
      <c r="AQ24" s="163"/>
    </row>
    <row r="25" ht="306.0" customHeight="1">
      <c r="A25" s="110"/>
      <c r="B25" s="218" t="s">
        <v>453</v>
      </c>
      <c r="C25" s="224" t="s">
        <v>454</v>
      </c>
      <c r="D25" s="224">
        <v>2.0</v>
      </c>
      <c r="E25" s="225"/>
      <c r="F25" s="226" t="s">
        <v>455</v>
      </c>
      <c r="G25" s="156" t="s">
        <v>456</v>
      </c>
      <c r="H25" s="167">
        <v>0.0</v>
      </c>
      <c r="I25" s="156" t="s">
        <v>172</v>
      </c>
      <c r="J25" s="156">
        <v>0.0</v>
      </c>
      <c r="K25" s="156" t="s">
        <v>457</v>
      </c>
      <c r="L25" s="156">
        <v>1.2</v>
      </c>
      <c r="M25" s="156" t="s">
        <v>172</v>
      </c>
      <c r="N25" s="156">
        <v>0.0</v>
      </c>
      <c r="O25" s="156" t="s">
        <v>458</v>
      </c>
      <c r="P25" s="156">
        <v>0.0</v>
      </c>
      <c r="Q25" s="156" t="s">
        <v>459</v>
      </c>
      <c r="R25" s="156">
        <v>1.2</v>
      </c>
      <c r="S25" s="156" t="s">
        <v>175</v>
      </c>
      <c r="T25" s="156">
        <v>0.0</v>
      </c>
      <c r="U25" s="156" t="s">
        <v>175</v>
      </c>
      <c r="V25" s="156">
        <v>0.0</v>
      </c>
      <c r="W25" s="156" t="s">
        <v>175</v>
      </c>
      <c r="X25" s="156">
        <v>0.0</v>
      </c>
      <c r="Y25" s="156" t="s">
        <v>460</v>
      </c>
      <c r="Z25" s="156">
        <v>0.4</v>
      </c>
      <c r="AA25" s="156" t="s">
        <v>172</v>
      </c>
      <c r="AB25" s="156">
        <v>0.0</v>
      </c>
      <c r="AC25" s="156" t="s">
        <v>461</v>
      </c>
      <c r="AD25" s="156">
        <v>0.5</v>
      </c>
      <c r="AE25" s="156" t="s">
        <v>172</v>
      </c>
      <c r="AF25" s="156">
        <v>0.0</v>
      </c>
      <c r="AG25" s="156" t="s">
        <v>175</v>
      </c>
      <c r="AH25" s="156">
        <v>0.0</v>
      </c>
      <c r="AI25" s="156" t="s">
        <v>175</v>
      </c>
      <c r="AJ25" s="156">
        <v>0.0</v>
      </c>
      <c r="AK25" s="156" t="s">
        <v>175</v>
      </c>
      <c r="AL25" s="156">
        <v>0.0</v>
      </c>
      <c r="AM25" s="156" t="s">
        <v>175</v>
      </c>
      <c r="AN25" s="156">
        <v>0.0</v>
      </c>
      <c r="AO25" s="172" t="s">
        <v>462</v>
      </c>
      <c r="AP25" s="172">
        <v>1.2</v>
      </c>
      <c r="AQ25" s="163"/>
    </row>
    <row r="26" ht="139.5" customHeight="1">
      <c r="A26" s="110"/>
      <c r="B26" s="110"/>
      <c r="C26" s="220" t="s">
        <v>463</v>
      </c>
      <c r="D26" s="224">
        <v>1.0</v>
      </c>
      <c r="E26" s="227"/>
      <c r="F26" s="228" t="s">
        <v>464</v>
      </c>
      <c r="G26" s="156" t="s">
        <v>172</v>
      </c>
      <c r="H26" s="167">
        <v>0.0</v>
      </c>
      <c r="I26" s="156" t="s">
        <v>172</v>
      </c>
      <c r="J26" s="156">
        <v>0.0</v>
      </c>
      <c r="K26" s="156" t="s">
        <v>172</v>
      </c>
      <c r="L26" s="156">
        <v>0.0</v>
      </c>
      <c r="M26" s="156" t="s">
        <v>172</v>
      </c>
      <c r="N26" s="156">
        <v>0.0</v>
      </c>
      <c r="O26" s="156" t="s">
        <v>172</v>
      </c>
      <c r="P26" s="156">
        <v>0.0</v>
      </c>
      <c r="Q26" s="156" t="s">
        <v>175</v>
      </c>
      <c r="R26" s="156">
        <v>0.0</v>
      </c>
      <c r="S26" s="156" t="s">
        <v>175</v>
      </c>
      <c r="T26" s="156">
        <v>0.0</v>
      </c>
      <c r="U26" s="156" t="s">
        <v>175</v>
      </c>
      <c r="V26" s="156">
        <v>0.0</v>
      </c>
      <c r="W26" s="156" t="s">
        <v>175</v>
      </c>
      <c r="X26" s="156">
        <v>0.0</v>
      </c>
      <c r="Y26" s="156" t="s">
        <v>465</v>
      </c>
      <c r="Z26" s="156">
        <v>0.0</v>
      </c>
      <c r="AA26" s="156" t="s">
        <v>172</v>
      </c>
      <c r="AB26" s="156">
        <v>0.0</v>
      </c>
      <c r="AC26" s="156" t="s">
        <v>175</v>
      </c>
      <c r="AD26" s="156">
        <v>0.0</v>
      </c>
      <c r="AE26" s="156" t="s">
        <v>172</v>
      </c>
      <c r="AF26" s="156">
        <v>0.0</v>
      </c>
      <c r="AG26" s="156" t="s">
        <v>175</v>
      </c>
      <c r="AH26" s="156">
        <v>0.0</v>
      </c>
      <c r="AI26" s="156" t="s">
        <v>175</v>
      </c>
      <c r="AJ26" s="156">
        <v>0.0</v>
      </c>
      <c r="AK26" s="156" t="s">
        <v>175</v>
      </c>
      <c r="AL26" s="156">
        <v>0.0</v>
      </c>
      <c r="AM26" s="156" t="s">
        <v>175</v>
      </c>
      <c r="AN26" s="156">
        <v>0.0</v>
      </c>
      <c r="AO26" s="156" t="s">
        <v>466</v>
      </c>
      <c r="AP26" s="156">
        <v>0.0</v>
      </c>
      <c r="AQ26" s="163"/>
    </row>
    <row r="27">
      <c r="A27" s="110"/>
      <c r="B27" s="110"/>
      <c r="C27" s="224" t="s">
        <v>467</v>
      </c>
      <c r="D27" s="224">
        <v>2.0</v>
      </c>
      <c r="E27" s="229"/>
      <c r="F27" s="230" t="s">
        <v>468</v>
      </c>
      <c r="G27" s="166" t="s">
        <v>469</v>
      </c>
      <c r="H27" s="167">
        <v>0.0</v>
      </c>
      <c r="I27" s="156" t="s">
        <v>172</v>
      </c>
      <c r="J27" s="156">
        <v>0.0</v>
      </c>
      <c r="K27" s="156" t="s">
        <v>172</v>
      </c>
      <c r="L27" s="156">
        <v>0.0</v>
      </c>
      <c r="M27" s="156" t="s">
        <v>172</v>
      </c>
      <c r="N27" s="156">
        <v>0.0</v>
      </c>
      <c r="O27" s="156" t="s">
        <v>470</v>
      </c>
      <c r="P27" s="156">
        <v>1.0</v>
      </c>
      <c r="Q27" s="156" t="s">
        <v>175</v>
      </c>
      <c r="R27" s="156">
        <v>0.0</v>
      </c>
      <c r="S27" s="156" t="s">
        <v>175</v>
      </c>
      <c r="T27" s="156">
        <v>0.0</v>
      </c>
      <c r="U27" s="156" t="s">
        <v>175</v>
      </c>
      <c r="V27" s="156">
        <v>0.0</v>
      </c>
      <c r="W27" s="156" t="s">
        <v>175</v>
      </c>
      <c r="X27" s="156">
        <v>0.0</v>
      </c>
      <c r="Y27" s="182" t="s">
        <v>471</v>
      </c>
      <c r="Z27" s="156">
        <v>0.0</v>
      </c>
      <c r="AA27" s="156" t="s">
        <v>172</v>
      </c>
      <c r="AB27" s="156">
        <v>0.0</v>
      </c>
      <c r="AC27" s="156" t="s">
        <v>175</v>
      </c>
      <c r="AD27" s="156">
        <v>0.0</v>
      </c>
      <c r="AE27" s="156" t="s">
        <v>172</v>
      </c>
      <c r="AF27" s="156">
        <v>0.0</v>
      </c>
      <c r="AG27" s="156" t="s">
        <v>175</v>
      </c>
      <c r="AH27" s="156">
        <v>0.0</v>
      </c>
      <c r="AI27" s="156" t="s">
        <v>175</v>
      </c>
      <c r="AJ27" s="156">
        <v>0.0</v>
      </c>
      <c r="AK27" s="156" t="s">
        <v>175</v>
      </c>
      <c r="AL27" s="156">
        <v>0.0</v>
      </c>
      <c r="AM27" s="156" t="s">
        <v>175</v>
      </c>
      <c r="AN27" s="156">
        <v>0.0</v>
      </c>
      <c r="AO27" s="156" t="s">
        <v>472</v>
      </c>
      <c r="AP27" s="156">
        <v>2.0</v>
      </c>
      <c r="AQ27" s="163"/>
    </row>
    <row r="28" ht="151.5" customHeight="1">
      <c r="A28" s="110"/>
      <c r="B28" s="116"/>
      <c r="C28" s="224" t="s">
        <v>473</v>
      </c>
      <c r="D28" s="224">
        <v>1.0</v>
      </c>
      <c r="E28" s="227"/>
      <c r="F28" s="231" t="s">
        <v>474</v>
      </c>
      <c r="G28" s="166" t="s">
        <v>172</v>
      </c>
      <c r="H28" s="167">
        <v>0.0</v>
      </c>
      <c r="I28" s="156" t="s">
        <v>172</v>
      </c>
      <c r="J28" s="156">
        <v>0.0</v>
      </c>
      <c r="K28" s="156" t="s">
        <v>475</v>
      </c>
      <c r="L28" s="156">
        <v>0.5</v>
      </c>
      <c r="M28" s="156" t="s">
        <v>172</v>
      </c>
      <c r="N28" s="156">
        <v>0.0</v>
      </c>
      <c r="O28" s="184" t="s">
        <v>476</v>
      </c>
      <c r="P28" s="172">
        <v>0.5</v>
      </c>
      <c r="Q28" s="156" t="s">
        <v>175</v>
      </c>
      <c r="R28" s="156">
        <v>0.0</v>
      </c>
      <c r="S28" s="156" t="s">
        <v>175</v>
      </c>
      <c r="T28" s="156">
        <v>0.0</v>
      </c>
      <c r="U28" s="159" t="s">
        <v>477</v>
      </c>
      <c r="V28" s="159">
        <v>0.75</v>
      </c>
      <c r="W28" s="156" t="s">
        <v>175</v>
      </c>
      <c r="X28" s="156">
        <v>0.0</v>
      </c>
      <c r="Y28" s="156" t="s">
        <v>175</v>
      </c>
      <c r="Z28" s="156">
        <v>0.0</v>
      </c>
      <c r="AA28" s="156" t="s">
        <v>172</v>
      </c>
      <c r="AB28" s="156">
        <v>0.0</v>
      </c>
      <c r="AC28" s="156" t="s">
        <v>478</v>
      </c>
      <c r="AD28" s="156">
        <v>0.5</v>
      </c>
      <c r="AE28" s="156" t="s">
        <v>172</v>
      </c>
      <c r="AF28" s="156">
        <v>0.0</v>
      </c>
      <c r="AG28" s="156" t="s">
        <v>175</v>
      </c>
      <c r="AH28" s="156">
        <v>0.0</v>
      </c>
      <c r="AI28" s="156" t="s">
        <v>175</v>
      </c>
      <c r="AJ28" s="156">
        <v>0.0</v>
      </c>
      <c r="AK28" s="156" t="s">
        <v>175</v>
      </c>
      <c r="AL28" s="156">
        <v>0.0</v>
      </c>
      <c r="AM28" s="156" t="s">
        <v>175</v>
      </c>
      <c r="AN28" s="156">
        <v>0.0</v>
      </c>
      <c r="AO28" s="159" t="s">
        <v>479</v>
      </c>
      <c r="AP28" s="159">
        <v>0.75</v>
      </c>
      <c r="AQ28" s="163"/>
    </row>
    <row r="29" ht="110.25" customHeight="1">
      <c r="A29" s="110"/>
      <c r="B29" s="218" t="s">
        <v>480</v>
      </c>
      <c r="C29" s="224" t="s">
        <v>481</v>
      </c>
      <c r="D29" s="224">
        <v>1.0</v>
      </c>
      <c r="E29" s="227"/>
      <c r="F29" s="231" t="s">
        <v>482</v>
      </c>
      <c r="G29" s="204" t="s">
        <v>483</v>
      </c>
      <c r="H29" s="167">
        <v>0.0</v>
      </c>
      <c r="I29" s="156" t="s">
        <v>484</v>
      </c>
      <c r="J29" s="156">
        <v>0.0</v>
      </c>
      <c r="K29" s="159" t="s">
        <v>485</v>
      </c>
      <c r="L29" s="159">
        <v>1.0</v>
      </c>
      <c r="M29" s="156" t="s">
        <v>486</v>
      </c>
      <c r="N29" s="156">
        <v>0.0</v>
      </c>
      <c r="O29" s="156" t="s">
        <v>487</v>
      </c>
      <c r="P29" s="156">
        <v>0.0</v>
      </c>
      <c r="Q29" s="159" t="s">
        <v>488</v>
      </c>
      <c r="R29" s="159">
        <v>1.0</v>
      </c>
      <c r="S29" s="156" t="s">
        <v>489</v>
      </c>
      <c r="T29" s="156">
        <v>0.0</v>
      </c>
      <c r="U29" s="156" t="s">
        <v>490</v>
      </c>
      <c r="V29" s="156">
        <v>0.0</v>
      </c>
      <c r="W29" s="156" t="s">
        <v>491</v>
      </c>
      <c r="X29" s="156">
        <v>0.0</v>
      </c>
      <c r="Y29" s="156" t="s">
        <v>492</v>
      </c>
      <c r="Z29" s="156">
        <v>0.0</v>
      </c>
      <c r="AA29" s="158" t="s">
        <v>493</v>
      </c>
      <c r="AB29" s="156">
        <v>0.0</v>
      </c>
      <c r="AC29" s="156" t="s">
        <v>494</v>
      </c>
      <c r="AD29" s="156">
        <v>0.0</v>
      </c>
      <c r="AE29" s="158" t="s">
        <v>495</v>
      </c>
      <c r="AF29" s="156">
        <v>0.0</v>
      </c>
      <c r="AG29" s="156" t="s">
        <v>496</v>
      </c>
      <c r="AH29" s="156">
        <v>0.0</v>
      </c>
      <c r="AI29" s="156" t="s">
        <v>497</v>
      </c>
      <c r="AJ29" s="156">
        <v>0.0</v>
      </c>
      <c r="AK29" s="156" t="s">
        <v>498</v>
      </c>
      <c r="AL29" s="156">
        <v>0.0</v>
      </c>
      <c r="AM29" s="156" t="s">
        <v>499</v>
      </c>
      <c r="AN29" s="156">
        <v>0.0</v>
      </c>
      <c r="AO29" s="159" t="s">
        <v>500</v>
      </c>
      <c r="AP29" s="159">
        <v>1.0</v>
      </c>
      <c r="AQ29" s="163"/>
    </row>
    <row r="30" ht="175.5" customHeight="1">
      <c r="A30" s="110"/>
      <c r="B30" s="110"/>
      <c r="C30" s="224" t="s">
        <v>501</v>
      </c>
      <c r="D30" s="224">
        <v>1.0</v>
      </c>
      <c r="E30" s="232">
        <v>0.4</v>
      </c>
      <c r="F30" s="231" t="s">
        <v>502</v>
      </c>
      <c r="G30" s="166" t="s">
        <v>503</v>
      </c>
      <c r="H30" s="166">
        <f>0.25*E30</f>
        <v>0.1</v>
      </c>
      <c r="I30" s="156" t="s">
        <v>504</v>
      </c>
      <c r="J30" s="156">
        <f>0*E30</f>
        <v>0</v>
      </c>
      <c r="K30" s="159" t="s">
        <v>505</v>
      </c>
      <c r="L30" s="156">
        <f>0*E30</f>
        <v>0</v>
      </c>
      <c r="M30" s="156" t="s">
        <v>506</v>
      </c>
      <c r="N30" s="156">
        <f>0*E30</f>
        <v>0</v>
      </c>
      <c r="O30" s="156" t="s">
        <v>507</v>
      </c>
      <c r="P30" s="156">
        <f>0*E30</f>
        <v>0</v>
      </c>
      <c r="Q30" s="156" t="s">
        <v>508</v>
      </c>
      <c r="R30" s="156">
        <f>0*E30</f>
        <v>0</v>
      </c>
      <c r="S30" s="156" t="s">
        <v>509</v>
      </c>
      <c r="T30" s="156">
        <f>0*E30</f>
        <v>0</v>
      </c>
      <c r="U30" s="156" t="s">
        <v>510</v>
      </c>
      <c r="V30" s="156">
        <f>0*E30</f>
        <v>0</v>
      </c>
      <c r="W30" s="156" t="s">
        <v>511</v>
      </c>
      <c r="X30" s="156">
        <f>0*E30</f>
        <v>0</v>
      </c>
      <c r="Y30" s="159" t="s">
        <v>512</v>
      </c>
      <c r="Z30" s="159">
        <f>1*E30</f>
        <v>0.4</v>
      </c>
      <c r="AA30" s="158" t="s">
        <v>513</v>
      </c>
      <c r="AB30" s="156">
        <f>0*E30</f>
        <v>0</v>
      </c>
      <c r="AC30" s="156" t="s">
        <v>514</v>
      </c>
      <c r="AD30" s="156">
        <f>0*E30</f>
        <v>0</v>
      </c>
      <c r="AE30" s="156" t="s">
        <v>515</v>
      </c>
      <c r="AF30" s="156">
        <f>0*E30</f>
        <v>0</v>
      </c>
      <c r="AG30" s="156" t="s">
        <v>516</v>
      </c>
      <c r="AH30" s="156">
        <f>0*E30</f>
        <v>0</v>
      </c>
      <c r="AI30" s="172" t="s">
        <v>517</v>
      </c>
      <c r="AJ30" s="172">
        <f>1*E30</f>
        <v>0.4</v>
      </c>
      <c r="AK30" s="156" t="s">
        <v>518</v>
      </c>
      <c r="AL30" s="156">
        <f>0*E30</f>
        <v>0</v>
      </c>
      <c r="AM30" s="156" t="s">
        <v>519</v>
      </c>
      <c r="AN30" s="156">
        <f>0*E30</f>
        <v>0</v>
      </c>
      <c r="AO30" s="156" t="s">
        <v>520</v>
      </c>
      <c r="AP30" s="156">
        <f>0*E30</f>
        <v>0</v>
      </c>
      <c r="AQ30" s="163"/>
    </row>
    <row r="31" ht="213.75" customHeight="1">
      <c r="A31" s="110"/>
      <c r="B31" s="110"/>
      <c r="C31" s="224" t="s">
        <v>521</v>
      </c>
      <c r="D31" s="224">
        <v>2.0</v>
      </c>
      <c r="E31" s="227"/>
      <c r="F31" s="233" t="s">
        <v>522</v>
      </c>
      <c r="G31" s="166" t="s">
        <v>523</v>
      </c>
      <c r="H31" s="166">
        <v>0.0</v>
      </c>
      <c r="I31" s="156" t="s">
        <v>172</v>
      </c>
      <c r="J31" s="156">
        <v>0.0</v>
      </c>
      <c r="K31" s="184" t="s">
        <v>524</v>
      </c>
      <c r="L31" s="184">
        <v>1.0</v>
      </c>
      <c r="M31" s="156" t="s">
        <v>172</v>
      </c>
      <c r="N31" s="156">
        <v>0.0</v>
      </c>
      <c r="O31" s="156" t="s">
        <v>172</v>
      </c>
      <c r="P31" s="156">
        <v>0.0</v>
      </c>
      <c r="Q31" s="156" t="s">
        <v>175</v>
      </c>
      <c r="R31" s="156">
        <v>0.0</v>
      </c>
      <c r="S31" s="156" t="s">
        <v>175</v>
      </c>
      <c r="T31" s="156">
        <v>0.0</v>
      </c>
      <c r="U31" s="156" t="s">
        <v>175</v>
      </c>
      <c r="V31" s="156">
        <v>0.0</v>
      </c>
      <c r="W31" s="156" t="s">
        <v>175</v>
      </c>
      <c r="X31" s="156">
        <v>0.0</v>
      </c>
      <c r="Y31" s="158" t="s">
        <v>525</v>
      </c>
      <c r="Z31" s="182">
        <v>1.5</v>
      </c>
      <c r="AA31" s="217" t="s">
        <v>526</v>
      </c>
      <c r="AB31" s="162">
        <v>1.0</v>
      </c>
      <c r="AC31" s="156" t="s">
        <v>175</v>
      </c>
      <c r="AD31" s="156">
        <v>0.0</v>
      </c>
      <c r="AE31" s="156" t="s">
        <v>172</v>
      </c>
      <c r="AF31" s="156">
        <v>0.0</v>
      </c>
      <c r="AG31" s="156" t="s">
        <v>172</v>
      </c>
      <c r="AH31" s="156">
        <v>0.0</v>
      </c>
      <c r="AI31" s="156" t="s">
        <v>175</v>
      </c>
      <c r="AJ31" s="156">
        <v>0.0</v>
      </c>
      <c r="AK31" s="156" t="s">
        <v>175</v>
      </c>
      <c r="AL31" s="156">
        <v>0.0</v>
      </c>
      <c r="AM31" s="156" t="s">
        <v>175</v>
      </c>
      <c r="AN31" s="156">
        <v>0.0</v>
      </c>
      <c r="AO31" s="156" t="s">
        <v>172</v>
      </c>
      <c r="AP31" s="156">
        <v>0.0</v>
      </c>
      <c r="AQ31" s="163"/>
    </row>
    <row r="32" ht="178.5" customHeight="1">
      <c r="A32" s="116"/>
      <c r="B32" s="116"/>
      <c r="C32" s="234" t="s">
        <v>527</v>
      </c>
      <c r="D32" s="224">
        <v>2.0</v>
      </c>
      <c r="E32" s="235"/>
      <c r="F32" s="236" t="s">
        <v>528</v>
      </c>
      <c r="G32" s="156" t="s">
        <v>172</v>
      </c>
      <c r="H32" s="167">
        <v>0.0</v>
      </c>
      <c r="I32" s="156" t="s">
        <v>172</v>
      </c>
      <c r="J32" s="156">
        <v>0.0</v>
      </c>
      <c r="K32" s="156" t="s">
        <v>529</v>
      </c>
      <c r="L32" s="156">
        <v>1.5</v>
      </c>
      <c r="M32" s="156" t="s">
        <v>172</v>
      </c>
      <c r="N32" s="156">
        <v>0.0</v>
      </c>
      <c r="O32" s="156" t="s">
        <v>530</v>
      </c>
      <c r="P32" s="156">
        <v>1.0</v>
      </c>
      <c r="Q32" s="159" t="s">
        <v>531</v>
      </c>
      <c r="R32" s="159">
        <v>1.0</v>
      </c>
      <c r="S32" s="156" t="s">
        <v>175</v>
      </c>
      <c r="T32" s="156">
        <v>0.0</v>
      </c>
      <c r="U32" s="156" t="s">
        <v>532</v>
      </c>
      <c r="V32" s="156">
        <v>0.0</v>
      </c>
      <c r="W32" s="156" t="s">
        <v>175</v>
      </c>
      <c r="X32" s="156">
        <v>0.0</v>
      </c>
      <c r="Y32" s="156" t="s">
        <v>533</v>
      </c>
      <c r="Z32" s="156">
        <v>1.0</v>
      </c>
      <c r="AA32" s="156" t="s">
        <v>534</v>
      </c>
      <c r="AB32" s="156">
        <v>0.5</v>
      </c>
      <c r="AC32" s="156" t="s">
        <v>535</v>
      </c>
      <c r="AD32" s="156">
        <v>0.5</v>
      </c>
      <c r="AE32" s="156" t="s">
        <v>172</v>
      </c>
      <c r="AF32" s="156">
        <v>0.0</v>
      </c>
      <c r="AG32" s="182" t="s">
        <v>536</v>
      </c>
      <c r="AH32" s="182">
        <v>0.5</v>
      </c>
      <c r="AI32" s="176" t="s">
        <v>537</v>
      </c>
      <c r="AJ32" s="156">
        <v>1.0</v>
      </c>
      <c r="AK32" s="156" t="s">
        <v>175</v>
      </c>
      <c r="AL32" s="156">
        <v>0.0</v>
      </c>
      <c r="AM32" s="159" t="s">
        <v>538</v>
      </c>
      <c r="AN32" s="159">
        <v>0.5</v>
      </c>
      <c r="AO32" s="156" t="s">
        <v>539</v>
      </c>
      <c r="AP32" s="156">
        <v>0.5</v>
      </c>
      <c r="AQ32" s="163"/>
    </row>
    <row r="33" ht="234.0" customHeight="1">
      <c r="A33" s="237" t="s">
        <v>540</v>
      </c>
      <c r="B33" s="238" t="s">
        <v>541</v>
      </c>
      <c r="C33" s="239" t="s">
        <v>542</v>
      </c>
      <c r="D33" s="239">
        <v>1.0</v>
      </c>
      <c r="E33" s="240"/>
      <c r="F33" s="241" t="s">
        <v>543</v>
      </c>
      <c r="G33" s="156" t="s">
        <v>172</v>
      </c>
      <c r="H33" s="167">
        <v>0.0</v>
      </c>
      <c r="I33" s="156" t="s">
        <v>172</v>
      </c>
      <c r="J33" s="156">
        <v>0.0</v>
      </c>
      <c r="K33" s="159" t="s">
        <v>172</v>
      </c>
      <c r="L33" s="159">
        <v>0.0</v>
      </c>
      <c r="M33" s="156" t="s">
        <v>172</v>
      </c>
      <c r="N33" s="156">
        <v>0.0</v>
      </c>
      <c r="O33" s="156" t="s">
        <v>172</v>
      </c>
      <c r="P33" s="159">
        <v>0.0</v>
      </c>
      <c r="Q33" s="159" t="s">
        <v>175</v>
      </c>
      <c r="R33" s="159">
        <v>0.0</v>
      </c>
      <c r="S33" s="156" t="s">
        <v>175</v>
      </c>
      <c r="T33" s="156">
        <v>0.0</v>
      </c>
      <c r="U33" s="159" t="s">
        <v>175</v>
      </c>
      <c r="V33" s="159">
        <v>0.0</v>
      </c>
      <c r="W33" s="156" t="s">
        <v>175</v>
      </c>
      <c r="X33" s="156">
        <v>0.0</v>
      </c>
      <c r="Y33" s="159" t="s">
        <v>175</v>
      </c>
      <c r="Z33" s="159">
        <v>0.0</v>
      </c>
      <c r="AA33" s="159" t="s">
        <v>175</v>
      </c>
      <c r="AB33" s="159">
        <v>0.0</v>
      </c>
      <c r="AC33" s="159" t="s">
        <v>175</v>
      </c>
      <c r="AD33" s="159">
        <v>0.0</v>
      </c>
      <c r="AE33" s="156" t="s">
        <v>172</v>
      </c>
      <c r="AF33" s="156">
        <v>0.0</v>
      </c>
      <c r="AG33" s="156" t="s">
        <v>172</v>
      </c>
      <c r="AH33" s="156">
        <v>0.0</v>
      </c>
      <c r="AI33" s="156" t="s">
        <v>544</v>
      </c>
      <c r="AJ33" s="156">
        <v>0.5</v>
      </c>
      <c r="AK33" s="156" t="s">
        <v>175</v>
      </c>
      <c r="AL33" s="156">
        <v>0.0</v>
      </c>
      <c r="AM33" s="159" t="s">
        <v>175</v>
      </c>
      <c r="AN33" s="159">
        <v>0.0</v>
      </c>
      <c r="AO33" s="210" t="s">
        <v>545</v>
      </c>
      <c r="AP33" s="172">
        <v>0.25</v>
      </c>
      <c r="AQ33" s="163"/>
    </row>
    <row r="34" ht="130.5" customHeight="1">
      <c r="A34" s="110"/>
      <c r="B34" s="237" t="s">
        <v>546</v>
      </c>
      <c r="C34" s="239" t="s">
        <v>547</v>
      </c>
      <c r="D34" s="239">
        <v>1.0</v>
      </c>
      <c r="E34" s="240"/>
      <c r="F34" s="239" t="s">
        <v>548</v>
      </c>
      <c r="G34" s="156" t="s">
        <v>469</v>
      </c>
      <c r="H34" s="167">
        <v>0.0</v>
      </c>
      <c r="I34" s="156" t="s">
        <v>172</v>
      </c>
      <c r="J34" s="156">
        <v>0.0</v>
      </c>
      <c r="K34" s="156" t="s">
        <v>172</v>
      </c>
      <c r="L34" s="156">
        <v>0.0</v>
      </c>
      <c r="M34" s="156" t="s">
        <v>172</v>
      </c>
      <c r="N34" s="156">
        <v>0.0</v>
      </c>
      <c r="O34" s="159" t="s">
        <v>549</v>
      </c>
      <c r="P34" s="159">
        <v>0.0</v>
      </c>
      <c r="Q34" s="159" t="s">
        <v>175</v>
      </c>
      <c r="R34" s="159">
        <v>0.0</v>
      </c>
      <c r="S34" s="156" t="s">
        <v>175</v>
      </c>
      <c r="T34" s="156">
        <v>0.0</v>
      </c>
      <c r="U34" s="159" t="s">
        <v>175</v>
      </c>
      <c r="V34" s="159">
        <v>0.0</v>
      </c>
      <c r="W34" s="156" t="s">
        <v>175</v>
      </c>
      <c r="X34" s="156">
        <v>0.0</v>
      </c>
      <c r="Y34" s="156" t="s">
        <v>550</v>
      </c>
      <c r="Z34" s="156">
        <v>0.25</v>
      </c>
      <c r="AA34" s="159" t="s">
        <v>175</v>
      </c>
      <c r="AB34" s="159">
        <v>0.0</v>
      </c>
      <c r="AC34" s="158" t="s">
        <v>551</v>
      </c>
      <c r="AD34" s="156">
        <v>0.5</v>
      </c>
      <c r="AE34" s="156" t="s">
        <v>172</v>
      </c>
      <c r="AF34" s="156">
        <v>0.0</v>
      </c>
      <c r="AG34" s="156" t="s">
        <v>552</v>
      </c>
      <c r="AH34" s="156">
        <v>0.25</v>
      </c>
      <c r="AI34" s="156" t="s">
        <v>172</v>
      </c>
      <c r="AJ34" s="156">
        <v>0.0</v>
      </c>
      <c r="AK34" s="156" t="s">
        <v>175</v>
      </c>
      <c r="AL34" s="156">
        <v>0.0</v>
      </c>
      <c r="AM34" s="158" t="s">
        <v>553</v>
      </c>
      <c r="AN34" s="156">
        <v>0.0</v>
      </c>
      <c r="AO34" s="156" t="s">
        <v>175</v>
      </c>
      <c r="AP34" s="156">
        <v>0.0</v>
      </c>
      <c r="AQ34" s="163"/>
    </row>
    <row r="35" ht="231.0" customHeight="1">
      <c r="A35" s="110"/>
      <c r="B35" s="110"/>
      <c r="C35" s="239" t="s">
        <v>554</v>
      </c>
      <c r="D35" s="239">
        <v>1.0</v>
      </c>
      <c r="E35" s="240"/>
      <c r="F35" s="239" t="s">
        <v>555</v>
      </c>
      <c r="G35" s="158" t="s">
        <v>556</v>
      </c>
      <c r="H35" s="167">
        <v>0.0</v>
      </c>
      <c r="I35" s="156" t="s">
        <v>172</v>
      </c>
      <c r="J35" s="156">
        <v>0.0</v>
      </c>
      <c r="K35" s="156" t="s">
        <v>557</v>
      </c>
      <c r="L35" s="156">
        <v>0.25</v>
      </c>
      <c r="M35" s="156" t="s">
        <v>172</v>
      </c>
      <c r="N35" s="156">
        <v>0.0</v>
      </c>
      <c r="O35" s="156" t="s">
        <v>172</v>
      </c>
      <c r="P35" s="159">
        <v>0.0</v>
      </c>
      <c r="Q35" s="159" t="s">
        <v>175</v>
      </c>
      <c r="R35" s="159">
        <v>0.0</v>
      </c>
      <c r="S35" s="156" t="s">
        <v>175</v>
      </c>
      <c r="T35" s="156">
        <v>0.0</v>
      </c>
      <c r="U35" s="159" t="s">
        <v>175</v>
      </c>
      <c r="V35" s="159">
        <v>0.0</v>
      </c>
      <c r="W35" s="156" t="s">
        <v>175</v>
      </c>
      <c r="X35" s="156">
        <v>0.0</v>
      </c>
      <c r="Y35" s="159" t="s">
        <v>558</v>
      </c>
      <c r="Z35" s="159">
        <v>0.25</v>
      </c>
      <c r="AA35" s="159" t="s">
        <v>175</v>
      </c>
      <c r="AB35" s="159">
        <v>0.0</v>
      </c>
      <c r="AC35" s="162" t="s">
        <v>559</v>
      </c>
      <c r="AD35" s="159">
        <v>1.0</v>
      </c>
      <c r="AE35" s="156" t="s">
        <v>172</v>
      </c>
      <c r="AF35" s="156">
        <v>0.0</v>
      </c>
      <c r="AG35" s="182" t="s">
        <v>560</v>
      </c>
      <c r="AH35" s="156">
        <v>0.25</v>
      </c>
      <c r="AI35" s="242" t="s">
        <v>561</v>
      </c>
      <c r="AJ35" s="243">
        <v>0.25</v>
      </c>
      <c r="AK35" s="156" t="s">
        <v>175</v>
      </c>
      <c r="AL35" s="156">
        <v>0.0</v>
      </c>
      <c r="AM35" s="159" t="s">
        <v>172</v>
      </c>
      <c r="AN35" s="159">
        <v>0.0</v>
      </c>
      <c r="AO35" s="159" t="s">
        <v>562</v>
      </c>
      <c r="AP35" s="159">
        <v>0.25</v>
      </c>
      <c r="AQ35" s="163"/>
    </row>
    <row r="36" ht="120.75" customHeight="1">
      <c r="A36" s="110"/>
      <c r="B36" s="116"/>
      <c r="C36" s="239" t="s">
        <v>563</v>
      </c>
      <c r="D36" s="239">
        <v>1.0</v>
      </c>
      <c r="E36" s="244"/>
      <c r="F36" s="245" t="s">
        <v>564</v>
      </c>
      <c r="G36" s="166" t="s">
        <v>469</v>
      </c>
      <c r="H36" s="167">
        <v>0.0</v>
      </c>
      <c r="I36" s="156" t="s">
        <v>172</v>
      </c>
      <c r="J36" s="156">
        <v>0.0</v>
      </c>
      <c r="K36" s="156" t="s">
        <v>172</v>
      </c>
      <c r="L36" s="156">
        <v>0.0</v>
      </c>
      <c r="M36" s="156" t="s">
        <v>172</v>
      </c>
      <c r="N36" s="156">
        <v>0.0</v>
      </c>
      <c r="O36" s="156" t="s">
        <v>172</v>
      </c>
      <c r="P36" s="159">
        <v>0.0</v>
      </c>
      <c r="Q36" s="159" t="s">
        <v>175</v>
      </c>
      <c r="R36" s="159">
        <v>0.0</v>
      </c>
      <c r="S36" s="156" t="s">
        <v>175</v>
      </c>
      <c r="T36" s="156">
        <v>0.0</v>
      </c>
      <c r="U36" s="159" t="s">
        <v>175</v>
      </c>
      <c r="V36" s="159">
        <v>0.0</v>
      </c>
      <c r="W36" s="156" t="s">
        <v>175</v>
      </c>
      <c r="X36" s="156">
        <v>0.0</v>
      </c>
      <c r="Y36" s="156" t="s">
        <v>565</v>
      </c>
      <c r="Z36" s="246">
        <v>0.25</v>
      </c>
      <c r="AA36" s="159" t="s">
        <v>175</v>
      </c>
      <c r="AB36" s="159">
        <v>0.0</v>
      </c>
      <c r="AC36" s="172" t="s">
        <v>566</v>
      </c>
      <c r="AD36" s="172">
        <v>0.25</v>
      </c>
      <c r="AE36" s="156" t="s">
        <v>172</v>
      </c>
      <c r="AF36" s="156">
        <v>0.0</v>
      </c>
      <c r="AG36" s="156" t="s">
        <v>172</v>
      </c>
      <c r="AH36" s="156">
        <v>0.0</v>
      </c>
      <c r="AI36" s="156" t="s">
        <v>172</v>
      </c>
      <c r="AJ36" s="156">
        <v>0.0</v>
      </c>
      <c r="AK36" s="156" t="s">
        <v>175</v>
      </c>
      <c r="AL36" s="156">
        <v>0.0</v>
      </c>
      <c r="AM36" s="156" t="s">
        <v>567</v>
      </c>
      <c r="AN36" s="247">
        <v>0.25</v>
      </c>
      <c r="AO36" s="156" t="s">
        <v>172</v>
      </c>
      <c r="AP36" s="156">
        <v>0.0</v>
      </c>
      <c r="AQ36" s="163"/>
    </row>
    <row r="37" ht="222.75" customHeight="1">
      <c r="A37" s="110"/>
      <c r="B37" s="237" t="s">
        <v>568</v>
      </c>
      <c r="C37" s="248" t="s">
        <v>569</v>
      </c>
      <c r="D37" s="248">
        <v>2.0</v>
      </c>
      <c r="E37" s="244"/>
      <c r="F37" s="249" t="s">
        <v>570</v>
      </c>
      <c r="G37" s="166" t="s">
        <v>571</v>
      </c>
      <c r="H37" s="205">
        <v>1.0</v>
      </c>
      <c r="I37" s="156" t="s">
        <v>172</v>
      </c>
      <c r="J37" s="156">
        <v>0.0</v>
      </c>
      <c r="K37" s="162" t="s">
        <v>572</v>
      </c>
      <c r="L37" s="159">
        <v>0.0</v>
      </c>
      <c r="M37" s="156" t="s">
        <v>172</v>
      </c>
      <c r="N37" s="156">
        <v>0.0</v>
      </c>
      <c r="O37" s="159" t="s">
        <v>573</v>
      </c>
      <c r="P37" s="159">
        <v>0.0</v>
      </c>
      <c r="Q37" s="159" t="s">
        <v>175</v>
      </c>
      <c r="R37" s="159">
        <v>0.0</v>
      </c>
      <c r="S37" s="156" t="s">
        <v>175</v>
      </c>
      <c r="T37" s="156">
        <v>0.0</v>
      </c>
      <c r="U37" s="159" t="s">
        <v>175</v>
      </c>
      <c r="V37" s="159">
        <v>0.0</v>
      </c>
      <c r="W37" s="156" t="s">
        <v>175</v>
      </c>
      <c r="X37" s="156">
        <v>0.0</v>
      </c>
      <c r="Y37" s="159" t="s">
        <v>574</v>
      </c>
      <c r="Z37" s="159">
        <v>1.0</v>
      </c>
      <c r="AA37" s="159" t="s">
        <v>175</v>
      </c>
      <c r="AB37" s="159">
        <v>0.0</v>
      </c>
      <c r="AC37" s="159" t="s">
        <v>172</v>
      </c>
      <c r="AD37" s="159">
        <v>0.0</v>
      </c>
      <c r="AE37" s="156" t="s">
        <v>172</v>
      </c>
      <c r="AF37" s="156">
        <v>0.0</v>
      </c>
      <c r="AG37" s="156" t="s">
        <v>172</v>
      </c>
      <c r="AH37" s="156">
        <v>0.0</v>
      </c>
      <c r="AI37" s="156" t="s">
        <v>172</v>
      </c>
      <c r="AJ37" s="156">
        <v>0.0</v>
      </c>
      <c r="AK37" s="156" t="s">
        <v>175</v>
      </c>
      <c r="AL37" s="156">
        <v>0.0</v>
      </c>
      <c r="AM37" s="159" t="s">
        <v>575</v>
      </c>
      <c r="AN37" s="159">
        <v>2.0</v>
      </c>
      <c r="AO37" s="178" t="s">
        <v>576</v>
      </c>
      <c r="AP37" s="178">
        <v>0.5</v>
      </c>
      <c r="AQ37" s="163"/>
    </row>
    <row r="38" ht="292.5" customHeight="1">
      <c r="A38" s="110"/>
      <c r="B38" s="110"/>
      <c r="C38" s="248" t="s">
        <v>577</v>
      </c>
      <c r="D38" s="248">
        <v>1.0</v>
      </c>
      <c r="E38" s="244"/>
      <c r="F38" s="250" t="s">
        <v>578</v>
      </c>
      <c r="G38" s="180" t="s">
        <v>579</v>
      </c>
      <c r="H38" s="181">
        <v>0.5</v>
      </c>
      <c r="I38" s="156" t="s">
        <v>172</v>
      </c>
      <c r="J38" s="156">
        <v>0.0</v>
      </c>
      <c r="K38" s="172" t="s">
        <v>580</v>
      </c>
      <c r="L38" s="172">
        <v>0.5</v>
      </c>
      <c r="M38" s="159" t="s">
        <v>581</v>
      </c>
      <c r="N38" s="159">
        <v>0.0</v>
      </c>
      <c r="O38" s="159" t="s">
        <v>582</v>
      </c>
      <c r="P38" s="159">
        <v>0.0</v>
      </c>
      <c r="Q38" s="156" t="s">
        <v>583</v>
      </c>
      <c r="R38" s="156">
        <v>0.5</v>
      </c>
      <c r="S38" s="156" t="s">
        <v>175</v>
      </c>
      <c r="T38" s="156">
        <v>0.0</v>
      </c>
      <c r="U38" s="159" t="s">
        <v>349</v>
      </c>
      <c r="V38" s="159">
        <v>0.0</v>
      </c>
      <c r="W38" s="156" t="s">
        <v>175</v>
      </c>
      <c r="X38" s="156">
        <v>0.0</v>
      </c>
      <c r="Y38" s="184" t="s">
        <v>584</v>
      </c>
      <c r="Z38" s="184">
        <v>0.75</v>
      </c>
      <c r="AA38" s="159" t="s">
        <v>175</v>
      </c>
      <c r="AB38" s="159">
        <v>0.0</v>
      </c>
      <c r="AC38" s="156" t="s">
        <v>585</v>
      </c>
      <c r="AD38" s="156">
        <v>0.5</v>
      </c>
      <c r="AE38" s="156" t="s">
        <v>172</v>
      </c>
      <c r="AF38" s="156">
        <v>0.0</v>
      </c>
      <c r="AG38" s="156" t="s">
        <v>586</v>
      </c>
      <c r="AH38" s="156">
        <v>0.5</v>
      </c>
      <c r="AI38" s="172" t="s">
        <v>587</v>
      </c>
      <c r="AJ38" s="172">
        <v>0.5</v>
      </c>
      <c r="AK38" s="156" t="s">
        <v>175</v>
      </c>
      <c r="AL38" s="156">
        <v>0.0</v>
      </c>
      <c r="AM38" s="172" t="s">
        <v>588</v>
      </c>
      <c r="AN38" s="172">
        <v>0.5</v>
      </c>
      <c r="AO38" s="159" t="s">
        <v>172</v>
      </c>
      <c r="AP38" s="159">
        <v>0.0</v>
      </c>
      <c r="AQ38" s="163"/>
    </row>
    <row r="39" ht="268.5" customHeight="1">
      <c r="A39" s="110"/>
      <c r="B39" s="110"/>
      <c r="C39" s="248" t="s">
        <v>589</v>
      </c>
      <c r="D39" s="248">
        <v>1.0</v>
      </c>
      <c r="E39" s="244"/>
      <c r="F39" s="250" t="s">
        <v>590</v>
      </c>
      <c r="G39" s="166" t="s">
        <v>172</v>
      </c>
      <c r="H39" s="167">
        <v>0.0</v>
      </c>
      <c r="I39" s="156" t="s">
        <v>172</v>
      </c>
      <c r="J39" s="156">
        <v>0.0</v>
      </c>
      <c r="K39" s="184" t="s">
        <v>591</v>
      </c>
      <c r="L39" s="172">
        <v>0.25</v>
      </c>
      <c r="M39" s="159" t="s">
        <v>172</v>
      </c>
      <c r="N39" s="159">
        <v>0.0</v>
      </c>
      <c r="O39" s="159" t="s">
        <v>592</v>
      </c>
      <c r="P39" s="159">
        <v>0.0</v>
      </c>
      <c r="Q39" s="156" t="s">
        <v>172</v>
      </c>
      <c r="R39" s="159">
        <v>0.0</v>
      </c>
      <c r="S39" s="156" t="s">
        <v>175</v>
      </c>
      <c r="T39" s="156">
        <v>0.0</v>
      </c>
      <c r="U39" s="159" t="s">
        <v>349</v>
      </c>
      <c r="V39" s="159">
        <v>0.0</v>
      </c>
      <c r="W39" s="156" t="s">
        <v>175</v>
      </c>
      <c r="X39" s="156">
        <v>0.0</v>
      </c>
      <c r="Y39" s="172" t="s">
        <v>593</v>
      </c>
      <c r="Z39" s="172">
        <v>0.5</v>
      </c>
      <c r="AA39" s="159" t="s">
        <v>175</v>
      </c>
      <c r="AB39" s="159">
        <v>0.0</v>
      </c>
      <c r="AC39" s="159" t="s">
        <v>594</v>
      </c>
      <c r="AD39" s="159">
        <v>0.25</v>
      </c>
      <c r="AE39" s="156" t="s">
        <v>172</v>
      </c>
      <c r="AF39" s="156">
        <v>0.0</v>
      </c>
      <c r="AG39" s="182" t="s">
        <v>595</v>
      </c>
      <c r="AH39" s="156">
        <v>0.25</v>
      </c>
      <c r="AI39" s="172" t="s">
        <v>596</v>
      </c>
      <c r="AJ39" s="172">
        <v>0.5</v>
      </c>
      <c r="AK39" s="156" t="s">
        <v>175</v>
      </c>
      <c r="AL39" s="156">
        <v>0.0</v>
      </c>
      <c r="AM39" s="172" t="s">
        <v>597</v>
      </c>
      <c r="AN39" s="184">
        <v>0.5</v>
      </c>
      <c r="AO39" s="159" t="s">
        <v>598</v>
      </c>
      <c r="AP39" s="159">
        <v>0.0</v>
      </c>
      <c r="AQ39" s="163"/>
    </row>
    <row r="40" ht="268.5" customHeight="1">
      <c r="A40" s="110"/>
      <c r="B40" s="110"/>
      <c r="C40" s="239" t="s">
        <v>599</v>
      </c>
      <c r="D40" s="239">
        <v>1.0</v>
      </c>
      <c r="E40" s="240"/>
      <c r="F40" s="241" t="s">
        <v>600</v>
      </c>
      <c r="G40" s="166" t="s">
        <v>172</v>
      </c>
      <c r="H40" s="167">
        <v>0.0</v>
      </c>
      <c r="I40" s="156" t="s">
        <v>172</v>
      </c>
      <c r="J40" s="156">
        <v>0.0</v>
      </c>
      <c r="K40" s="159" t="s">
        <v>601</v>
      </c>
      <c r="L40" s="159">
        <v>0.0</v>
      </c>
      <c r="M40" s="159" t="s">
        <v>172</v>
      </c>
      <c r="N40" s="159">
        <v>0.0</v>
      </c>
      <c r="O40" s="159" t="s">
        <v>602</v>
      </c>
      <c r="P40" s="159">
        <v>0.0</v>
      </c>
      <c r="Q40" s="156" t="s">
        <v>172</v>
      </c>
      <c r="R40" s="159">
        <v>0.0</v>
      </c>
      <c r="S40" s="156" t="s">
        <v>175</v>
      </c>
      <c r="T40" s="156">
        <v>0.0</v>
      </c>
      <c r="U40" s="159" t="s">
        <v>349</v>
      </c>
      <c r="V40" s="159">
        <v>0.0</v>
      </c>
      <c r="W40" s="156" t="s">
        <v>175</v>
      </c>
      <c r="X40" s="156">
        <v>0.0</v>
      </c>
      <c r="Y40" s="172" t="s">
        <v>603</v>
      </c>
      <c r="Z40" s="172">
        <v>0.25</v>
      </c>
      <c r="AA40" s="159" t="s">
        <v>175</v>
      </c>
      <c r="AB40" s="159">
        <v>0.0</v>
      </c>
      <c r="AC40" s="159" t="s">
        <v>604</v>
      </c>
      <c r="AD40" s="159">
        <v>0.25</v>
      </c>
      <c r="AE40" s="156" t="s">
        <v>172</v>
      </c>
      <c r="AF40" s="156">
        <v>0.0</v>
      </c>
      <c r="AG40" s="156" t="s">
        <v>172</v>
      </c>
      <c r="AH40" s="156">
        <v>0.0</v>
      </c>
      <c r="AI40" s="162" t="s">
        <v>605</v>
      </c>
      <c r="AJ40" s="159">
        <v>0.5</v>
      </c>
      <c r="AK40" s="156" t="s">
        <v>175</v>
      </c>
      <c r="AL40" s="156">
        <v>0.0</v>
      </c>
      <c r="AM40" s="184" t="s">
        <v>606</v>
      </c>
      <c r="AN40" s="172">
        <v>0.5</v>
      </c>
      <c r="AO40" s="159" t="s">
        <v>607</v>
      </c>
      <c r="AP40" s="159">
        <v>0.0</v>
      </c>
      <c r="AQ40" s="163"/>
    </row>
    <row r="41" ht="141.75" customHeight="1">
      <c r="A41" s="110"/>
      <c r="B41" s="110"/>
      <c r="C41" s="239" t="s">
        <v>608</v>
      </c>
      <c r="D41" s="239">
        <v>1.0</v>
      </c>
      <c r="E41" s="244"/>
      <c r="F41" s="245" t="s">
        <v>609</v>
      </c>
      <c r="G41" s="204" t="s">
        <v>610</v>
      </c>
      <c r="H41" s="167">
        <v>1.0</v>
      </c>
      <c r="I41" s="156" t="s">
        <v>611</v>
      </c>
      <c r="J41" s="156">
        <v>0.0</v>
      </c>
      <c r="K41" s="156" t="s">
        <v>612</v>
      </c>
      <c r="L41" s="156">
        <v>0.0</v>
      </c>
      <c r="M41" s="159" t="s">
        <v>172</v>
      </c>
      <c r="N41" s="159">
        <v>0.0</v>
      </c>
      <c r="O41" s="156" t="s">
        <v>613</v>
      </c>
      <c r="P41" s="156">
        <v>0.0</v>
      </c>
      <c r="Q41" s="156" t="s">
        <v>614</v>
      </c>
      <c r="R41" s="156">
        <v>0.0</v>
      </c>
      <c r="S41" s="156" t="s">
        <v>615</v>
      </c>
      <c r="T41" s="156">
        <v>0.0</v>
      </c>
      <c r="U41" s="159" t="s">
        <v>616</v>
      </c>
      <c r="V41" s="159">
        <v>1.0</v>
      </c>
      <c r="W41" s="251" t="s">
        <v>617</v>
      </c>
      <c r="X41" s="251">
        <v>1.0</v>
      </c>
      <c r="Y41" s="156" t="s">
        <v>618</v>
      </c>
      <c r="Z41" s="156">
        <v>0.0</v>
      </c>
      <c r="AA41" s="159" t="s">
        <v>619</v>
      </c>
      <c r="AB41" s="159">
        <v>0.0</v>
      </c>
      <c r="AC41" s="172" t="s">
        <v>620</v>
      </c>
      <c r="AD41" s="172">
        <v>1.0</v>
      </c>
      <c r="AE41" s="156" t="s">
        <v>621</v>
      </c>
      <c r="AF41" s="156">
        <v>0.0</v>
      </c>
      <c r="AG41" s="252" t="s">
        <v>622</v>
      </c>
      <c r="AH41" s="178">
        <v>0.0</v>
      </c>
      <c r="AI41" s="156" t="s">
        <v>623</v>
      </c>
      <c r="AJ41" s="156">
        <v>1.0</v>
      </c>
      <c r="AK41" s="156" t="s">
        <v>624</v>
      </c>
      <c r="AL41" s="156">
        <v>0.0</v>
      </c>
      <c r="AM41" s="156" t="s">
        <v>625</v>
      </c>
      <c r="AN41" s="156">
        <v>1.0</v>
      </c>
      <c r="AO41" s="159" t="s">
        <v>626</v>
      </c>
      <c r="AP41" s="159">
        <v>0.0</v>
      </c>
      <c r="AQ41" s="163"/>
    </row>
    <row r="42" ht="243.75" customHeight="1">
      <c r="A42" s="110"/>
      <c r="B42" s="110"/>
      <c r="C42" s="253" t="s">
        <v>627</v>
      </c>
      <c r="D42" s="239">
        <v>2.0</v>
      </c>
      <c r="E42" s="244"/>
      <c r="F42" s="253" t="s">
        <v>628</v>
      </c>
      <c r="G42" s="166" t="s">
        <v>629</v>
      </c>
      <c r="H42" s="167">
        <v>1.0</v>
      </c>
      <c r="I42" s="156" t="s">
        <v>630</v>
      </c>
      <c r="J42" s="156">
        <v>2.0</v>
      </c>
      <c r="K42" s="156" t="s">
        <v>631</v>
      </c>
      <c r="L42" s="156">
        <v>2.0</v>
      </c>
      <c r="M42" s="159" t="s">
        <v>632</v>
      </c>
      <c r="N42" s="159">
        <v>2.0</v>
      </c>
      <c r="O42" s="172" t="s">
        <v>633</v>
      </c>
      <c r="P42" s="172">
        <v>2.0</v>
      </c>
      <c r="Q42" s="156" t="s">
        <v>614</v>
      </c>
      <c r="R42" s="156">
        <v>0.0</v>
      </c>
      <c r="S42" s="156" t="s">
        <v>175</v>
      </c>
      <c r="T42" s="156">
        <v>0.0</v>
      </c>
      <c r="U42" s="172" t="s">
        <v>634</v>
      </c>
      <c r="V42" s="184">
        <v>0.5</v>
      </c>
      <c r="W42" s="156" t="s">
        <v>175</v>
      </c>
      <c r="X42" s="156">
        <v>0.0</v>
      </c>
      <c r="Y42" s="182" t="s">
        <v>635</v>
      </c>
      <c r="Z42" s="182">
        <v>2.0</v>
      </c>
      <c r="AA42" s="254" t="s">
        <v>636</v>
      </c>
      <c r="AB42" s="178">
        <v>0.5</v>
      </c>
      <c r="AC42" s="255" t="s">
        <v>637</v>
      </c>
      <c r="AD42" s="178">
        <v>0.5</v>
      </c>
      <c r="AE42" s="156" t="s">
        <v>638</v>
      </c>
      <c r="AF42" s="156">
        <v>1.0</v>
      </c>
      <c r="AG42" s="182" t="s">
        <v>639</v>
      </c>
      <c r="AH42" s="182">
        <v>2.0</v>
      </c>
      <c r="AI42" s="172" t="s">
        <v>640</v>
      </c>
      <c r="AJ42" s="172">
        <v>2.0</v>
      </c>
      <c r="AK42" s="178" t="s">
        <v>641</v>
      </c>
      <c r="AL42" s="178">
        <v>0.5</v>
      </c>
      <c r="AM42" s="172" t="s">
        <v>642</v>
      </c>
      <c r="AN42" s="172">
        <v>1.0</v>
      </c>
      <c r="AO42" s="156" t="s">
        <v>175</v>
      </c>
      <c r="AP42" s="156">
        <v>0.0</v>
      </c>
      <c r="AQ42" s="163"/>
    </row>
    <row r="43" ht="174.0" customHeight="1">
      <c r="A43" s="110"/>
      <c r="B43" s="110"/>
      <c r="C43" s="239" t="s">
        <v>643</v>
      </c>
      <c r="D43" s="239">
        <v>1.0</v>
      </c>
      <c r="E43" s="240"/>
      <c r="F43" s="241" t="s">
        <v>644</v>
      </c>
      <c r="G43" s="166" t="s">
        <v>172</v>
      </c>
      <c r="H43" s="205">
        <v>0.0</v>
      </c>
      <c r="I43" s="156" t="s">
        <v>172</v>
      </c>
      <c r="J43" s="159">
        <v>0.0</v>
      </c>
      <c r="K43" s="156" t="s">
        <v>645</v>
      </c>
      <c r="L43" s="156">
        <v>0.75</v>
      </c>
      <c r="M43" s="159" t="s">
        <v>646</v>
      </c>
      <c r="N43" s="159">
        <v>0.0</v>
      </c>
      <c r="O43" s="172" t="s">
        <v>647</v>
      </c>
      <c r="P43" s="172">
        <v>0.25</v>
      </c>
      <c r="Q43" s="156" t="s">
        <v>648</v>
      </c>
      <c r="R43" s="156">
        <v>0.75</v>
      </c>
      <c r="S43" s="156" t="s">
        <v>175</v>
      </c>
      <c r="T43" s="156">
        <v>0.0</v>
      </c>
      <c r="U43" s="159" t="s">
        <v>649</v>
      </c>
      <c r="V43" s="159">
        <v>0.0</v>
      </c>
      <c r="W43" s="178" t="s">
        <v>650</v>
      </c>
      <c r="X43" s="178">
        <v>0.25</v>
      </c>
      <c r="Y43" s="159" t="s">
        <v>651</v>
      </c>
      <c r="Z43" s="159">
        <v>1.0</v>
      </c>
      <c r="AA43" s="159" t="s">
        <v>175</v>
      </c>
      <c r="AB43" s="159">
        <v>0.0</v>
      </c>
      <c r="AC43" s="172" t="s">
        <v>652</v>
      </c>
      <c r="AD43" s="172">
        <v>0.5</v>
      </c>
      <c r="AE43" s="178" t="s">
        <v>653</v>
      </c>
      <c r="AF43" s="178">
        <v>0.25</v>
      </c>
      <c r="AG43" s="156" t="s">
        <v>172</v>
      </c>
      <c r="AH43" s="159">
        <v>0.0</v>
      </c>
      <c r="AI43" s="178" t="s">
        <v>654</v>
      </c>
      <c r="AJ43" s="178">
        <v>0.5</v>
      </c>
      <c r="AK43" s="184" t="s">
        <v>655</v>
      </c>
      <c r="AL43" s="184">
        <v>0.25</v>
      </c>
      <c r="AM43" s="178" t="s">
        <v>656</v>
      </c>
      <c r="AN43" s="178">
        <v>0.5</v>
      </c>
      <c r="AO43" s="159" t="s">
        <v>175</v>
      </c>
      <c r="AP43" s="159">
        <v>0.0</v>
      </c>
      <c r="AQ43" s="163"/>
    </row>
    <row r="44" ht="174.0" customHeight="1">
      <c r="A44" s="110"/>
      <c r="B44" s="110"/>
      <c r="C44" s="256" t="s">
        <v>657</v>
      </c>
      <c r="D44" s="257">
        <v>1.0</v>
      </c>
      <c r="E44" s="258"/>
      <c r="F44" s="256" t="s">
        <v>658</v>
      </c>
      <c r="G44" s="166" t="s">
        <v>172</v>
      </c>
      <c r="H44" s="167">
        <v>0.0</v>
      </c>
      <c r="I44" s="156" t="s">
        <v>172</v>
      </c>
      <c r="J44" s="156">
        <v>0.0</v>
      </c>
      <c r="K44" s="156" t="s">
        <v>659</v>
      </c>
      <c r="L44" s="156">
        <v>0.25</v>
      </c>
      <c r="M44" s="156" t="s">
        <v>660</v>
      </c>
      <c r="N44" s="156">
        <v>0.25</v>
      </c>
      <c r="O44" s="156" t="s">
        <v>661</v>
      </c>
      <c r="P44" s="156">
        <v>0.25</v>
      </c>
      <c r="Q44" s="156" t="s">
        <v>662</v>
      </c>
      <c r="R44" s="156">
        <v>0.25</v>
      </c>
      <c r="S44" s="172" t="s">
        <v>663</v>
      </c>
      <c r="T44" s="172">
        <v>0.25</v>
      </c>
      <c r="U44" s="156" t="s">
        <v>664</v>
      </c>
      <c r="V44" s="156">
        <v>0.5</v>
      </c>
      <c r="W44" s="217" t="s">
        <v>665</v>
      </c>
      <c r="X44" s="156">
        <v>0.5</v>
      </c>
      <c r="Y44" s="182" t="s">
        <v>666</v>
      </c>
      <c r="Z44" s="182">
        <v>1.0</v>
      </c>
      <c r="AA44" s="156" t="s">
        <v>667</v>
      </c>
      <c r="AB44" s="156">
        <v>0.5</v>
      </c>
      <c r="AC44" s="182" t="s">
        <v>668</v>
      </c>
      <c r="AD44" s="156">
        <v>0.5</v>
      </c>
      <c r="AE44" s="184" t="s">
        <v>669</v>
      </c>
      <c r="AF44" s="184">
        <v>0.5</v>
      </c>
      <c r="AG44" s="182" t="s">
        <v>670</v>
      </c>
      <c r="AH44" s="182">
        <v>1.0</v>
      </c>
      <c r="AI44" s="184" t="s">
        <v>671</v>
      </c>
      <c r="AJ44" s="172">
        <v>0.25</v>
      </c>
      <c r="AK44" s="172" t="s">
        <v>672</v>
      </c>
      <c r="AL44" s="172">
        <v>0.5</v>
      </c>
      <c r="AM44" s="182" t="s">
        <v>673</v>
      </c>
      <c r="AN44" s="156">
        <v>0.25</v>
      </c>
      <c r="AO44" s="182" t="s">
        <v>674</v>
      </c>
      <c r="AP44" s="182">
        <v>1.0</v>
      </c>
      <c r="AQ44" s="163"/>
    </row>
    <row r="45" ht="174.0" customHeight="1">
      <c r="A45" s="116"/>
      <c r="B45" s="110"/>
      <c r="C45" s="259" t="s">
        <v>675</v>
      </c>
      <c r="D45" s="259">
        <v>1.0</v>
      </c>
      <c r="E45" s="240"/>
      <c r="F45" s="241" t="s">
        <v>676</v>
      </c>
      <c r="G45" s="193" t="s">
        <v>677</v>
      </c>
      <c r="H45" s="167">
        <v>0.25</v>
      </c>
      <c r="I45" s="172" t="s">
        <v>678</v>
      </c>
      <c r="J45" s="172">
        <v>0.25</v>
      </c>
      <c r="K45" s="182" t="s">
        <v>679</v>
      </c>
      <c r="L45" s="156">
        <v>0.25</v>
      </c>
      <c r="M45" s="156" t="s">
        <v>680</v>
      </c>
      <c r="N45" s="156">
        <v>0.25</v>
      </c>
      <c r="O45" s="159" t="s">
        <v>681</v>
      </c>
      <c r="P45" s="159">
        <v>0.25</v>
      </c>
      <c r="Q45" s="254" t="s">
        <v>682</v>
      </c>
      <c r="R45" s="178">
        <v>0.25</v>
      </c>
      <c r="S45" s="156" t="s">
        <v>175</v>
      </c>
      <c r="T45" s="156">
        <v>0.0</v>
      </c>
      <c r="U45" s="156" t="s">
        <v>683</v>
      </c>
      <c r="V45" s="156">
        <v>0.25</v>
      </c>
      <c r="W45" s="156" t="s">
        <v>684</v>
      </c>
      <c r="X45" s="156">
        <v>0.25</v>
      </c>
      <c r="Y45" s="182" t="s">
        <v>685</v>
      </c>
      <c r="Z45" s="156">
        <v>0.5</v>
      </c>
      <c r="AA45" s="156" t="s">
        <v>686</v>
      </c>
      <c r="AB45" s="156">
        <v>0.0</v>
      </c>
      <c r="AC45" s="182" t="s">
        <v>687</v>
      </c>
      <c r="AD45" s="156">
        <v>0.25</v>
      </c>
      <c r="AE45" s="156" t="s">
        <v>688</v>
      </c>
      <c r="AF45" s="156">
        <v>0.0</v>
      </c>
      <c r="AG45" s="156" t="s">
        <v>689</v>
      </c>
      <c r="AH45" s="182">
        <v>0.75</v>
      </c>
      <c r="AI45" s="182" t="s">
        <v>690</v>
      </c>
      <c r="AJ45" s="156">
        <v>0.25</v>
      </c>
      <c r="AK45" s="184" t="s">
        <v>691</v>
      </c>
      <c r="AL45" s="172">
        <v>0.25</v>
      </c>
      <c r="AM45" s="159" t="s">
        <v>692</v>
      </c>
      <c r="AN45" s="159">
        <v>0.5</v>
      </c>
      <c r="AO45" s="182" t="s">
        <v>693</v>
      </c>
      <c r="AP45" s="156">
        <v>0.25</v>
      </c>
      <c r="AQ45" s="163"/>
    </row>
    <row r="46">
      <c r="A46" s="260" t="s">
        <v>694</v>
      </c>
      <c r="B46" s="261"/>
      <c r="C46" s="262" t="s">
        <v>695</v>
      </c>
      <c r="D46" s="263" t="s">
        <v>696</v>
      </c>
      <c r="E46" s="264"/>
      <c r="F46" s="265" t="s">
        <v>697</v>
      </c>
      <c r="G46" s="204" t="s">
        <v>698</v>
      </c>
      <c r="H46" s="167">
        <v>0.9</v>
      </c>
      <c r="I46" s="156" t="s">
        <v>699</v>
      </c>
      <c r="J46" s="156">
        <v>1.1</v>
      </c>
      <c r="K46" s="156" t="s">
        <v>700</v>
      </c>
      <c r="L46" s="156">
        <v>1.1</v>
      </c>
      <c r="M46" s="156" t="s">
        <v>172</v>
      </c>
      <c r="N46" s="156">
        <v>1.0</v>
      </c>
      <c r="O46" s="266" t="s">
        <v>701</v>
      </c>
      <c r="P46" s="156">
        <v>1.0</v>
      </c>
      <c r="Q46" s="156" t="s">
        <v>702</v>
      </c>
      <c r="R46" s="156">
        <v>1.1</v>
      </c>
      <c r="S46" s="156" t="s">
        <v>703</v>
      </c>
      <c r="T46" s="156">
        <v>0.9</v>
      </c>
      <c r="U46" s="210" t="s">
        <v>704</v>
      </c>
      <c r="V46" s="172">
        <v>1.1</v>
      </c>
      <c r="W46" s="267" t="s">
        <v>705</v>
      </c>
      <c r="X46" s="243">
        <v>1.1</v>
      </c>
      <c r="Y46" s="156" t="s">
        <v>706</v>
      </c>
      <c r="Z46" s="156">
        <v>1.1</v>
      </c>
      <c r="AA46" s="156" t="s">
        <v>701</v>
      </c>
      <c r="AB46" s="156">
        <v>1.0</v>
      </c>
      <c r="AC46" s="156" t="s">
        <v>707</v>
      </c>
      <c r="AD46" s="156">
        <v>0.9</v>
      </c>
      <c r="AE46" s="156" t="s">
        <v>708</v>
      </c>
      <c r="AF46" s="156">
        <v>1.1</v>
      </c>
      <c r="AG46" s="156" t="s">
        <v>709</v>
      </c>
      <c r="AH46" s="156">
        <v>0.9</v>
      </c>
      <c r="AI46" s="156" t="s">
        <v>710</v>
      </c>
      <c r="AJ46" s="156">
        <v>1.2</v>
      </c>
      <c r="AK46" s="156" t="s">
        <v>711</v>
      </c>
      <c r="AL46" s="156">
        <v>0.9</v>
      </c>
      <c r="AM46" s="156" t="s">
        <v>712</v>
      </c>
      <c r="AN46" s="156">
        <v>1.1</v>
      </c>
      <c r="AO46" s="158" t="s">
        <v>713</v>
      </c>
      <c r="AP46" s="156">
        <v>1.2</v>
      </c>
      <c r="AQ46" s="163"/>
    </row>
    <row r="47" ht="15.75" customHeight="1">
      <c r="A47" s="268"/>
      <c r="B47" s="268"/>
      <c r="C47" s="268"/>
      <c r="D47" s="268"/>
      <c r="E47" s="268"/>
      <c r="F47" s="268"/>
      <c r="G47" s="269"/>
      <c r="H47" s="269"/>
      <c r="I47" s="269"/>
      <c r="J47" s="269"/>
      <c r="K47" s="269"/>
      <c r="L47" s="269"/>
      <c r="M47" s="269"/>
      <c r="N47" s="269"/>
      <c r="O47" s="266"/>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06"/>
    </row>
    <row r="48" ht="15.75" customHeight="1">
      <c r="A48" s="268"/>
      <c r="B48" s="268"/>
      <c r="C48" s="268"/>
      <c r="D48" s="268"/>
      <c r="E48" s="268"/>
      <c r="F48" s="268"/>
      <c r="G48" s="269"/>
      <c r="H48" s="269"/>
      <c r="I48" s="269"/>
      <c r="J48" s="269"/>
      <c r="K48" s="269"/>
      <c r="L48" s="269"/>
      <c r="M48" s="269"/>
      <c r="N48" s="269"/>
      <c r="O48" s="266"/>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06"/>
    </row>
    <row r="49" ht="15.75" customHeight="1">
      <c r="A49" s="268"/>
      <c r="B49" s="268"/>
      <c r="C49" s="268"/>
      <c r="D49" s="268"/>
      <c r="E49" s="268"/>
      <c r="F49" s="268"/>
      <c r="G49" s="269"/>
      <c r="H49" s="269"/>
      <c r="I49" s="269"/>
      <c r="J49" s="269"/>
      <c r="K49" s="269"/>
      <c r="L49" s="269"/>
      <c r="M49" s="269"/>
      <c r="N49" s="269"/>
      <c r="O49" s="270"/>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06"/>
    </row>
    <row r="50" ht="15.75" customHeight="1">
      <c r="A50" s="268"/>
      <c r="B50" s="268"/>
      <c r="C50" s="268"/>
      <c r="D50" s="268"/>
      <c r="E50" s="268"/>
      <c r="F50" s="268"/>
      <c r="G50" s="269"/>
      <c r="H50" s="269"/>
      <c r="I50" s="269"/>
      <c r="J50" s="269"/>
      <c r="K50" s="269"/>
      <c r="L50" s="269"/>
      <c r="M50" s="269"/>
      <c r="N50" s="269"/>
      <c r="O50" s="266"/>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06"/>
    </row>
    <row r="51" ht="15.75" customHeight="1">
      <c r="A51" s="268"/>
      <c r="B51" s="268"/>
      <c r="C51" s="268"/>
      <c r="D51" s="268"/>
      <c r="E51" s="268"/>
      <c r="F51" s="268"/>
      <c r="G51" s="269"/>
      <c r="H51" s="269"/>
      <c r="I51" s="269"/>
      <c r="J51" s="269"/>
      <c r="K51" s="269"/>
      <c r="L51" s="269"/>
      <c r="M51" s="269"/>
      <c r="N51" s="269"/>
      <c r="O51" s="266"/>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06"/>
    </row>
    <row r="52" ht="15.75" customHeight="1">
      <c r="A52" s="268"/>
      <c r="B52" s="268"/>
      <c r="C52" s="268"/>
      <c r="D52" s="268"/>
      <c r="E52" s="268"/>
      <c r="F52" s="268"/>
      <c r="G52" s="269"/>
      <c r="H52" s="269"/>
      <c r="I52" s="269"/>
      <c r="J52" s="269"/>
      <c r="K52" s="269"/>
      <c r="L52" s="269"/>
      <c r="M52" s="269"/>
      <c r="N52" s="269"/>
      <c r="O52" s="266"/>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06"/>
    </row>
    <row r="53" ht="15.75" customHeight="1">
      <c r="A53" s="268"/>
      <c r="B53" s="268"/>
      <c r="C53" s="268"/>
      <c r="D53" s="268"/>
      <c r="E53" s="268"/>
      <c r="F53" s="268"/>
      <c r="G53" s="269"/>
      <c r="H53" s="269"/>
      <c r="I53" s="269"/>
      <c r="J53" s="269"/>
      <c r="K53" s="269"/>
      <c r="L53" s="269"/>
      <c r="M53" s="269"/>
      <c r="N53" s="269"/>
      <c r="O53" s="270"/>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06"/>
    </row>
    <row r="54" ht="15.75" customHeight="1">
      <c r="A54" s="268"/>
      <c r="B54" s="268"/>
      <c r="C54" s="268"/>
      <c r="D54" s="268"/>
      <c r="E54" s="268"/>
      <c r="F54" s="268"/>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06"/>
    </row>
    <row r="55" ht="15.75" customHeight="1">
      <c r="A55" s="268"/>
      <c r="B55" s="268"/>
      <c r="C55" s="268"/>
      <c r="D55" s="268"/>
      <c r="E55" s="268"/>
      <c r="F55" s="268"/>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06"/>
    </row>
    <row r="56" ht="15.75" customHeight="1">
      <c r="A56" s="268"/>
      <c r="B56" s="268"/>
      <c r="C56" s="268"/>
      <c r="D56" s="268"/>
      <c r="E56" s="268"/>
      <c r="F56" s="268"/>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06"/>
    </row>
    <row r="57" ht="15.75" customHeight="1">
      <c r="A57" s="268"/>
      <c r="B57" s="268"/>
      <c r="C57" s="268"/>
      <c r="D57" s="268"/>
      <c r="E57" s="268"/>
      <c r="F57" s="268"/>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06"/>
    </row>
    <row r="58" ht="15.75" customHeight="1">
      <c r="A58" s="268"/>
      <c r="B58" s="268"/>
      <c r="C58" s="268"/>
      <c r="D58" s="268"/>
      <c r="E58" s="268"/>
      <c r="F58" s="268"/>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c r="AO58" s="269"/>
      <c r="AP58" s="269"/>
      <c r="AQ58" s="206"/>
    </row>
    <row r="59" ht="15.75" customHeight="1">
      <c r="A59" s="268"/>
      <c r="B59" s="268"/>
      <c r="C59" s="268"/>
      <c r="D59" s="268"/>
      <c r="E59" s="268"/>
      <c r="F59" s="268"/>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06"/>
    </row>
    <row r="60" ht="15.75" customHeight="1">
      <c r="A60" s="268"/>
      <c r="B60" s="268"/>
      <c r="C60" s="268"/>
      <c r="D60" s="268"/>
      <c r="E60" s="268"/>
      <c r="F60" s="268"/>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06"/>
    </row>
    <row r="61" ht="15.75" customHeight="1">
      <c r="A61" s="268"/>
      <c r="B61" s="268"/>
      <c r="C61" s="268"/>
      <c r="D61" s="268"/>
      <c r="E61" s="268"/>
      <c r="F61" s="268"/>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06"/>
    </row>
    <row r="62" ht="15.75" customHeight="1">
      <c r="A62" s="268"/>
      <c r="B62" s="268"/>
      <c r="C62" s="268"/>
      <c r="D62" s="268"/>
      <c r="E62" s="268"/>
      <c r="F62" s="268"/>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06"/>
    </row>
    <row r="63" ht="15.75" customHeight="1">
      <c r="A63" s="268"/>
      <c r="B63" s="268"/>
      <c r="C63" s="268"/>
      <c r="D63" s="268"/>
      <c r="E63" s="268"/>
      <c r="F63" s="268"/>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06"/>
    </row>
    <row r="64" ht="15.75" customHeight="1">
      <c r="A64" s="268"/>
      <c r="B64" s="268"/>
      <c r="C64" s="268"/>
      <c r="D64" s="268"/>
      <c r="E64" s="268"/>
      <c r="F64" s="268"/>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06"/>
    </row>
    <row r="65" ht="15.75" customHeight="1">
      <c r="A65" s="268"/>
      <c r="B65" s="268"/>
      <c r="C65" s="268"/>
      <c r="D65" s="268"/>
      <c r="E65" s="268"/>
      <c r="F65" s="268"/>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06"/>
    </row>
    <row r="66" ht="15.75" customHeight="1">
      <c r="A66" s="268"/>
      <c r="B66" s="268"/>
      <c r="C66" s="268"/>
      <c r="D66" s="268"/>
      <c r="E66" s="268"/>
      <c r="F66" s="268"/>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06"/>
    </row>
    <row r="67" ht="15.75" customHeight="1">
      <c r="A67" s="268"/>
      <c r="B67" s="268"/>
      <c r="C67" s="268"/>
      <c r="D67" s="268"/>
      <c r="E67" s="268"/>
      <c r="F67" s="268"/>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06"/>
    </row>
    <row r="68" ht="15.75" customHeight="1">
      <c r="A68" s="268"/>
      <c r="B68" s="268"/>
      <c r="C68" s="268"/>
      <c r="D68" s="268"/>
      <c r="E68" s="268"/>
      <c r="F68" s="268"/>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69"/>
      <c r="AP68" s="269"/>
      <c r="AQ68" s="206"/>
    </row>
    <row r="69" ht="15.75" customHeight="1">
      <c r="A69" s="268"/>
      <c r="B69" s="268"/>
      <c r="C69" s="268"/>
      <c r="D69" s="268"/>
      <c r="E69" s="268"/>
      <c r="F69" s="268"/>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269"/>
      <c r="AH69" s="269"/>
      <c r="AI69" s="269"/>
      <c r="AJ69" s="269"/>
      <c r="AK69" s="269"/>
      <c r="AL69" s="269"/>
      <c r="AM69" s="269"/>
      <c r="AN69" s="269"/>
      <c r="AO69" s="269"/>
      <c r="AP69" s="269"/>
      <c r="AQ69" s="206"/>
    </row>
    <row r="70" ht="15.75" customHeight="1">
      <c r="A70" s="268"/>
      <c r="B70" s="268"/>
      <c r="C70" s="268"/>
      <c r="D70" s="268"/>
      <c r="E70" s="268"/>
      <c r="F70" s="268"/>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9"/>
      <c r="AO70" s="269"/>
      <c r="AP70" s="269"/>
      <c r="AQ70" s="206"/>
    </row>
    <row r="71" ht="15.75" customHeight="1">
      <c r="A71" s="268"/>
      <c r="B71" s="268"/>
      <c r="C71" s="268"/>
      <c r="D71" s="268"/>
      <c r="E71" s="268"/>
      <c r="F71" s="268"/>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06"/>
    </row>
    <row r="72" ht="15.75" customHeight="1">
      <c r="A72" s="268"/>
      <c r="B72" s="268"/>
      <c r="C72" s="268"/>
      <c r="D72" s="268"/>
      <c r="E72" s="268"/>
      <c r="F72" s="268"/>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69"/>
      <c r="AP72" s="269"/>
      <c r="AQ72" s="206"/>
    </row>
    <row r="73" ht="15.75" customHeight="1">
      <c r="A73" s="268"/>
      <c r="B73" s="268"/>
      <c r="C73" s="268"/>
      <c r="D73" s="268"/>
      <c r="E73" s="268"/>
      <c r="F73" s="268"/>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06"/>
    </row>
    <row r="74" ht="15.75" customHeight="1">
      <c r="A74" s="268"/>
      <c r="B74" s="268"/>
      <c r="C74" s="268"/>
      <c r="D74" s="268"/>
      <c r="E74" s="268"/>
      <c r="F74" s="268"/>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06"/>
    </row>
    <row r="75" ht="15.75" customHeight="1">
      <c r="A75" s="268"/>
      <c r="B75" s="268"/>
      <c r="C75" s="268"/>
      <c r="D75" s="268"/>
      <c r="E75" s="268"/>
      <c r="F75" s="268"/>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N75" s="269"/>
      <c r="AO75" s="269"/>
      <c r="AP75" s="269"/>
      <c r="AQ75" s="206"/>
    </row>
    <row r="76" ht="15.75" customHeight="1">
      <c r="A76" s="268"/>
      <c r="B76" s="268"/>
      <c r="C76" s="268"/>
      <c r="D76" s="268"/>
      <c r="E76" s="268"/>
      <c r="F76" s="268"/>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06"/>
    </row>
    <row r="77" ht="15.75" customHeight="1">
      <c r="A77" s="268"/>
      <c r="B77" s="268"/>
      <c r="C77" s="268"/>
      <c r="D77" s="268"/>
      <c r="E77" s="268"/>
      <c r="F77" s="268"/>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06"/>
    </row>
    <row r="78" ht="15.75" customHeight="1">
      <c r="A78" s="268"/>
      <c r="B78" s="268"/>
      <c r="C78" s="268"/>
      <c r="D78" s="268"/>
      <c r="E78" s="268"/>
      <c r="F78" s="268"/>
      <c r="G78" s="269"/>
      <c r="H78" s="269"/>
      <c r="I78" s="269"/>
      <c r="J78" s="269"/>
      <c r="K78" s="269"/>
      <c r="L78" s="269"/>
      <c r="M78" s="269"/>
      <c r="N78" s="269"/>
      <c r="O78" s="269"/>
      <c r="P78" s="269"/>
      <c r="Q78" s="269"/>
      <c r="R78" s="269"/>
      <c r="S78" s="269"/>
      <c r="T78" s="269"/>
      <c r="U78" s="269"/>
      <c r="V78" s="269"/>
      <c r="W78" s="269"/>
      <c r="X78" s="269"/>
      <c r="Y78" s="269"/>
      <c r="Z78" s="269"/>
      <c r="AA78" s="269"/>
      <c r="AB78" s="269"/>
      <c r="AC78" s="269"/>
      <c r="AD78" s="269"/>
      <c r="AE78" s="269"/>
      <c r="AF78" s="269"/>
      <c r="AG78" s="269"/>
      <c r="AH78" s="269"/>
      <c r="AI78" s="269"/>
      <c r="AJ78" s="269"/>
      <c r="AK78" s="269"/>
      <c r="AL78" s="269"/>
      <c r="AM78" s="269"/>
      <c r="AN78" s="269"/>
      <c r="AO78" s="269"/>
      <c r="AP78" s="269"/>
      <c r="AQ78" s="206"/>
    </row>
    <row r="79" ht="15.75" customHeight="1">
      <c r="A79" s="268"/>
      <c r="B79" s="268"/>
      <c r="C79" s="268"/>
      <c r="D79" s="268"/>
      <c r="E79" s="268"/>
      <c r="F79" s="268"/>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69"/>
      <c r="AL79" s="269"/>
      <c r="AM79" s="269"/>
      <c r="AN79" s="269"/>
      <c r="AO79" s="269"/>
      <c r="AP79" s="269"/>
      <c r="AQ79" s="206"/>
    </row>
    <row r="80" ht="15.75" customHeight="1">
      <c r="A80" s="268"/>
      <c r="B80" s="268"/>
      <c r="C80" s="268"/>
      <c r="D80" s="268"/>
      <c r="E80" s="268"/>
      <c r="F80" s="268"/>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69"/>
      <c r="AI80" s="269"/>
      <c r="AJ80" s="269"/>
      <c r="AK80" s="269"/>
      <c r="AL80" s="269"/>
      <c r="AM80" s="269"/>
      <c r="AN80" s="269"/>
      <c r="AO80" s="269"/>
      <c r="AP80" s="269"/>
      <c r="AQ80" s="206"/>
    </row>
    <row r="81" ht="15.75" customHeight="1">
      <c r="A81" s="268"/>
      <c r="B81" s="268"/>
      <c r="C81" s="268"/>
      <c r="D81" s="268"/>
      <c r="E81" s="268"/>
      <c r="F81" s="268"/>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69"/>
      <c r="AP81" s="269"/>
      <c r="AQ81" s="206"/>
    </row>
    <row r="82" ht="15.75" customHeight="1">
      <c r="A82" s="268"/>
      <c r="B82" s="268"/>
      <c r="C82" s="268"/>
      <c r="D82" s="268"/>
      <c r="E82" s="268"/>
      <c r="F82" s="268"/>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06"/>
    </row>
    <row r="83" ht="15.75" customHeight="1">
      <c r="A83" s="268"/>
      <c r="B83" s="268"/>
      <c r="C83" s="268"/>
      <c r="D83" s="268"/>
      <c r="E83" s="268"/>
      <c r="F83" s="268"/>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06"/>
    </row>
    <row r="84" ht="15.75" customHeight="1">
      <c r="A84" s="268"/>
      <c r="B84" s="268"/>
      <c r="C84" s="268"/>
      <c r="D84" s="268"/>
      <c r="E84" s="268"/>
      <c r="F84" s="268"/>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06"/>
    </row>
    <row r="85" ht="15.75" customHeight="1">
      <c r="A85" s="268"/>
      <c r="B85" s="268"/>
      <c r="C85" s="268"/>
      <c r="D85" s="268"/>
      <c r="E85" s="268"/>
      <c r="F85" s="268"/>
      <c r="G85" s="269"/>
      <c r="H85" s="269"/>
      <c r="I85" s="269"/>
      <c r="J85" s="269"/>
      <c r="K85" s="269"/>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269"/>
      <c r="AP85" s="269"/>
      <c r="AQ85" s="206"/>
    </row>
    <row r="86" ht="15.75" customHeight="1">
      <c r="A86" s="268"/>
      <c r="B86" s="268"/>
      <c r="C86" s="268"/>
      <c r="D86" s="268"/>
      <c r="E86" s="268"/>
      <c r="F86" s="268"/>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06"/>
    </row>
    <row r="87" ht="15.75" customHeight="1">
      <c r="A87" s="268"/>
      <c r="B87" s="268"/>
      <c r="C87" s="268"/>
      <c r="D87" s="268"/>
      <c r="E87" s="268"/>
      <c r="F87" s="268"/>
      <c r="G87" s="269"/>
      <c r="H87" s="269"/>
      <c r="I87" s="269"/>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c r="AH87" s="269"/>
      <c r="AI87" s="269"/>
      <c r="AJ87" s="269"/>
      <c r="AK87" s="269"/>
      <c r="AL87" s="269"/>
      <c r="AM87" s="269"/>
      <c r="AN87" s="269"/>
      <c r="AO87" s="269"/>
      <c r="AP87" s="269"/>
      <c r="AQ87" s="206"/>
    </row>
    <row r="88" ht="15.75" customHeight="1">
      <c r="A88" s="268"/>
      <c r="B88" s="268"/>
      <c r="C88" s="268"/>
      <c r="D88" s="268"/>
      <c r="E88" s="268"/>
      <c r="F88" s="268"/>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9"/>
      <c r="AI88" s="269"/>
      <c r="AJ88" s="269"/>
      <c r="AK88" s="269"/>
      <c r="AL88" s="269"/>
      <c r="AM88" s="269"/>
      <c r="AN88" s="269"/>
      <c r="AO88" s="269"/>
      <c r="AP88" s="269"/>
      <c r="AQ88" s="206"/>
    </row>
    <row r="89" ht="15.75" customHeight="1">
      <c r="A89" s="268"/>
      <c r="B89" s="268"/>
      <c r="C89" s="268"/>
      <c r="D89" s="268"/>
      <c r="E89" s="268"/>
      <c r="F89" s="268"/>
      <c r="G89" s="269"/>
      <c r="H89" s="269"/>
      <c r="I89" s="269"/>
      <c r="J89" s="269"/>
      <c r="K89" s="269"/>
      <c r="L89" s="269"/>
      <c r="M89" s="269"/>
      <c r="N89" s="269"/>
      <c r="O89" s="269"/>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c r="AM89" s="269"/>
      <c r="AN89" s="269"/>
      <c r="AO89" s="269"/>
      <c r="AP89" s="269"/>
      <c r="AQ89" s="206"/>
    </row>
    <row r="90" ht="15.75" customHeight="1">
      <c r="A90" s="268"/>
      <c r="B90" s="268"/>
      <c r="C90" s="268"/>
      <c r="D90" s="268"/>
      <c r="E90" s="268"/>
      <c r="F90" s="268"/>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69"/>
      <c r="AI90" s="269"/>
      <c r="AJ90" s="269"/>
      <c r="AK90" s="269"/>
      <c r="AL90" s="269"/>
      <c r="AM90" s="269"/>
      <c r="AN90" s="269"/>
      <c r="AO90" s="269"/>
      <c r="AP90" s="269"/>
      <c r="AQ90" s="206"/>
    </row>
    <row r="91" ht="15.75" customHeight="1">
      <c r="A91" s="268"/>
      <c r="B91" s="268"/>
      <c r="C91" s="268"/>
      <c r="D91" s="268"/>
      <c r="E91" s="268"/>
      <c r="F91" s="268"/>
      <c r="G91" s="269"/>
      <c r="H91" s="269"/>
      <c r="I91" s="269"/>
      <c r="J91" s="269"/>
      <c r="K91" s="269"/>
      <c r="L91" s="269"/>
      <c r="M91" s="269"/>
      <c r="N91" s="269"/>
      <c r="O91" s="269"/>
      <c r="P91" s="269"/>
      <c r="Q91" s="269"/>
      <c r="R91" s="269"/>
      <c r="S91" s="269"/>
      <c r="T91" s="269"/>
      <c r="U91" s="269"/>
      <c r="V91" s="269"/>
      <c r="W91" s="269"/>
      <c r="X91" s="269"/>
      <c r="Y91" s="269"/>
      <c r="Z91" s="269"/>
      <c r="AA91" s="269"/>
      <c r="AB91" s="269"/>
      <c r="AC91" s="269"/>
      <c r="AD91" s="269"/>
      <c r="AE91" s="269"/>
      <c r="AF91" s="269"/>
      <c r="AG91" s="269"/>
      <c r="AH91" s="269"/>
      <c r="AI91" s="269"/>
      <c r="AJ91" s="269"/>
      <c r="AK91" s="269"/>
      <c r="AL91" s="269"/>
      <c r="AM91" s="269"/>
      <c r="AN91" s="269"/>
      <c r="AO91" s="269"/>
      <c r="AP91" s="269"/>
      <c r="AQ91" s="206"/>
    </row>
    <row r="92" ht="15.75" customHeight="1">
      <c r="A92" s="268"/>
      <c r="B92" s="268"/>
      <c r="C92" s="268"/>
      <c r="D92" s="268"/>
      <c r="E92" s="268"/>
      <c r="F92" s="268"/>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06"/>
    </row>
    <row r="93" ht="15.75" customHeight="1">
      <c r="A93" s="268"/>
      <c r="B93" s="268"/>
      <c r="C93" s="268"/>
      <c r="D93" s="268"/>
      <c r="E93" s="268"/>
      <c r="F93" s="268"/>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69"/>
      <c r="AP93" s="269"/>
      <c r="AQ93" s="206"/>
    </row>
    <row r="94" ht="15.75" customHeight="1">
      <c r="A94" s="268"/>
      <c r="B94" s="268"/>
      <c r="C94" s="268"/>
      <c r="D94" s="268"/>
      <c r="E94" s="268"/>
      <c r="F94" s="268"/>
      <c r="G94" s="269"/>
      <c r="H94" s="269"/>
      <c r="I94" s="269"/>
      <c r="J94" s="269"/>
      <c r="K94" s="269"/>
      <c r="L94" s="269"/>
      <c r="M94" s="269"/>
      <c r="N94" s="269"/>
      <c r="O94" s="269"/>
      <c r="P94" s="269"/>
      <c r="Q94" s="269"/>
      <c r="R94" s="269"/>
      <c r="S94" s="269"/>
      <c r="T94" s="269"/>
      <c r="U94" s="269"/>
      <c r="V94" s="269"/>
      <c r="W94" s="269"/>
      <c r="X94" s="269"/>
      <c r="Y94" s="269"/>
      <c r="Z94" s="269"/>
      <c r="AA94" s="269"/>
      <c r="AB94" s="269"/>
      <c r="AC94" s="269"/>
      <c r="AD94" s="269"/>
      <c r="AE94" s="269"/>
      <c r="AF94" s="269"/>
      <c r="AG94" s="269"/>
      <c r="AH94" s="269"/>
      <c r="AI94" s="269"/>
      <c r="AJ94" s="269"/>
      <c r="AK94" s="269"/>
      <c r="AL94" s="269"/>
      <c r="AM94" s="269"/>
      <c r="AN94" s="269"/>
      <c r="AO94" s="269"/>
      <c r="AP94" s="269"/>
      <c r="AQ94" s="206"/>
    </row>
    <row r="95" ht="15.75" customHeight="1">
      <c r="A95" s="268"/>
      <c r="B95" s="268"/>
      <c r="C95" s="268"/>
      <c r="D95" s="268"/>
      <c r="E95" s="268"/>
      <c r="F95" s="268"/>
      <c r="G95" s="269"/>
      <c r="H95" s="269"/>
      <c r="I95" s="269"/>
      <c r="J95" s="269"/>
      <c r="K95" s="269"/>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269"/>
      <c r="AP95" s="269"/>
      <c r="AQ95" s="206"/>
    </row>
    <row r="96" ht="15.75" customHeight="1">
      <c r="A96" s="268"/>
      <c r="B96" s="268"/>
      <c r="C96" s="268"/>
      <c r="D96" s="268"/>
      <c r="E96" s="268"/>
      <c r="F96" s="268"/>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69"/>
      <c r="AN96" s="269"/>
      <c r="AO96" s="269"/>
      <c r="AP96" s="269"/>
      <c r="AQ96" s="206"/>
    </row>
    <row r="97" ht="15.75" customHeight="1">
      <c r="A97" s="268"/>
      <c r="B97" s="268"/>
      <c r="C97" s="268"/>
      <c r="D97" s="268"/>
      <c r="E97" s="268"/>
      <c r="F97" s="268"/>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06"/>
    </row>
    <row r="98" ht="15.75" customHeight="1">
      <c r="A98" s="268"/>
      <c r="B98" s="268"/>
      <c r="C98" s="268"/>
      <c r="D98" s="268"/>
      <c r="E98" s="268"/>
      <c r="F98" s="268"/>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269"/>
      <c r="AN98" s="269"/>
      <c r="AO98" s="269"/>
      <c r="AP98" s="269"/>
      <c r="AQ98" s="206"/>
    </row>
    <row r="99" ht="15.75" customHeight="1">
      <c r="A99" s="268"/>
      <c r="B99" s="268"/>
      <c r="C99" s="268"/>
      <c r="D99" s="268"/>
      <c r="E99" s="268"/>
      <c r="F99" s="268"/>
      <c r="G99" s="269"/>
      <c r="H99" s="269"/>
      <c r="I99" s="269"/>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269"/>
      <c r="AN99" s="269"/>
      <c r="AO99" s="269"/>
      <c r="AP99" s="269"/>
      <c r="AQ99" s="206"/>
    </row>
    <row r="100" ht="15.75" customHeight="1">
      <c r="A100" s="268"/>
      <c r="B100" s="268"/>
      <c r="C100" s="268"/>
      <c r="D100" s="268"/>
      <c r="E100" s="268"/>
      <c r="F100" s="268"/>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06"/>
    </row>
    <row r="101" ht="15.75" customHeight="1">
      <c r="A101" s="268"/>
      <c r="B101" s="268"/>
      <c r="C101" s="268"/>
      <c r="D101" s="268"/>
      <c r="E101" s="268"/>
      <c r="F101" s="268"/>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06"/>
    </row>
    <row r="102" ht="15.75" customHeight="1">
      <c r="A102" s="268"/>
      <c r="B102" s="268"/>
      <c r="C102" s="268"/>
      <c r="D102" s="268"/>
      <c r="E102" s="268"/>
      <c r="F102" s="268"/>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06"/>
    </row>
    <row r="103" ht="15.75" customHeight="1">
      <c r="A103" s="268"/>
      <c r="B103" s="268"/>
      <c r="C103" s="268"/>
      <c r="D103" s="268"/>
      <c r="E103" s="268"/>
      <c r="F103" s="268"/>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C103" s="269"/>
      <c r="AD103" s="269"/>
      <c r="AE103" s="269"/>
      <c r="AF103" s="269"/>
      <c r="AG103" s="269"/>
      <c r="AH103" s="269"/>
      <c r="AI103" s="269"/>
      <c r="AJ103" s="269"/>
      <c r="AK103" s="269"/>
      <c r="AL103" s="269"/>
      <c r="AM103" s="269"/>
      <c r="AN103" s="269"/>
      <c r="AO103" s="269"/>
      <c r="AP103" s="269"/>
      <c r="AQ103" s="206"/>
    </row>
    <row r="104" ht="15.75" customHeight="1">
      <c r="A104" s="268"/>
      <c r="B104" s="268"/>
      <c r="C104" s="268"/>
      <c r="D104" s="268"/>
      <c r="E104" s="268"/>
      <c r="F104" s="268"/>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69"/>
      <c r="AI104" s="269"/>
      <c r="AJ104" s="269"/>
      <c r="AK104" s="269"/>
      <c r="AL104" s="269"/>
      <c r="AM104" s="269"/>
      <c r="AN104" s="269"/>
      <c r="AO104" s="269"/>
      <c r="AP104" s="269"/>
      <c r="AQ104" s="206"/>
    </row>
    <row r="105" ht="15.75" customHeight="1">
      <c r="A105" s="268"/>
      <c r="B105" s="268"/>
      <c r="C105" s="268"/>
      <c r="D105" s="268"/>
      <c r="E105" s="268"/>
      <c r="F105" s="268"/>
      <c r="G105" s="269"/>
      <c r="H105" s="269"/>
      <c r="I105" s="269"/>
      <c r="J105" s="269"/>
      <c r="K105" s="269"/>
      <c r="L105" s="269"/>
      <c r="M105" s="269"/>
      <c r="N105" s="269"/>
      <c r="O105" s="269"/>
      <c r="P105" s="269"/>
      <c r="Q105" s="269"/>
      <c r="R105" s="269"/>
      <c r="S105" s="269"/>
      <c r="T105" s="269"/>
      <c r="U105" s="269"/>
      <c r="V105" s="269"/>
      <c r="W105" s="269"/>
      <c r="X105" s="269"/>
      <c r="Y105" s="269"/>
      <c r="Z105" s="269"/>
      <c r="AA105" s="269"/>
      <c r="AB105" s="269"/>
      <c r="AC105" s="269"/>
      <c r="AD105" s="269"/>
      <c r="AE105" s="269"/>
      <c r="AF105" s="269"/>
      <c r="AG105" s="269"/>
      <c r="AH105" s="269"/>
      <c r="AI105" s="269"/>
      <c r="AJ105" s="269"/>
      <c r="AK105" s="269"/>
      <c r="AL105" s="269"/>
      <c r="AM105" s="269"/>
      <c r="AN105" s="269"/>
      <c r="AO105" s="269"/>
      <c r="AP105" s="269"/>
      <c r="AQ105" s="206"/>
    </row>
    <row r="106" ht="15.75" customHeight="1">
      <c r="A106" s="268"/>
      <c r="B106" s="268"/>
      <c r="C106" s="268"/>
      <c r="D106" s="268"/>
      <c r="E106" s="268"/>
      <c r="F106" s="268"/>
      <c r="G106" s="269"/>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269"/>
      <c r="AE106" s="269"/>
      <c r="AF106" s="269"/>
      <c r="AG106" s="269"/>
      <c r="AH106" s="269"/>
      <c r="AI106" s="269"/>
      <c r="AJ106" s="269"/>
      <c r="AK106" s="269"/>
      <c r="AL106" s="269"/>
      <c r="AM106" s="269"/>
      <c r="AN106" s="269"/>
      <c r="AO106" s="269"/>
      <c r="AP106" s="269"/>
      <c r="AQ106" s="206"/>
    </row>
    <row r="107" ht="15.75" customHeight="1">
      <c r="A107" s="268"/>
      <c r="B107" s="268"/>
      <c r="C107" s="268"/>
      <c r="D107" s="268"/>
      <c r="E107" s="268"/>
      <c r="F107" s="268"/>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269"/>
      <c r="AI107" s="269"/>
      <c r="AJ107" s="269"/>
      <c r="AK107" s="269"/>
      <c r="AL107" s="269"/>
      <c r="AM107" s="269"/>
      <c r="AN107" s="269"/>
      <c r="AO107" s="269"/>
      <c r="AP107" s="269"/>
      <c r="AQ107" s="206"/>
    </row>
    <row r="108" ht="15.75" customHeight="1">
      <c r="A108" s="268"/>
      <c r="B108" s="268"/>
      <c r="C108" s="268"/>
      <c r="D108" s="268"/>
      <c r="E108" s="268"/>
      <c r="F108" s="268"/>
      <c r="G108" s="269"/>
      <c r="H108" s="269"/>
      <c r="I108" s="269"/>
      <c r="J108" s="269"/>
      <c r="K108" s="269"/>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06"/>
    </row>
    <row r="109" ht="15.75" customHeight="1">
      <c r="A109" s="268"/>
      <c r="B109" s="268"/>
      <c r="C109" s="268"/>
      <c r="D109" s="268"/>
      <c r="E109" s="268"/>
      <c r="F109" s="268"/>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C109" s="269"/>
      <c r="AD109" s="269"/>
      <c r="AE109" s="269"/>
      <c r="AF109" s="269"/>
      <c r="AG109" s="269"/>
      <c r="AH109" s="269"/>
      <c r="AI109" s="269"/>
      <c r="AJ109" s="269"/>
      <c r="AK109" s="269"/>
      <c r="AL109" s="269"/>
      <c r="AM109" s="269"/>
      <c r="AN109" s="269"/>
      <c r="AO109" s="269"/>
      <c r="AP109" s="269"/>
      <c r="AQ109" s="206"/>
    </row>
    <row r="110" ht="15.75" customHeight="1">
      <c r="A110" s="268"/>
      <c r="B110" s="268"/>
      <c r="C110" s="268"/>
      <c r="D110" s="268"/>
      <c r="E110" s="268"/>
      <c r="F110" s="268"/>
      <c r="G110" s="269"/>
      <c r="H110" s="269"/>
      <c r="I110" s="269"/>
      <c r="J110" s="269"/>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69"/>
      <c r="AP110" s="269"/>
      <c r="AQ110" s="206"/>
    </row>
    <row r="111" ht="15.75" customHeight="1">
      <c r="A111" s="268"/>
      <c r="B111" s="268"/>
      <c r="C111" s="268"/>
      <c r="D111" s="268"/>
      <c r="E111" s="268"/>
      <c r="F111" s="268"/>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06"/>
    </row>
    <row r="112" ht="15.75" customHeight="1">
      <c r="A112" s="268"/>
      <c r="B112" s="268"/>
      <c r="C112" s="268"/>
      <c r="D112" s="268"/>
      <c r="E112" s="268"/>
      <c r="F112" s="268"/>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06"/>
    </row>
    <row r="113" ht="15.75" customHeight="1">
      <c r="A113" s="268"/>
      <c r="B113" s="268"/>
      <c r="C113" s="268"/>
      <c r="D113" s="268"/>
      <c r="E113" s="268"/>
      <c r="F113" s="268"/>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06"/>
    </row>
    <row r="114" ht="15.75" customHeight="1">
      <c r="A114" s="268"/>
      <c r="B114" s="268"/>
      <c r="C114" s="268"/>
      <c r="D114" s="268"/>
      <c r="E114" s="268"/>
      <c r="F114" s="268"/>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06"/>
    </row>
    <row r="115" ht="15.75" customHeight="1">
      <c r="A115" s="268"/>
      <c r="B115" s="268"/>
      <c r="C115" s="268"/>
      <c r="D115" s="268"/>
      <c r="E115" s="268"/>
      <c r="F115" s="268"/>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06"/>
    </row>
    <row r="116" ht="15.75" customHeight="1">
      <c r="A116" s="268"/>
      <c r="B116" s="268"/>
      <c r="C116" s="268"/>
      <c r="D116" s="268"/>
      <c r="E116" s="268"/>
      <c r="F116" s="268"/>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06"/>
    </row>
    <row r="117" ht="15.75" customHeight="1">
      <c r="A117" s="268"/>
      <c r="B117" s="268"/>
      <c r="C117" s="268"/>
      <c r="D117" s="268"/>
      <c r="E117" s="268"/>
      <c r="F117" s="268"/>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06"/>
    </row>
    <row r="118" ht="15.75" customHeight="1">
      <c r="A118" s="268"/>
      <c r="B118" s="268"/>
      <c r="C118" s="268"/>
      <c r="D118" s="268"/>
      <c r="E118" s="268"/>
      <c r="F118" s="268"/>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06"/>
    </row>
    <row r="119" ht="15.75" customHeight="1">
      <c r="A119" s="268"/>
      <c r="B119" s="268"/>
      <c r="C119" s="268"/>
      <c r="D119" s="268"/>
      <c r="E119" s="268"/>
      <c r="F119" s="268"/>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06"/>
    </row>
    <row r="120" ht="15.75" customHeight="1">
      <c r="A120" s="268"/>
      <c r="B120" s="268"/>
      <c r="C120" s="268"/>
      <c r="D120" s="268"/>
      <c r="E120" s="268"/>
      <c r="F120" s="268"/>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06"/>
    </row>
    <row r="121" ht="15.75" customHeight="1">
      <c r="A121" s="268"/>
      <c r="B121" s="268"/>
      <c r="C121" s="268"/>
      <c r="D121" s="268"/>
      <c r="E121" s="268"/>
      <c r="F121" s="268"/>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06"/>
    </row>
    <row r="122" ht="15.75" customHeight="1">
      <c r="A122" s="268"/>
      <c r="B122" s="268"/>
      <c r="C122" s="268"/>
      <c r="D122" s="268"/>
      <c r="E122" s="268"/>
      <c r="F122" s="268"/>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06"/>
    </row>
    <row r="123" ht="15.75" customHeight="1">
      <c r="A123" s="268"/>
      <c r="B123" s="268"/>
      <c r="C123" s="268"/>
      <c r="D123" s="268"/>
      <c r="E123" s="268"/>
      <c r="F123" s="268"/>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06"/>
    </row>
    <row r="124" ht="15.75" customHeight="1">
      <c r="A124" s="268"/>
      <c r="B124" s="268"/>
      <c r="C124" s="268"/>
      <c r="D124" s="268"/>
      <c r="E124" s="268"/>
      <c r="F124" s="268"/>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06"/>
    </row>
    <row r="125" ht="15.75" customHeight="1">
      <c r="A125" s="268"/>
      <c r="B125" s="268"/>
      <c r="C125" s="268"/>
      <c r="D125" s="268"/>
      <c r="E125" s="268"/>
      <c r="F125" s="268"/>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06"/>
    </row>
    <row r="126" ht="15.75" customHeight="1">
      <c r="A126" s="268"/>
      <c r="B126" s="268"/>
      <c r="C126" s="268"/>
      <c r="D126" s="268"/>
      <c r="E126" s="268"/>
      <c r="F126" s="268"/>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06"/>
    </row>
    <row r="127" ht="15.75" customHeight="1">
      <c r="A127" s="268"/>
      <c r="B127" s="268"/>
      <c r="C127" s="268"/>
      <c r="D127" s="268"/>
      <c r="E127" s="268"/>
      <c r="F127" s="268"/>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06"/>
    </row>
    <row r="128" ht="15.75" customHeight="1">
      <c r="A128" s="268"/>
      <c r="B128" s="268"/>
      <c r="C128" s="268"/>
      <c r="D128" s="268"/>
      <c r="E128" s="268"/>
      <c r="F128" s="268"/>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06"/>
    </row>
    <row r="129" ht="15.75" customHeight="1">
      <c r="A129" s="268"/>
      <c r="B129" s="268"/>
      <c r="C129" s="268"/>
      <c r="D129" s="268"/>
      <c r="E129" s="268"/>
      <c r="F129" s="268"/>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06"/>
    </row>
    <row r="130" ht="15.75" customHeight="1">
      <c r="A130" s="268"/>
      <c r="B130" s="268"/>
      <c r="C130" s="268"/>
      <c r="D130" s="268"/>
      <c r="E130" s="268"/>
      <c r="F130" s="268"/>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06"/>
    </row>
    <row r="131" ht="15.75" customHeight="1">
      <c r="A131" s="268"/>
      <c r="B131" s="268"/>
      <c r="C131" s="268"/>
      <c r="D131" s="268"/>
      <c r="E131" s="268"/>
      <c r="F131" s="268"/>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06"/>
    </row>
    <row r="132" ht="15.75" customHeight="1">
      <c r="A132" s="268"/>
      <c r="B132" s="268"/>
      <c r="C132" s="268"/>
      <c r="D132" s="268"/>
      <c r="E132" s="268"/>
      <c r="F132" s="268"/>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06"/>
    </row>
    <row r="133" ht="15.75" customHeight="1">
      <c r="A133" s="268"/>
      <c r="B133" s="268"/>
      <c r="C133" s="268"/>
      <c r="D133" s="268"/>
      <c r="E133" s="268"/>
      <c r="F133" s="268"/>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06"/>
    </row>
    <row r="134" ht="15.75" customHeight="1">
      <c r="A134" s="268"/>
      <c r="B134" s="268"/>
      <c r="C134" s="268"/>
      <c r="D134" s="268"/>
      <c r="E134" s="268"/>
      <c r="F134" s="268"/>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c r="AI134" s="269"/>
      <c r="AJ134" s="269"/>
      <c r="AK134" s="269"/>
      <c r="AL134" s="269"/>
      <c r="AM134" s="269"/>
      <c r="AN134" s="269"/>
      <c r="AO134" s="269"/>
      <c r="AP134" s="269"/>
      <c r="AQ134" s="206"/>
    </row>
    <row r="135" ht="15.75" customHeight="1">
      <c r="A135" s="268"/>
      <c r="B135" s="268"/>
      <c r="C135" s="268"/>
      <c r="D135" s="268"/>
      <c r="E135" s="268"/>
      <c r="F135" s="268"/>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06"/>
    </row>
    <row r="136" ht="15.75" customHeight="1">
      <c r="A136" s="268"/>
      <c r="B136" s="268"/>
      <c r="C136" s="268"/>
      <c r="D136" s="268"/>
      <c r="E136" s="268"/>
      <c r="F136" s="268"/>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69"/>
      <c r="AD136" s="269"/>
      <c r="AE136" s="269"/>
      <c r="AF136" s="269"/>
      <c r="AG136" s="269"/>
      <c r="AH136" s="269"/>
      <c r="AI136" s="269"/>
      <c r="AJ136" s="269"/>
      <c r="AK136" s="269"/>
      <c r="AL136" s="269"/>
      <c r="AM136" s="269"/>
      <c r="AN136" s="269"/>
      <c r="AO136" s="269"/>
      <c r="AP136" s="269"/>
      <c r="AQ136" s="206"/>
    </row>
    <row r="137" ht="15.75" customHeight="1">
      <c r="A137" s="268"/>
      <c r="B137" s="268"/>
      <c r="C137" s="268"/>
      <c r="D137" s="268"/>
      <c r="E137" s="268"/>
      <c r="F137" s="268"/>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69"/>
      <c r="AM137" s="269"/>
      <c r="AN137" s="269"/>
      <c r="AO137" s="269"/>
      <c r="AP137" s="269"/>
      <c r="AQ137" s="206"/>
    </row>
    <row r="138" ht="15.75" customHeight="1">
      <c r="A138" s="268"/>
      <c r="B138" s="268"/>
      <c r="C138" s="268"/>
      <c r="D138" s="268"/>
      <c r="E138" s="268"/>
      <c r="F138" s="268"/>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69"/>
      <c r="AG138" s="269"/>
      <c r="AH138" s="269"/>
      <c r="AI138" s="269"/>
      <c r="AJ138" s="269"/>
      <c r="AK138" s="269"/>
      <c r="AL138" s="269"/>
      <c r="AM138" s="269"/>
      <c r="AN138" s="269"/>
      <c r="AO138" s="269"/>
      <c r="AP138" s="269"/>
      <c r="AQ138" s="206"/>
    </row>
    <row r="139" ht="15.75" customHeight="1">
      <c r="A139" s="268"/>
      <c r="B139" s="268"/>
      <c r="C139" s="268"/>
      <c r="D139" s="268"/>
      <c r="E139" s="268"/>
      <c r="F139" s="268"/>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c r="AH139" s="269"/>
      <c r="AI139" s="269"/>
      <c r="AJ139" s="269"/>
      <c r="AK139" s="269"/>
      <c r="AL139" s="269"/>
      <c r="AM139" s="269"/>
      <c r="AN139" s="269"/>
      <c r="AO139" s="269"/>
      <c r="AP139" s="269"/>
      <c r="AQ139" s="206"/>
    </row>
    <row r="140" ht="15.75" customHeight="1">
      <c r="A140" s="268"/>
      <c r="B140" s="268"/>
      <c r="C140" s="268"/>
      <c r="D140" s="268"/>
      <c r="E140" s="268"/>
      <c r="F140" s="268"/>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I140" s="269"/>
      <c r="AJ140" s="269"/>
      <c r="AK140" s="269"/>
      <c r="AL140" s="269"/>
      <c r="AM140" s="269"/>
      <c r="AN140" s="269"/>
      <c r="AO140" s="269"/>
      <c r="AP140" s="269"/>
      <c r="AQ140" s="206"/>
    </row>
    <row r="141" ht="15.75" customHeight="1">
      <c r="A141" s="268"/>
      <c r="B141" s="268"/>
      <c r="C141" s="268"/>
      <c r="D141" s="268"/>
      <c r="E141" s="268"/>
      <c r="F141" s="268"/>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06"/>
    </row>
    <row r="142" ht="15.75" customHeight="1">
      <c r="A142" s="268"/>
      <c r="B142" s="268"/>
      <c r="C142" s="268"/>
      <c r="D142" s="268"/>
      <c r="E142" s="268"/>
      <c r="F142" s="268"/>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9"/>
      <c r="AD142" s="269"/>
      <c r="AE142" s="269"/>
      <c r="AF142" s="269"/>
      <c r="AG142" s="269"/>
      <c r="AH142" s="269"/>
      <c r="AI142" s="269"/>
      <c r="AJ142" s="269"/>
      <c r="AK142" s="269"/>
      <c r="AL142" s="269"/>
      <c r="AM142" s="269"/>
      <c r="AN142" s="269"/>
      <c r="AO142" s="269"/>
      <c r="AP142" s="269"/>
      <c r="AQ142" s="206"/>
    </row>
    <row r="143" ht="15.75" customHeight="1">
      <c r="A143" s="268"/>
      <c r="B143" s="268"/>
      <c r="C143" s="268"/>
      <c r="D143" s="268"/>
      <c r="E143" s="268"/>
      <c r="F143" s="268"/>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06"/>
    </row>
    <row r="144" ht="15.75" customHeight="1">
      <c r="A144" s="268"/>
      <c r="B144" s="268"/>
      <c r="C144" s="268"/>
      <c r="D144" s="268"/>
      <c r="E144" s="268"/>
      <c r="F144" s="268"/>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06"/>
    </row>
    <row r="145" ht="15.75" customHeight="1">
      <c r="A145" s="268"/>
      <c r="B145" s="268"/>
      <c r="C145" s="268"/>
      <c r="D145" s="268"/>
      <c r="E145" s="268"/>
      <c r="F145" s="268"/>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c r="AH145" s="269"/>
      <c r="AI145" s="269"/>
      <c r="AJ145" s="269"/>
      <c r="AK145" s="269"/>
      <c r="AL145" s="269"/>
      <c r="AM145" s="269"/>
      <c r="AN145" s="269"/>
      <c r="AO145" s="269"/>
      <c r="AP145" s="269"/>
      <c r="AQ145" s="206"/>
    </row>
    <row r="146" ht="15.75" customHeight="1">
      <c r="A146" s="268"/>
      <c r="B146" s="268"/>
      <c r="C146" s="268"/>
      <c r="D146" s="268"/>
      <c r="E146" s="268"/>
      <c r="F146" s="268"/>
      <c r="G146" s="269"/>
      <c r="H146" s="269"/>
      <c r="I146" s="269"/>
      <c r="J146" s="269"/>
      <c r="K146" s="269"/>
      <c r="L146" s="269"/>
      <c r="M146" s="269"/>
      <c r="N146" s="269"/>
      <c r="O146" s="269"/>
      <c r="P146" s="269"/>
      <c r="Q146" s="269"/>
      <c r="R146" s="269"/>
      <c r="S146" s="269"/>
      <c r="T146" s="269"/>
      <c r="U146" s="269"/>
      <c r="V146" s="269"/>
      <c r="W146" s="269"/>
      <c r="X146" s="269"/>
      <c r="Y146" s="269"/>
      <c r="Z146" s="269"/>
      <c r="AA146" s="269"/>
      <c r="AB146" s="269"/>
      <c r="AC146" s="269"/>
      <c r="AD146" s="269"/>
      <c r="AE146" s="269"/>
      <c r="AF146" s="269"/>
      <c r="AG146" s="269"/>
      <c r="AH146" s="269"/>
      <c r="AI146" s="269"/>
      <c r="AJ146" s="269"/>
      <c r="AK146" s="269"/>
      <c r="AL146" s="269"/>
      <c r="AM146" s="269"/>
      <c r="AN146" s="269"/>
      <c r="AO146" s="269"/>
      <c r="AP146" s="269"/>
      <c r="AQ146" s="206"/>
    </row>
    <row r="147" ht="15.75" customHeight="1">
      <c r="A147" s="268"/>
      <c r="B147" s="268"/>
      <c r="C147" s="268"/>
      <c r="D147" s="268"/>
      <c r="E147" s="268"/>
      <c r="F147" s="268"/>
      <c r="G147" s="269"/>
      <c r="H147" s="269"/>
      <c r="I147" s="269"/>
      <c r="J147" s="269"/>
      <c r="K147" s="269"/>
      <c r="L147" s="269"/>
      <c r="M147" s="269"/>
      <c r="N147" s="269"/>
      <c r="O147" s="269"/>
      <c r="P147" s="269"/>
      <c r="Q147" s="269"/>
      <c r="R147" s="269"/>
      <c r="S147" s="269"/>
      <c r="T147" s="269"/>
      <c r="U147" s="269"/>
      <c r="V147" s="269"/>
      <c r="W147" s="269"/>
      <c r="X147" s="269"/>
      <c r="Y147" s="269"/>
      <c r="Z147" s="269"/>
      <c r="AA147" s="269"/>
      <c r="AB147" s="269"/>
      <c r="AC147" s="269"/>
      <c r="AD147" s="269"/>
      <c r="AE147" s="269"/>
      <c r="AF147" s="269"/>
      <c r="AG147" s="269"/>
      <c r="AH147" s="269"/>
      <c r="AI147" s="269"/>
      <c r="AJ147" s="269"/>
      <c r="AK147" s="269"/>
      <c r="AL147" s="269"/>
      <c r="AM147" s="269"/>
      <c r="AN147" s="269"/>
      <c r="AO147" s="269"/>
      <c r="AP147" s="269"/>
      <c r="AQ147" s="206"/>
    </row>
    <row r="148" ht="15.75" customHeight="1">
      <c r="A148" s="268"/>
      <c r="B148" s="268"/>
      <c r="C148" s="268"/>
      <c r="D148" s="268"/>
      <c r="E148" s="268"/>
      <c r="F148" s="268"/>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06"/>
    </row>
    <row r="149" ht="15.75" customHeight="1">
      <c r="A149" s="268"/>
      <c r="B149" s="268"/>
      <c r="C149" s="268"/>
      <c r="D149" s="268"/>
      <c r="E149" s="268"/>
      <c r="F149" s="268"/>
      <c r="G149" s="269"/>
      <c r="H149" s="269"/>
      <c r="I149" s="269"/>
      <c r="J149" s="269"/>
      <c r="K149" s="269"/>
      <c r="L149" s="269"/>
      <c r="M149" s="269"/>
      <c r="N149" s="269"/>
      <c r="O149" s="269"/>
      <c r="P149" s="269"/>
      <c r="Q149" s="269"/>
      <c r="R149" s="269"/>
      <c r="S149" s="269"/>
      <c r="T149" s="269"/>
      <c r="U149" s="269"/>
      <c r="V149" s="269"/>
      <c r="W149" s="269"/>
      <c r="X149" s="269"/>
      <c r="Y149" s="269"/>
      <c r="Z149" s="269"/>
      <c r="AA149" s="269"/>
      <c r="AB149" s="269"/>
      <c r="AC149" s="269"/>
      <c r="AD149" s="269"/>
      <c r="AE149" s="269"/>
      <c r="AF149" s="269"/>
      <c r="AG149" s="269"/>
      <c r="AH149" s="269"/>
      <c r="AI149" s="269"/>
      <c r="AJ149" s="269"/>
      <c r="AK149" s="269"/>
      <c r="AL149" s="269"/>
      <c r="AM149" s="269"/>
      <c r="AN149" s="269"/>
      <c r="AO149" s="269"/>
      <c r="AP149" s="269"/>
      <c r="AQ149" s="206"/>
    </row>
    <row r="150" ht="15.75" customHeight="1">
      <c r="A150" s="268"/>
      <c r="B150" s="268"/>
      <c r="C150" s="268"/>
      <c r="D150" s="268"/>
      <c r="E150" s="268"/>
      <c r="F150" s="268"/>
      <c r="G150" s="269"/>
      <c r="H150" s="269"/>
      <c r="I150" s="269"/>
      <c r="J150" s="269"/>
      <c r="K150" s="269"/>
      <c r="L150" s="269"/>
      <c r="M150" s="269"/>
      <c r="N150" s="269"/>
      <c r="O150" s="269"/>
      <c r="P150" s="269"/>
      <c r="Q150" s="269"/>
      <c r="R150" s="269"/>
      <c r="S150" s="269"/>
      <c r="T150" s="269"/>
      <c r="U150" s="269"/>
      <c r="V150" s="269"/>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06"/>
    </row>
    <row r="151" ht="15.75" customHeight="1">
      <c r="A151" s="268"/>
      <c r="B151" s="268"/>
      <c r="C151" s="268"/>
      <c r="D151" s="268"/>
      <c r="E151" s="268"/>
      <c r="F151" s="268"/>
      <c r="G151" s="269"/>
      <c r="H151" s="269"/>
      <c r="I151" s="269"/>
      <c r="J151" s="269"/>
      <c r="K151" s="269"/>
      <c r="L151" s="269"/>
      <c r="M151" s="269"/>
      <c r="N151" s="269"/>
      <c r="O151" s="269"/>
      <c r="P151" s="269"/>
      <c r="Q151" s="269"/>
      <c r="R151" s="269"/>
      <c r="S151" s="269"/>
      <c r="T151" s="269"/>
      <c r="U151" s="269"/>
      <c r="V151" s="269"/>
      <c r="W151" s="269"/>
      <c r="X151" s="269"/>
      <c r="Y151" s="269"/>
      <c r="Z151" s="269"/>
      <c r="AA151" s="269"/>
      <c r="AB151" s="269"/>
      <c r="AC151" s="269"/>
      <c r="AD151" s="269"/>
      <c r="AE151" s="269"/>
      <c r="AF151" s="269"/>
      <c r="AG151" s="269"/>
      <c r="AH151" s="269"/>
      <c r="AI151" s="269"/>
      <c r="AJ151" s="269"/>
      <c r="AK151" s="269"/>
      <c r="AL151" s="269"/>
      <c r="AM151" s="269"/>
      <c r="AN151" s="269"/>
      <c r="AO151" s="269"/>
      <c r="AP151" s="269"/>
      <c r="AQ151" s="206"/>
    </row>
    <row r="152" ht="15.75" customHeight="1">
      <c r="A152" s="268"/>
      <c r="B152" s="268"/>
      <c r="C152" s="268"/>
      <c r="D152" s="268"/>
      <c r="E152" s="268"/>
      <c r="F152" s="268"/>
      <c r="G152" s="269"/>
      <c r="H152" s="269"/>
      <c r="I152" s="269"/>
      <c r="J152" s="269"/>
      <c r="K152" s="269"/>
      <c r="L152" s="269"/>
      <c r="M152" s="269"/>
      <c r="N152" s="269"/>
      <c r="O152" s="269"/>
      <c r="P152" s="269"/>
      <c r="Q152" s="269"/>
      <c r="R152" s="269"/>
      <c r="S152" s="269"/>
      <c r="T152" s="269"/>
      <c r="U152" s="269"/>
      <c r="V152" s="269"/>
      <c r="W152" s="269"/>
      <c r="X152" s="269"/>
      <c r="Y152" s="269"/>
      <c r="Z152" s="269"/>
      <c r="AA152" s="269"/>
      <c r="AB152" s="269"/>
      <c r="AC152" s="269"/>
      <c r="AD152" s="269"/>
      <c r="AE152" s="269"/>
      <c r="AF152" s="269"/>
      <c r="AG152" s="269"/>
      <c r="AH152" s="269"/>
      <c r="AI152" s="269"/>
      <c r="AJ152" s="269"/>
      <c r="AK152" s="269"/>
      <c r="AL152" s="269"/>
      <c r="AM152" s="269"/>
      <c r="AN152" s="269"/>
      <c r="AO152" s="269"/>
      <c r="AP152" s="269"/>
      <c r="AQ152" s="206"/>
    </row>
    <row r="153" ht="15.75" customHeight="1">
      <c r="A153" s="268"/>
      <c r="B153" s="268"/>
      <c r="C153" s="268"/>
      <c r="D153" s="268"/>
      <c r="E153" s="268"/>
      <c r="F153" s="268"/>
      <c r="G153" s="269"/>
      <c r="H153" s="269"/>
      <c r="I153" s="269"/>
      <c r="J153" s="269"/>
      <c r="K153" s="269"/>
      <c r="L153" s="269"/>
      <c r="M153" s="269"/>
      <c r="N153" s="269"/>
      <c r="O153" s="269"/>
      <c r="P153" s="269"/>
      <c r="Q153" s="269"/>
      <c r="R153" s="269"/>
      <c r="S153" s="269"/>
      <c r="T153" s="269"/>
      <c r="U153" s="269"/>
      <c r="V153" s="269"/>
      <c r="W153" s="269"/>
      <c r="X153" s="269"/>
      <c r="Y153" s="269"/>
      <c r="Z153" s="269"/>
      <c r="AA153" s="269"/>
      <c r="AB153" s="269"/>
      <c r="AC153" s="269"/>
      <c r="AD153" s="269"/>
      <c r="AE153" s="269"/>
      <c r="AF153" s="269"/>
      <c r="AG153" s="269"/>
      <c r="AH153" s="269"/>
      <c r="AI153" s="269"/>
      <c r="AJ153" s="269"/>
      <c r="AK153" s="269"/>
      <c r="AL153" s="269"/>
      <c r="AM153" s="269"/>
      <c r="AN153" s="269"/>
      <c r="AO153" s="269"/>
      <c r="AP153" s="269"/>
      <c r="AQ153" s="206"/>
    </row>
    <row r="154" ht="15.75" customHeight="1">
      <c r="A154" s="268"/>
      <c r="B154" s="268"/>
      <c r="C154" s="268"/>
      <c r="D154" s="268"/>
      <c r="E154" s="268"/>
      <c r="F154" s="268"/>
      <c r="G154" s="269"/>
      <c r="H154" s="269"/>
      <c r="I154" s="269"/>
      <c r="J154" s="269"/>
      <c r="K154" s="269"/>
      <c r="L154" s="269"/>
      <c r="M154" s="269"/>
      <c r="N154" s="269"/>
      <c r="O154" s="269"/>
      <c r="P154" s="269"/>
      <c r="Q154" s="269"/>
      <c r="R154" s="269"/>
      <c r="S154" s="269"/>
      <c r="T154" s="269"/>
      <c r="U154" s="269"/>
      <c r="V154" s="269"/>
      <c r="W154" s="269"/>
      <c r="X154" s="269"/>
      <c r="Y154" s="269"/>
      <c r="Z154" s="269"/>
      <c r="AA154" s="269"/>
      <c r="AB154" s="269"/>
      <c r="AC154" s="269"/>
      <c r="AD154" s="269"/>
      <c r="AE154" s="269"/>
      <c r="AF154" s="269"/>
      <c r="AG154" s="269"/>
      <c r="AH154" s="269"/>
      <c r="AI154" s="269"/>
      <c r="AJ154" s="269"/>
      <c r="AK154" s="269"/>
      <c r="AL154" s="269"/>
      <c r="AM154" s="269"/>
      <c r="AN154" s="269"/>
      <c r="AO154" s="269"/>
      <c r="AP154" s="269"/>
      <c r="AQ154" s="206"/>
    </row>
    <row r="155" ht="15.75" customHeight="1">
      <c r="A155" s="268"/>
      <c r="B155" s="268"/>
      <c r="C155" s="268"/>
      <c r="D155" s="268"/>
      <c r="E155" s="268"/>
      <c r="F155" s="268"/>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69"/>
      <c r="AC155" s="269"/>
      <c r="AD155" s="269"/>
      <c r="AE155" s="269"/>
      <c r="AF155" s="269"/>
      <c r="AG155" s="269"/>
      <c r="AH155" s="269"/>
      <c r="AI155" s="269"/>
      <c r="AJ155" s="269"/>
      <c r="AK155" s="269"/>
      <c r="AL155" s="269"/>
      <c r="AM155" s="269"/>
      <c r="AN155" s="269"/>
      <c r="AO155" s="269"/>
      <c r="AP155" s="269"/>
      <c r="AQ155" s="206"/>
    </row>
    <row r="156" ht="15.75" customHeight="1">
      <c r="A156" s="268"/>
      <c r="B156" s="268"/>
      <c r="C156" s="268"/>
      <c r="D156" s="268"/>
      <c r="E156" s="268"/>
      <c r="F156" s="268"/>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06"/>
    </row>
    <row r="157" ht="15.75" customHeight="1">
      <c r="A157" s="268"/>
      <c r="B157" s="268"/>
      <c r="C157" s="268"/>
      <c r="D157" s="268"/>
      <c r="E157" s="268"/>
      <c r="F157" s="268"/>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69"/>
      <c r="AD157" s="269"/>
      <c r="AE157" s="269"/>
      <c r="AF157" s="269"/>
      <c r="AG157" s="269"/>
      <c r="AH157" s="269"/>
      <c r="AI157" s="269"/>
      <c r="AJ157" s="269"/>
      <c r="AK157" s="269"/>
      <c r="AL157" s="269"/>
      <c r="AM157" s="269"/>
      <c r="AN157" s="269"/>
      <c r="AO157" s="269"/>
      <c r="AP157" s="269"/>
      <c r="AQ157" s="206"/>
    </row>
    <row r="158" ht="15.75" customHeight="1">
      <c r="A158" s="268"/>
      <c r="B158" s="268"/>
      <c r="C158" s="268"/>
      <c r="D158" s="268"/>
      <c r="E158" s="268"/>
      <c r="F158" s="268"/>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69"/>
      <c r="AD158" s="269"/>
      <c r="AE158" s="269"/>
      <c r="AF158" s="269"/>
      <c r="AG158" s="269"/>
      <c r="AH158" s="269"/>
      <c r="AI158" s="269"/>
      <c r="AJ158" s="269"/>
      <c r="AK158" s="269"/>
      <c r="AL158" s="269"/>
      <c r="AM158" s="269"/>
      <c r="AN158" s="269"/>
      <c r="AO158" s="269"/>
      <c r="AP158" s="269"/>
      <c r="AQ158" s="206"/>
    </row>
    <row r="159" ht="15.75" customHeight="1">
      <c r="A159" s="268"/>
      <c r="B159" s="268"/>
      <c r="C159" s="268"/>
      <c r="D159" s="268"/>
      <c r="E159" s="268"/>
      <c r="F159" s="268"/>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06"/>
    </row>
    <row r="160" ht="15.75" customHeight="1">
      <c r="A160" s="268"/>
      <c r="B160" s="268"/>
      <c r="C160" s="268"/>
      <c r="D160" s="268"/>
      <c r="E160" s="268"/>
      <c r="F160" s="268"/>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06"/>
    </row>
    <row r="161" ht="15.75" customHeight="1">
      <c r="A161" s="268"/>
      <c r="B161" s="268"/>
      <c r="C161" s="268"/>
      <c r="D161" s="268"/>
      <c r="E161" s="268"/>
      <c r="F161" s="268"/>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06"/>
    </row>
    <row r="162" ht="15.75" customHeight="1">
      <c r="A162" s="268"/>
      <c r="B162" s="268"/>
      <c r="C162" s="268"/>
      <c r="D162" s="268"/>
      <c r="E162" s="268"/>
      <c r="F162" s="268"/>
      <c r="G162" s="269"/>
      <c r="H162" s="269"/>
      <c r="I162" s="269"/>
      <c r="J162" s="269"/>
      <c r="K162" s="269"/>
      <c r="L162" s="269"/>
      <c r="M162" s="269"/>
      <c r="N162" s="269"/>
      <c r="O162" s="269"/>
      <c r="P162" s="269"/>
      <c r="Q162" s="269"/>
      <c r="R162" s="269"/>
      <c r="S162" s="269"/>
      <c r="T162" s="269"/>
      <c r="U162" s="269"/>
      <c r="V162" s="269"/>
      <c r="W162" s="269"/>
      <c r="X162" s="269"/>
      <c r="Y162" s="269"/>
      <c r="Z162" s="269"/>
      <c r="AA162" s="269"/>
      <c r="AB162" s="269"/>
      <c r="AC162" s="269"/>
      <c r="AD162" s="269"/>
      <c r="AE162" s="269"/>
      <c r="AF162" s="269"/>
      <c r="AG162" s="269"/>
      <c r="AH162" s="269"/>
      <c r="AI162" s="269"/>
      <c r="AJ162" s="269"/>
      <c r="AK162" s="269"/>
      <c r="AL162" s="269"/>
      <c r="AM162" s="269"/>
      <c r="AN162" s="269"/>
      <c r="AO162" s="269"/>
      <c r="AP162" s="269"/>
      <c r="AQ162" s="206"/>
    </row>
    <row r="163" ht="15.75" customHeight="1">
      <c r="A163" s="268"/>
      <c r="B163" s="268"/>
      <c r="C163" s="268"/>
      <c r="D163" s="268"/>
      <c r="E163" s="268"/>
      <c r="F163" s="268"/>
      <c r="G163" s="269"/>
      <c r="H163" s="269"/>
      <c r="I163" s="269"/>
      <c r="J163" s="269"/>
      <c r="K163" s="269"/>
      <c r="L163" s="269"/>
      <c r="M163" s="269"/>
      <c r="N163" s="269"/>
      <c r="O163" s="269"/>
      <c r="P163" s="269"/>
      <c r="Q163" s="269"/>
      <c r="R163" s="269"/>
      <c r="S163" s="269"/>
      <c r="T163" s="269"/>
      <c r="U163" s="269"/>
      <c r="V163" s="269"/>
      <c r="W163" s="269"/>
      <c r="X163" s="269"/>
      <c r="Y163" s="269"/>
      <c r="Z163" s="269"/>
      <c r="AA163" s="269"/>
      <c r="AB163" s="269"/>
      <c r="AC163" s="269"/>
      <c r="AD163" s="269"/>
      <c r="AE163" s="269"/>
      <c r="AF163" s="269"/>
      <c r="AG163" s="269"/>
      <c r="AH163" s="269"/>
      <c r="AI163" s="269"/>
      <c r="AJ163" s="269"/>
      <c r="AK163" s="269"/>
      <c r="AL163" s="269"/>
      <c r="AM163" s="269"/>
      <c r="AN163" s="269"/>
      <c r="AO163" s="269"/>
      <c r="AP163" s="269"/>
      <c r="AQ163" s="206"/>
    </row>
    <row r="164" ht="15.75" customHeight="1">
      <c r="A164" s="268"/>
      <c r="B164" s="268"/>
      <c r="C164" s="268"/>
      <c r="D164" s="268"/>
      <c r="E164" s="268"/>
      <c r="F164" s="268"/>
      <c r="G164" s="269"/>
      <c r="H164" s="269"/>
      <c r="I164" s="269"/>
      <c r="J164" s="269"/>
      <c r="K164" s="269"/>
      <c r="L164" s="269"/>
      <c r="M164" s="269"/>
      <c r="N164" s="269"/>
      <c r="O164" s="269"/>
      <c r="P164" s="269"/>
      <c r="Q164" s="269"/>
      <c r="R164" s="269"/>
      <c r="S164" s="269"/>
      <c r="T164" s="269"/>
      <c r="U164" s="269"/>
      <c r="V164" s="269"/>
      <c r="W164" s="269"/>
      <c r="X164" s="269"/>
      <c r="Y164" s="269"/>
      <c r="Z164" s="269"/>
      <c r="AA164" s="269"/>
      <c r="AB164" s="269"/>
      <c r="AC164" s="269"/>
      <c r="AD164" s="269"/>
      <c r="AE164" s="269"/>
      <c r="AF164" s="269"/>
      <c r="AG164" s="269"/>
      <c r="AH164" s="269"/>
      <c r="AI164" s="269"/>
      <c r="AJ164" s="269"/>
      <c r="AK164" s="269"/>
      <c r="AL164" s="269"/>
      <c r="AM164" s="269"/>
      <c r="AN164" s="269"/>
      <c r="AO164" s="269"/>
      <c r="AP164" s="269"/>
      <c r="AQ164" s="206"/>
    </row>
    <row r="165" ht="15.75" customHeight="1">
      <c r="A165" s="268"/>
      <c r="B165" s="268"/>
      <c r="C165" s="268"/>
      <c r="D165" s="268"/>
      <c r="E165" s="268"/>
      <c r="F165" s="268"/>
      <c r="G165" s="269"/>
      <c r="H165" s="269"/>
      <c r="I165" s="269"/>
      <c r="J165" s="269"/>
      <c r="K165" s="269"/>
      <c r="L165" s="269"/>
      <c r="M165" s="269"/>
      <c r="N165" s="269"/>
      <c r="O165" s="269"/>
      <c r="P165" s="269"/>
      <c r="Q165" s="269"/>
      <c r="R165" s="269"/>
      <c r="S165" s="269"/>
      <c r="T165" s="269"/>
      <c r="U165" s="269"/>
      <c r="V165" s="269"/>
      <c r="W165" s="269"/>
      <c r="X165" s="269"/>
      <c r="Y165" s="269"/>
      <c r="Z165" s="269"/>
      <c r="AA165" s="269"/>
      <c r="AB165" s="269"/>
      <c r="AC165" s="269"/>
      <c r="AD165" s="269"/>
      <c r="AE165" s="269"/>
      <c r="AF165" s="269"/>
      <c r="AG165" s="269"/>
      <c r="AH165" s="269"/>
      <c r="AI165" s="269"/>
      <c r="AJ165" s="269"/>
      <c r="AK165" s="269"/>
      <c r="AL165" s="269"/>
      <c r="AM165" s="269"/>
      <c r="AN165" s="269"/>
      <c r="AO165" s="269"/>
      <c r="AP165" s="269"/>
      <c r="AQ165" s="206"/>
    </row>
    <row r="166" ht="15.75" customHeight="1">
      <c r="A166" s="268"/>
      <c r="B166" s="268"/>
      <c r="C166" s="268"/>
      <c r="D166" s="268"/>
      <c r="E166" s="268"/>
      <c r="F166" s="268"/>
      <c r="G166" s="269"/>
      <c r="H166" s="269"/>
      <c r="I166" s="269"/>
      <c r="J166" s="269"/>
      <c r="K166" s="269"/>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06"/>
    </row>
    <row r="167" ht="15.75" customHeight="1">
      <c r="A167" s="268"/>
      <c r="B167" s="268"/>
      <c r="C167" s="268"/>
      <c r="D167" s="268"/>
      <c r="E167" s="268"/>
      <c r="F167" s="268"/>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c r="AE167" s="269"/>
      <c r="AF167" s="269"/>
      <c r="AG167" s="269"/>
      <c r="AH167" s="269"/>
      <c r="AI167" s="269"/>
      <c r="AJ167" s="269"/>
      <c r="AK167" s="269"/>
      <c r="AL167" s="269"/>
      <c r="AM167" s="269"/>
      <c r="AN167" s="269"/>
      <c r="AO167" s="269"/>
      <c r="AP167" s="269"/>
      <c r="AQ167" s="206"/>
    </row>
    <row r="168" ht="15.75" customHeight="1">
      <c r="A168" s="268"/>
      <c r="B168" s="268"/>
      <c r="C168" s="268"/>
      <c r="D168" s="268"/>
      <c r="E168" s="268"/>
      <c r="F168" s="268"/>
      <c r="G168" s="269"/>
      <c r="H168" s="269"/>
      <c r="I168" s="269"/>
      <c r="J168" s="269"/>
      <c r="K168" s="269"/>
      <c r="L168" s="269"/>
      <c r="M168" s="269"/>
      <c r="N168" s="269"/>
      <c r="O168" s="269"/>
      <c r="P168" s="269"/>
      <c r="Q168" s="269"/>
      <c r="R168" s="269"/>
      <c r="S168" s="269"/>
      <c r="T168" s="269"/>
      <c r="U168" s="269"/>
      <c r="V168" s="269"/>
      <c r="W168" s="269"/>
      <c r="X168" s="269"/>
      <c r="Y168" s="269"/>
      <c r="Z168" s="269"/>
      <c r="AA168" s="269"/>
      <c r="AB168" s="269"/>
      <c r="AC168" s="269"/>
      <c r="AD168" s="269"/>
      <c r="AE168" s="269"/>
      <c r="AF168" s="269"/>
      <c r="AG168" s="269"/>
      <c r="AH168" s="269"/>
      <c r="AI168" s="269"/>
      <c r="AJ168" s="269"/>
      <c r="AK168" s="269"/>
      <c r="AL168" s="269"/>
      <c r="AM168" s="269"/>
      <c r="AN168" s="269"/>
      <c r="AO168" s="269"/>
      <c r="AP168" s="269"/>
      <c r="AQ168" s="206"/>
    </row>
    <row r="169" ht="15.75" customHeight="1">
      <c r="A169" s="268"/>
      <c r="B169" s="268"/>
      <c r="C169" s="268"/>
      <c r="D169" s="268"/>
      <c r="E169" s="268"/>
      <c r="F169" s="268"/>
      <c r="G169" s="269"/>
      <c r="H169" s="269"/>
      <c r="I169" s="269"/>
      <c r="J169" s="269"/>
      <c r="K169" s="269"/>
      <c r="L169" s="269"/>
      <c r="M169" s="269"/>
      <c r="N169" s="269"/>
      <c r="O169" s="269"/>
      <c r="P169" s="269"/>
      <c r="Q169" s="269"/>
      <c r="R169" s="269"/>
      <c r="S169" s="269"/>
      <c r="T169" s="269"/>
      <c r="U169" s="269"/>
      <c r="V169" s="269"/>
      <c r="W169" s="269"/>
      <c r="X169" s="269"/>
      <c r="Y169" s="269"/>
      <c r="Z169" s="269"/>
      <c r="AA169" s="269"/>
      <c r="AB169" s="269"/>
      <c r="AC169" s="269"/>
      <c r="AD169" s="269"/>
      <c r="AE169" s="269"/>
      <c r="AF169" s="269"/>
      <c r="AG169" s="269"/>
      <c r="AH169" s="269"/>
      <c r="AI169" s="269"/>
      <c r="AJ169" s="269"/>
      <c r="AK169" s="269"/>
      <c r="AL169" s="269"/>
      <c r="AM169" s="269"/>
      <c r="AN169" s="269"/>
      <c r="AO169" s="269"/>
      <c r="AP169" s="269"/>
      <c r="AQ169" s="206"/>
    </row>
    <row r="170" ht="15.75" customHeight="1">
      <c r="A170" s="268"/>
      <c r="B170" s="268"/>
      <c r="C170" s="268"/>
      <c r="D170" s="268"/>
      <c r="E170" s="268"/>
      <c r="F170" s="268"/>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E170" s="269"/>
      <c r="AF170" s="269"/>
      <c r="AG170" s="269"/>
      <c r="AH170" s="269"/>
      <c r="AI170" s="269"/>
      <c r="AJ170" s="269"/>
      <c r="AK170" s="269"/>
      <c r="AL170" s="269"/>
      <c r="AM170" s="269"/>
      <c r="AN170" s="269"/>
      <c r="AO170" s="269"/>
      <c r="AP170" s="269"/>
      <c r="AQ170" s="206"/>
    </row>
    <row r="171" ht="15.75" customHeight="1">
      <c r="A171" s="268"/>
      <c r="B171" s="268"/>
      <c r="C171" s="268"/>
      <c r="D171" s="268"/>
      <c r="E171" s="268"/>
      <c r="F171" s="268"/>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c r="AE171" s="269"/>
      <c r="AF171" s="269"/>
      <c r="AG171" s="269"/>
      <c r="AH171" s="269"/>
      <c r="AI171" s="269"/>
      <c r="AJ171" s="269"/>
      <c r="AK171" s="269"/>
      <c r="AL171" s="269"/>
      <c r="AM171" s="269"/>
      <c r="AN171" s="269"/>
      <c r="AO171" s="269"/>
      <c r="AP171" s="269"/>
      <c r="AQ171" s="206"/>
    </row>
    <row r="172" ht="15.75" customHeight="1">
      <c r="A172" s="268"/>
      <c r="B172" s="268"/>
      <c r="C172" s="268"/>
      <c r="D172" s="268"/>
      <c r="E172" s="268"/>
      <c r="F172" s="268"/>
      <c r="G172" s="269"/>
      <c r="H172" s="269"/>
      <c r="I172" s="269"/>
      <c r="J172" s="269"/>
      <c r="K172" s="269"/>
      <c r="L172" s="269"/>
      <c r="M172" s="269"/>
      <c r="N172" s="269"/>
      <c r="O172" s="269"/>
      <c r="P172" s="269"/>
      <c r="Q172" s="269"/>
      <c r="R172" s="269"/>
      <c r="S172" s="269"/>
      <c r="T172" s="269"/>
      <c r="U172" s="269"/>
      <c r="V172" s="269"/>
      <c r="W172" s="269"/>
      <c r="X172" s="269"/>
      <c r="Y172" s="269"/>
      <c r="Z172" s="269"/>
      <c r="AA172" s="269"/>
      <c r="AB172" s="269"/>
      <c r="AC172" s="269"/>
      <c r="AD172" s="269"/>
      <c r="AE172" s="269"/>
      <c r="AF172" s="269"/>
      <c r="AG172" s="269"/>
      <c r="AH172" s="269"/>
      <c r="AI172" s="269"/>
      <c r="AJ172" s="269"/>
      <c r="AK172" s="269"/>
      <c r="AL172" s="269"/>
      <c r="AM172" s="269"/>
      <c r="AN172" s="269"/>
      <c r="AO172" s="269"/>
      <c r="AP172" s="269"/>
      <c r="AQ172" s="206"/>
    </row>
    <row r="173" ht="15.75" customHeight="1">
      <c r="A173" s="268"/>
      <c r="B173" s="268"/>
      <c r="C173" s="268"/>
      <c r="D173" s="268"/>
      <c r="E173" s="268"/>
      <c r="F173" s="268"/>
      <c r="G173" s="269"/>
      <c r="H173" s="269"/>
      <c r="I173" s="269"/>
      <c r="J173" s="269"/>
      <c r="K173" s="269"/>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269"/>
      <c r="AP173" s="269"/>
      <c r="AQ173" s="206"/>
    </row>
    <row r="174" ht="15.75" customHeight="1">
      <c r="A174" s="268"/>
      <c r="B174" s="268"/>
      <c r="C174" s="268"/>
      <c r="D174" s="268"/>
      <c r="E174" s="268"/>
      <c r="F174" s="268"/>
      <c r="G174" s="269"/>
      <c r="H174" s="269"/>
      <c r="I174" s="269"/>
      <c r="J174" s="269"/>
      <c r="K174" s="269"/>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269"/>
      <c r="AP174" s="269"/>
      <c r="AQ174" s="206"/>
    </row>
    <row r="175" ht="15.75" customHeight="1">
      <c r="A175" s="268"/>
      <c r="B175" s="268"/>
      <c r="C175" s="268"/>
      <c r="D175" s="268"/>
      <c r="E175" s="268"/>
      <c r="F175" s="268"/>
      <c r="G175" s="269"/>
      <c r="H175" s="269"/>
      <c r="I175" s="269"/>
      <c r="J175" s="269"/>
      <c r="K175" s="269"/>
      <c r="L175" s="269"/>
      <c r="M175" s="269"/>
      <c r="N175" s="269"/>
      <c r="O175" s="269"/>
      <c r="P175" s="269"/>
      <c r="Q175" s="269"/>
      <c r="R175" s="269"/>
      <c r="S175" s="269"/>
      <c r="T175" s="269"/>
      <c r="U175" s="269"/>
      <c r="V175" s="269"/>
      <c r="W175" s="269"/>
      <c r="X175" s="269"/>
      <c r="Y175" s="269"/>
      <c r="Z175" s="269"/>
      <c r="AA175" s="269"/>
      <c r="AB175" s="269"/>
      <c r="AC175" s="269"/>
      <c r="AD175" s="269"/>
      <c r="AE175" s="269"/>
      <c r="AF175" s="269"/>
      <c r="AG175" s="269"/>
      <c r="AH175" s="269"/>
      <c r="AI175" s="269"/>
      <c r="AJ175" s="269"/>
      <c r="AK175" s="269"/>
      <c r="AL175" s="269"/>
      <c r="AM175" s="269"/>
      <c r="AN175" s="269"/>
      <c r="AO175" s="269"/>
      <c r="AP175" s="269"/>
      <c r="AQ175" s="206"/>
    </row>
    <row r="176" ht="15.75" customHeight="1">
      <c r="A176" s="268"/>
      <c r="B176" s="268"/>
      <c r="C176" s="268"/>
      <c r="D176" s="268"/>
      <c r="E176" s="268"/>
      <c r="F176" s="268"/>
      <c r="G176" s="269"/>
      <c r="H176" s="269"/>
      <c r="I176" s="269"/>
      <c r="J176" s="269"/>
      <c r="K176" s="269"/>
      <c r="L176" s="269"/>
      <c r="M176" s="269"/>
      <c r="N176" s="269"/>
      <c r="O176" s="269"/>
      <c r="P176" s="269"/>
      <c r="Q176" s="269"/>
      <c r="R176" s="269"/>
      <c r="S176" s="269"/>
      <c r="T176" s="269"/>
      <c r="U176" s="269"/>
      <c r="V176" s="269"/>
      <c r="W176" s="269"/>
      <c r="X176" s="269"/>
      <c r="Y176" s="269"/>
      <c r="Z176" s="269"/>
      <c r="AA176" s="269"/>
      <c r="AB176" s="269"/>
      <c r="AC176" s="269"/>
      <c r="AD176" s="269"/>
      <c r="AE176" s="269"/>
      <c r="AF176" s="269"/>
      <c r="AG176" s="269"/>
      <c r="AH176" s="269"/>
      <c r="AI176" s="269"/>
      <c r="AJ176" s="269"/>
      <c r="AK176" s="269"/>
      <c r="AL176" s="269"/>
      <c r="AM176" s="269"/>
      <c r="AN176" s="269"/>
      <c r="AO176" s="269"/>
      <c r="AP176" s="269"/>
      <c r="AQ176" s="206"/>
    </row>
    <row r="177" ht="15.75" customHeight="1">
      <c r="A177" s="268"/>
      <c r="B177" s="268"/>
      <c r="C177" s="268"/>
      <c r="D177" s="268"/>
      <c r="E177" s="268"/>
      <c r="F177" s="268"/>
      <c r="G177" s="269"/>
      <c r="H177" s="269"/>
      <c r="I177" s="269"/>
      <c r="J177" s="269"/>
      <c r="K177" s="269"/>
      <c r="L177" s="269"/>
      <c r="M177" s="269"/>
      <c r="N177" s="269"/>
      <c r="O177" s="269"/>
      <c r="P177" s="269"/>
      <c r="Q177" s="269"/>
      <c r="R177" s="269"/>
      <c r="S177" s="269"/>
      <c r="T177" s="269"/>
      <c r="U177" s="269"/>
      <c r="V177" s="269"/>
      <c r="W177" s="269"/>
      <c r="X177" s="269"/>
      <c r="Y177" s="269"/>
      <c r="Z177" s="269"/>
      <c r="AA177" s="269"/>
      <c r="AB177" s="269"/>
      <c r="AC177" s="269"/>
      <c r="AD177" s="269"/>
      <c r="AE177" s="269"/>
      <c r="AF177" s="269"/>
      <c r="AG177" s="269"/>
      <c r="AH177" s="269"/>
      <c r="AI177" s="269"/>
      <c r="AJ177" s="269"/>
      <c r="AK177" s="269"/>
      <c r="AL177" s="269"/>
      <c r="AM177" s="269"/>
      <c r="AN177" s="269"/>
      <c r="AO177" s="269"/>
      <c r="AP177" s="269"/>
      <c r="AQ177" s="206"/>
    </row>
    <row r="178" ht="15.75" customHeight="1">
      <c r="A178" s="268"/>
      <c r="B178" s="268"/>
      <c r="C178" s="268"/>
      <c r="D178" s="268"/>
      <c r="E178" s="268"/>
      <c r="F178" s="268"/>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E178" s="269"/>
      <c r="AF178" s="269"/>
      <c r="AG178" s="269"/>
      <c r="AH178" s="269"/>
      <c r="AI178" s="269"/>
      <c r="AJ178" s="269"/>
      <c r="AK178" s="269"/>
      <c r="AL178" s="269"/>
      <c r="AM178" s="269"/>
      <c r="AN178" s="269"/>
      <c r="AO178" s="269"/>
      <c r="AP178" s="269"/>
      <c r="AQ178" s="206"/>
    </row>
    <row r="179" ht="15.75" customHeight="1">
      <c r="A179" s="268"/>
      <c r="B179" s="268"/>
      <c r="C179" s="268"/>
      <c r="D179" s="268"/>
      <c r="E179" s="268"/>
      <c r="F179" s="268"/>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c r="AE179" s="269"/>
      <c r="AF179" s="269"/>
      <c r="AG179" s="269"/>
      <c r="AH179" s="269"/>
      <c r="AI179" s="269"/>
      <c r="AJ179" s="269"/>
      <c r="AK179" s="269"/>
      <c r="AL179" s="269"/>
      <c r="AM179" s="269"/>
      <c r="AN179" s="269"/>
      <c r="AO179" s="269"/>
      <c r="AP179" s="269"/>
      <c r="AQ179" s="206"/>
    </row>
    <row r="180" ht="15.75" customHeight="1">
      <c r="A180" s="268"/>
      <c r="B180" s="268"/>
      <c r="C180" s="268"/>
      <c r="D180" s="268"/>
      <c r="E180" s="268"/>
      <c r="F180" s="268"/>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E180" s="269"/>
      <c r="AF180" s="269"/>
      <c r="AG180" s="269"/>
      <c r="AH180" s="269"/>
      <c r="AI180" s="269"/>
      <c r="AJ180" s="269"/>
      <c r="AK180" s="269"/>
      <c r="AL180" s="269"/>
      <c r="AM180" s="269"/>
      <c r="AN180" s="269"/>
      <c r="AO180" s="269"/>
      <c r="AP180" s="269"/>
      <c r="AQ180" s="206"/>
    </row>
    <row r="181" ht="15.75" customHeight="1">
      <c r="A181" s="268"/>
      <c r="B181" s="268"/>
      <c r="C181" s="268"/>
      <c r="D181" s="268"/>
      <c r="E181" s="268"/>
      <c r="F181" s="268"/>
      <c r="G181" s="269"/>
      <c r="H181" s="269"/>
      <c r="I181" s="269"/>
      <c r="J181" s="269"/>
      <c r="K181" s="269"/>
      <c r="L181" s="269"/>
      <c r="M181" s="269"/>
      <c r="N181" s="269"/>
      <c r="O181" s="269"/>
      <c r="P181" s="269"/>
      <c r="Q181" s="269"/>
      <c r="R181" s="269"/>
      <c r="S181" s="269"/>
      <c r="T181" s="269"/>
      <c r="U181" s="269"/>
      <c r="V181" s="269"/>
      <c r="W181" s="269"/>
      <c r="X181" s="269"/>
      <c r="Y181" s="269"/>
      <c r="Z181" s="269"/>
      <c r="AA181" s="269"/>
      <c r="AB181" s="269"/>
      <c r="AC181" s="269"/>
      <c r="AD181" s="269"/>
      <c r="AE181" s="269"/>
      <c r="AF181" s="269"/>
      <c r="AG181" s="269"/>
      <c r="AH181" s="269"/>
      <c r="AI181" s="269"/>
      <c r="AJ181" s="269"/>
      <c r="AK181" s="269"/>
      <c r="AL181" s="269"/>
      <c r="AM181" s="269"/>
      <c r="AN181" s="269"/>
      <c r="AO181" s="269"/>
      <c r="AP181" s="269"/>
      <c r="AQ181" s="206"/>
    </row>
    <row r="182" ht="15.75" customHeight="1">
      <c r="A182" s="268"/>
      <c r="B182" s="268"/>
      <c r="C182" s="268"/>
      <c r="D182" s="268"/>
      <c r="E182" s="268"/>
      <c r="F182" s="268"/>
      <c r="G182" s="269"/>
      <c r="H182" s="269"/>
      <c r="I182" s="269"/>
      <c r="J182" s="269"/>
      <c r="K182" s="269"/>
      <c r="L182" s="269"/>
      <c r="M182" s="269"/>
      <c r="N182" s="269"/>
      <c r="O182" s="269"/>
      <c r="P182" s="269"/>
      <c r="Q182" s="269"/>
      <c r="R182" s="269"/>
      <c r="S182" s="269"/>
      <c r="T182" s="269"/>
      <c r="U182" s="269"/>
      <c r="V182" s="269"/>
      <c r="W182" s="269"/>
      <c r="X182" s="269"/>
      <c r="Y182" s="269"/>
      <c r="Z182" s="269"/>
      <c r="AA182" s="269"/>
      <c r="AB182" s="269"/>
      <c r="AC182" s="269"/>
      <c r="AD182" s="269"/>
      <c r="AE182" s="269"/>
      <c r="AF182" s="269"/>
      <c r="AG182" s="269"/>
      <c r="AH182" s="269"/>
      <c r="AI182" s="269"/>
      <c r="AJ182" s="269"/>
      <c r="AK182" s="269"/>
      <c r="AL182" s="269"/>
      <c r="AM182" s="269"/>
      <c r="AN182" s="269"/>
      <c r="AO182" s="269"/>
      <c r="AP182" s="269"/>
      <c r="AQ182" s="206"/>
    </row>
    <row r="183" ht="15.75" customHeight="1">
      <c r="A183" s="268"/>
      <c r="B183" s="268"/>
      <c r="C183" s="268"/>
      <c r="D183" s="268"/>
      <c r="E183" s="268"/>
      <c r="F183" s="268"/>
      <c r="G183" s="269"/>
      <c r="H183" s="269"/>
      <c r="I183" s="269"/>
      <c r="J183" s="269"/>
      <c r="K183" s="269"/>
      <c r="L183" s="269"/>
      <c r="M183" s="269"/>
      <c r="N183" s="269"/>
      <c r="O183" s="269"/>
      <c r="P183" s="269"/>
      <c r="Q183" s="269"/>
      <c r="R183" s="269"/>
      <c r="S183" s="269"/>
      <c r="T183" s="269"/>
      <c r="U183" s="269"/>
      <c r="V183" s="269"/>
      <c r="W183" s="269"/>
      <c r="X183" s="269"/>
      <c r="Y183" s="269"/>
      <c r="Z183" s="269"/>
      <c r="AA183" s="269"/>
      <c r="AB183" s="269"/>
      <c r="AC183" s="269"/>
      <c r="AD183" s="269"/>
      <c r="AE183" s="269"/>
      <c r="AF183" s="269"/>
      <c r="AG183" s="269"/>
      <c r="AH183" s="269"/>
      <c r="AI183" s="269"/>
      <c r="AJ183" s="269"/>
      <c r="AK183" s="269"/>
      <c r="AL183" s="269"/>
      <c r="AM183" s="269"/>
      <c r="AN183" s="269"/>
      <c r="AO183" s="269"/>
      <c r="AP183" s="269"/>
      <c r="AQ183" s="206"/>
    </row>
    <row r="184" ht="15.75" customHeight="1">
      <c r="A184" s="268"/>
      <c r="B184" s="268"/>
      <c r="C184" s="268"/>
      <c r="D184" s="268"/>
      <c r="E184" s="268"/>
      <c r="F184" s="268"/>
      <c r="G184" s="269"/>
      <c r="H184" s="269"/>
      <c r="I184" s="269"/>
      <c r="J184" s="269"/>
      <c r="K184" s="269"/>
      <c r="L184" s="269"/>
      <c r="M184" s="269"/>
      <c r="N184" s="269"/>
      <c r="O184" s="269"/>
      <c r="P184" s="269"/>
      <c r="Q184" s="269"/>
      <c r="R184" s="269"/>
      <c r="S184" s="269"/>
      <c r="T184" s="269"/>
      <c r="U184" s="269"/>
      <c r="V184" s="269"/>
      <c r="W184" s="269"/>
      <c r="X184" s="269"/>
      <c r="Y184" s="269"/>
      <c r="Z184" s="269"/>
      <c r="AA184" s="269"/>
      <c r="AB184" s="269"/>
      <c r="AC184" s="269"/>
      <c r="AD184" s="269"/>
      <c r="AE184" s="269"/>
      <c r="AF184" s="269"/>
      <c r="AG184" s="269"/>
      <c r="AH184" s="269"/>
      <c r="AI184" s="269"/>
      <c r="AJ184" s="269"/>
      <c r="AK184" s="269"/>
      <c r="AL184" s="269"/>
      <c r="AM184" s="269"/>
      <c r="AN184" s="269"/>
      <c r="AO184" s="269"/>
      <c r="AP184" s="269"/>
      <c r="AQ184" s="206"/>
    </row>
    <row r="185" ht="15.75" customHeight="1">
      <c r="A185" s="268"/>
      <c r="B185" s="268"/>
      <c r="C185" s="268"/>
      <c r="D185" s="268"/>
      <c r="E185" s="268"/>
      <c r="F185" s="268"/>
      <c r="G185" s="269"/>
      <c r="H185" s="269"/>
      <c r="I185" s="269"/>
      <c r="J185" s="269"/>
      <c r="K185" s="269"/>
      <c r="L185" s="269"/>
      <c r="M185" s="269"/>
      <c r="N185" s="269"/>
      <c r="O185" s="269"/>
      <c r="P185" s="269"/>
      <c r="Q185" s="269"/>
      <c r="R185" s="269"/>
      <c r="S185" s="269"/>
      <c r="T185" s="269"/>
      <c r="U185" s="269"/>
      <c r="V185" s="269"/>
      <c r="W185" s="269"/>
      <c r="X185" s="269"/>
      <c r="Y185" s="269"/>
      <c r="Z185" s="269"/>
      <c r="AA185" s="269"/>
      <c r="AB185" s="269"/>
      <c r="AC185" s="269"/>
      <c r="AD185" s="269"/>
      <c r="AE185" s="269"/>
      <c r="AF185" s="269"/>
      <c r="AG185" s="269"/>
      <c r="AH185" s="269"/>
      <c r="AI185" s="269"/>
      <c r="AJ185" s="269"/>
      <c r="AK185" s="269"/>
      <c r="AL185" s="269"/>
      <c r="AM185" s="269"/>
      <c r="AN185" s="269"/>
      <c r="AO185" s="269"/>
      <c r="AP185" s="269"/>
      <c r="AQ185" s="206"/>
    </row>
    <row r="186" ht="15.75" customHeight="1">
      <c r="A186" s="268"/>
      <c r="B186" s="268"/>
      <c r="C186" s="268"/>
      <c r="D186" s="268"/>
      <c r="E186" s="268"/>
      <c r="F186" s="268"/>
      <c r="G186" s="269"/>
      <c r="H186" s="269"/>
      <c r="I186" s="269"/>
      <c r="J186" s="269"/>
      <c r="K186" s="269"/>
      <c r="L186" s="269"/>
      <c r="M186" s="269"/>
      <c r="N186" s="269"/>
      <c r="O186" s="269"/>
      <c r="P186" s="269"/>
      <c r="Q186" s="269"/>
      <c r="R186" s="269"/>
      <c r="S186" s="269"/>
      <c r="T186" s="269"/>
      <c r="U186" s="269"/>
      <c r="V186" s="269"/>
      <c r="W186" s="269"/>
      <c r="X186" s="269"/>
      <c r="Y186" s="269"/>
      <c r="Z186" s="269"/>
      <c r="AA186" s="269"/>
      <c r="AB186" s="269"/>
      <c r="AC186" s="269"/>
      <c r="AD186" s="269"/>
      <c r="AE186" s="269"/>
      <c r="AF186" s="269"/>
      <c r="AG186" s="269"/>
      <c r="AH186" s="269"/>
      <c r="AI186" s="269"/>
      <c r="AJ186" s="269"/>
      <c r="AK186" s="269"/>
      <c r="AL186" s="269"/>
      <c r="AM186" s="269"/>
      <c r="AN186" s="269"/>
      <c r="AO186" s="269"/>
      <c r="AP186" s="269"/>
      <c r="AQ186" s="206"/>
    </row>
    <row r="187" ht="15.75" customHeight="1">
      <c r="A187" s="268"/>
      <c r="B187" s="268"/>
      <c r="C187" s="268"/>
      <c r="D187" s="268"/>
      <c r="E187" s="268"/>
      <c r="F187" s="268"/>
      <c r="G187" s="269"/>
      <c r="H187" s="269"/>
      <c r="I187" s="269"/>
      <c r="J187" s="269"/>
      <c r="K187" s="269"/>
      <c r="L187" s="269"/>
      <c r="M187" s="269"/>
      <c r="N187" s="269"/>
      <c r="O187" s="269"/>
      <c r="P187" s="269"/>
      <c r="Q187" s="269"/>
      <c r="R187" s="269"/>
      <c r="S187" s="269"/>
      <c r="T187" s="269"/>
      <c r="U187" s="269"/>
      <c r="V187" s="269"/>
      <c r="W187" s="269"/>
      <c r="X187" s="269"/>
      <c r="Y187" s="269"/>
      <c r="Z187" s="269"/>
      <c r="AA187" s="269"/>
      <c r="AB187" s="269"/>
      <c r="AC187" s="269"/>
      <c r="AD187" s="269"/>
      <c r="AE187" s="269"/>
      <c r="AF187" s="269"/>
      <c r="AG187" s="269"/>
      <c r="AH187" s="269"/>
      <c r="AI187" s="269"/>
      <c r="AJ187" s="269"/>
      <c r="AK187" s="269"/>
      <c r="AL187" s="269"/>
      <c r="AM187" s="269"/>
      <c r="AN187" s="269"/>
      <c r="AO187" s="269"/>
      <c r="AP187" s="269"/>
      <c r="AQ187" s="206"/>
    </row>
    <row r="188" ht="15.75" customHeight="1">
      <c r="A188" s="268"/>
      <c r="B188" s="268"/>
      <c r="C188" s="268"/>
      <c r="D188" s="268"/>
      <c r="E188" s="268"/>
      <c r="F188" s="268"/>
      <c r="G188" s="269"/>
      <c r="H188" s="269"/>
      <c r="I188" s="269"/>
      <c r="J188" s="269"/>
      <c r="K188" s="269"/>
      <c r="L188" s="269"/>
      <c r="M188" s="269"/>
      <c r="N188" s="269"/>
      <c r="O188" s="269"/>
      <c r="P188" s="269"/>
      <c r="Q188" s="269"/>
      <c r="R188" s="269"/>
      <c r="S188" s="269"/>
      <c r="T188" s="269"/>
      <c r="U188" s="269"/>
      <c r="V188" s="269"/>
      <c r="W188" s="269"/>
      <c r="X188" s="269"/>
      <c r="Y188" s="269"/>
      <c r="Z188" s="269"/>
      <c r="AA188" s="269"/>
      <c r="AB188" s="269"/>
      <c r="AC188" s="269"/>
      <c r="AD188" s="269"/>
      <c r="AE188" s="269"/>
      <c r="AF188" s="269"/>
      <c r="AG188" s="269"/>
      <c r="AH188" s="269"/>
      <c r="AI188" s="269"/>
      <c r="AJ188" s="269"/>
      <c r="AK188" s="269"/>
      <c r="AL188" s="269"/>
      <c r="AM188" s="269"/>
      <c r="AN188" s="269"/>
      <c r="AO188" s="269"/>
      <c r="AP188" s="269"/>
      <c r="AQ188" s="206"/>
    </row>
    <row r="189" ht="15.75" customHeight="1">
      <c r="A189" s="268"/>
      <c r="B189" s="268"/>
      <c r="C189" s="268"/>
      <c r="D189" s="268"/>
      <c r="E189" s="268"/>
      <c r="F189" s="268"/>
      <c r="G189" s="269"/>
      <c r="H189" s="269"/>
      <c r="I189" s="269"/>
      <c r="J189" s="269"/>
      <c r="K189" s="269"/>
      <c r="L189" s="269"/>
      <c r="M189" s="269"/>
      <c r="N189" s="269"/>
      <c r="O189" s="269"/>
      <c r="P189" s="269"/>
      <c r="Q189" s="269"/>
      <c r="R189" s="269"/>
      <c r="S189" s="269"/>
      <c r="T189" s="269"/>
      <c r="U189" s="269"/>
      <c r="V189" s="269"/>
      <c r="W189" s="269"/>
      <c r="X189" s="269"/>
      <c r="Y189" s="269"/>
      <c r="Z189" s="269"/>
      <c r="AA189" s="269"/>
      <c r="AB189" s="269"/>
      <c r="AC189" s="269"/>
      <c r="AD189" s="269"/>
      <c r="AE189" s="269"/>
      <c r="AF189" s="269"/>
      <c r="AG189" s="269"/>
      <c r="AH189" s="269"/>
      <c r="AI189" s="269"/>
      <c r="AJ189" s="269"/>
      <c r="AK189" s="269"/>
      <c r="AL189" s="269"/>
      <c r="AM189" s="269"/>
      <c r="AN189" s="269"/>
      <c r="AO189" s="269"/>
      <c r="AP189" s="269"/>
      <c r="AQ189" s="206"/>
    </row>
    <row r="190" ht="15.75" customHeight="1">
      <c r="A190" s="268"/>
      <c r="B190" s="268"/>
      <c r="C190" s="268"/>
      <c r="D190" s="268"/>
      <c r="E190" s="268"/>
      <c r="F190" s="268"/>
      <c r="G190" s="269"/>
      <c r="H190" s="269"/>
      <c r="I190" s="269"/>
      <c r="J190" s="269"/>
      <c r="K190" s="269"/>
      <c r="L190" s="269"/>
      <c r="M190" s="269"/>
      <c r="N190" s="269"/>
      <c r="O190" s="269"/>
      <c r="P190" s="269"/>
      <c r="Q190" s="269"/>
      <c r="R190" s="269"/>
      <c r="S190" s="269"/>
      <c r="T190" s="269"/>
      <c r="U190" s="269"/>
      <c r="V190" s="269"/>
      <c r="W190" s="269"/>
      <c r="X190" s="269"/>
      <c r="Y190" s="269"/>
      <c r="Z190" s="269"/>
      <c r="AA190" s="269"/>
      <c r="AB190" s="269"/>
      <c r="AC190" s="269"/>
      <c r="AD190" s="269"/>
      <c r="AE190" s="269"/>
      <c r="AF190" s="269"/>
      <c r="AG190" s="269"/>
      <c r="AH190" s="269"/>
      <c r="AI190" s="269"/>
      <c r="AJ190" s="269"/>
      <c r="AK190" s="269"/>
      <c r="AL190" s="269"/>
      <c r="AM190" s="269"/>
      <c r="AN190" s="269"/>
      <c r="AO190" s="269"/>
      <c r="AP190" s="269"/>
      <c r="AQ190" s="206"/>
    </row>
    <row r="191" ht="15.75" customHeight="1">
      <c r="A191" s="268"/>
      <c r="B191" s="268"/>
      <c r="C191" s="268"/>
      <c r="D191" s="268"/>
      <c r="E191" s="268"/>
      <c r="F191" s="268"/>
      <c r="G191" s="269"/>
      <c r="H191" s="269"/>
      <c r="I191" s="269"/>
      <c r="J191" s="269"/>
      <c r="K191" s="269"/>
      <c r="L191" s="269"/>
      <c r="M191" s="269"/>
      <c r="N191" s="269"/>
      <c r="O191" s="269"/>
      <c r="P191" s="269"/>
      <c r="Q191" s="269"/>
      <c r="R191" s="269"/>
      <c r="S191" s="269"/>
      <c r="T191" s="269"/>
      <c r="U191" s="269"/>
      <c r="V191" s="269"/>
      <c r="W191" s="269"/>
      <c r="X191" s="269"/>
      <c r="Y191" s="269"/>
      <c r="Z191" s="269"/>
      <c r="AA191" s="269"/>
      <c r="AB191" s="269"/>
      <c r="AC191" s="269"/>
      <c r="AD191" s="269"/>
      <c r="AE191" s="269"/>
      <c r="AF191" s="269"/>
      <c r="AG191" s="269"/>
      <c r="AH191" s="269"/>
      <c r="AI191" s="269"/>
      <c r="AJ191" s="269"/>
      <c r="AK191" s="269"/>
      <c r="AL191" s="269"/>
      <c r="AM191" s="269"/>
      <c r="AN191" s="269"/>
      <c r="AO191" s="269"/>
      <c r="AP191" s="269"/>
      <c r="AQ191" s="206"/>
    </row>
    <row r="192" ht="15.75" customHeight="1">
      <c r="A192" s="268"/>
      <c r="B192" s="268"/>
      <c r="C192" s="268"/>
      <c r="D192" s="268"/>
      <c r="E192" s="268"/>
      <c r="F192" s="268"/>
      <c r="G192" s="269"/>
      <c r="H192" s="269"/>
      <c r="I192" s="269"/>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269"/>
      <c r="AL192" s="269"/>
      <c r="AM192" s="269"/>
      <c r="AN192" s="269"/>
      <c r="AO192" s="269"/>
      <c r="AP192" s="269"/>
      <c r="AQ192" s="206"/>
    </row>
    <row r="193" ht="15.75" customHeight="1">
      <c r="A193" s="268"/>
      <c r="B193" s="268"/>
      <c r="C193" s="268"/>
      <c r="D193" s="268"/>
      <c r="E193" s="268"/>
      <c r="F193" s="268"/>
      <c r="G193" s="269"/>
      <c r="H193" s="269"/>
      <c r="I193" s="269"/>
      <c r="J193" s="269"/>
      <c r="K193" s="269"/>
      <c r="L193" s="269"/>
      <c r="M193" s="269"/>
      <c r="N193" s="269"/>
      <c r="O193" s="269"/>
      <c r="P193" s="269"/>
      <c r="Q193" s="269"/>
      <c r="R193" s="269"/>
      <c r="S193" s="269"/>
      <c r="T193" s="269"/>
      <c r="U193" s="269"/>
      <c r="V193" s="269"/>
      <c r="W193" s="269"/>
      <c r="X193" s="269"/>
      <c r="Y193" s="269"/>
      <c r="Z193" s="269"/>
      <c r="AA193" s="269"/>
      <c r="AB193" s="269"/>
      <c r="AC193" s="269"/>
      <c r="AD193" s="269"/>
      <c r="AE193" s="269"/>
      <c r="AF193" s="269"/>
      <c r="AG193" s="269"/>
      <c r="AH193" s="269"/>
      <c r="AI193" s="269"/>
      <c r="AJ193" s="269"/>
      <c r="AK193" s="269"/>
      <c r="AL193" s="269"/>
      <c r="AM193" s="269"/>
      <c r="AN193" s="269"/>
      <c r="AO193" s="269"/>
      <c r="AP193" s="269"/>
      <c r="AQ193" s="206"/>
    </row>
    <row r="194" ht="15.75" customHeight="1">
      <c r="A194" s="268"/>
      <c r="B194" s="268"/>
      <c r="C194" s="268"/>
      <c r="D194" s="268"/>
      <c r="E194" s="268"/>
      <c r="F194" s="268"/>
      <c r="G194" s="269"/>
      <c r="H194" s="269"/>
      <c r="I194" s="269"/>
      <c r="J194" s="269"/>
      <c r="K194" s="269"/>
      <c r="L194" s="269"/>
      <c r="M194" s="269"/>
      <c r="N194" s="269"/>
      <c r="O194" s="269"/>
      <c r="P194" s="269"/>
      <c r="Q194" s="269"/>
      <c r="R194" s="269"/>
      <c r="S194" s="269"/>
      <c r="T194" s="269"/>
      <c r="U194" s="269"/>
      <c r="V194" s="269"/>
      <c r="W194" s="269"/>
      <c r="X194" s="269"/>
      <c r="Y194" s="269"/>
      <c r="Z194" s="269"/>
      <c r="AA194" s="269"/>
      <c r="AB194" s="269"/>
      <c r="AC194" s="269"/>
      <c r="AD194" s="269"/>
      <c r="AE194" s="269"/>
      <c r="AF194" s="269"/>
      <c r="AG194" s="269"/>
      <c r="AH194" s="269"/>
      <c r="AI194" s="269"/>
      <c r="AJ194" s="269"/>
      <c r="AK194" s="269"/>
      <c r="AL194" s="269"/>
      <c r="AM194" s="269"/>
      <c r="AN194" s="269"/>
      <c r="AO194" s="269"/>
      <c r="AP194" s="269"/>
      <c r="AQ194" s="206"/>
    </row>
    <row r="195" ht="15.75" customHeight="1">
      <c r="A195" s="268"/>
      <c r="B195" s="268"/>
      <c r="C195" s="268"/>
      <c r="D195" s="268"/>
      <c r="E195" s="268"/>
      <c r="F195" s="268"/>
      <c r="G195" s="269"/>
      <c r="H195" s="269"/>
      <c r="I195" s="269"/>
      <c r="J195" s="269"/>
      <c r="K195" s="269"/>
      <c r="L195" s="269"/>
      <c r="M195" s="269"/>
      <c r="N195" s="269"/>
      <c r="O195" s="269"/>
      <c r="P195" s="269"/>
      <c r="Q195" s="269"/>
      <c r="R195" s="269"/>
      <c r="S195" s="269"/>
      <c r="T195" s="269"/>
      <c r="U195" s="269"/>
      <c r="V195" s="269"/>
      <c r="W195" s="269"/>
      <c r="X195" s="269"/>
      <c r="Y195" s="269"/>
      <c r="Z195" s="269"/>
      <c r="AA195" s="269"/>
      <c r="AB195" s="269"/>
      <c r="AC195" s="269"/>
      <c r="AD195" s="269"/>
      <c r="AE195" s="269"/>
      <c r="AF195" s="269"/>
      <c r="AG195" s="269"/>
      <c r="AH195" s="269"/>
      <c r="AI195" s="269"/>
      <c r="AJ195" s="269"/>
      <c r="AK195" s="269"/>
      <c r="AL195" s="269"/>
      <c r="AM195" s="269"/>
      <c r="AN195" s="269"/>
      <c r="AO195" s="269"/>
      <c r="AP195" s="269"/>
      <c r="AQ195" s="206"/>
    </row>
    <row r="196" ht="15.75" customHeight="1">
      <c r="A196" s="268"/>
      <c r="B196" s="268"/>
      <c r="C196" s="268"/>
      <c r="D196" s="268"/>
      <c r="E196" s="268"/>
      <c r="F196" s="268"/>
      <c r="G196" s="269"/>
      <c r="H196" s="269"/>
      <c r="I196" s="269"/>
      <c r="J196" s="269"/>
      <c r="K196" s="269"/>
      <c r="L196" s="269"/>
      <c r="M196" s="269"/>
      <c r="N196" s="269"/>
      <c r="O196" s="269"/>
      <c r="P196" s="269"/>
      <c r="Q196" s="269"/>
      <c r="R196" s="269"/>
      <c r="S196" s="269"/>
      <c r="T196" s="269"/>
      <c r="U196" s="269"/>
      <c r="V196" s="269"/>
      <c r="W196" s="269"/>
      <c r="X196" s="269"/>
      <c r="Y196" s="269"/>
      <c r="Z196" s="269"/>
      <c r="AA196" s="269"/>
      <c r="AB196" s="269"/>
      <c r="AC196" s="269"/>
      <c r="AD196" s="269"/>
      <c r="AE196" s="269"/>
      <c r="AF196" s="269"/>
      <c r="AG196" s="269"/>
      <c r="AH196" s="269"/>
      <c r="AI196" s="269"/>
      <c r="AJ196" s="269"/>
      <c r="AK196" s="269"/>
      <c r="AL196" s="269"/>
      <c r="AM196" s="269"/>
      <c r="AN196" s="269"/>
      <c r="AO196" s="269"/>
      <c r="AP196" s="269"/>
      <c r="AQ196" s="206"/>
    </row>
    <row r="197" ht="15.75" customHeight="1">
      <c r="A197" s="268"/>
      <c r="B197" s="268"/>
      <c r="C197" s="268"/>
      <c r="D197" s="268"/>
      <c r="E197" s="268"/>
      <c r="F197" s="268"/>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E197" s="269"/>
      <c r="AF197" s="269"/>
      <c r="AG197" s="269"/>
      <c r="AH197" s="269"/>
      <c r="AI197" s="269"/>
      <c r="AJ197" s="269"/>
      <c r="AK197" s="269"/>
      <c r="AL197" s="269"/>
      <c r="AM197" s="269"/>
      <c r="AN197" s="269"/>
      <c r="AO197" s="269"/>
      <c r="AP197" s="269"/>
      <c r="AQ197" s="206"/>
    </row>
    <row r="198" ht="15.75" customHeight="1">
      <c r="A198" s="268"/>
      <c r="B198" s="268"/>
      <c r="C198" s="268"/>
      <c r="D198" s="268"/>
      <c r="E198" s="268"/>
      <c r="F198" s="268"/>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c r="AE198" s="269"/>
      <c r="AF198" s="269"/>
      <c r="AG198" s="269"/>
      <c r="AH198" s="269"/>
      <c r="AI198" s="269"/>
      <c r="AJ198" s="269"/>
      <c r="AK198" s="269"/>
      <c r="AL198" s="269"/>
      <c r="AM198" s="269"/>
      <c r="AN198" s="269"/>
      <c r="AO198" s="269"/>
      <c r="AP198" s="269"/>
      <c r="AQ198" s="206"/>
    </row>
    <row r="199" ht="15.75" customHeight="1">
      <c r="A199" s="268"/>
      <c r="B199" s="268"/>
      <c r="C199" s="268"/>
      <c r="D199" s="268"/>
      <c r="E199" s="268"/>
      <c r="F199" s="268"/>
      <c r="G199" s="269"/>
      <c r="H199" s="269"/>
      <c r="I199" s="269"/>
      <c r="J199" s="269"/>
      <c r="K199" s="269"/>
      <c r="L199" s="269"/>
      <c r="M199" s="269"/>
      <c r="N199" s="269"/>
      <c r="O199" s="269"/>
      <c r="P199" s="269"/>
      <c r="Q199" s="269"/>
      <c r="R199" s="269"/>
      <c r="S199" s="269"/>
      <c r="T199" s="269"/>
      <c r="U199" s="269"/>
      <c r="V199" s="269"/>
      <c r="W199" s="269"/>
      <c r="X199" s="269"/>
      <c r="Y199" s="269"/>
      <c r="Z199" s="269"/>
      <c r="AA199" s="269"/>
      <c r="AB199" s="269"/>
      <c r="AC199" s="269"/>
      <c r="AD199" s="269"/>
      <c r="AE199" s="269"/>
      <c r="AF199" s="269"/>
      <c r="AG199" s="269"/>
      <c r="AH199" s="269"/>
      <c r="AI199" s="269"/>
      <c r="AJ199" s="269"/>
      <c r="AK199" s="269"/>
      <c r="AL199" s="269"/>
      <c r="AM199" s="269"/>
      <c r="AN199" s="269"/>
      <c r="AO199" s="269"/>
      <c r="AP199" s="269"/>
      <c r="AQ199" s="206"/>
    </row>
    <row r="200" ht="15.75" customHeight="1">
      <c r="A200" s="268"/>
      <c r="B200" s="268"/>
      <c r="C200" s="268"/>
      <c r="D200" s="268"/>
      <c r="E200" s="268"/>
      <c r="F200" s="268"/>
      <c r="G200" s="269"/>
      <c r="H200" s="269"/>
      <c r="I200" s="269"/>
      <c r="J200" s="269"/>
      <c r="K200" s="269"/>
      <c r="L200" s="269"/>
      <c r="M200" s="269"/>
      <c r="N200" s="269"/>
      <c r="O200" s="269"/>
      <c r="P200" s="269"/>
      <c r="Q200" s="269"/>
      <c r="R200" s="269"/>
      <c r="S200" s="269"/>
      <c r="T200" s="269"/>
      <c r="U200" s="269"/>
      <c r="V200" s="269"/>
      <c r="W200" s="269"/>
      <c r="X200" s="269"/>
      <c r="Y200" s="269"/>
      <c r="Z200" s="269"/>
      <c r="AA200" s="269"/>
      <c r="AB200" s="269"/>
      <c r="AC200" s="269"/>
      <c r="AD200" s="269"/>
      <c r="AE200" s="269"/>
      <c r="AF200" s="269"/>
      <c r="AG200" s="269"/>
      <c r="AH200" s="269"/>
      <c r="AI200" s="269"/>
      <c r="AJ200" s="269"/>
      <c r="AK200" s="269"/>
      <c r="AL200" s="269"/>
      <c r="AM200" s="269"/>
      <c r="AN200" s="269"/>
      <c r="AO200" s="269"/>
      <c r="AP200" s="269"/>
      <c r="AQ200" s="206"/>
    </row>
    <row r="201" ht="15.75" customHeight="1">
      <c r="A201" s="268"/>
      <c r="B201" s="268"/>
      <c r="C201" s="268"/>
      <c r="D201" s="268"/>
      <c r="E201" s="268"/>
      <c r="F201" s="268"/>
      <c r="G201" s="269"/>
      <c r="H201" s="269"/>
      <c r="I201" s="269"/>
      <c r="J201" s="269"/>
      <c r="K201" s="269"/>
      <c r="L201" s="269"/>
      <c r="M201" s="269"/>
      <c r="N201" s="269"/>
      <c r="O201" s="269"/>
      <c r="P201" s="269"/>
      <c r="Q201" s="269"/>
      <c r="R201" s="269"/>
      <c r="S201" s="269"/>
      <c r="T201" s="269"/>
      <c r="U201" s="269"/>
      <c r="V201" s="269"/>
      <c r="W201" s="269"/>
      <c r="X201" s="269"/>
      <c r="Y201" s="269"/>
      <c r="Z201" s="269"/>
      <c r="AA201" s="269"/>
      <c r="AB201" s="269"/>
      <c r="AC201" s="269"/>
      <c r="AD201" s="269"/>
      <c r="AE201" s="269"/>
      <c r="AF201" s="269"/>
      <c r="AG201" s="269"/>
      <c r="AH201" s="269"/>
      <c r="AI201" s="269"/>
      <c r="AJ201" s="269"/>
      <c r="AK201" s="269"/>
      <c r="AL201" s="269"/>
      <c r="AM201" s="269"/>
      <c r="AN201" s="269"/>
      <c r="AO201" s="269"/>
      <c r="AP201" s="269"/>
      <c r="AQ201" s="206"/>
    </row>
    <row r="202" ht="15.75" customHeight="1">
      <c r="A202" s="268"/>
      <c r="B202" s="268"/>
      <c r="C202" s="268"/>
      <c r="D202" s="268"/>
      <c r="E202" s="268"/>
      <c r="F202" s="268"/>
      <c r="G202" s="269"/>
      <c r="H202" s="269"/>
      <c r="I202" s="269"/>
      <c r="J202" s="269"/>
      <c r="K202" s="269"/>
      <c r="L202" s="269"/>
      <c r="M202" s="269"/>
      <c r="N202" s="269"/>
      <c r="O202" s="269"/>
      <c r="P202" s="269"/>
      <c r="Q202" s="269"/>
      <c r="R202" s="269"/>
      <c r="S202" s="269"/>
      <c r="T202" s="269"/>
      <c r="U202" s="269"/>
      <c r="V202" s="269"/>
      <c r="W202" s="269"/>
      <c r="X202" s="269"/>
      <c r="Y202" s="269"/>
      <c r="Z202" s="269"/>
      <c r="AA202" s="269"/>
      <c r="AB202" s="269"/>
      <c r="AC202" s="269"/>
      <c r="AD202" s="269"/>
      <c r="AE202" s="269"/>
      <c r="AF202" s="269"/>
      <c r="AG202" s="269"/>
      <c r="AH202" s="269"/>
      <c r="AI202" s="269"/>
      <c r="AJ202" s="269"/>
      <c r="AK202" s="269"/>
      <c r="AL202" s="269"/>
      <c r="AM202" s="269"/>
      <c r="AN202" s="269"/>
      <c r="AO202" s="269"/>
      <c r="AP202" s="269"/>
      <c r="AQ202" s="206"/>
    </row>
    <row r="203" ht="15.75" customHeight="1">
      <c r="A203" s="268"/>
      <c r="B203" s="268"/>
      <c r="C203" s="268"/>
      <c r="D203" s="268"/>
      <c r="E203" s="268"/>
      <c r="F203" s="268"/>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E203" s="269"/>
      <c r="AF203" s="269"/>
      <c r="AG203" s="269"/>
      <c r="AH203" s="269"/>
      <c r="AI203" s="269"/>
      <c r="AJ203" s="269"/>
      <c r="AK203" s="269"/>
      <c r="AL203" s="269"/>
      <c r="AM203" s="269"/>
      <c r="AN203" s="269"/>
      <c r="AO203" s="269"/>
      <c r="AP203" s="269"/>
      <c r="AQ203" s="206"/>
    </row>
    <row r="204" ht="15.75" customHeight="1">
      <c r="A204" s="268"/>
      <c r="B204" s="268"/>
      <c r="C204" s="268"/>
      <c r="D204" s="268"/>
      <c r="E204" s="268"/>
      <c r="F204" s="268"/>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c r="AE204" s="269"/>
      <c r="AF204" s="269"/>
      <c r="AG204" s="269"/>
      <c r="AH204" s="269"/>
      <c r="AI204" s="269"/>
      <c r="AJ204" s="269"/>
      <c r="AK204" s="269"/>
      <c r="AL204" s="269"/>
      <c r="AM204" s="269"/>
      <c r="AN204" s="269"/>
      <c r="AO204" s="269"/>
      <c r="AP204" s="269"/>
      <c r="AQ204" s="206"/>
    </row>
    <row r="205" ht="15.75" customHeight="1">
      <c r="A205" s="268"/>
      <c r="B205" s="268"/>
      <c r="C205" s="268"/>
      <c r="D205" s="268"/>
      <c r="E205" s="268"/>
      <c r="F205" s="268"/>
      <c r="G205" s="269"/>
      <c r="H205" s="269"/>
      <c r="I205" s="269"/>
      <c r="J205" s="269"/>
      <c r="K205" s="269"/>
      <c r="L205" s="269"/>
      <c r="M205" s="269"/>
      <c r="N205" s="269"/>
      <c r="O205" s="269"/>
      <c r="P205" s="269"/>
      <c r="Q205" s="269"/>
      <c r="R205" s="269"/>
      <c r="S205" s="269"/>
      <c r="T205" s="269"/>
      <c r="U205" s="269"/>
      <c r="V205" s="269"/>
      <c r="W205" s="269"/>
      <c r="X205" s="269"/>
      <c r="Y205" s="269"/>
      <c r="Z205" s="269"/>
      <c r="AA205" s="269"/>
      <c r="AB205" s="269"/>
      <c r="AC205" s="269"/>
      <c r="AD205" s="269"/>
      <c r="AE205" s="269"/>
      <c r="AF205" s="269"/>
      <c r="AG205" s="269"/>
      <c r="AH205" s="269"/>
      <c r="AI205" s="269"/>
      <c r="AJ205" s="269"/>
      <c r="AK205" s="269"/>
      <c r="AL205" s="269"/>
      <c r="AM205" s="269"/>
      <c r="AN205" s="269"/>
      <c r="AO205" s="269"/>
      <c r="AP205" s="269"/>
      <c r="AQ205" s="206"/>
    </row>
    <row r="206" ht="15.75" customHeight="1">
      <c r="A206" s="268"/>
      <c r="B206" s="268"/>
      <c r="C206" s="268"/>
      <c r="D206" s="268"/>
      <c r="E206" s="268"/>
      <c r="F206" s="268"/>
      <c r="G206" s="269"/>
      <c r="H206" s="269"/>
      <c r="I206" s="269"/>
      <c r="J206" s="269"/>
      <c r="K206" s="269"/>
      <c r="L206" s="269"/>
      <c r="M206" s="269"/>
      <c r="N206" s="269"/>
      <c r="O206" s="269"/>
      <c r="P206" s="269"/>
      <c r="Q206" s="269"/>
      <c r="R206" s="269"/>
      <c r="S206" s="269"/>
      <c r="T206" s="269"/>
      <c r="U206" s="269"/>
      <c r="V206" s="269"/>
      <c r="W206" s="269"/>
      <c r="X206" s="269"/>
      <c r="Y206" s="269"/>
      <c r="Z206" s="269"/>
      <c r="AA206" s="269"/>
      <c r="AB206" s="269"/>
      <c r="AC206" s="269"/>
      <c r="AD206" s="269"/>
      <c r="AE206" s="269"/>
      <c r="AF206" s="269"/>
      <c r="AG206" s="269"/>
      <c r="AH206" s="269"/>
      <c r="AI206" s="269"/>
      <c r="AJ206" s="269"/>
      <c r="AK206" s="269"/>
      <c r="AL206" s="269"/>
      <c r="AM206" s="269"/>
      <c r="AN206" s="269"/>
      <c r="AO206" s="269"/>
      <c r="AP206" s="269"/>
      <c r="AQ206" s="206"/>
    </row>
    <row r="207" ht="15.75" customHeight="1">
      <c r="A207" s="268"/>
      <c r="B207" s="268"/>
      <c r="C207" s="268"/>
      <c r="D207" s="268"/>
      <c r="E207" s="268"/>
      <c r="F207" s="268"/>
      <c r="G207" s="269"/>
      <c r="H207" s="269"/>
      <c r="I207" s="269"/>
      <c r="J207" s="269"/>
      <c r="K207" s="269"/>
      <c r="L207" s="269"/>
      <c r="M207" s="269"/>
      <c r="N207" s="269"/>
      <c r="O207" s="269"/>
      <c r="P207" s="269"/>
      <c r="Q207" s="269"/>
      <c r="R207" s="269"/>
      <c r="S207" s="269"/>
      <c r="T207" s="269"/>
      <c r="U207" s="269"/>
      <c r="V207" s="269"/>
      <c r="W207" s="269"/>
      <c r="X207" s="269"/>
      <c r="Y207" s="269"/>
      <c r="Z207" s="269"/>
      <c r="AA207" s="269"/>
      <c r="AB207" s="269"/>
      <c r="AC207" s="269"/>
      <c r="AD207" s="269"/>
      <c r="AE207" s="269"/>
      <c r="AF207" s="269"/>
      <c r="AG207" s="269"/>
      <c r="AH207" s="269"/>
      <c r="AI207" s="269"/>
      <c r="AJ207" s="269"/>
      <c r="AK207" s="269"/>
      <c r="AL207" s="269"/>
      <c r="AM207" s="269"/>
      <c r="AN207" s="269"/>
      <c r="AO207" s="269"/>
      <c r="AP207" s="269"/>
      <c r="AQ207" s="206"/>
    </row>
    <row r="208" ht="15.75" customHeight="1">
      <c r="A208" s="268"/>
      <c r="B208" s="268"/>
      <c r="C208" s="268"/>
      <c r="D208" s="268"/>
      <c r="E208" s="268"/>
      <c r="F208" s="268"/>
      <c r="G208" s="269"/>
      <c r="H208" s="269"/>
      <c r="I208" s="269"/>
      <c r="J208" s="269"/>
      <c r="K208" s="269"/>
      <c r="L208" s="269"/>
      <c r="M208" s="269"/>
      <c r="N208" s="269"/>
      <c r="O208" s="269"/>
      <c r="P208" s="269"/>
      <c r="Q208" s="269"/>
      <c r="R208" s="269"/>
      <c r="S208" s="269"/>
      <c r="T208" s="269"/>
      <c r="U208" s="269"/>
      <c r="V208" s="269"/>
      <c r="W208" s="269"/>
      <c r="X208" s="269"/>
      <c r="Y208" s="269"/>
      <c r="Z208" s="269"/>
      <c r="AA208" s="269"/>
      <c r="AB208" s="269"/>
      <c r="AC208" s="269"/>
      <c r="AD208" s="269"/>
      <c r="AE208" s="269"/>
      <c r="AF208" s="269"/>
      <c r="AG208" s="269"/>
      <c r="AH208" s="269"/>
      <c r="AI208" s="269"/>
      <c r="AJ208" s="269"/>
      <c r="AK208" s="269"/>
      <c r="AL208" s="269"/>
      <c r="AM208" s="269"/>
      <c r="AN208" s="269"/>
      <c r="AO208" s="269"/>
      <c r="AP208" s="269"/>
      <c r="AQ208" s="206"/>
    </row>
    <row r="209" ht="15.75" customHeight="1">
      <c r="A209" s="268"/>
      <c r="B209" s="268"/>
      <c r="C209" s="268"/>
      <c r="D209" s="268"/>
      <c r="E209" s="268"/>
      <c r="F209" s="268"/>
      <c r="G209" s="269"/>
      <c r="H209" s="269"/>
      <c r="I209" s="269"/>
      <c r="J209" s="269"/>
      <c r="K209" s="269"/>
      <c r="L209" s="269"/>
      <c r="M209" s="269"/>
      <c r="N209" s="269"/>
      <c r="O209" s="269"/>
      <c r="P209" s="269"/>
      <c r="Q209" s="269"/>
      <c r="R209" s="269"/>
      <c r="S209" s="269"/>
      <c r="T209" s="269"/>
      <c r="U209" s="269"/>
      <c r="V209" s="269"/>
      <c r="W209" s="269"/>
      <c r="X209" s="269"/>
      <c r="Y209" s="269"/>
      <c r="Z209" s="269"/>
      <c r="AA209" s="269"/>
      <c r="AB209" s="269"/>
      <c r="AC209" s="269"/>
      <c r="AD209" s="269"/>
      <c r="AE209" s="269"/>
      <c r="AF209" s="269"/>
      <c r="AG209" s="269"/>
      <c r="AH209" s="269"/>
      <c r="AI209" s="269"/>
      <c r="AJ209" s="269"/>
      <c r="AK209" s="269"/>
      <c r="AL209" s="269"/>
      <c r="AM209" s="269"/>
      <c r="AN209" s="269"/>
      <c r="AO209" s="269"/>
      <c r="AP209" s="269"/>
      <c r="AQ209" s="206"/>
    </row>
    <row r="210" ht="15.75" customHeight="1">
      <c r="A210" s="268"/>
      <c r="B210" s="268"/>
      <c r="C210" s="268"/>
      <c r="D210" s="268"/>
      <c r="E210" s="268"/>
      <c r="F210" s="268"/>
      <c r="G210" s="269"/>
      <c r="H210" s="269"/>
      <c r="I210" s="269"/>
      <c r="J210" s="269"/>
      <c r="K210" s="269"/>
      <c r="L210" s="269"/>
      <c r="M210" s="269"/>
      <c r="N210" s="269"/>
      <c r="O210" s="269"/>
      <c r="P210" s="269"/>
      <c r="Q210" s="269"/>
      <c r="R210" s="269"/>
      <c r="S210" s="269"/>
      <c r="T210" s="269"/>
      <c r="U210" s="269"/>
      <c r="V210" s="269"/>
      <c r="W210" s="269"/>
      <c r="X210" s="269"/>
      <c r="Y210" s="269"/>
      <c r="Z210" s="269"/>
      <c r="AA210" s="269"/>
      <c r="AB210" s="269"/>
      <c r="AC210" s="269"/>
      <c r="AD210" s="269"/>
      <c r="AE210" s="269"/>
      <c r="AF210" s="269"/>
      <c r="AG210" s="269"/>
      <c r="AH210" s="269"/>
      <c r="AI210" s="269"/>
      <c r="AJ210" s="269"/>
      <c r="AK210" s="269"/>
      <c r="AL210" s="269"/>
      <c r="AM210" s="269"/>
      <c r="AN210" s="269"/>
      <c r="AO210" s="269"/>
      <c r="AP210" s="269"/>
      <c r="AQ210" s="206"/>
    </row>
    <row r="211" ht="15.75" customHeight="1">
      <c r="A211" s="268"/>
      <c r="B211" s="268"/>
      <c r="C211" s="268"/>
      <c r="D211" s="268"/>
      <c r="E211" s="268"/>
      <c r="F211" s="268"/>
      <c r="G211" s="269"/>
      <c r="H211" s="269"/>
      <c r="I211" s="269"/>
      <c r="J211" s="269"/>
      <c r="K211" s="269"/>
      <c r="L211" s="269"/>
      <c r="M211" s="269"/>
      <c r="N211" s="269"/>
      <c r="O211" s="269"/>
      <c r="P211" s="269"/>
      <c r="Q211" s="269"/>
      <c r="R211" s="269"/>
      <c r="S211" s="269"/>
      <c r="T211" s="269"/>
      <c r="U211" s="269"/>
      <c r="V211" s="269"/>
      <c r="W211" s="269"/>
      <c r="X211" s="269"/>
      <c r="Y211" s="269"/>
      <c r="Z211" s="269"/>
      <c r="AA211" s="269"/>
      <c r="AB211" s="269"/>
      <c r="AC211" s="269"/>
      <c r="AD211" s="269"/>
      <c r="AE211" s="269"/>
      <c r="AF211" s="269"/>
      <c r="AG211" s="269"/>
      <c r="AH211" s="269"/>
      <c r="AI211" s="269"/>
      <c r="AJ211" s="269"/>
      <c r="AK211" s="269"/>
      <c r="AL211" s="269"/>
      <c r="AM211" s="269"/>
      <c r="AN211" s="269"/>
      <c r="AO211" s="269"/>
      <c r="AP211" s="269"/>
      <c r="AQ211" s="206"/>
    </row>
    <row r="212" ht="15.75" customHeight="1">
      <c r="A212" s="268"/>
      <c r="B212" s="268"/>
      <c r="C212" s="268"/>
      <c r="D212" s="268"/>
      <c r="E212" s="268"/>
      <c r="F212" s="268"/>
      <c r="G212" s="269"/>
      <c r="H212" s="269"/>
      <c r="I212" s="269"/>
      <c r="J212" s="269"/>
      <c r="K212" s="269"/>
      <c r="L212" s="269"/>
      <c r="M212" s="269"/>
      <c r="N212" s="269"/>
      <c r="O212" s="269"/>
      <c r="P212" s="269"/>
      <c r="Q212" s="269"/>
      <c r="R212" s="269"/>
      <c r="S212" s="269"/>
      <c r="T212" s="269"/>
      <c r="U212" s="269"/>
      <c r="V212" s="269"/>
      <c r="W212" s="269"/>
      <c r="X212" s="269"/>
      <c r="Y212" s="269"/>
      <c r="Z212" s="269"/>
      <c r="AA212" s="269"/>
      <c r="AB212" s="269"/>
      <c r="AC212" s="269"/>
      <c r="AD212" s="269"/>
      <c r="AE212" s="269"/>
      <c r="AF212" s="269"/>
      <c r="AG212" s="269"/>
      <c r="AH212" s="269"/>
      <c r="AI212" s="269"/>
      <c r="AJ212" s="269"/>
      <c r="AK212" s="269"/>
      <c r="AL212" s="269"/>
      <c r="AM212" s="269"/>
      <c r="AN212" s="269"/>
      <c r="AO212" s="269"/>
      <c r="AP212" s="269"/>
      <c r="AQ212" s="206"/>
    </row>
    <row r="213" ht="15.75" customHeight="1">
      <c r="A213" s="268"/>
      <c r="B213" s="268"/>
      <c r="C213" s="268"/>
      <c r="D213" s="268"/>
      <c r="E213" s="268"/>
      <c r="F213" s="268"/>
      <c r="G213" s="269"/>
      <c r="H213" s="269"/>
      <c r="I213" s="269"/>
      <c r="J213" s="269"/>
      <c r="K213" s="269"/>
      <c r="L213" s="269"/>
      <c r="M213" s="269"/>
      <c r="N213" s="269"/>
      <c r="O213" s="269"/>
      <c r="P213" s="269"/>
      <c r="Q213" s="269"/>
      <c r="R213" s="269"/>
      <c r="S213" s="269"/>
      <c r="T213" s="269"/>
      <c r="U213" s="269"/>
      <c r="V213" s="269"/>
      <c r="W213" s="269"/>
      <c r="X213" s="269"/>
      <c r="Y213" s="269"/>
      <c r="Z213" s="269"/>
      <c r="AA213" s="269"/>
      <c r="AB213" s="269"/>
      <c r="AC213" s="269"/>
      <c r="AD213" s="269"/>
      <c r="AE213" s="269"/>
      <c r="AF213" s="269"/>
      <c r="AG213" s="269"/>
      <c r="AH213" s="269"/>
      <c r="AI213" s="269"/>
      <c r="AJ213" s="269"/>
      <c r="AK213" s="269"/>
      <c r="AL213" s="269"/>
      <c r="AM213" s="269"/>
      <c r="AN213" s="269"/>
      <c r="AO213" s="269"/>
      <c r="AP213" s="269"/>
      <c r="AQ213" s="206"/>
    </row>
    <row r="214" ht="15.75" customHeight="1">
      <c r="A214" s="268"/>
      <c r="B214" s="268"/>
      <c r="C214" s="268"/>
      <c r="D214" s="268"/>
      <c r="E214" s="268"/>
      <c r="F214" s="268"/>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69"/>
      <c r="AC214" s="269"/>
      <c r="AD214" s="269"/>
      <c r="AE214" s="269"/>
      <c r="AF214" s="269"/>
      <c r="AG214" s="269"/>
      <c r="AH214" s="269"/>
      <c r="AI214" s="269"/>
      <c r="AJ214" s="269"/>
      <c r="AK214" s="269"/>
      <c r="AL214" s="269"/>
      <c r="AM214" s="269"/>
      <c r="AN214" s="269"/>
      <c r="AO214" s="269"/>
      <c r="AP214" s="269"/>
      <c r="AQ214" s="206"/>
    </row>
    <row r="215" ht="15.75" customHeight="1">
      <c r="A215" s="268"/>
      <c r="B215" s="268"/>
      <c r="C215" s="268"/>
      <c r="D215" s="268"/>
      <c r="E215" s="268"/>
      <c r="F215" s="268"/>
      <c r="G215" s="269"/>
      <c r="H215" s="269"/>
      <c r="I215" s="269"/>
      <c r="J215" s="269"/>
      <c r="K215" s="269"/>
      <c r="L215" s="269"/>
      <c r="M215" s="269"/>
      <c r="N215" s="269"/>
      <c r="O215" s="269"/>
      <c r="P215" s="269"/>
      <c r="Q215" s="269"/>
      <c r="R215" s="269"/>
      <c r="S215" s="269"/>
      <c r="T215" s="269"/>
      <c r="U215" s="269"/>
      <c r="V215" s="269"/>
      <c r="W215" s="269"/>
      <c r="X215" s="269"/>
      <c r="Y215" s="269"/>
      <c r="Z215" s="269"/>
      <c r="AA215" s="269"/>
      <c r="AB215" s="269"/>
      <c r="AC215" s="269"/>
      <c r="AD215" s="269"/>
      <c r="AE215" s="269"/>
      <c r="AF215" s="269"/>
      <c r="AG215" s="269"/>
      <c r="AH215" s="269"/>
      <c r="AI215" s="269"/>
      <c r="AJ215" s="269"/>
      <c r="AK215" s="269"/>
      <c r="AL215" s="269"/>
      <c r="AM215" s="269"/>
      <c r="AN215" s="269"/>
      <c r="AO215" s="269"/>
      <c r="AP215" s="269"/>
      <c r="AQ215" s="206"/>
    </row>
    <row r="216" ht="15.75" customHeight="1">
      <c r="A216" s="268"/>
      <c r="B216" s="268"/>
      <c r="C216" s="268"/>
      <c r="D216" s="268"/>
      <c r="E216" s="268"/>
      <c r="F216" s="268"/>
      <c r="G216" s="269"/>
      <c r="H216" s="269"/>
      <c r="I216" s="269"/>
      <c r="J216" s="269"/>
      <c r="K216" s="269"/>
      <c r="L216" s="269"/>
      <c r="M216" s="269"/>
      <c r="N216" s="269"/>
      <c r="O216" s="269"/>
      <c r="P216" s="269"/>
      <c r="Q216" s="269"/>
      <c r="R216" s="269"/>
      <c r="S216" s="269"/>
      <c r="T216" s="269"/>
      <c r="U216" s="269"/>
      <c r="V216" s="269"/>
      <c r="W216" s="269"/>
      <c r="X216" s="269"/>
      <c r="Y216" s="269"/>
      <c r="Z216" s="269"/>
      <c r="AA216" s="269"/>
      <c r="AB216" s="269"/>
      <c r="AC216" s="269"/>
      <c r="AD216" s="269"/>
      <c r="AE216" s="269"/>
      <c r="AF216" s="269"/>
      <c r="AG216" s="269"/>
      <c r="AH216" s="269"/>
      <c r="AI216" s="269"/>
      <c r="AJ216" s="269"/>
      <c r="AK216" s="269"/>
      <c r="AL216" s="269"/>
      <c r="AM216" s="269"/>
      <c r="AN216" s="269"/>
      <c r="AO216" s="269"/>
      <c r="AP216" s="269"/>
      <c r="AQ216" s="206"/>
    </row>
    <row r="217" ht="15.75" customHeight="1">
      <c r="A217" s="268"/>
      <c r="B217" s="268"/>
      <c r="C217" s="268"/>
      <c r="D217" s="268"/>
      <c r="E217" s="268"/>
      <c r="F217" s="268"/>
      <c r="G217" s="269"/>
      <c r="H217" s="269"/>
      <c r="I217" s="269"/>
      <c r="J217" s="269"/>
      <c r="K217" s="269"/>
      <c r="L217" s="269"/>
      <c r="M217" s="269"/>
      <c r="N217" s="269"/>
      <c r="O217" s="269"/>
      <c r="P217" s="269"/>
      <c r="Q217" s="269"/>
      <c r="R217" s="269"/>
      <c r="S217" s="269"/>
      <c r="T217" s="269"/>
      <c r="U217" s="269"/>
      <c r="V217" s="269"/>
      <c r="W217" s="269"/>
      <c r="X217" s="269"/>
      <c r="Y217" s="269"/>
      <c r="Z217" s="269"/>
      <c r="AA217" s="269"/>
      <c r="AB217" s="269"/>
      <c r="AC217" s="269"/>
      <c r="AD217" s="269"/>
      <c r="AE217" s="269"/>
      <c r="AF217" s="269"/>
      <c r="AG217" s="269"/>
      <c r="AH217" s="269"/>
      <c r="AI217" s="269"/>
      <c r="AJ217" s="269"/>
      <c r="AK217" s="269"/>
      <c r="AL217" s="269"/>
      <c r="AM217" s="269"/>
      <c r="AN217" s="269"/>
      <c r="AO217" s="269"/>
      <c r="AP217" s="269"/>
      <c r="AQ217" s="206"/>
    </row>
    <row r="218" ht="15.75" customHeight="1">
      <c r="A218" s="268"/>
      <c r="B218" s="268"/>
      <c r="C218" s="268"/>
      <c r="D218" s="268"/>
      <c r="E218" s="268"/>
      <c r="F218" s="268"/>
      <c r="G218" s="269"/>
      <c r="H218" s="269"/>
      <c r="I218" s="269"/>
      <c r="J218" s="269"/>
      <c r="K218" s="269"/>
      <c r="L218" s="269"/>
      <c r="M218" s="269"/>
      <c r="N218" s="269"/>
      <c r="O218" s="269"/>
      <c r="P218" s="269"/>
      <c r="Q218" s="269"/>
      <c r="R218" s="269"/>
      <c r="S218" s="269"/>
      <c r="T218" s="269"/>
      <c r="U218" s="269"/>
      <c r="V218" s="269"/>
      <c r="W218" s="269"/>
      <c r="X218" s="269"/>
      <c r="Y218" s="269"/>
      <c r="Z218" s="269"/>
      <c r="AA218" s="269"/>
      <c r="AB218" s="269"/>
      <c r="AC218" s="269"/>
      <c r="AD218" s="269"/>
      <c r="AE218" s="269"/>
      <c r="AF218" s="269"/>
      <c r="AG218" s="269"/>
      <c r="AH218" s="269"/>
      <c r="AI218" s="269"/>
      <c r="AJ218" s="269"/>
      <c r="AK218" s="269"/>
      <c r="AL218" s="269"/>
      <c r="AM218" s="269"/>
      <c r="AN218" s="269"/>
      <c r="AO218" s="269"/>
      <c r="AP218" s="269"/>
      <c r="AQ218" s="206"/>
    </row>
    <row r="219" ht="15.75" customHeight="1">
      <c r="A219" s="268"/>
      <c r="B219" s="268"/>
      <c r="C219" s="268"/>
      <c r="D219" s="268"/>
      <c r="E219" s="268"/>
      <c r="F219" s="268"/>
      <c r="G219" s="269"/>
      <c r="H219" s="269"/>
      <c r="I219" s="269"/>
      <c r="J219" s="269"/>
      <c r="K219" s="269"/>
      <c r="L219" s="269"/>
      <c r="M219" s="269"/>
      <c r="N219" s="269"/>
      <c r="O219" s="269"/>
      <c r="P219" s="269"/>
      <c r="Q219" s="269"/>
      <c r="R219" s="269"/>
      <c r="S219" s="269"/>
      <c r="T219" s="269"/>
      <c r="U219" s="269"/>
      <c r="V219" s="269"/>
      <c r="W219" s="269"/>
      <c r="X219" s="269"/>
      <c r="Y219" s="269"/>
      <c r="Z219" s="269"/>
      <c r="AA219" s="269"/>
      <c r="AB219" s="269"/>
      <c r="AC219" s="269"/>
      <c r="AD219" s="269"/>
      <c r="AE219" s="269"/>
      <c r="AF219" s="269"/>
      <c r="AG219" s="269"/>
      <c r="AH219" s="269"/>
      <c r="AI219" s="269"/>
      <c r="AJ219" s="269"/>
      <c r="AK219" s="269"/>
      <c r="AL219" s="269"/>
      <c r="AM219" s="269"/>
      <c r="AN219" s="269"/>
      <c r="AO219" s="269"/>
      <c r="AP219" s="269"/>
      <c r="AQ219" s="206"/>
    </row>
    <row r="220" ht="15.75" customHeight="1">
      <c r="A220" s="268"/>
      <c r="B220" s="268"/>
      <c r="C220" s="268"/>
      <c r="D220" s="268"/>
      <c r="E220" s="268"/>
      <c r="F220" s="268"/>
      <c r="G220" s="269"/>
      <c r="H220" s="269"/>
      <c r="I220" s="269"/>
      <c r="J220" s="269"/>
      <c r="K220" s="269"/>
      <c r="L220" s="269"/>
      <c r="M220" s="269"/>
      <c r="N220" s="269"/>
      <c r="O220" s="269"/>
      <c r="P220" s="269"/>
      <c r="Q220" s="269"/>
      <c r="R220" s="269"/>
      <c r="S220" s="269"/>
      <c r="T220" s="269"/>
      <c r="U220" s="269"/>
      <c r="V220" s="269"/>
      <c r="W220" s="269"/>
      <c r="X220" s="269"/>
      <c r="Y220" s="269"/>
      <c r="Z220" s="269"/>
      <c r="AA220" s="269"/>
      <c r="AB220" s="269"/>
      <c r="AC220" s="269"/>
      <c r="AD220" s="269"/>
      <c r="AE220" s="269"/>
      <c r="AF220" s="269"/>
      <c r="AG220" s="269"/>
      <c r="AH220" s="269"/>
      <c r="AI220" s="269"/>
      <c r="AJ220" s="269"/>
      <c r="AK220" s="269"/>
      <c r="AL220" s="269"/>
      <c r="AM220" s="269"/>
      <c r="AN220" s="269"/>
      <c r="AO220" s="269"/>
      <c r="AP220" s="269"/>
      <c r="AQ220" s="206"/>
    </row>
    <row r="221" ht="15.75" customHeight="1">
      <c r="A221" s="268"/>
      <c r="B221" s="268"/>
      <c r="C221" s="268"/>
      <c r="D221" s="268"/>
      <c r="E221" s="268"/>
      <c r="F221" s="268"/>
      <c r="G221" s="269"/>
      <c r="H221" s="269"/>
      <c r="I221" s="269"/>
      <c r="J221" s="269"/>
      <c r="K221" s="269"/>
      <c r="L221" s="269"/>
      <c r="M221" s="269"/>
      <c r="N221" s="269"/>
      <c r="O221" s="269"/>
      <c r="P221" s="269"/>
      <c r="Q221" s="269"/>
      <c r="R221" s="269"/>
      <c r="S221" s="269"/>
      <c r="T221" s="269"/>
      <c r="U221" s="269"/>
      <c r="V221" s="269"/>
      <c r="W221" s="269"/>
      <c r="X221" s="269"/>
      <c r="Y221" s="269"/>
      <c r="Z221" s="269"/>
      <c r="AA221" s="269"/>
      <c r="AB221" s="269"/>
      <c r="AC221" s="269"/>
      <c r="AD221" s="269"/>
      <c r="AE221" s="269"/>
      <c r="AF221" s="269"/>
      <c r="AG221" s="269"/>
      <c r="AH221" s="269"/>
      <c r="AI221" s="269"/>
      <c r="AJ221" s="269"/>
      <c r="AK221" s="269"/>
      <c r="AL221" s="269"/>
      <c r="AM221" s="269"/>
      <c r="AN221" s="269"/>
      <c r="AO221" s="269"/>
      <c r="AP221" s="269"/>
      <c r="AQ221" s="206"/>
    </row>
    <row r="222" ht="15.75" customHeight="1">
      <c r="A222" s="268"/>
      <c r="B222" s="268"/>
      <c r="C222" s="268"/>
      <c r="D222" s="268"/>
      <c r="E222" s="268"/>
      <c r="F222" s="268"/>
      <c r="G222" s="269"/>
      <c r="H222" s="269"/>
      <c r="I222" s="269"/>
      <c r="J222" s="269"/>
      <c r="K222" s="269"/>
      <c r="L222" s="269"/>
      <c r="M222" s="269"/>
      <c r="N222" s="269"/>
      <c r="O222" s="269"/>
      <c r="P222" s="269"/>
      <c r="Q222" s="269"/>
      <c r="R222" s="269"/>
      <c r="S222" s="269"/>
      <c r="T222" s="269"/>
      <c r="U222" s="269"/>
      <c r="V222" s="269"/>
      <c r="W222" s="269"/>
      <c r="X222" s="269"/>
      <c r="Y222" s="269"/>
      <c r="Z222" s="269"/>
      <c r="AA222" s="269"/>
      <c r="AB222" s="269"/>
      <c r="AC222" s="269"/>
      <c r="AD222" s="269"/>
      <c r="AE222" s="269"/>
      <c r="AF222" s="269"/>
      <c r="AG222" s="269"/>
      <c r="AH222" s="269"/>
      <c r="AI222" s="269"/>
      <c r="AJ222" s="269"/>
      <c r="AK222" s="269"/>
      <c r="AL222" s="269"/>
      <c r="AM222" s="269"/>
      <c r="AN222" s="269"/>
      <c r="AO222" s="269"/>
      <c r="AP222" s="269"/>
      <c r="AQ222" s="206"/>
    </row>
    <row r="223" ht="15.75" customHeight="1">
      <c r="A223" s="268"/>
      <c r="B223" s="268"/>
      <c r="C223" s="268"/>
      <c r="D223" s="268"/>
      <c r="E223" s="268"/>
      <c r="F223" s="268"/>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06"/>
    </row>
    <row r="224" ht="15.75" customHeight="1">
      <c r="A224" s="268"/>
      <c r="B224" s="268"/>
      <c r="C224" s="268"/>
      <c r="D224" s="268"/>
      <c r="E224" s="268"/>
      <c r="F224" s="268"/>
      <c r="G224" s="269"/>
      <c r="H224" s="269"/>
      <c r="I224" s="269"/>
      <c r="J224" s="269"/>
      <c r="K224" s="269"/>
      <c r="L224" s="269"/>
      <c r="M224" s="269"/>
      <c r="N224" s="269"/>
      <c r="O224" s="269"/>
      <c r="P224" s="269"/>
      <c r="Q224" s="269"/>
      <c r="R224" s="269"/>
      <c r="S224" s="269"/>
      <c r="T224" s="269"/>
      <c r="U224" s="269"/>
      <c r="V224" s="269"/>
      <c r="W224" s="269"/>
      <c r="X224" s="269"/>
      <c r="Y224" s="269"/>
      <c r="Z224" s="269"/>
      <c r="AA224" s="269"/>
      <c r="AB224" s="269"/>
      <c r="AC224" s="269"/>
      <c r="AD224" s="269"/>
      <c r="AE224" s="269"/>
      <c r="AF224" s="269"/>
      <c r="AG224" s="269"/>
      <c r="AH224" s="269"/>
      <c r="AI224" s="269"/>
      <c r="AJ224" s="269"/>
      <c r="AK224" s="269"/>
      <c r="AL224" s="269"/>
      <c r="AM224" s="269"/>
      <c r="AN224" s="269"/>
      <c r="AO224" s="269"/>
      <c r="AP224" s="269"/>
      <c r="AQ224" s="206"/>
    </row>
    <row r="225" ht="15.75" customHeight="1">
      <c r="A225" s="268"/>
      <c r="B225" s="268"/>
      <c r="C225" s="268"/>
      <c r="D225" s="268"/>
      <c r="E225" s="268"/>
      <c r="F225" s="268"/>
      <c r="G225" s="269"/>
      <c r="H225" s="269"/>
      <c r="I225" s="269"/>
      <c r="J225" s="269"/>
      <c r="K225" s="269"/>
      <c r="L225" s="269"/>
      <c r="M225" s="269"/>
      <c r="N225" s="269"/>
      <c r="O225" s="269"/>
      <c r="P225" s="269"/>
      <c r="Q225" s="269"/>
      <c r="R225" s="269"/>
      <c r="S225" s="269"/>
      <c r="T225" s="269"/>
      <c r="U225" s="269"/>
      <c r="V225" s="269"/>
      <c r="W225" s="269"/>
      <c r="X225" s="269"/>
      <c r="Y225" s="269"/>
      <c r="Z225" s="269"/>
      <c r="AA225" s="269"/>
      <c r="AB225" s="269"/>
      <c r="AC225" s="269"/>
      <c r="AD225" s="269"/>
      <c r="AE225" s="269"/>
      <c r="AF225" s="269"/>
      <c r="AG225" s="269"/>
      <c r="AH225" s="269"/>
      <c r="AI225" s="269"/>
      <c r="AJ225" s="269"/>
      <c r="AK225" s="269"/>
      <c r="AL225" s="269"/>
      <c r="AM225" s="269"/>
      <c r="AN225" s="269"/>
      <c r="AO225" s="269"/>
      <c r="AP225" s="269"/>
      <c r="AQ225" s="206"/>
    </row>
    <row r="226" ht="15.75" customHeight="1">
      <c r="A226" s="268"/>
      <c r="B226" s="268"/>
      <c r="C226" s="268"/>
      <c r="D226" s="268"/>
      <c r="E226" s="268"/>
      <c r="F226" s="268"/>
      <c r="G226" s="269"/>
      <c r="H226" s="269"/>
      <c r="I226" s="269"/>
      <c r="J226" s="269"/>
      <c r="K226" s="269"/>
      <c r="L226" s="269"/>
      <c r="M226" s="269"/>
      <c r="N226" s="269"/>
      <c r="O226" s="269"/>
      <c r="P226" s="269"/>
      <c r="Q226" s="269"/>
      <c r="R226" s="269"/>
      <c r="S226" s="269"/>
      <c r="T226" s="269"/>
      <c r="U226" s="269"/>
      <c r="V226" s="269"/>
      <c r="W226" s="269"/>
      <c r="X226" s="269"/>
      <c r="Y226" s="269"/>
      <c r="Z226" s="269"/>
      <c r="AA226" s="269"/>
      <c r="AB226" s="269"/>
      <c r="AC226" s="269"/>
      <c r="AD226" s="269"/>
      <c r="AE226" s="269"/>
      <c r="AF226" s="269"/>
      <c r="AG226" s="269"/>
      <c r="AH226" s="269"/>
      <c r="AI226" s="269"/>
      <c r="AJ226" s="269"/>
      <c r="AK226" s="269"/>
      <c r="AL226" s="269"/>
      <c r="AM226" s="269"/>
      <c r="AN226" s="269"/>
      <c r="AO226" s="269"/>
      <c r="AP226" s="269"/>
      <c r="AQ226" s="206"/>
    </row>
    <row r="227" ht="15.75" customHeight="1">
      <c r="A227" s="268"/>
      <c r="B227" s="268"/>
      <c r="C227" s="268"/>
      <c r="D227" s="268"/>
      <c r="E227" s="268"/>
      <c r="F227" s="268"/>
      <c r="G227" s="269"/>
      <c r="H227" s="269"/>
      <c r="I227" s="269"/>
      <c r="J227" s="269"/>
      <c r="K227" s="269"/>
      <c r="L227" s="269"/>
      <c r="M227" s="269"/>
      <c r="N227" s="269"/>
      <c r="O227" s="269"/>
      <c r="P227" s="269"/>
      <c r="Q227" s="269"/>
      <c r="R227" s="269"/>
      <c r="S227" s="269"/>
      <c r="T227" s="269"/>
      <c r="U227" s="269"/>
      <c r="V227" s="269"/>
      <c r="W227" s="269"/>
      <c r="X227" s="269"/>
      <c r="Y227" s="269"/>
      <c r="Z227" s="269"/>
      <c r="AA227" s="269"/>
      <c r="AB227" s="269"/>
      <c r="AC227" s="269"/>
      <c r="AD227" s="269"/>
      <c r="AE227" s="269"/>
      <c r="AF227" s="269"/>
      <c r="AG227" s="269"/>
      <c r="AH227" s="269"/>
      <c r="AI227" s="269"/>
      <c r="AJ227" s="269"/>
      <c r="AK227" s="269"/>
      <c r="AL227" s="269"/>
      <c r="AM227" s="269"/>
      <c r="AN227" s="269"/>
      <c r="AO227" s="269"/>
      <c r="AP227" s="269"/>
      <c r="AQ227" s="206"/>
    </row>
    <row r="228" ht="15.75" customHeight="1">
      <c r="A228" s="268"/>
      <c r="B228" s="268"/>
      <c r="C228" s="268"/>
      <c r="D228" s="268"/>
      <c r="E228" s="268"/>
      <c r="F228" s="268"/>
      <c r="G228" s="269"/>
      <c r="H228" s="269"/>
      <c r="I228" s="269"/>
      <c r="J228" s="269"/>
      <c r="K228" s="269"/>
      <c r="L228" s="269"/>
      <c r="M228" s="269"/>
      <c r="N228" s="269"/>
      <c r="O228" s="269"/>
      <c r="P228" s="269"/>
      <c r="Q228" s="269"/>
      <c r="R228" s="269"/>
      <c r="S228" s="269"/>
      <c r="T228" s="269"/>
      <c r="U228" s="269"/>
      <c r="V228" s="269"/>
      <c r="W228" s="269"/>
      <c r="X228" s="269"/>
      <c r="Y228" s="269"/>
      <c r="Z228" s="269"/>
      <c r="AA228" s="269"/>
      <c r="AB228" s="269"/>
      <c r="AC228" s="269"/>
      <c r="AD228" s="269"/>
      <c r="AE228" s="269"/>
      <c r="AF228" s="269"/>
      <c r="AG228" s="269"/>
      <c r="AH228" s="269"/>
      <c r="AI228" s="269"/>
      <c r="AJ228" s="269"/>
      <c r="AK228" s="269"/>
      <c r="AL228" s="269"/>
      <c r="AM228" s="269"/>
      <c r="AN228" s="269"/>
      <c r="AO228" s="269"/>
      <c r="AP228" s="269"/>
      <c r="AQ228" s="206"/>
    </row>
    <row r="229" ht="15.75" customHeight="1">
      <c r="A229" s="268"/>
      <c r="B229" s="268"/>
      <c r="C229" s="268"/>
      <c r="D229" s="268"/>
      <c r="E229" s="268"/>
      <c r="F229" s="268"/>
      <c r="G229" s="269"/>
      <c r="H229" s="269"/>
      <c r="I229" s="269"/>
      <c r="J229" s="269"/>
      <c r="K229" s="269"/>
      <c r="L229" s="269"/>
      <c r="M229" s="269"/>
      <c r="N229" s="269"/>
      <c r="O229" s="269"/>
      <c r="P229" s="269"/>
      <c r="Q229" s="269"/>
      <c r="R229" s="269"/>
      <c r="S229" s="269"/>
      <c r="T229" s="269"/>
      <c r="U229" s="269"/>
      <c r="V229" s="269"/>
      <c r="W229" s="269"/>
      <c r="X229" s="269"/>
      <c r="Y229" s="269"/>
      <c r="Z229" s="269"/>
      <c r="AA229" s="269"/>
      <c r="AB229" s="269"/>
      <c r="AC229" s="269"/>
      <c r="AD229" s="269"/>
      <c r="AE229" s="269"/>
      <c r="AF229" s="269"/>
      <c r="AG229" s="269"/>
      <c r="AH229" s="269"/>
      <c r="AI229" s="269"/>
      <c r="AJ229" s="269"/>
      <c r="AK229" s="269"/>
      <c r="AL229" s="269"/>
      <c r="AM229" s="269"/>
      <c r="AN229" s="269"/>
      <c r="AO229" s="269"/>
      <c r="AP229" s="269"/>
      <c r="AQ229" s="206"/>
    </row>
    <row r="230" ht="15.75" customHeight="1">
      <c r="A230" s="268"/>
      <c r="B230" s="268"/>
      <c r="C230" s="268"/>
      <c r="D230" s="268"/>
      <c r="E230" s="268"/>
      <c r="F230" s="268"/>
      <c r="G230" s="269"/>
      <c r="H230" s="269"/>
      <c r="I230" s="269"/>
      <c r="J230" s="269"/>
      <c r="K230" s="269"/>
      <c r="L230" s="269"/>
      <c r="M230" s="269"/>
      <c r="N230" s="269"/>
      <c r="O230" s="269"/>
      <c r="P230" s="269"/>
      <c r="Q230" s="269"/>
      <c r="R230" s="269"/>
      <c r="S230" s="269"/>
      <c r="T230" s="269"/>
      <c r="U230" s="269"/>
      <c r="V230" s="269"/>
      <c r="W230" s="269"/>
      <c r="X230" s="269"/>
      <c r="Y230" s="269"/>
      <c r="Z230" s="269"/>
      <c r="AA230" s="269"/>
      <c r="AB230" s="269"/>
      <c r="AC230" s="269"/>
      <c r="AD230" s="269"/>
      <c r="AE230" s="269"/>
      <c r="AF230" s="269"/>
      <c r="AG230" s="269"/>
      <c r="AH230" s="269"/>
      <c r="AI230" s="269"/>
      <c r="AJ230" s="269"/>
      <c r="AK230" s="269"/>
      <c r="AL230" s="269"/>
      <c r="AM230" s="269"/>
      <c r="AN230" s="269"/>
      <c r="AO230" s="269"/>
      <c r="AP230" s="269"/>
      <c r="AQ230" s="206"/>
    </row>
    <row r="231" ht="15.75" customHeight="1">
      <c r="A231" s="268"/>
      <c r="B231" s="268"/>
      <c r="C231" s="268"/>
      <c r="D231" s="268"/>
      <c r="E231" s="268"/>
      <c r="F231" s="268"/>
      <c r="G231" s="269"/>
      <c r="H231" s="269"/>
      <c r="I231" s="269"/>
      <c r="J231" s="269"/>
      <c r="K231" s="269"/>
      <c r="L231" s="269"/>
      <c r="M231" s="269"/>
      <c r="N231" s="269"/>
      <c r="O231" s="269"/>
      <c r="P231" s="269"/>
      <c r="Q231" s="269"/>
      <c r="R231" s="269"/>
      <c r="S231" s="269"/>
      <c r="T231" s="269"/>
      <c r="U231" s="269"/>
      <c r="V231" s="269"/>
      <c r="W231" s="269"/>
      <c r="X231" s="269"/>
      <c r="Y231" s="269"/>
      <c r="Z231" s="269"/>
      <c r="AA231" s="269"/>
      <c r="AB231" s="269"/>
      <c r="AC231" s="269"/>
      <c r="AD231" s="269"/>
      <c r="AE231" s="269"/>
      <c r="AF231" s="269"/>
      <c r="AG231" s="269"/>
      <c r="AH231" s="269"/>
      <c r="AI231" s="269"/>
      <c r="AJ231" s="269"/>
      <c r="AK231" s="269"/>
      <c r="AL231" s="269"/>
      <c r="AM231" s="269"/>
      <c r="AN231" s="269"/>
      <c r="AO231" s="269"/>
      <c r="AP231" s="269"/>
      <c r="AQ231" s="206"/>
    </row>
    <row r="232" ht="15.75" customHeight="1">
      <c r="A232" s="268"/>
      <c r="B232" s="268"/>
      <c r="C232" s="268"/>
      <c r="D232" s="268"/>
      <c r="E232" s="268"/>
      <c r="F232" s="268"/>
      <c r="G232" s="269"/>
      <c r="H232" s="269"/>
      <c r="I232" s="269"/>
      <c r="J232" s="269"/>
      <c r="K232" s="269"/>
      <c r="L232" s="269"/>
      <c r="M232" s="269"/>
      <c r="N232" s="269"/>
      <c r="O232" s="269"/>
      <c r="P232" s="269"/>
      <c r="Q232" s="269"/>
      <c r="R232" s="269"/>
      <c r="S232" s="269"/>
      <c r="T232" s="269"/>
      <c r="U232" s="269"/>
      <c r="V232" s="269"/>
      <c r="W232" s="269"/>
      <c r="X232" s="269"/>
      <c r="Y232" s="269"/>
      <c r="Z232" s="269"/>
      <c r="AA232" s="269"/>
      <c r="AB232" s="269"/>
      <c r="AC232" s="269"/>
      <c r="AD232" s="269"/>
      <c r="AE232" s="269"/>
      <c r="AF232" s="269"/>
      <c r="AG232" s="269"/>
      <c r="AH232" s="269"/>
      <c r="AI232" s="269"/>
      <c r="AJ232" s="269"/>
      <c r="AK232" s="269"/>
      <c r="AL232" s="269"/>
      <c r="AM232" s="269"/>
      <c r="AN232" s="269"/>
      <c r="AO232" s="269"/>
      <c r="AP232" s="269"/>
      <c r="AQ232" s="206"/>
    </row>
    <row r="233" ht="15.75" customHeight="1">
      <c r="A233" s="268"/>
      <c r="B233" s="268"/>
      <c r="C233" s="268"/>
      <c r="D233" s="268"/>
      <c r="E233" s="268"/>
      <c r="F233" s="268"/>
      <c r="G233" s="269"/>
      <c r="H233" s="269"/>
      <c r="I233" s="269"/>
      <c r="J233" s="269"/>
      <c r="K233" s="269"/>
      <c r="L233" s="269"/>
      <c r="M233" s="269"/>
      <c r="N233" s="269"/>
      <c r="O233" s="269"/>
      <c r="P233" s="269"/>
      <c r="Q233" s="269"/>
      <c r="R233" s="269"/>
      <c r="S233" s="269"/>
      <c r="T233" s="269"/>
      <c r="U233" s="269"/>
      <c r="V233" s="269"/>
      <c r="W233" s="269"/>
      <c r="X233" s="269"/>
      <c r="Y233" s="269"/>
      <c r="Z233" s="269"/>
      <c r="AA233" s="269"/>
      <c r="AB233" s="269"/>
      <c r="AC233" s="269"/>
      <c r="AD233" s="269"/>
      <c r="AE233" s="269"/>
      <c r="AF233" s="269"/>
      <c r="AG233" s="269"/>
      <c r="AH233" s="269"/>
      <c r="AI233" s="269"/>
      <c r="AJ233" s="269"/>
      <c r="AK233" s="269"/>
      <c r="AL233" s="269"/>
      <c r="AM233" s="269"/>
      <c r="AN233" s="269"/>
      <c r="AO233" s="269"/>
      <c r="AP233" s="269"/>
      <c r="AQ233" s="206"/>
    </row>
    <row r="234" ht="15.75" customHeight="1">
      <c r="A234" s="268"/>
      <c r="B234" s="268"/>
      <c r="C234" s="268"/>
      <c r="D234" s="268"/>
      <c r="E234" s="268"/>
      <c r="F234" s="268"/>
      <c r="G234" s="269"/>
      <c r="H234" s="269"/>
      <c r="I234" s="269"/>
      <c r="J234" s="269"/>
      <c r="K234" s="269"/>
      <c r="L234" s="269"/>
      <c r="M234" s="269"/>
      <c r="N234" s="269"/>
      <c r="O234" s="269"/>
      <c r="P234" s="269"/>
      <c r="Q234" s="269"/>
      <c r="R234" s="269"/>
      <c r="S234" s="269"/>
      <c r="T234" s="269"/>
      <c r="U234" s="269"/>
      <c r="V234" s="269"/>
      <c r="W234" s="269"/>
      <c r="X234" s="269"/>
      <c r="Y234" s="269"/>
      <c r="Z234" s="269"/>
      <c r="AA234" s="269"/>
      <c r="AB234" s="269"/>
      <c r="AC234" s="269"/>
      <c r="AD234" s="269"/>
      <c r="AE234" s="269"/>
      <c r="AF234" s="269"/>
      <c r="AG234" s="269"/>
      <c r="AH234" s="269"/>
      <c r="AI234" s="269"/>
      <c r="AJ234" s="269"/>
      <c r="AK234" s="269"/>
      <c r="AL234" s="269"/>
      <c r="AM234" s="269"/>
      <c r="AN234" s="269"/>
      <c r="AO234" s="269"/>
      <c r="AP234" s="269"/>
      <c r="AQ234" s="206"/>
    </row>
    <row r="235" ht="15.75" customHeight="1">
      <c r="A235" s="268"/>
      <c r="B235" s="268"/>
      <c r="C235" s="268"/>
      <c r="D235" s="268"/>
      <c r="E235" s="268"/>
      <c r="F235" s="268"/>
      <c r="G235" s="269"/>
      <c r="H235" s="269"/>
      <c r="I235" s="269"/>
      <c r="J235" s="269"/>
      <c r="K235" s="269"/>
      <c r="L235" s="269"/>
      <c r="M235" s="269"/>
      <c r="N235" s="269"/>
      <c r="O235" s="269"/>
      <c r="P235" s="269"/>
      <c r="Q235" s="269"/>
      <c r="R235" s="269"/>
      <c r="S235" s="269"/>
      <c r="T235" s="269"/>
      <c r="U235" s="269"/>
      <c r="V235" s="269"/>
      <c r="W235" s="269"/>
      <c r="X235" s="269"/>
      <c r="Y235" s="269"/>
      <c r="Z235" s="269"/>
      <c r="AA235" s="269"/>
      <c r="AB235" s="269"/>
      <c r="AC235" s="269"/>
      <c r="AD235" s="269"/>
      <c r="AE235" s="269"/>
      <c r="AF235" s="269"/>
      <c r="AG235" s="269"/>
      <c r="AH235" s="269"/>
      <c r="AI235" s="269"/>
      <c r="AJ235" s="269"/>
      <c r="AK235" s="269"/>
      <c r="AL235" s="269"/>
      <c r="AM235" s="269"/>
      <c r="AN235" s="269"/>
      <c r="AO235" s="269"/>
      <c r="AP235" s="269"/>
      <c r="AQ235" s="206"/>
    </row>
    <row r="236" ht="15.75" customHeight="1">
      <c r="A236" s="268"/>
      <c r="B236" s="268"/>
      <c r="C236" s="268"/>
      <c r="D236" s="268"/>
      <c r="E236" s="268"/>
      <c r="F236" s="268"/>
      <c r="G236" s="269"/>
      <c r="H236" s="269"/>
      <c r="I236" s="269"/>
      <c r="J236" s="269"/>
      <c r="K236" s="269"/>
      <c r="L236" s="269"/>
      <c r="M236" s="269"/>
      <c r="N236" s="269"/>
      <c r="O236" s="269"/>
      <c r="P236" s="269"/>
      <c r="Q236" s="269"/>
      <c r="R236" s="269"/>
      <c r="S236" s="269"/>
      <c r="T236" s="269"/>
      <c r="U236" s="269"/>
      <c r="V236" s="269"/>
      <c r="W236" s="269"/>
      <c r="X236" s="269"/>
      <c r="Y236" s="269"/>
      <c r="Z236" s="269"/>
      <c r="AA236" s="269"/>
      <c r="AB236" s="269"/>
      <c r="AC236" s="269"/>
      <c r="AD236" s="269"/>
      <c r="AE236" s="269"/>
      <c r="AF236" s="269"/>
      <c r="AG236" s="269"/>
      <c r="AH236" s="269"/>
      <c r="AI236" s="269"/>
      <c r="AJ236" s="269"/>
      <c r="AK236" s="269"/>
      <c r="AL236" s="269"/>
      <c r="AM236" s="269"/>
      <c r="AN236" s="269"/>
      <c r="AO236" s="269"/>
      <c r="AP236" s="269"/>
      <c r="AQ236" s="206"/>
    </row>
    <row r="237" ht="15.75" customHeight="1">
      <c r="A237" s="268"/>
      <c r="B237" s="268"/>
      <c r="C237" s="268"/>
      <c r="D237" s="268"/>
      <c r="E237" s="268"/>
      <c r="F237" s="268"/>
      <c r="G237" s="269"/>
      <c r="H237" s="269"/>
      <c r="I237" s="269"/>
      <c r="J237" s="269"/>
      <c r="K237" s="269"/>
      <c r="L237" s="269"/>
      <c r="M237" s="269"/>
      <c r="N237" s="269"/>
      <c r="O237" s="269"/>
      <c r="P237" s="269"/>
      <c r="Q237" s="269"/>
      <c r="R237" s="269"/>
      <c r="S237" s="269"/>
      <c r="T237" s="269"/>
      <c r="U237" s="269"/>
      <c r="V237" s="269"/>
      <c r="W237" s="269"/>
      <c r="X237" s="269"/>
      <c r="Y237" s="269"/>
      <c r="Z237" s="269"/>
      <c r="AA237" s="269"/>
      <c r="AB237" s="269"/>
      <c r="AC237" s="269"/>
      <c r="AD237" s="269"/>
      <c r="AE237" s="269"/>
      <c r="AF237" s="269"/>
      <c r="AG237" s="269"/>
      <c r="AH237" s="269"/>
      <c r="AI237" s="269"/>
      <c r="AJ237" s="269"/>
      <c r="AK237" s="269"/>
      <c r="AL237" s="269"/>
      <c r="AM237" s="269"/>
      <c r="AN237" s="269"/>
      <c r="AO237" s="269"/>
      <c r="AP237" s="269"/>
      <c r="AQ237" s="206"/>
    </row>
    <row r="238" ht="15.75" customHeight="1">
      <c r="A238" s="268"/>
      <c r="B238" s="268"/>
      <c r="C238" s="268"/>
      <c r="D238" s="268"/>
      <c r="E238" s="268"/>
      <c r="F238" s="268"/>
      <c r="G238" s="269"/>
      <c r="H238" s="269"/>
      <c r="I238" s="269"/>
      <c r="J238" s="269"/>
      <c r="K238" s="269"/>
      <c r="L238" s="269"/>
      <c r="M238" s="269"/>
      <c r="N238" s="269"/>
      <c r="O238" s="269"/>
      <c r="P238" s="269"/>
      <c r="Q238" s="269"/>
      <c r="R238" s="269"/>
      <c r="S238" s="269"/>
      <c r="T238" s="269"/>
      <c r="U238" s="269"/>
      <c r="V238" s="269"/>
      <c r="W238" s="269"/>
      <c r="X238" s="269"/>
      <c r="Y238" s="269"/>
      <c r="Z238" s="269"/>
      <c r="AA238" s="269"/>
      <c r="AB238" s="269"/>
      <c r="AC238" s="269"/>
      <c r="AD238" s="269"/>
      <c r="AE238" s="269"/>
      <c r="AF238" s="269"/>
      <c r="AG238" s="269"/>
      <c r="AH238" s="269"/>
      <c r="AI238" s="269"/>
      <c r="AJ238" s="269"/>
      <c r="AK238" s="269"/>
      <c r="AL238" s="269"/>
      <c r="AM238" s="269"/>
      <c r="AN238" s="269"/>
      <c r="AO238" s="269"/>
      <c r="AP238" s="269"/>
      <c r="AQ238" s="206"/>
    </row>
    <row r="239" ht="15.75" customHeight="1">
      <c r="A239" s="268"/>
      <c r="B239" s="268"/>
      <c r="C239" s="268"/>
      <c r="D239" s="268"/>
      <c r="E239" s="268"/>
      <c r="F239" s="268"/>
      <c r="G239" s="269"/>
      <c r="H239" s="269"/>
      <c r="I239" s="269"/>
      <c r="J239" s="269"/>
      <c r="K239" s="269"/>
      <c r="L239" s="269"/>
      <c r="M239" s="269"/>
      <c r="N239" s="269"/>
      <c r="O239" s="269"/>
      <c r="P239" s="269"/>
      <c r="Q239" s="269"/>
      <c r="R239" s="269"/>
      <c r="S239" s="269"/>
      <c r="T239" s="269"/>
      <c r="U239" s="269"/>
      <c r="V239" s="269"/>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06"/>
    </row>
    <row r="240" ht="15.75" customHeight="1">
      <c r="A240" s="268"/>
      <c r="B240" s="268"/>
      <c r="C240" s="268"/>
      <c r="D240" s="268"/>
      <c r="E240" s="268"/>
      <c r="F240" s="268"/>
      <c r="G240" s="269"/>
      <c r="H240" s="269"/>
      <c r="I240" s="269"/>
      <c r="J240" s="269"/>
      <c r="K240" s="269"/>
      <c r="L240" s="269"/>
      <c r="M240" s="269"/>
      <c r="N240" s="269"/>
      <c r="O240" s="269"/>
      <c r="P240" s="269"/>
      <c r="Q240" s="269"/>
      <c r="R240" s="269"/>
      <c r="S240" s="269"/>
      <c r="T240" s="269"/>
      <c r="U240" s="269"/>
      <c r="V240" s="269"/>
      <c r="W240" s="269"/>
      <c r="X240" s="269"/>
      <c r="Y240" s="269"/>
      <c r="Z240" s="269"/>
      <c r="AA240" s="269"/>
      <c r="AB240" s="269"/>
      <c r="AC240" s="269"/>
      <c r="AD240" s="269"/>
      <c r="AE240" s="269"/>
      <c r="AF240" s="269"/>
      <c r="AG240" s="269"/>
      <c r="AH240" s="269"/>
      <c r="AI240" s="269"/>
      <c r="AJ240" s="269"/>
      <c r="AK240" s="269"/>
      <c r="AL240" s="269"/>
      <c r="AM240" s="269"/>
      <c r="AN240" s="269"/>
      <c r="AO240" s="269"/>
      <c r="AP240" s="269"/>
      <c r="AQ240" s="206"/>
    </row>
    <row r="241" ht="15.75" customHeight="1">
      <c r="A241" s="268"/>
      <c r="B241" s="268"/>
      <c r="C241" s="268"/>
      <c r="D241" s="268"/>
      <c r="E241" s="268"/>
      <c r="F241" s="268"/>
      <c r="G241" s="269"/>
      <c r="H241" s="269"/>
      <c r="I241" s="269"/>
      <c r="J241" s="269"/>
      <c r="K241" s="269"/>
      <c r="L241" s="269"/>
      <c r="M241" s="269"/>
      <c r="N241" s="269"/>
      <c r="O241" s="269"/>
      <c r="P241" s="269"/>
      <c r="Q241" s="269"/>
      <c r="R241" s="269"/>
      <c r="S241" s="269"/>
      <c r="T241" s="269"/>
      <c r="U241" s="269"/>
      <c r="V241" s="269"/>
      <c r="W241" s="269"/>
      <c r="X241" s="269"/>
      <c r="Y241" s="269"/>
      <c r="Z241" s="269"/>
      <c r="AA241" s="269"/>
      <c r="AB241" s="269"/>
      <c r="AC241" s="269"/>
      <c r="AD241" s="269"/>
      <c r="AE241" s="269"/>
      <c r="AF241" s="269"/>
      <c r="AG241" s="269"/>
      <c r="AH241" s="269"/>
      <c r="AI241" s="269"/>
      <c r="AJ241" s="269"/>
      <c r="AK241" s="269"/>
      <c r="AL241" s="269"/>
      <c r="AM241" s="269"/>
      <c r="AN241" s="269"/>
      <c r="AO241" s="269"/>
      <c r="AP241" s="269"/>
      <c r="AQ241" s="206"/>
    </row>
    <row r="242" ht="15.75" customHeight="1">
      <c r="A242" s="268"/>
      <c r="B242" s="268"/>
      <c r="C242" s="268"/>
      <c r="D242" s="268"/>
      <c r="E242" s="268"/>
      <c r="F242" s="268"/>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69"/>
      <c r="AE242" s="269"/>
      <c r="AF242" s="269"/>
      <c r="AG242" s="269"/>
      <c r="AH242" s="269"/>
      <c r="AI242" s="269"/>
      <c r="AJ242" s="269"/>
      <c r="AK242" s="269"/>
      <c r="AL242" s="269"/>
      <c r="AM242" s="269"/>
      <c r="AN242" s="269"/>
      <c r="AO242" s="269"/>
      <c r="AP242" s="269"/>
      <c r="AQ242" s="206"/>
    </row>
    <row r="243" ht="15.75" customHeight="1">
      <c r="A243" s="268"/>
      <c r="B243" s="268"/>
      <c r="C243" s="268"/>
      <c r="D243" s="268"/>
      <c r="E243" s="268"/>
      <c r="F243" s="268"/>
      <c r="G243" s="269"/>
      <c r="H243" s="269"/>
      <c r="I243" s="269"/>
      <c r="J243" s="269"/>
      <c r="K243" s="269"/>
      <c r="L243" s="269"/>
      <c r="M243" s="269"/>
      <c r="N243" s="269"/>
      <c r="O243" s="269"/>
      <c r="P243" s="269"/>
      <c r="Q243" s="269"/>
      <c r="R243" s="269"/>
      <c r="S243" s="269"/>
      <c r="T243" s="269"/>
      <c r="U243" s="269"/>
      <c r="V243" s="269"/>
      <c r="W243" s="269"/>
      <c r="X243" s="269"/>
      <c r="Y243" s="269"/>
      <c r="Z243" s="269"/>
      <c r="AA243" s="269"/>
      <c r="AB243" s="269"/>
      <c r="AC243" s="269"/>
      <c r="AD243" s="269"/>
      <c r="AE243" s="269"/>
      <c r="AF243" s="269"/>
      <c r="AG243" s="269"/>
      <c r="AH243" s="269"/>
      <c r="AI243" s="269"/>
      <c r="AJ243" s="269"/>
      <c r="AK243" s="269"/>
      <c r="AL243" s="269"/>
      <c r="AM243" s="269"/>
      <c r="AN243" s="269"/>
      <c r="AO243" s="269"/>
      <c r="AP243" s="269"/>
      <c r="AQ243" s="206"/>
    </row>
    <row r="244" ht="15.75" customHeight="1">
      <c r="A244" s="268"/>
      <c r="B244" s="268"/>
      <c r="C244" s="268"/>
      <c r="D244" s="268"/>
      <c r="E244" s="268"/>
      <c r="F244" s="268"/>
      <c r="G244" s="269"/>
      <c r="H244" s="269"/>
      <c r="I244" s="269"/>
      <c r="J244" s="269"/>
      <c r="K244" s="269"/>
      <c r="L244" s="269"/>
      <c r="M244" s="269"/>
      <c r="N244" s="269"/>
      <c r="O244" s="269"/>
      <c r="P244" s="269"/>
      <c r="Q244" s="269"/>
      <c r="R244" s="269"/>
      <c r="S244" s="269"/>
      <c r="T244" s="269"/>
      <c r="U244" s="269"/>
      <c r="V244" s="269"/>
      <c r="W244" s="269"/>
      <c r="X244" s="269"/>
      <c r="Y244" s="269"/>
      <c r="Z244" s="269"/>
      <c r="AA244" s="269"/>
      <c r="AB244" s="269"/>
      <c r="AC244" s="269"/>
      <c r="AD244" s="269"/>
      <c r="AE244" s="269"/>
      <c r="AF244" s="269"/>
      <c r="AG244" s="269"/>
      <c r="AH244" s="269"/>
      <c r="AI244" s="269"/>
      <c r="AJ244" s="269"/>
      <c r="AK244" s="269"/>
      <c r="AL244" s="269"/>
      <c r="AM244" s="269"/>
      <c r="AN244" s="269"/>
      <c r="AO244" s="269"/>
      <c r="AP244" s="269"/>
      <c r="AQ244" s="206"/>
    </row>
    <row r="245" ht="15.75" customHeight="1">
      <c r="A245" s="268"/>
      <c r="B245" s="268"/>
      <c r="C245" s="268"/>
      <c r="D245" s="268"/>
      <c r="E245" s="268"/>
      <c r="F245" s="268"/>
      <c r="G245" s="269"/>
      <c r="H245" s="269"/>
      <c r="I245" s="269"/>
      <c r="J245" s="269"/>
      <c r="K245" s="269"/>
      <c r="L245" s="269"/>
      <c r="M245" s="269"/>
      <c r="N245" s="269"/>
      <c r="O245" s="269"/>
      <c r="P245" s="269"/>
      <c r="Q245" s="269"/>
      <c r="R245" s="269"/>
      <c r="S245" s="269"/>
      <c r="T245" s="269"/>
      <c r="U245" s="269"/>
      <c r="V245" s="269"/>
      <c r="W245" s="269"/>
      <c r="X245" s="269"/>
      <c r="Y245" s="269"/>
      <c r="Z245" s="269"/>
      <c r="AA245" s="269"/>
      <c r="AB245" s="269"/>
      <c r="AC245" s="269"/>
      <c r="AD245" s="269"/>
      <c r="AE245" s="269"/>
      <c r="AF245" s="269"/>
      <c r="AG245" s="269"/>
      <c r="AH245" s="269"/>
      <c r="AI245" s="269"/>
      <c r="AJ245" s="269"/>
      <c r="AK245" s="269"/>
      <c r="AL245" s="269"/>
      <c r="AM245" s="269"/>
      <c r="AN245" s="269"/>
      <c r="AO245" s="269"/>
      <c r="AP245" s="269"/>
      <c r="AQ245" s="206"/>
    </row>
    <row r="246" ht="15.75" customHeight="1">
      <c r="A246" s="268"/>
      <c r="B246" s="268"/>
      <c r="C246" s="268"/>
      <c r="D246" s="268"/>
      <c r="E246" s="268"/>
      <c r="F246" s="268"/>
      <c r="G246" s="269"/>
      <c r="H246" s="269"/>
      <c r="I246" s="269"/>
      <c r="J246" s="269"/>
      <c r="K246" s="269"/>
      <c r="L246" s="269"/>
      <c r="M246" s="269"/>
      <c r="N246" s="269"/>
      <c r="O246" s="269"/>
      <c r="P246" s="269"/>
      <c r="Q246" s="269"/>
      <c r="R246" s="269"/>
      <c r="S246" s="269"/>
      <c r="T246" s="269"/>
      <c r="U246" s="269"/>
      <c r="V246" s="269"/>
      <c r="W246" s="269"/>
      <c r="X246" s="269"/>
      <c r="Y246" s="269"/>
      <c r="Z246" s="269"/>
      <c r="AA246" s="269"/>
      <c r="AB246" s="269"/>
      <c r="AC246" s="269"/>
      <c r="AD246" s="269"/>
      <c r="AE246" s="269"/>
      <c r="AF246" s="269"/>
      <c r="AG246" s="269"/>
      <c r="AH246" s="269"/>
      <c r="AI246" s="269"/>
      <c r="AJ246" s="269"/>
      <c r="AK246" s="269"/>
      <c r="AL246" s="269"/>
      <c r="AM246" s="269"/>
      <c r="AN246" s="269"/>
      <c r="AO246" s="269"/>
      <c r="AP246" s="269"/>
      <c r="AQ246" s="206"/>
    </row>
    <row r="247" ht="15.75" customHeight="1">
      <c r="C247" s="271"/>
      <c r="D247" s="271"/>
      <c r="E247" s="271"/>
      <c r="F247" s="271"/>
      <c r="G247" s="272"/>
      <c r="H247" s="272"/>
      <c r="I247" s="272"/>
      <c r="J247" s="272"/>
      <c r="K247" s="272"/>
      <c r="L247" s="272"/>
      <c r="M247" s="272"/>
      <c r="N247" s="272"/>
      <c r="O247" s="272"/>
      <c r="P247" s="272"/>
      <c r="Q247" s="272"/>
      <c r="R247" s="272"/>
      <c r="S247" s="272"/>
      <c r="T247" s="272"/>
      <c r="U247" s="272"/>
      <c r="V247" s="272"/>
      <c r="W247" s="272"/>
      <c r="X247" s="272"/>
      <c r="Y247" s="272"/>
      <c r="Z247" s="272"/>
      <c r="AA247" s="272"/>
      <c r="AB247" s="272"/>
      <c r="AC247" s="272"/>
      <c r="AD247" s="272"/>
      <c r="AE247" s="272"/>
      <c r="AF247" s="272"/>
      <c r="AG247" s="272"/>
      <c r="AH247" s="272"/>
      <c r="AI247" s="272"/>
      <c r="AJ247" s="272"/>
      <c r="AK247" s="272"/>
      <c r="AL247" s="272"/>
      <c r="AM247" s="272"/>
      <c r="AN247" s="272"/>
      <c r="AO247" s="272"/>
      <c r="AP247" s="272"/>
      <c r="AQ247" s="271"/>
    </row>
    <row r="248" ht="15.75" customHeight="1">
      <c r="C248" s="271"/>
      <c r="D248" s="271"/>
      <c r="E248" s="271"/>
      <c r="F248" s="271"/>
      <c r="G248" s="272"/>
      <c r="H248" s="272"/>
      <c r="I248" s="272"/>
      <c r="J248" s="272"/>
      <c r="K248" s="272"/>
      <c r="L248" s="272"/>
      <c r="M248" s="272"/>
      <c r="N248" s="272"/>
      <c r="O248" s="272"/>
      <c r="P248" s="272"/>
      <c r="Q248" s="272"/>
      <c r="R248" s="272"/>
      <c r="S248" s="272"/>
      <c r="T248" s="272"/>
      <c r="U248" s="272"/>
      <c r="V248" s="272"/>
      <c r="W248" s="272"/>
      <c r="X248" s="272"/>
      <c r="Y248" s="272"/>
      <c r="Z248" s="272"/>
      <c r="AA248" s="272"/>
      <c r="AB248" s="272"/>
      <c r="AC248" s="272"/>
      <c r="AD248" s="272"/>
      <c r="AE248" s="272"/>
      <c r="AF248" s="272"/>
      <c r="AG248" s="272"/>
      <c r="AH248" s="272"/>
      <c r="AI248" s="272"/>
      <c r="AJ248" s="272"/>
      <c r="AK248" s="272"/>
      <c r="AL248" s="272"/>
      <c r="AM248" s="272"/>
      <c r="AN248" s="272"/>
      <c r="AO248" s="272"/>
      <c r="AP248" s="272"/>
      <c r="AQ248" s="271"/>
    </row>
    <row r="249" ht="15.75" customHeight="1">
      <c r="C249" s="271"/>
      <c r="D249" s="271"/>
      <c r="E249" s="271"/>
      <c r="F249" s="271"/>
      <c r="G249" s="272"/>
      <c r="H249" s="272"/>
      <c r="I249" s="272"/>
      <c r="J249" s="272"/>
      <c r="K249" s="272"/>
      <c r="L249" s="272"/>
      <c r="M249" s="272"/>
      <c r="N249" s="272"/>
      <c r="O249" s="272"/>
      <c r="P249" s="272"/>
      <c r="Q249" s="272"/>
      <c r="R249" s="272"/>
      <c r="S249" s="272"/>
      <c r="T249" s="272"/>
      <c r="U249" s="272"/>
      <c r="V249" s="272"/>
      <c r="W249" s="272"/>
      <c r="X249" s="272"/>
      <c r="Y249" s="272"/>
      <c r="Z249" s="272"/>
      <c r="AA249" s="272"/>
      <c r="AB249" s="272"/>
      <c r="AC249" s="272"/>
      <c r="AD249" s="272"/>
      <c r="AE249" s="272"/>
      <c r="AF249" s="272"/>
      <c r="AG249" s="272"/>
      <c r="AH249" s="272"/>
      <c r="AI249" s="272"/>
      <c r="AJ249" s="272"/>
      <c r="AK249" s="272"/>
      <c r="AL249" s="272"/>
      <c r="AM249" s="272"/>
      <c r="AN249" s="272"/>
      <c r="AO249" s="272"/>
      <c r="AP249" s="272"/>
      <c r="AQ249" s="271"/>
    </row>
    <row r="250" ht="15.75" customHeight="1">
      <c r="C250" s="271"/>
      <c r="D250" s="271"/>
      <c r="E250" s="271"/>
      <c r="F250" s="271"/>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2"/>
      <c r="AE250" s="272"/>
      <c r="AF250" s="272"/>
      <c r="AG250" s="272"/>
      <c r="AH250" s="272"/>
      <c r="AI250" s="272"/>
      <c r="AJ250" s="272"/>
      <c r="AK250" s="272"/>
      <c r="AL250" s="272"/>
      <c r="AM250" s="272"/>
      <c r="AN250" s="272"/>
      <c r="AO250" s="272"/>
      <c r="AP250" s="272"/>
      <c r="AQ250" s="271"/>
    </row>
    <row r="251" ht="15.75" customHeight="1">
      <c r="C251" s="271"/>
      <c r="D251" s="271"/>
      <c r="E251" s="271"/>
      <c r="F251" s="271"/>
      <c r="G251" s="272"/>
      <c r="H251" s="272"/>
      <c r="I251" s="272"/>
      <c r="J251" s="272"/>
      <c r="K251" s="272"/>
      <c r="L251" s="272"/>
      <c r="M251" s="272"/>
      <c r="N251" s="272"/>
      <c r="O251" s="272"/>
      <c r="P251" s="272"/>
      <c r="Q251" s="272"/>
      <c r="R251" s="272"/>
      <c r="S251" s="272"/>
      <c r="T251" s="272"/>
      <c r="U251" s="272"/>
      <c r="V251" s="272"/>
      <c r="W251" s="272"/>
      <c r="X251" s="272"/>
      <c r="Y251" s="272"/>
      <c r="Z251" s="272"/>
      <c r="AA251" s="272"/>
      <c r="AB251" s="272"/>
      <c r="AC251" s="272"/>
      <c r="AD251" s="272"/>
      <c r="AE251" s="272"/>
      <c r="AF251" s="272"/>
      <c r="AG251" s="272"/>
      <c r="AH251" s="272"/>
      <c r="AI251" s="272"/>
      <c r="AJ251" s="272"/>
      <c r="AK251" s="272"/>
      <c r="AL251" s="272"/>
      <c r="AM251" s="272"/>
      <c r="AN251" s="272"/>
      <c r="AO251" s="272"/>
      <c r="AP251" s="272"/>
      <c r="AQ251" s="271"/>
    </row>
    <row r="252" ht="15.75" customHeight="1">
      <c r="C252" s="271"/>
      <c r="D252" s="271"/>
      <c r="E252" s="271"/>
      <c r="F252" s="271"/>
      <c r="G252" s="272"/>
      <c r="H252" s="272"/>
      <c r="I252" s="272"/>
      <c r="J252" s="272"/>
      <c r="K252" s="272"/>
      <c r="L252" s="272"/>
      <c r="M252" s="272"/>
      <c r="N252" s="272"/>
      <c r="O252" s="272"/>
      <c r="P252" s="272"/>
      <c r="Q252" s="272"/>
      <c r="R252" s="272"/>
      <c r="S252" s="272"/>
      <c r="T252" s="272"/>
      <c r="U252" s="272"/>
      <c r="V252" s="272"/>
      <c r="W252" s="272"/>
      <c r="X252" s="272"/>
      <c r="Y252" s="272"/>
      <c r="Z252" s="272"/>
      <c r="AA252" s="272"/>
      <c r="AB252" s="272"/>
      <c r="AC252" s="272"/>
      <c r="AD252" s="272"/>
      <c r="AE252" s="272"/>
      <c r="AF252" s="272"/>
      <c r="AG252" s="272"/>
      <c r="AH252" s="272"/>
      <c r="AI252" s="272"/>
      <c r="AJ252" s="272"/>
      <c r="AK252" s="272"/>
      <c r="AL252" s="272"/>
      <c r="AM252" s="272"/>
      <c r="AN252" s="272"/>
      <c r="AO252" s="272"/>
      <c r="AP252" s="272"/>
      <c r="AQ252" s="271"/>
    </row>
    <row r="253" ht="15.75" customHeight="1">
      <c r="C253" s="271"/>
      <c r="D253" s="271"/>
      <c r="E253" s="271"/>
      <c r="F253" s="271"/>
      <c r="G253" s="272"/>
      <c r="H253" s="272"/>
      <c r="I253" s="272"/>
      <c r="J253" s="272"/>
      <c r="K253" s="272"/>
      <c r="L253" s="272"/>
      <c r="M253" s="272"/>
      <c r="N253" s="272"/>
      <c r="O253" s="272"/>
      <c r="P253" s="272"/>
      <c r="Q253" s="272"/>
      <c r="R253" s="272"/>
      <c r="S253" s="272"/>
      <c r="T253" s="272"/>
      <c r="U253" s="272"/>
      <c r="V253" s="272"/>
      <c r="W253" s="272"/>
      <c r="X253" s="272"/>
      <c r="Y253" s="272"/>
      <c r="Z253" s="272"/>
      <c r="AA253" s="272"/>
      <c r="AB253" s="272"/>
      <c r="AC253" s="272"/>
      <c r="AD253" s="272"/>
      <c r="AE253" s="272"/>
      <c r="AF253" s="272"/>
      <c r="AG253" s="272"/>
      <c r="AH253" s="272"/>
      <c r="AI253" s="272"/>
      <c r="AJ253" s="272"/>
      <c r="AK253" s="272"/>
      <c r="AL253" s="272"/>
      <c r="AM253" s="272"/>
      <c r="AN253" s="272"/>
      <c r="AO253" s="272"/>
      <c r="AP253" s="272"/>
      <c r="AQ253" s="271"/>
    </row>
    <row r="254" ht="15.75" customHeight="1">
      <c r="C254" s="271"/>
      <c r="D254" s="271"/>
      <c r="E254" s="271"/>
      <c r="F254" s="271"/>
      <c r="G254" s="272"/>
      <c r="H254" s="272"/>
      <c r="I254" s="272"/>
      <c r="J254" s="272"/>
      <c r="K254" s="272"/>
      <c r="L254" s="272"/>
      <c r="M254" s="272"/>
      <c r="N254" s="272"/>
      <c r="O254" s="272"/>
      <c r="P254" s="272"/>
      <c r="Q254" s="272"/>
      <c r="R254" s="272"/>
      <c r="S254" s="272"/>
      <c r="T254" s="272"/>
      <c r="U254" s="272"/>
      <c r="V254" s="272"/>
      <c r="W254" s="272"/>
      <c r="X254" s="272"/>
      <c r="Y254" s="272"/>
      <c r="Z254" s="272"/>
      <c r="AA254" s="272"/>
      <c r="AB254" s="272"/>
      <c r="AC254" s="272"/>
      <c r="AD254" s="272"/>
      <c r="AE254" s="272"/>
      <c r="AF254" s="272"/>
      <c r="AG254" s="272"/>
      <c r="AH254" s="272"/>
      <c r="AI254" s="272"/>
      <c r="AJ254" s="272"/>
      <c r="AK254" s="272"/>
      <c r="AL254" s="272"/>
      <c r="AM254" s="272"/>
      <c r="AN254" s="272"/>
      <c r="AO254" s="272"/>
      <c r="AP254" s="272"/>
      <c r="AQ254" s="271"/>
    </row>
    <row r="255" ht="15.75" customHeight="1">
      <c r="C255" s="271"/>
      <c r="D255" s="271"/>
      <c r="E255" s="271"/>
      <c r="F255" s="271"/>
      <c r="G255" s="272"/>
      <c r="H255" s="272"/>
      <c r="I255" s="272"/>
      <c r="J255" s="272"/>
      <c r="K255" s="272"/>
      <c r="L255" s="272"/>
      <c r="M255" s="272"/>
      <c r="N255" s="272"/>
      <c r="O255" s="272"/>
      <c r="P255" s="272"/>
      <c r="Q255" s="272"/>
      <c r="R255" s="272"/>
      <c r="S255" s="272"/>
      <c r="T255" s="272"/>
      <c r="U255" s="272"/>
      <c r="V255" s="272"/>
      <c r="W255" s="272"/>
      <c r="X255" s="272"/>
      <c r="Y255" s="272"/>
      <c r="Z255" s="272"/>
      <c r="AA255" s="272"/>
      <c r="AB255" s="272"/>
      <c r="AC255" s="272"/>
      <c r="AD255" s="272"/>
      <c r="AE255" s="272"/>
      <c r="AF255" s="272"/>
      <c r="AG255" s="272"/>
      <c r="AH255" s="272"/>
      <c r="AI255" s="272"/>
      <c r="AJ255" s="272"/>
      <c r="AK255" s="272"/>
      <c r="AL255" s="272"/>
      <c r="AM255" s="272"/>
      <c r="AN255" s="272"/>
      <c r="AO255" s="272"/>
      <c r="AP255" s="272"/>
      <c r="AQ255" s="271"/>
    </row>
    <row r="256" ht="15.75" customHeight="1">
      <c r="C256" s="271"/>
      <c r="D256" s="271"/>
      <c r="E256" s="271"/>
      <c r="F256" s="271"/>
      <c r="G256" s="272"/>
      <c r="H256" s="272"/>
      <c r="I256" s="272"/>
      <c r="J256" s="272"/>
      <c r="K256" s="272"/>
      <c r="L256" s="272"/>
      <c r="M256" s="272"/>
      <c r="N256" s="272"/>
      <c r="O256" s="272"/>
      <c r="P256" s="272"/>
      <c r="Q256" s="272"/>
      <c r="R256" s="272"/>
      <c r="S256" s="272"/>
      <c r="T256" s="272"/>
      <c r="U256" s="272"/>
      <c r="V256" s="272"/>
      <c r="W256" s="272"/>
      <c r="X256" s="272"/>
      <c r="Y256" s="272"/>
      <c r="Z256" s="272"/>
      <c r="AA256" s="272"/>
      <c r="AB256" s="272"/>
      <c r="AC256" s="272"/>
      <c r="AD256" s="272"/>
      <c r="AE256" s="272"/>
      <c r="AF256" s="272"/>
      <c r="AG256" s="272"/>
      <c r="AH256" s="272"/>
      <c r="AI256" s="272"/>
      <c r="AJ256" s="272"/>
      <c r="AK256" s="272"/>
      <c r="AL256" s="272"/>
      <c r="AM256" s="272"/>
      <c r="AN256" s="272"/>
      <c r="AO256" s="272"/>
      <c r="AP256" s="272"/>
      <c r="AQ256" s="271"/>
    </row>
    <row r="257" ht="15.75" customHeight="1">
      <c r="C257" s="271"/>
      <c r="D257" s="271"/>
      <c r="E257" s="271"/>
      <c r="F257" s="271"/>
      <c r="G257" s="272"/>
      <c r="H257" s="272"/>
      <c r="I257" s="272"/>
      <c r="J257" s="272"/>
      <c r="K257" s="272"/>
      <c r="L257" s="272"/>
      <c r="M257" s="272"/>
      <c r="N257" s="272"/>
      <c r="O257" s="272"/>
      <c r="P257" s="272"/>
      <c r="Q257" s="272"/>
      <c r="R257" s="272"/>
      <c r="S257" s="272"/>
      <c r="T257" s="272"/>
      <c r="U257" s="272"/>
      <c r="V257" s="272"/>
      <c r="W257" s="272"/>
      <c r="X257" s="272"/>
      <c r="Y257" s="272"/>
      <c r="Z257" s="272"/>
      <c r="AA257" s="272"/>
      <c r="AB257" s="272"/>
      <c r="AC257" s="272"/>
      <c r="AD257" s="272"/>
      <c r="AE257" s="272"/>
      <c r="AF257" s="272"/>
      <c r="AG257" s="272"/>
      <c r="AH257" s="272"/>
      <c r="AI257" s="272"/>
      <c r="AJ257" s="272"/>
      <c r="AK257" s="272"/>
      <c r="AL257" s="272"/>
      <c r="AM257" s="272"/>
      <c r="AN257" s="272"/>
      <c r="AO257" s="272"/>
      <c r="AP257" s="272"/>
      <c r="AQ257" s="271"/>
    </row>
    <row r="258" ht="15.75" customHeight="1">
      <c r="C258" s="271"/>
      <c r="D258" s="271"/>
      <c r="E258" s="271"/>
      <c r="F258" s="271"/>
      <c r="G258" s="272"/>
      <c r="H258" s="272"/>
      <c r="I258" s="272"/>
      <c r="J258" s="272"/>
      <c r="K258" s="272"/>
      <c r="L258" s="272"/>
      <c r="M258" s="272"/>
      <c r="N258" s="272"/>
      <c r="O258" s="272"/>
      <c r="P258" s="272"/>
      <c r="Q258" s="272"/>
      <c r="R258" s="272"/>
      <c r="S258" s="272"/>
      <c r="T258" s="272"/>
      <c r="U258" s="272"/>
      <c r="V258" s="272"/>
      <c r="W258" s="272"/>
      <c r="X258" s="272"/>
      <c r="Y258" s="272"/>
      <c r="Z258" s="272"/>
      <c r="AA258" s="272"/>
      <c r="AB258" s="272"/>
      <c r="AC258" s="272"/>
      <c r="AD258" s="272"/>
      <c r="AE258" s="272"/>
      <c r="AF258" s="272"/>
      <c r="AG258" s="272"/>
      <c r="AH258" s="272"/>
      <c r="AI258" s="272"/>
      <c r="AJ258" s="272"/>
      <c r="AK258" s="272"/>
      <c r="AL258" s="272"/>
      <c r="AM258" s="272"/>
      <c r="AN258" s="272"/>
      <c r="AO258" s="272"/>
      <c r="AP258" s="272"/>
      <c r="AQ258" s="271"/>
    </row>
    <row r="259" ht="15.75" customHeight="1">
      <c r="C259" s="271"/>
      <c r="D259" s="271"/>
      <c r="E259" s="271"/>
      <c r="F259" s="271"/>
      <c r="G259" s="272"/>
      <c r="H259" s="272"/>
      <c r="I259" s="272"/>
      <c r="J259" s="272"/>
      <c r="K259" s="272"/>
      <c r="L259" s="272"/>
      <c r="M259" s="272"/>
      <c r="N259" s="272"/>
      <c r="O259" s="272"/>
      <c r="P259" s="272"/>
      <c r="Q259" s="272"/>
      <c r="R259" s="272"/>
      <c r="S259" s="272"/>
      <c r="T259" s="272"/>
      <c r="U259" s="272"/>
      <c r="V259" s="272"/>
      <c r="W259" s="272"/>
      <c r="X259" s="272"/>
      <c r="Y259" s="272"/>
      <c r="Z259" s="272"/>
      <c r="AA259" s="272"/>
      <c r="AB259" s="272"/>
      <c r="AC259" s="272"/>
      <c r="AD259" s="272"/>
      <c r="AE259" s="272"/>
      <c r="AF259" s="272"/>
      <c r="AG259" s="272"/>
      <c r="AH259" s="272"/>
      <c r="AI259" s="272"/>
      <c r="AJ259" s="272"/>
      <c r="AK259" s="272"/>
      <c r="AL259" s="272"/>
      <c r="AM259" s="272"/>
      <c r="AN259" s="272"/>
      <c r="AO259" s="272"/>
      <c r="AP259" s="272"/>
      <c r="AQ259" s="271"/>
    </row>
    <row r="260" ht="15.75" customHeight="1">
      <c r="C260" s="271"/>
      <c r="D260" s="271"/>
      <c r="E260" s="271"/>
      <c r="F260" s="271"/>
      <c r="G260" s="272"/>
      <c r="H260" s="272"/>
      <c r="I260" s="272"/>
      <c r="J260" s="272"/>
      <c r="K260" s="272"/>
      <c r="L260" s="272"/>
      <c r="M260" s="272"/>
      <c r="N260" s="272"/>
      <c r="O260" s="272"/>
      <c r="P260" s="272"/>
      <c r="Q260" s="272"/>
      <c r="R260" s="272"/>
      <c r="S260" s="272"/>
      <c r="T260" s="272"/>
      <c r="U260" s="272"/>
      <c r="V260" s="272"/>
      <c r="W260" s="272"/>
      <c r="X260" s="272"/>
      <c r="Y260" s="272"/>
      <c r="Z260" s="272"/>
      <c r="AA260" s="272"/>
      <c r="AB260" s="272"/>
      <c r="AC260" s="272"/>
      <c r="AD260" s="272"/>
      <c r="AE260" s="272"/>
      <c r="AF260" s="272"/>
      <c r="AG260" s="272"/>
      <c r="AH260" s="272"/>
      <c r="AI260" s="272"/>
      <c r="AJ260" s="272"/>
      <c r="AK260" s="272"/>
      <c r="AL260" s="272"/>
      <c r="AM260" s="272"/>
      <c r="AN260" s="272"/>
      <c r="AO260" s="272"/>
      <c r="AP260" s="272"/>
      <c r="AQ260" s="271"/>
    </row>
    <row r="261" ht="15.75" customHeight="1">
      <c r="C261" s="271"/>
      <c r="D261" s="271"/>
      <c r="E261" s="271"/>
      <c r="F261" s="271"/>
      <c r="G261" s="272"/>
      <c r="H261" s="272"/>
      <c r="I261" s="272"/>
      <c r="J261" s="272"/>
      <c r="K261" s="272"/>
      <c r="L261" s="272"/>
      <c r="M261" s="272"/>
      <c r="N261" s="272"/>
      <c r="O261" s="272"/>
      <c r="P261" s="272"/>
      <c r="Q261" s="272"/>
      <c r="R261" s="272"/>
      <c r="S261" s="272"/>
      <c r="T261" s="272"/>
      <c r="U261" s="272"/>
      <c r="V261" s="272"/>
      <c r="W261" s="272"/>
      <c r="X261" s="272"/>
      <c r="Y261" s="272"/>
      <c r="Z261" s="272"/>
      <c r="AA261" s="272"/>
      <c r="AB261" s="272"/>
      <c r="AC261" s="272"/>
      <c r="AD261" s="272"/>
      <c r="AE261" s="272"/>
      <c r="AF261" s="272"/>
      <c r="AG261" s="272"/>
      <c r="AH261" s="272"/>
      <c r="AI261" s="272"/>
      <c r="AJ261" s="272"/>
      <c r="AK261" s="272"/>
      <c r="AL261" s="272"/>
      <c r="AM261" s="272"/>
      <c r="AN261" s="272"/>
      <c r="AO261" s="272"/>
      <c r="AP261" s="272"/>
      <c r="AQ261" s="271"/>
    </row>
    <row r="262" ht="15.75" customHeight="1">
      <c r="C262" s="271"/>
      <c r="D262" s="271"/>
      <c r="E262" s="271"/>
      <c r="F262" s="271"/>
      <c r="G262" s="272"/>
      <c r="H262" s="272"/>
      <c r="I262" s="272"/>
      <c r="J262" s="272"/>
      <c r="K262" s="272"/>
      <c r="L262" s="272"/>
      <c r="M262" s="272"/>
      <c r="N262" s="272"/>
      <c r="O262" s="272"/>
      <c r="P262" s="272"/>
      <c r="Q262" s="272"/>
      <c r="R262" s="272"/>
      <c r="S262" s="272"/>
      <c r="T262" s="272"/>
      <c r="U262" s="272"/>
      <c r="V262" s="272"/>
      <c r="W262" s="272"/>
      <c r="X262" s="272"/>
      <c r="Y262" s="272"/>
      <c r="Z262" s="272"/>
      <c r="AA262" s="272"/>
      <c r="AB262" s="272"/>
      <c r="AC262" s="272"/>
      <c r="AD262" s="272"/>
      <c r="AE262" s="272"/>
      <c r="AF262" s="272"/>
      <c r="AG262" s="272"/>
      <c r="AH262" s="272"/>
      <c r="AI262" s="272"/>
      <c r="AJ262" s="272"/>
      <c r="AK262" s="272"/>
      <c r="AL262" s="272"/>
      <c r="AM262" s="272"/>
      <c r="AN262" s="272"/>
      <c r="AO262" s="272"/>
      <c r="AP262" s="272"/>
      <c r="AQ262" s="271"/>
    </row>
    <row r="263" ht="15.75" customHeight="1">
      <c r="C263" s="271"/>
      <c r="D263" s="271"/>
      <c r="E263" s="271"/>
      <c r="F263" s="271"/>
      <c r="G263" s="272"/>
      <c r="H263" s="272"/>
      <c r="I263" s="272"/>
      <c r="J263" s="272"/>
      <c r="K263" s="272"/>
      <c r="L263" s="272"/>
      <c r="M263" s="272"/>
      <c r="N263" s="272"/>
      <c r="O263" s="272"/>
      <c r="P263" s="272"/>
      <c r="Q263" s="272"/>
      <c r="R263" s="272"/>
      <c r="S263" s="272"/>
      <c r="T263" s="272"/>
      <c r="U263" s="272"/>
      <c r="V263" s="272"/>
      <c r="W263" s="272"/>
      <c r="X263" s="272"/>
      <c r="Y263" s="272"/>
      <c r="Z263" s="272"/>
      <c r="AA263" s="272"/>
      <c r="AB263" s="272"/>
      <c r="AC263" s="272"/>
      <c r="AD263" s="272"/>
      <c r="AE263" s="272"/>
      <c r="AF263" s="272"/>
      <c r="AG263" s="272"/>
      <c r="AH263" s="272"/>
      <c r="AI263" s="272"/>
      <c r="AJ263" s="272"/>
      <c r="AK263" s="272"/>
      <c r="AL263" s="272"/>
      <c r="AM263" s="272"/>
      <c r="AN263" s="272"/>
      <c r="AO263" s="272"/>
      <c r="AP263" s="272"/>
      <c r="AQ263" s="271"/>
    </row>
    <row r="264" ht="15.75" customHeight="1">
      <c r="C264" s="271"/>
      <c r="D264" s="271"/>
      <c r="E264" s="271"/>
      <c r="F264" s="271"/>
      <c r="G264" s="272"/>
      <c r="H264" s="272"/>
      <c r="I264" s="272"/>
      <c r="J264" s="272"/>
      <c r="K264" s="272"/>
      <c r="L264" s="272"/>
      <c r="M264" s="272"/>
      <c r="N264" s="272"/>
      <c r="O264" s="272"/>
      <c r="P264" s="272"/>
      <c r="Q264" s="272"/>
      <c r="R264" s="272"/>
      <c r="S264" s="272"/>
      <c r="T264" s="272"/>
      <c r="U264" s="272"/>
      <c r="V264" s="272"/>
      <c r="W264" s="272"/>
      <c r="X264" s="272"/>
      <c r="Y264" s="272"/>
      <c r="Z264" s="272"/>
      <c r="AA264" s="272"/>
      <c r="AB264" s="272"/>
      <c r="AC264" s="272"/>
      <c r="AD264" s="272"/>
      <c r="AE264" s="272"/>
      <c r="AF264" s="272"/>
      <c r="AG264" s="272"/>
      <c r="AH264" s="272"/>
      <c r="AI264" s="272"/>
      <c r="AJ264" s="272"/>
      <c r="AK264" s="272"/>
      <c r="AL264" s="272"/>
      <c r="AM264" s="272"/>
      <c r="AN264" s="272"/>
      <c r="AO264" s="272"/>
      <c r="AP264" s="272"/>
      <c r="AQ264" s="271"/>
    </row>
    <row r="265" ht="15.75" customHeight="1">
      <c r="C265" s="271"/>
      <c r="D265" s="271"/>
      <c r="E265" s="271"/>
      <c r="F265" s="271"/>
      <c r="G265" s="272"/>
      <c r="H265" s="272"/>
      <c r="I265" s="272"/>
      <c r="J265" s="272"/>
      <c r="K265" s="272"/>
      <c r="L265" s="272"/>
      <c r="M265" s="272"/>
      <c r="N265" s="272"/>
      <c r="O265" s="272"/>
      <c r="P265" s="272"/>
      <c r="Q265" s="272"/>
      <c r="R265" s="272"/>
      <c r="S265" s="272"/>
      <c r="T265" s="272"/>
      <c r="U265" s="272"/>
      <c r="V265" s="272"/>
      <c r="W265" s="272"/>
      <c r="X265" s="272"/>
      <c r="Y265" s="272"/>
      <c r="Z265" s="272"/>
      <c r="AA265" s="272"/>
      <c r="AB265" s="272"/>
      <c r="AC265" s="272"/>
      <c r="AD265" s="272"/>
      <c r="AE265" s="272"/>
      <c r="AF265" s="272"/>
      <c r="AG265" s="272"/>
      <c r="AH265" s="272"/>
      <c r="AI265" s="272"/>
      <c r="AJ265" s="272"/>
      <c r="AK265" s="272"/>
      <c r="AL265" s="272"/>
      <c r="AM265" s="272"/>
      <c r="AN265" s="272"/>
      <c r="AO265" s="272"/>
      <c r="AP265" s="272"/>
      <c r="AQ265" s="271"/>
    </row>
    <row r="266" ht="15.75" customHeight="1">
      <c r="C266" s="271"/>
      <c r="D266" s="271"/>
      <c r="E266" s="271"/>
      <c r="F266" s="271"/>
      <c r="G266" s="272"/>
      <c r="H266" s="272"/>
      <c r="I266" s="272"/>
      <c r="J266" s="272"/>
      <c r="K266" s="272"/>
      <c r="L266" s="272"/>
      <c r="M266" s="272"/>
      <c r="N266" s="272"/>
      <c r="O266" s="272"/>
      <c r="P266" s="272"/>
      <c r="Q266" s="272"/>
      <c r="R266" s="272"/>
      <c r="S266" s="272"/>
      <c r="T266" s="272"/>
      <c r="U266" s="272"/>
      <c r="V266" s="272"/>
      <c r="W266" s="272"/>
      <c r="X266" s="272"/>
      <c r="Y266" s="272"/>
      <c r="Z266" s="272"/>
      <c r="AA266" s="272"/>
      <c r="AB266" s="272"/>
      <c r="AC266" s="272"/>
      <c r="AD266" s="272"/>
      <c r="AE266" s="272"/>
      <c r="AF266" s="272"/>
      <c r="AG266" s="272"/>
      <c r="AH266" s="272"/>
      <c r="AI266" s="272"/>
      <c r="AJ266" s="272"/>
      <c r="AK266" s="272"/>
      <c r="AL266" s="272"/>
      <c r="AM266" s="272"/>
      <c r="AN266" s="272"/>
      <c r="AO266" s="272"/>
      <c r="AP266" s="272"/>
      <c r="AQ266" s="271"/>
    </row>
    <row r="267" ht="15.75" customHeight="1">
      <c r="C267" s="271"/>
      <c r="D267" s="271"/>
      <c r="E267" s="271"/>
      <c r="F267" s="271"/>
      <c r="G267" s="272"/>
      <c r="H267" s="272"/>
      <c r="I267" s="272"/>
      <c r="J267" s="272"/>
      <c r="K267" s="272"/>
      <c r="L267" s="272"/>
      <c r="M267" s="272"/>
      <c r="N267" s="272"/>
      <c r="O267" s="272"/>
      <c r="P267" s="272"/>
      <c r="Q267" s="272"/>
      <c r="R267" s="272"/>
      <c r="S267" s="272"/>
      <c r="T267" s="272"/>
      <c r="U267" s="272"/>
      <c r="V267" s="272"/>
      <c r="W267" s="272"/>
      <c r="X267" s="272"/>
      <c r="Y267" s="272"/>
      <c r="Z267" s="272"/>
      <c r="AA267" s="272"/>
      <c r="AB267" s="272"/>
      <c r="AC267" s="272"/>
      <c r="AD267" s="272"/>
      <c r="AE267" s="272"/>
      <c r="AF267" s="272"/>
      <c r="AG267" s="272"/>
      <c r="AH267" s="272"/>
      <c r="AI267" s="272"/>
      <c r="AJ267" s="272"/>
      <c r="AK267" s="272"/>
      <c r="AL267" s="272"/>
      <c r="AM267" s="272"/>
      <c r="AN267" s="272"/>
      <c r="AO267" s="272"/>
      <c r="AP267" s="272"/>
      <c r="AQ267" s="271"/>
    </row>
    <row r="268" ht="15.75" customHeight="1">
      <c r="C268" s="271"/>
      <c r="D268" s="271"/>
      <c r="E268" s="271"/>
      <c r="F268" s="271"/>
      <c r="G268" s="272"/>
      <c r="H268" s="272"/>
      <c r="I268" s="272"/>
      <c r="J268" s="272"/>
      <c r="K268" s="272"/>
      <c r="L268" s="272"/>
      <c r="M268" s="272"/>
      <c r="N268" s="272"/>
      <c r="O268" s="272"/>
      <c r="P268" s="272"/>
      <c r="Q268" s="272"/>
      <c r="R268" s="272"/>
      <c r="S268" s="272"/>
      <c r="T268" s="272"/>
      <c r="U268" s="272"/>
      <c r="V268" s="272"/>
      <c r="W268" s="272"/>
      <c r="X268" s="272"/>
      <c r="Y268" s="272"/>
      <c r="Z268" s="272"/>
      <c r="AA268" s="272"/>
      <c r="AB268" s="272"/>
      <c r="AC268" s="272"/>
      <c r="AD268" s="272"/>
      <c r="AE268" s="272"/>
      <c r="AF268" s="272"/>
      <c r="AG268" s="272"/>
      <c r="AH268" s="272"/>
      <c r="AI268" s="272"/>
      <c r="AJ268" s="272"/>
      <c r="AK268" s="272"/>
      <c r="AL268" s="272"/>
      <c r="AM268" s="272"/>
      <c r="AN268" s="272"/>
      <c r="AO268" s="272"/>
      <c r="AP268" s="272"/>
      <c r="AQ268" s="271"/>
    </row>
    <row r="269" ht="15.75" customHeight="1">
      <c r="C269" s="271"/>
      <c r="D269" s="271"/>
      <c r="E269" s="271"/>
      <c r="F269" s="271"/>
      <c r="G269" s="272"/>
      <c r="H269" s="272"/>
      <c r="I269" s="272"/>
      <c r="J269" s="272"/>
      <c r="K269" s="272"/>
      <c r="L269" s="272"/>
      <c r="M269" s="272"/>
      <c r="N269" s="272"/>
      <c r="O269" s="272"/>
      <c r="P269" s="272"/>
      <c r="Q269" s="272"/>
      <c r="R269" s="272"/>
      <c r="S269" s="272"/>
      <c r="T269" s="272"/>
      <c r="U269" s="272"/>
      <c r="V269" s="272"/>
      <c r="W269" s="272"/>
      <c r="X269" s="272"/>
      <c r="Y269" s="272"/>
      <c r="Z269" s="272"/>
      <c r="AA269" s="272"/>
      <c r="AB269" s="272"/>
      <c r="AC269" s="272"/>
      <c r="AD269" s="272"/>
      <c r="AE269" s="272"/>
      <c r="AF269" s="272"/>
      <c r="AG269" s="272"/>
      <c r="AH269" s="272"/>
      <c r="AI269" s="272"/>
      <c r="AJ269" s="272"/>
      <c r="AK269" s="272"/>
      <c r="AL269" s="272"/>
      <c r="AM269" s="272"/>
      <c r="AN269" s="272"/>
      <c r="AO269" s="272"/>
      <c r="AP269" s="272"/>
      <c r="AQ269" s="271"/>
    </row>
    <row r="270" ht="15.75" customHeight="1">
      <c r="C270" s="271"/>
      <c r="D270" s="271"/>
      <c r="E270" s="271"/>
      <c r="F270" s="271"/>
      <c r="G270" s="272"/>
      <c r="H270" s="272"/>
      <c r="I270" s="272"/>
      <c r="J270" s="272"/>
      <c r="K270" s="272"/>
      <c r="L270" s="272"/>
      <c r="M270" s="272"/>
      <c r="N270" s="272"/>
      <c r="O270" s="272"/>
      <c r="P270" s="272"/>
      <c r="Q270" s="272"/>
      <c r="R270" s="272"/>
      <c r="S270" s="272"/>
      <c r="T270" s="272"/>
      <c r="U270" s="272"/>
      <c r="V270" s="272"/>
      <c r="W270" s="272"/>
      <c r="X270" s="272"/>
      <c r="Y270" s="272"/>
      <c r="Z270" s="272"/>
      <c r="AA270" s="272"/>
      <c r="AB270" s="272"/>
      <c r="AC270" s="272"/>
      <c r="AD270" s="272"/>
      <c r="AE270" s="272"/>
      <c r="AF270" s="272"/>
      <c r="AG270" s="272"/>
      <c r="AH270" s="272"/>
      <c r="AI270" s="272"/>
      <c r="AJ270" s="272"/>
      <c r="AK270" s="272"/>
      <c r="AL270" s="272"/>
      <c r="AM270" s="272"/>
      <c r="AN270" s="272"/>
      <c r="AO270" s="272"/>
      <c r="AP270" s="272"/>
      <c r="AQ270" s="271"/>
    </row>
    <row r="271" ht="15.75" customHeight="1">
      <c r="C271" s="271"/>
      <c r="D271" s="271"/>
      <c r="E271" s="271"/>
      <c r="F271" s="271"/>
      <c r="G271" s="272"/>
      <c r="H271" s="272"/>
      <c r="I271" s="272"/>
      <c r="J271" s="272"/>
      <c r="K271" s="272"/>
      <c r="L271" s="272"/>
      <c r="M271" s="272"/>
      <c r="N271" s="272"/>
      <c r="O271" s="272"/>
      <c r="P271" s="272"/>
      <c r="Q271" s="272"/>
      <c r="R271" s="272"/>
      <c r="S271" s="272"/>
      <c r="T271" s="272"/>
      <c r="U271" s="272"/>
      <c r="V271" s="272"/>
      <c r="W271" s="272"/>
      <c r="X271" s="272"/>
      <c r="Y271" s="272"/>
      <c r="Z271" s="272"/>
      <c r="AA271" s="272"/>
      <c r="AB271" s="272"/>
      <c r="AC271" s="272"/>
      <c r="AD271" s="272"/>
      <c r="AE271" s="272"/>
      <c r="AF271" s="272"/>
      <c r="AG271" s="272"/>
      <c r="AH271" s="272"/>
      <c r="AI271" s="272"/>
      <c r="AJ271" s="272"/>
      <c r="AK271" s="272"/>
      <c r="AL271" s="272"/>
      <c r="AM271" s="272"/>
      <c r="AN271" s="272"/>
      <c r="AO271" s="272"/>
      <c r="AP271" s="272"/>
      <c r="AQ271" s="271"/>
    </row>
    <row r="272" ht="15.75" customHeight="1">
      <c r="C272" s="271"/>
      <c r="D272" s="271"/>
      <c r="E272" s="271"/>
      <c r="F272" s="271"/>
      <c r="G272" s="272"/>
      <c r="H272" s="272"/>
      <c r="I272" s="272"/>
      <c r="J272" s="272"/>
      <c r="K272" s="272"/>
      <c r="L272" s="272"/>
      <c r="M272" s="272"/>
      <c r="N272" s="272"/>
      <c r="O272" s="272"/>
      <c r="P272" s="272"/>
      <c r="Q272" s="272"/>
      <c r="R272" s="272"/>
      <c r="S272" s="272"/>
      <c r="T272" s="272"/>
      <c r="U272" s="272"/>
      <c r="V272" s="272"/>
      <c r="W272" s="272"/>
      <c r="X272" s="272"/>
      <c r="Y272" s="272"/>
      <c r="Z272" s="272"/>
      <c r="AA272" s="272"/>
      <c r="AB272" s="272"/>
      <c r="AC272" s="272"/>
      <c r="AD272" s="272"/>
      <c r="AE272" s="272"/>
      <c r="AF272" s="272"/>
      <c r="AG272" s="272"/>
      <c r="AH272" s="272"/>
      <c r="AI272" s="272"/>
      <c r="AJ272" s="272"/>
      <c r="AK272" s="272"/>
      <c r="AL272" s="272"/>
      <c r="AM272" s="272"/>
      <c r="AN272" s="272"/>
      <c r="AO272" s="272"/>
      <c r="AP272" s="272"/>
      <c r="AQ272" s="271"/>
    </row>
    <row r="273" ht="15.75" customHeight="1">
      <c r="C273" s="271"/>
      <c r="D273" s="271"/>
      <c r="E273" s="271"/>
      <c r="F273" s="271"/>
      <c r="G273" s="272"/>
      <c r="H273" s="272"/>
      <c r="I273" s="272"/>
      <c r="J273" s="272"/>
      <c r="K273" s="272"/>
      <c r="L273" s="272"/>
      <c r="M273" s="272"/>
      <c r="N273" s="272"/>
      <c r="O273" s="272"/>
      <c r="P273" s="272"/>
      <c r="Q273" s="272"/>
      <c r="R273" s="272"/>
      <c r="S273" s="272"/>
      <c r="T273" s="272"/>
      <c r="U273" s="272"/>
      <c r="V273" s="272"/>
      <c r="W273" s="272"/>
      <c r="X273" s="272"/>
      <c r="Y273" s="272"/>
      <c r="Z273" s="272"/>
      <c r="AA273" s="272"/>
      <c r="AB273" s="272"/>
      <c r="AC273" s="272"/>
      <c r="AD273" s="272"/>
      <c r="AE273" s="272"/>
      <c r="AF273" s="272"/>
      <c r="AG273" s="272"/>
      <c r="AH273" s="272"/>
      <c r="AI273" s="272"/>
      <c r="AJ273" s="272"/>
      <c r="AK273" s="272"/>
      <c r="AL273" s="272"/>
      <c r="AM273" s="272"/>
      <c r="AN273" s="272"/>
      <c r="AO273" s="272"/>
      <c r="AP273" s="272"/>
      <c r="AQ273" s="271"/>
    </row>
    <row r="274" ht="15.75" customHeight="1">
      <c r="C274" s="271"/>
      <c r="D274" s="271"/>
      <c r="E274" s="271"/>
      <c r="F274" s="271"/>
      <c r="G274" s="272"/>
      <c r="H274" s="272"/>
      <c r="I274" s="272"/>
      <c r="J274" s="272"/>
      <c r="K274" s="272"/>
      <c r="L274" s="272"/>
      <c r="M274" s="272"/>
      <c r="N274" s="272"/>
      <c r="O274" s="272"/>
      <c r="P274" s="272"/>
      <c r="Q274" s="272"/>
      <c r="R274" s="272"/>
      <c r="S274" s="272"/>
      <c r="T274" s="272"/>
      <c r="U274" s="272"/>
      <c r="V274" s="272"/>
      <c r="W274" s="272"/>
      <c r="X274" s="272"/>
      <c r="Y274" s="272"/>
      <c r="Z274" s="272"/>
      <c r="AA274" s="272"/>
      <c r="AB274" s="272"/>
      <c r="AC274" s="272"/>
      <c r="AD274" s="272"/>
      <c r="AE274" s="272"/>
      <c r="AF274" s="272"/>
      <c r="AG274" s="272"/>
      <c r="AH274" s="272"/>
      <c r="AI274" s="272"/>
      <c r="AJ274" s="272"/>
      <c r="AK274" s="272"/>
      <c r="AL274" s="272"/>
      <c r="AM274" s="272"/>
      <c r="AN274" s="272"/>
      <c r="AO274" s="272"/>
      <c r="AP274" s="272"/>
      <c r="AQ274" s="271"/>
    </row>
    <row r="275" ht="15.75" customHeight="1">
      <c r="C275" s="271"/>
      <c r="D275" s="271"/>
      <c r="E275" s="271"/>
      <c r="F275" s="271"/>
      <c r="G275" s="272"/>
      <c r="H275" s="272"/>
      <c r="I275" s="272"/>
      <c r="J275" s="272"/>
      <c r="K275" s="272"/>
      <c r="L275" s="272"/>
      <c r="M275" s="272"/>
      <c r="N275" s="272"/>
      <c r="O275" s="272"/>
      <c r="P275" s="272"/>
      <c r="Q275" s="272"/>
      <c r="R275" s="272"/>
      <c r="S275" s="272"/>
      <c r="T275" s="272"/>
      <c r="U275" s="272"/>
      <c r="V275" s="272"/>
      <c r="W275" s="272"/>
      <c r="X275" s="272"/>
      <c r="Y275" s="272"/>
      <c r="Z275" s="272"/>
      <c r="AA275" s="272"/>
      <c r="AB275" s="272"/>
      <c r="AC275" s="272"/>
      <c r="AD275" s="272"/>
      <c r="AE275" s="272"/>
      <c r="AF275" s="272"/>
      <c r="AG275" s="272"/>
      <c r="AH275" s="272"/>
      <c r="AI275" s="272"/>
      <c r="AJ275" s="272"/>
      <c r="AK275" s="272"/>
      <c r="AL275" s="272"/>
      <c r="AM275" s="272"/>
      <c r="AN275" s="272"/>
      <c r="AO275" s="272"/>
      <c r="AP275" s="272"/>
      <c r="AQ275" s="271"/>
    </row>
    <row r="276" ht="15.75" customHeight="1">
      <c r="C276" s="271"/>
      <c r="D276" s="271"/>
      <c r="E276" s="271"/>
      <c r="F276" s="271"/>
      <c r="G276" s="272"/>
      <c r="H276" s="272"/>
      <c r="I276" s="272"/>
      <c r="J276" s="272"/>
      <c r="K276" s="272"/>
      <c r="L276" s="272"/>
      <c r="M276" s="272"/>
      <c r="N276" s="272"/>
      <c r="O276" s="272"/>
      <c r="P276" s="272"/>
      <c r="Q276" s="272"/>
      <c r="R276" s="272"/>
      <c r="S276" s="272"/>
      <c r="T276" s="272"/>
      <c r="U276" s="272"/>
      <c r="V276" s="272"/>
      <c r="W276" s="272"/>
      <c r="X276" s="272"/>
      <c r="Y276" s="272"/>
      <c r="Z276" s="272"/>
      <c r="AA276" s="272"/>
      <c r="AB276" s="272"/>
      <c r="AC276" s="272"/>
      <c r="AD276" s="272"/>
      <c r="AE276" s="272"/>
      <c r="AF276" s="272"/>
      <c r="AG276" s="272"/>
      <c r="AH276" s="272"/>
      <c r="AI276" s="272"/>
      <c r="AJ276" s="272"/>
      <c r="AK276" s="272"/>
      <c r="AL276" s="272"/>
      <c r="AM276" s="272"/>
      <c r="AN276" s="272"/>
      <c r="AO276" s="272"/>
      <c r="AP276" s="272"/>
      <c r="AQ276" s="271"/>
    </row>
    <row r="277" ht="15.75" customHeight="1">
      <c r="C277" s="271"/>
      <c r="D277" s="271"/>
      <c r="E277" s="271"/>
      <c r="F277" s="271"/>
      <c r="G277" s="272"/>
      <c r="H277" s="272"/>
      <c r="I277" s="272"/>
      <c r="J277" s="272"/>
      <c r="K277" s="272"/>
      <c r="L277" s="272"/>
      <c r="M277" s="272"/>
      <c r="N277" s="272"/>
      <c r="O277" s="272"/>
      <c r="P277" s="272"/>
      <c r="Q277" s="272"/>
      <c r="R277" s="272"/>
      <c r="S277" s="272"/>
      <c r="T277" s="272"/>
      <c r="U277" s="272"/>
      <c r="V277" s="272"/>
      <c r="W277" s="272"/>
      <c r="X277" s="272"/>
      <c r="Y277" s="272"/>
      <c r="Z277" s="272"/>
      <c r="AA277" s="272"/>
      <c r="AB277" s="272"/>
      <c r="AC277" s="272"/>
      <c r="AD277" s="272"/>
      <c r="AE277" s="272"/>
      <c r="AF277" s="272"/>
      <c r="AG277" s="272"/>
      <c r="AH277" s="272"/>
      <c r="AI277" s="272"/>
      <c r="AJ277" s="272"/>
      <c r="AK277" s="272"/>
      <c r="AL277" s="272"/>
      <c r="AM277" s="272"/>
      <c r="AN277" s="272"/>
      <c r="AO277" s="272"/>
      <c r="AP277" s="272"/>
      <c r="AQ277" s="271"/>
    </row>
    <row r="278" ht="15.75" customHeight="1">
      <c r="C278" s="271"/>
      <c r="D278" s="271"/>
      <c r="E278" s="271"/>
      <c r="F278" s="271"/>
      <c r="G278" s="272"/>
      <c r="H278" s="272"/>
      <c r="I278" s="272"/>
      <c r="J278" s="272"/>
      <c r="K278" s="272"/>
      <c r="L278" s="272"/>
      <c r="M278" s="272"/>
      <c r="N278" s="272"/>
      <c r="O278" s="272"/>
      <c r="P278" s="272"/>
      <c r="Q278" s="272"/>
      <c r="R278" s="272"/>
      <c r="S278" s="272"/>
      <c r="T278" s="272"/>
      <c r="U278" s="272"/>
      <c r="V278" s="272"/>
      <c r="W278" s="272"/>
      <c r="X278" s="272"/>
      <c r="Y278" s="272"/>
      <c r="Z278" s="272"/>
      <c r="AA278" s="272"/>
      <c r="AB278" s="272"/>
      <c r="AC278" s="272"/>
      <c r="AD278" s="272"/>
      <c r="AE278" s="272"/>
      <c r="AF278" s="272"/>
      <c r="AG278" s="272"/>
      <c r="AH278" s="272"/>
      <c r="AI278" s="272"/>
      <c r="AJ278" s="272"/>
      <c r="AK278" s="272"/>
      <c r="AL278" s="272"/>
      <c r="AM278" s="272"/>
      <c r="AN278" s="272"/>
      <c r="AO278" s="272"/>
      <c r="AP278" s="272"/>
      <c r="AQ278" s="271"/>
    </row>
    <row r="279" ht="15.75" customHeight="1">
      <c r="C279" s="271"/>
      <c r="D279" s="271"/>
      <c r="E279" s="271"/>
      <c r="F279" s="271"/>
      <c r="G279" s="272"/>
      <c r="H279" s="272"/>
      <c r="I279" s="272"/>
      <c r="J279" s="272"/>
      <c r="K279" s="272"/>
      <c r="L279" s="272"/>
      <c r="M279" s="272"/>
      <c r="N279" s="272"/>
      <c r="O279" s="272"/>
      <c r="P279" s="272"/>
      <c r="Q279" s="272"/>
      <c r="R279" s="272"/>
      <c r="S279" s="272"/>
      <c r="T279" s="272"/>
      <c r="U279" s="272"/>
      <c r="V279" s="272"/>
      <c r="W279" s="272"/>
      <c r="X279" s="272"/>
      <c r="Y279" s="272"/>
      <c r="Z279" s="272"/>
      <c r="AA279" s="272"/>
      <c r="AB279" s="272"/>
      <c r="AC279" s="272"/>
      <c r="AD279" s="272"/>
      <c r="AE279" s="272"/>
      <c r="AF279" s="272"/>
      <c r="AG279" s="272"/>
      <c r="AH279" s="272"/>
      <c r="AI279" s="272"/>
      <c r="AJ279" s="272"/>
      <c r="AK279" s="272"/>
      <c r="AL279" s="272"/>
      <c r="AM279" s="272"/>
      <c r="AN279" s="272"/>
      <c r="AO279" s="272"/>
      <c r="AP279" s="272"/>
      <c r="AQ279" s="271"/>
    </row>
    <row r="280" ht="15.75" customHeight="1">
      <c r="C280" s="271"/>
      <c r="D280" s="271"/>
      <c r="E280" s="271"/>
      <c r="F280" s="271"/>
      <c r="G280" s="272"/>
      <c r="H280" s="272"/>
      <c r="I280" s="272"/>
      <c r="J280" s="272"/>
      <c r="K280" s="272"/>
      <c r="L280" s="272"/>
      <c r="M280" s="272"/>
      <c r="N280" s="272"/>
      <c r="O280" s="272"/>
      <c r="P280" s="272"/>
      <c r="Q280" s="272"/>
      <c r="R280" s="272"/>
      <c r="S280" s="272"/>
      <c r="T280" s="272"/>
      <c r="U280" s="272"/>
      <c r="V280" s="272"/>
      <c r="W280" s="272"/>
      <c r="X280" s="272"/>
      <c r="Y280" s="272"/>
      <c r="Z280" s="272"/>
      <c r="AA280" s="272"/>
      <c r="AB280" s="272"/>
      <c r="AC280" s="272"/>
      <c r="AD280" s="272"/>
      <c r="AE280" s="272"/>
      <c r="AF280" s="272"/>
      <c r="AG280" s="272"/>
      <c r="AH280" s="272"/>
      <c r="AI280" s="272"/>
      <c r="AJ280" s="272"/>
      <c r="AK280" s="272"/>
      <c r="AL280" s="272"/>
      <c r="AM280" s="272"/>
      <c r="AN280" s="272"/>
      <c r="AO280" s="272"/>
      <c r="AP280" s="272"/>
      <c r="AQ280" s="271"/>
    </row>
    <row r="281" ht="15.75" customHeight="1">
      <c r="C281" s="271"/>
      <c r="D281" s="271"/>
      <c r="E281" s="271"/>
      <c r="F281" s="271"/>
      <c r="G281" s="272"/>
      <c r="H281" s="272"/>
      <c r="I281" s="272"/>
      <c r="J281" s="272"/>
      <c r="K281" s="272"/>
      <c r="L281" s="272"/>
      <c r="M281" s="272"/>
      <c r="N281" s="272"/>
      <c r="O281" s="272"/>
      <c r="P281" s="272"/>
      <c r="Q281" s="272"/>
      <c r="R281" s="272"/>
      <c r="S281" s="272"/>
      <c r="T281" s="272"/>
      <c r="U281" s="272"/>
      <c r="V281" s="272"/>
      <c r="W281" s="272"/>
      <c r="X281" s="272"/>
      <c r="Y281" s="272"/>
      <c r="Z281" s="272"/>
      <c r="AA281" s="272"/>
      <c r="AB281" s="272"/>
      <c r="AC281" s="272"/>
      <c r="AD281" s="272"/>
      <c r="AE281" s="272"/>
      <c r="AF281" s="272"/>
      <c r="AG281" s="272"/>
      <c r="AH281" s="272"/>
      <c r="AI281" s="272"/>
      <c r="AJ281" s="272"/>
      <c r="AK281" s="272"/>
      <c r="AL281" s="272"/>
      <c r="AM281" s="272"/>
      <c r="AN281" s="272"/>
      <c r="AO281" s="272"/>
      <c r="AP281" s="272"/>
      <c r="AQ281" s="271"/>
    </row>
    <row r="282" ht="15.75" customHeight="1">
      <c r="C282" s="271"/>
      <c r="D282" s="271"/>
      <c r="E282" s="271"/>
      <c r="F282" s="271"/>
      <c r="G282" s="272"/>
      <c r="H282" s="272"/>
      <c r="I282" s="272"/>
      <c r="J282" s="272"/>
      <c r="K282" s="272"/>
      <c r="L282" s="272"/>
      <c r="M282" s="272"/>
      <c r="N282" s="272"/>
      <c r="O282" s="272"/>
      <c r="P282" s="272"/>
      <c r="Q282" s="272"/>
      <c r="R282" s="272"/>
      <c r="S282" s="272"/>
      <c r="T282" s="272"/>
      <c r="U282" s="272"/>
      <c r="V282" s="272"/>
      <c r="W282" s="272"/>
      <c r="X282" s="272"/>
      <c r="Y282" s="272"/>
      <c r="Z282" s="272"/>
      <c r="AA282" s="272"/>
      <c r="AB282" s="272"/>
      <c r="AC282" s="272"/>
      <c r="AD282" s="272"/>
      <c r="AE282" s="272"/>
      <c r="AF282" s="272"/>
      <c r="AG282" s="272"/>
      <c r="AH282" s="272"/>
      <c r="AI282" s="272"/>
      <c r="AJ282" s="272"/>
      <c r="AK282" s="272"/>
      <c r="AL282" s="272"/>
      <c r="AM282" s="272"/>
      <c r="AN282" s="272"/>
      <c r="AO282" s="272"/>
      <c r="AP282" s="272"/>
      <c r="AQ282" s="271"/>
    </row>
    <row r="283" ht="15.75" customHeight="1">
      <c r="C283" s="271"/>
      <c r="D283" s="271"/>
      <c r="E283" s="271"/>
      <c r="F283" s="271"/>
      <c r="G283" s="272"/>
      <c r="H283" s="272"/>
      <c r="I283" s="272"/>
      <c r="J283" s="272"/>
      <c r="K283" s="272"/>
      <c r="L283" s="272"/>
      <c r="M283" s="272"/>
      <c r="N283" s="272"/>
      <c r="O283" s="272"/>
      <c r="P283" s="272"/>
      <c r="Q283" s="272"/>
      <c r="R283" s="272"/>
      <c r="S283" s="272"/>
      <c r="T283" s="272"/>
      <c r="U283" s="272"/>
      <c r="V283" s="272"/>
      <c r="W283" s="272"/>
      <c r="X283" s="272"/>
      <c r="Y283" s="272"/>
      <c r="Z283" s="272"/>
      <c r="AA283" s="272"/>
      <c r="AB283" s="272"/>
      <c r="AC283" s="272"/>
      <c r="AD283" s="272"/>
      <c r="AE283" s="272"/>
      <c r="AF283" s="272"/>
      <c r="AG283" s="272"/>
      <c r="AH283" s="272"/>
      <c r="AI283" s="272"/>
      <c r="AJ283" s="272"/>
      <c r="AK283" s="272"/>
      <c r="AL283" s="272"/>
      <c r="AM283" s="272"/>
      <c r="AN283" s="272"/>
      <c r="AO283" s="272"/>
      <c r="AP283" s="272"/>
      <c r="AQ283" s="271"/>
    </row>
    <row r="284" ht="15.75" customHeight="1">
      <c r="C284" s="271"/>
      <c r="D284" s="271"/>
      <c r="E284" s="271"/>
      <c r="F284" s="271"/>
      <c r="G284" s="272"/>
      <c r="H284" s="272"/>
      <c r="I284" s="272"/>
      <c r="J284" s="272"/>
      <c r="K284" s="272"/>
      <c r="L284" s="272"/>
      <c r="M284" s="272"/>
      <c r="N284" s="272"/>
      <c r="O284" s="272"/>
      <c r="P284" s="272"/>
      <c r="Q284" s="272"/>
      <c r="R284" s="272"/>
      <c r="S284" s="272"/>
      <c r="T284" s="272"/>
      <c r="U284" s="272"/>
      <c r="V284" s="272"/>
      <c r="W284" s="272"/>
      <c r="X284" s="272"/>
      <c r="Y284" s="272"/>
      <c r="Z284" s="272"/>
      <c r="AA284" s="272"/>
      <c r="AB284" s="272"/>
      <c r="AC284" s="272"/>
      <c r="AD284" s="272"/>
      <c r="AE284" s="272"/>
      <c r="AF284" s="272"/>
      <c r="AG284" s="272"/>
      <c r="AH284" s="272"/>
      <c r="AI284" s="272"/>
      <c r="AJ284" s="272"/>
      <c r="AK284" s="272"/>
      <c r="AL284" s="272"/>
      <c r="AM284" s="272"/>
      <c r="AN284" s="272"/>
      <c r="AO284" s="272"/>
      <c r="AP284" s="272"/>
      <c r="AQ284" s="271"/>
    </row>
    <row r="285" ht="15.75" customHeight="1">
      <c r="C285" s="271"/>
      <c r="D285" s="271"/>
      <c r="E285" s="271"/>
      <c r="F285" s="271"/>
      <c r="G285" s="272"/>
      <c r="H285" s="272"/>
      <c r="I285" s="272"/>
      <c r="J285" s="272"/>
      <c r="K285" s="272"/>
      <c r="L285" s="272"/>
      <c r="M285" s="272"/>
      <c r="N285" s="272"/>
      <c r="O285" s="272"/>
      <c r="P285" s="272"/>
      <c r="Q285" s="272"/>
      <c r="R285" s="272"/>
      <c r="S285" s="272"/>
      <c r="T285" s="272"/>
      <c r="U285" s="272"/>
      <c r="V285" s="272"/>
      <c r="W285" s="272"/>
      <c r="X285" s="272"/>
      <c r="Y285" s="272"/>
      <c r="Z285" s="272"/>
      <c r="AA285" s="272"/>
      <c r="AB285" s="272"/>
      <c r="AC285" s="272"/>
      <c r="AD285" s="272"/>
      <c r="AE285" s="272"/>
      <c r="AF285" s="272"/>
      <c r="AG285" s="272"/>
      <c r="AH285" s="272"/>
      <c r="AI285" s="272"/>
      <c r="AJ285" s="272"/>
      <c r="AK285" s="272"/>
      <c r="AL285" s="272"/>
      <c r="AM285" s="272"/>
      <c r="AN285" s="272"/>
      <c r="AO285" s="272"/>
      <c r="AP285" s="272"/>
      <c r="AQ285" s="271"/>
    </row>
    <row r="286" ht="15.75" customHeight="1">
      <c r="C286" s="271"/>
      <c r="D286" s="271"/>
      <c r="E286" s="271"/>
      <c r="F286" s="271"/>
      <c r="G286" s="272"/>
      <c r="H286" s="272"/>
      <c r="I286" s="272"/>
      <c r="J286" s="272"/>
      <c r="K286" s="272"/>
      <c r="L286" s="272"/>
      <c r="M286" s="272"/>
      <c r="N286" s="272"/>
      <c r="O286" s="272"/>
      <c r="P286" s="272"/>
      <c r="Q286" s="272"/>
      <c r="R286" s="272"/>
      <c r="S286" s="272"/>
      <c r="T286" s="272"/>
      <c r="U286" s="272"/>
      <c r="V286" s="272"/>
      <c r="W286" s="272"/>
      <c r="X286" s="272"/>
      <c r="Y286" s="272"/>
      <c r="Z286" s="272"/>
      <c r="AA286" s="272"/>
      <c r="AB286" s="272"/>
      <c r="AC286" s="272"/>
      <c r="AD286" s="272"/>
      <c r="AE286" s="272"/>
      <c r="AF286" s="272"/>
      <c r="AG286" s="272"/>
      <c r="AH286" s="272"/>
      <c r="AI286" s="272"/>
      <c r="AJ286" s="272"/>
      <c r="AK286" s="272"/>
      <c r="AL286" s="272"/>
      <c r="AM286" s="272"/>
      <c r="AN286" s="272"/>
      <c r="AO286" s="272"/>
      <c r="AP286" s="272"/>
      <c r="AQ286" s="271"/>
    </row>
    <row r="287" ht="15.75" customHeight="1">
      <c r="C287" s="271"/>
      <c r="D287" s="271"/>
      <c r="E287" s="271"/>
      <c r="F287" s="271"/>
      <c r="G287" s="272"/>
      <c r="H287" s="272"/>
      <c r="I287" s="272"/>
      <c r="J287" s="272"/>
      <c r="K287" s="272"/>
      <c r="L287" s="272"/>
      <c r="M287" s="272"/>
      <c r="N287" s="272"/>
      <c r="O287" s="272"/>
      <c r="P287" s="272"/>
      <c r="Q287" s="272"/>
      <c r="R287" s="272"/>
      <c r="S287" s="272"/>
      <c r="T287" s="272"/>
      <c r="U287" s="272"/>
      <c r="V287" s="272"/>
      <c r="W287" s="272"/>
      <c r="X287" s="272"/>
      <c r="Y287" s="272"/>
      <c r="Z287" s="272"/>
      <c r="AA287" s="272"/>
      <c r="AB287" s="272"/>
      <c r="AC287" s="272"/>
      <c r="AD287" s="272"/>
      <c r="AE287" s="272"/>
      <c r="AF287" s="272"/>
      <c r="AG287" s="272"/>
      <c r="AH287" s="272"/>
      <c r="AI287" s="272"/>
      <c r="AJ287" s="272"/>
      <c r="AK287" s="272"/>
      <c r="AL287" s="272"/>
      <c r="AM287" s="272"/>
      <c r="AN287" s="272"/>
      <c r="AO287" s="272"/>
      <c r="AP287" s="272"/>
      <c r="AQ287" s="271"/>
    </row>
    <row r="288" ht="15.75" customHeight="1">
      <c r="C288" s="271"/>
      <c r="D288" s="271"/>
      <c r="E288" s="271"/>
      <c r="F288" s="271"/>
      <c r="G288" s="272"/>
      <c r="H288" s="272"/>
      <c r="I288" s="272"/>
      <c r="J288" s="272"/>
      <c r="K288" s="272"/>
      <c r="L288" s="272"/>
      <c r="M288" s="272"/>
      <c r="N288" s="272"/>
      <c r="O288" s="272"/>
      <c r="P288" s="272"/>
      <c r="Q288" s="272"/>
      <c r="R288" s="272"/>
      <c r="S288" s="272"/>
      <c r="T288" s="272"/>
      <c r="U288" s="272"/>
      <c r="V288" s="272"/>
      <c r="W288" s="272"/>
      <c r="X288" s="272"/>
      <c r="Y288" s="272"/>
      <c r="Z288" s="272"/>
      <c r="AA288" s="272"/>
      <c r="AB288" s="272"/>
      <c r="AC288" s="272"/>
      <c r="AD288" s="272"/>
      <c r="AE288" s="272"/>
      <c r="AF288" s="272"/>
      <c r="AG288" s="272"/>
      <c r="AH288" s="272"/>
      <c r="AI288" s="272"/>
      <c r="AJ288" s="272"/>
      <c r="AK288" s="272"/>
      <c r="AL288" s="272"/>
      <c r="AM288" s="272"/>
      <c r="AN288" s="272"/>
      <c r="AO288" s="272"/>
      <c r="AP288" s="272"/>
      <c r="AQ288" s="271"/>
    </row>
    <row r="289" ht="15.75" customHeight="1">
      <c r="C289" s="271"/>
      <c r="D289" s="271"/>
      <c r="E289" s="271"/>
      <c r="F289" s="271"/>
      <c r="G289" s="272"/>
      <c r="H289" s="272"/>
      <c r="I289" s="272"/>
      <c r="J289" s="272"/>
      <c r="K289" s="272"/>
      <c r="L289" s="272"/>
      <c r="M289" s="272"/>
      <c r="N289" s="272"/>
      <c r="O289" s="272"/>
      <c r="P289" s="272"/>
      <c r="Q289" s="272"/>
      <c r="R289" s="272"/>
      <c r="S289" s="272"/>
      <c r="T289" s="272"/>
      <c r="U289" s="272"/>
      <c r="V289" s="272"/>
      <c r="W289" s="272"/>
      <c r="X289" s="272"/>
      <c r="Y289" s="272"/>
      <c r="Z289" s="272"/>
      <c r="AA289" s="272"/>
      <c r="AB289" s="272"/>
      <c r="AC289" s="272"/>
      <c r="AD289" s="272"/>
      <c r="AE289" s="272"/>
      <c r="AF289" s="272"/>
      <c r="AG289" s="272"/>
      <c r="AH289" s="272"/>
      <c r="AI289" s="272"/>
      <c r="AJ289" s="272"/>
      <c r="AK289" s="272"/>
      <c r="AL289" s="272"/>
      <c r="AM289" s="272"/>
      <c r="AN289" s="272"/>
      <c r="AO289" s="272"/>
      <c r="AP289" s="272"/>
      <c r="AQ289" s="271"/>
    </row>
    <row r="290" ht="15.75" customHeight="1">
      <c r="C290" s="271"/>
      <c r="D290" s="271"/>
      <c r="E290" s="271"/>
      <c r="F290" s="271"/>
      <c r="G290" s="272"/>
      <c r="H290" s="272"/>
      <c r="I290" s="272"/>
      <c r="J290" s="272"/>
      <c r="K290" s="272"/>
      <c r="L290" s="272"/>
      <c r="M290" s="272"/>
      <c r="N290" s="272"/>
      <c r="O290" s="272"/>
      <c r="P290" s="272"/>
      <c r="Q290" s="272"/>
      <c r="R290" s="272"/>
      <c r="S290" s="272"/>
      <c r="T290" s="272"/>
      <c r="U290" s="272"/>
      <c r="V290" s="272"/>
      <c r="W290" s="272"/>
      <c r="X290" s="272"/>
      <c r="Y290" s="272"/>
      <c r="Z290" s="272"/>
      <c r="AA290" s="272"/>
      <c r="AB290" s="272"/>
      <c r="AC290" s="272"/>
      <c r="AD290" s="272"/>
      <c r="AE290" s="272"/>
      <c r="AF290" s="272"/>
      <c r="AG290" s="272"/>
      <c r="AH290" s="272"/>
      <c r="AI290" s="272"/>
      <c r="AJ290" s="272"/>
      <c r="AK290" s="272"/>
      <c r="AL290" s="272"/>
      <c r="AM290" s="272"/>
      <c r="AN290" s="272"/>
      <c r="AO290" s="272"/>
      <c r="AP290" s="272"/>
      <c r="AQ290" s="271"/>
    </row>
    <row r="291" ht="15.75" customHeight="1">
      <c r="C291" s="271"/>
      <c r="D291" s="271"/>
      <c r="E291" s="271"/>
      <c r="F291" s="271"/>
      <c r="G291" s="272"/>
      <c r="H291" s="272"/>
      <c r="I291" s="272"/>
      <c r="J291" s="272"/>
      <c r="K291" s="272"/>
      <c r="L291" s="272"/>
      <c r="M291" s="272"/>
      <c r="N291" s="272"/>
      <c r="O291" s="272"/>
      <c r="P291" s="272"/>
      <c r="Q291" s="272"/>
      <c r="R291" s="272"/>
      <c r="S291" s="272"/>
      <c r="T291" s="272"/>
      <c r="U291" s="272"/>
      <c r="V291" s="272"/>
      <c r="W291" s="272"/>
      <c r="X291" s="272"/>
      <c r="Y291" s="272"/>
      <c r="Z291" s="272"/>
      <c r="AA291" s="272"/>
      <c r="AB291" s="272"/>
      <c r="AC291" s="272"/>
      <c r="AD291" s="272"/>
      <c r="AE291" s="272"/>
      <c r="AF291" s="272"/>
      <c r="AG291" s="272"/>
      <c r="AH291" s="272"/>
      <c r="AI291" s="272"/>
      <c r="AJ291" s="272"/>
      <c r="AK291" s="272"/>
      <c r="AL291" s="272"/>
      <c r="AM291" s="272"/>
      <c r="AN291" s="272"/>
      <c r="AO291" s="272"/>
      <c r="AP291" s="272"/>
      <c r="AQ291" s="271"/>
    </row>
    <row r="292" ht="15.75" customHeight="1">
      <c r="C292" s="271"/>
      <c r="D292" s="271"/>
      <c r="E292" s="271"/>
      <c r="F292" s="271"/>
      <c r="G292" s="272"/>
      <c r="H292" s="272"/>
      <c r="I292" s="272"/>
      <c r="J292" s="272"/>
      <c r="K292" s="272"/>
      <c r="L292" s="272"/>
      <c r="M292" s="272"/>
      <c r="N292" s="272"/>
      <c r="O292" s="272"/>
      <c r="P292" s="272"/>
      <c r="Q292" s="272"/>
      <c r="R292" s="272"/>
      <c r="S292" s="272"/>
      <c r="T292" s="272"/>
      <c r="U292" s="272"/>
      <c r="V292" s="272"/>
      <c r="W292" s="272"/>
      <c r="X292" s="272"/>
      <c r="Y292" s="272"/>
      <c r="Z292" s="272"/>
      <c r="AA292" s="272"/>
      <c r="AB292" s="272"/>
      <c r="AC292" s="272"/>
      <c r="AD292" s="272"/>
      <c r="AE292" s="272"/>
      <c r="AF292" s="272"/>
      <c r="AG292" s="272"/>
      <c r="AH292" s="272"/>
      <c r="AI292" s="272"/>
      <c r="AJ292" s="272"/>
      <c r="AK292" s="272"/>
      <c r="AL292" s="272"/>
      <c r="AM292" s="272"/>
      <c r="AN292" s="272"/>
      <c r="AO292" s="272"/>
      <c r="AP292" s="272"/>
      <c r="AQ292" s="271"/>
    </row>
    <row r="293" ht="15.75" customHeight="1">
      <c r="C293" s="271"/>
      <c r="D293" s="271"/>
      <c r="E293" s="271"/>
      <c r="F293" s="271"/>
      <c r="G293" s="272"/>
      <c r="H293" s="272"/>
      <c r="I293" s="272"/>
      <c r="J293" s="272"/>
      <c r="K293" s="272"/>
      <c r="L293" s="272"/>
      <c r="M293" s="272"/>
      <c r="N293" s="272"/>
      <c r="O293" s="272"/>
      <c r="P293" s="272"/>
      <c r="Q293" s="272"/>
      <c r="R293" s="272"/>
      <c r="S293" s="272"/>
      <c r="T293" s="272"/>
      <c r="U293" s="272"/>
      <c r="V293" s="272"/>
      <c r="W293" s="272"/>
      <c r="X293" s="272"/>
      <c r="Y293" s="272"/>
      <c r="Z293" s="272"/>
      <c r="AA293" s="272"/>
      <c r="AB293" s="272"/>
      <c r="AC293" s="272"/>
      <c r="AD293" s="272"/>
      <c r="AE293" s="272"/>
      <c r="AF293" s="272"/>
      <c r="AG293" s="272"/>
      <c r="AH293" s="272"/>
      <c r="AI293" s="272"/>
      <c r="AJ293" s="272"/>
      <c r="AK293" s="272"/>
      <c r="AL293" s="272"/>
      <c r="AM293" s="272"/>
      <c r="AN293" s="272"/>
      <c r="AO293" s="272"/>
      <c r="AP293" s="272"/>
      <c r="AQ293" s="271"/>
    </row>
    <row r="294" ht="15.75" customHeight="1">
      <c r="C294" s="271"/>
      <c r="D294" s="271"/>
      <c r="E294" s="271"/>
      <c r="F294" s="271"/>
      <c r="G294" s="272"/>
      <c r="H294" s="272"/>
      <c r="I294" s="272"/>
      <c r="J294" s="272"/>
      <c r="K294" s="272"/>
      <c r="L294" s="272"/>
      <c r="M294" s="272"/>
      <c r="N294" s="272"/>
      <c r="O294" s="272"/>
      <c r="P294" s="272"/>
      <c r="Q294" s="272"/>
      <c r="R294" s="272"/>
      <c r="S294" s="272"/>
      <c r="T294" s="272"/>
      <c r="U294" s="272"/>
      <c r="V294" s="272"/>
      <c r="W294" s="272"/>
      <c r="X294" s="272"/>
      <c r="Y294" s="272"/>
      <c r="Z294" s="272"/>
      <c r="AA294" s="272"/>
      <c r="AB294" s="272"/>
      <c r="AC294" s="272"/>
      <c r="AD294" s="272"/>
      <c r="AE294" s="272"/>
      <c r="AF294" s="272"/>
      <c r="AG294" s="272"/>
      <c r="AH294" s="272"/>
      <c r="AI294" s="272"/>
      <c r="AJ294" s="272"/>
      <c r="AK294" s="272"/>
      <c r="AL294" s="272"/>
      <c r="AM294" s="272"/>
      <c r="AN294" s="272"/>
      <c r="AO294" s="272"/>
      <c r="AP294" s="272"/>
      <c r="AQ294" s="271"/>
    </row>
    <row r="295" ht="15.75" customHeight="1">
      <c r="C295" s="271"/>
      <c r="D295" s="271"/>
      <c r="E295" s="271"/>
      <c r="F295" s="271"/>
      <c r="G295" s="272"/>
      <c r="H295" s="272"/>
      <c r="I295" s="272"/>
      <c r="J295" s="272"/>
      <c r="K295" s="272"/>
      <c r="L295" s="272"/>
      <c r="M295" s="272"/>
      <c r="N295" s="272"/>
      <c r="O295" s="272"/>
      <c r="P295" s="272"/>
      <c r="Q295" s="272"/>
      <c r="R295" s="272"/>
      <c r="S295" s="272"/>
      <c r="T295" s="272"/>
      <c r="U295" s="272"/>
      <c r="V295" s="272"/>
      <c r="W295" s="272"/>
      <c r="X295" s="272"/>
      <c r="Y295" s="272"/>
      <c r="Z295" s="272"/>
      <c r="AA295" s="272"/>
      <c r="AB295" s="272"/>
      <c r="AC295" s="272"/>
      <c r="AD295" s="272"/>
      <c r="AE295" s="272"/>
      <c r="AF295" s="272"/>
      <c r="AG295" s="272"/>
      <c r="AH295" s="272"/>
      <c r="AI295" s="272"/>
      <c r="AJ295" s="272"/>
      <c r="AK295" s="272"/>
      <c r="AL295" s="272"/>
      <c r="AM295" s="272"/>
      <c r="AN295" s="272"/>
      <c r="AO295" s="272"/>
      <c r="AP295" s="272"/>
      <c r="AQ295" s="271"/>
    </row>
    <row r="296" ht="15.75" customHeight="1">
      <c r="C296" s="271"/>
      <c r="D296" s="271"/>
      <c r="E296" s="271"/>
      <c r="F296" s="271"/>
      <c r="G296" s="272"/>
      <c r="H296" s="272"/>
      <c r="I296" s="272"/>
      <c r="J296" s="272"/>
      <c r="K296" s="272"/>
      <c r="L296" s="272"/>
      <c r="M296" s="272"/>
      <c r="N296" s="272"/>
      <c r="O296" s="272"/>
      <c r="P296" s="272"/>
      <c r="Q296" s="272"/>
      <c r="R296" s="272"/>
      <c r="S296" s="272"/>
      <c r="T296" s="272"/>
      <c r="U296" s="272"/>
      <c r="V296" s="272"/>
      <c r="W296" s="272"/>
      <c r="X296" s="272"/>
      <c r="Y296" s="272"/>
      <c r="Z296" s="272"/>
      <c r="AA296" s="272"/>
      <c r="AB296" s="272"/>
      <c r="AC296" s="272"/>
      <c r="AD296" s="272"/>
      <c r="AE296" s="272"/>
      <c r="AF296" s="272"/>
      <c r="AG296" s="272"/>
      <c r="AH296" s="272"/>
      <c r="AI296" s="272"/>
      <c r="AJ296" s="272"/>
      <c r="AK296" s="272"/>
      <c r="AL296" s="272"/>
      <c r="AM296" s="272"/>
      <c r="AN296" s="272"/>
      <c r="AO296" s="272"/>
      <c r="AP296" s="272"/>
      <c r="AQ296" s="271"/>
    </row>
    <row r="297" ht="15.75" customHeight="1">
      <c r="C297" s="271"/>
      <c r="D297" s="271"/>
      <c r="E297" s="271"/>
      <c r="F297" s="271"/>
      <c r="G297" s="272"/>
      <c r="H297" s="272"/>
      <c r="I297" s="272"/>
      <c r="J297" s="272"/>
      <c r="K297" s="272"/>
      <c r="L297" s="272"/>
      <c r="M297" s="272"/>
      <c r="N297" s="272"/>
      <c r="O297" s="272"/>
      <c r="P297" s="272"/>
      <c r="Q297" s="272"/>
      <c r="R297" s="272"/>
      <c r="S297" s="272"/>
      <c r="T297" s="272"/>
      <c r="U297" s="272"/>
      <c r="V297" s="272"/>
      <c r="W297" s="272"/>
      <c r="X297" s="272"/>
      <c r="Y297" s="272"/>
      <c r="Z297" s="272"/>
      <c r="AA297" s="272"/>
      <c r="AB297" s="272"/>
      <c r="AC297" s="272"/>
      <c r="AD297" s="272"/>
      <c r="AE297" s="272"/>
      <c r="AF297" s="272"/>
      <c r="AG297" s="272"/>
      <c r="AH297" s="272"/>
      <c r="AI297" s="272"/>
      <c r="AJ297" s="272"/>
      <c r="AK297" s="272"/>
      <c r="AL297" s="272"/>
      <c r="AM297" s="272"/>
      <c r="AN297" s="272"/>
      <c r="AO297" s="272"/>
      <c r="AP297" s="272"/>
      <c r="AQ297" s="271"/>
    </row>
    <row r="298" ht="15.75" customHeight="1">
      <c r="C298" s="271"/>
      <c r="D298" s="271"/>
      <c r="E298" s="271"/>
      <c r="F298" s="271"/>
      <c r="G298" s="272"/>
      <c r="H298" s="272"/>
      <c r="I298" s="272"/>
      <c r="J298" s="272"/>
      <c r="K298" s="272"/>
      <c r="L298" s="272"/>
      <c r="M298" s="272"/>
      <c r="N298" s="272"/>
      <c r="O298" s="272"/>
      <c r="P298" s="272"/>
      <c r="Q298" s="272"/>
      <c r="R298" s="272"/>
      <c r="S298" s="272"/>
      <c r="T298" s="272"/>
      <c r="U298" s="272"/>
      <c r="V298" s="272"/>
      <c r="W298" s="272"/>
      <c r="X298" s="272"/>
      <c r="Y298" s="272"/>
      <c r="Z298" s="272"/>
      <c r="AA298" s="272"/>
      <c r="AB298" s="272"/>
      <c r="AC298" s="272"/>
      <c r="AD298" s="272"/>
      <c r="AE298" s="272"/>
      <c r="AF298" s="272"/>
      <c r="AG298" s="272"/>
      <c r="AH298" s="272"/>
      <c r="AI298" s="272"/>
      <c r="AJ298" s="272"/>
      <c r="AK298" s="272"/>
      <c r="AL298" s="272"/>
      <c r="AM298" s="272"/>
      <c r="AN298" s="272"/>
      <c r="AO298" s="272"/>
      <c r="AP298" s="272"/>
      <c r="AQ298" s="271"/>
    </row>
    <row r="299" ht="15.75" customHeight="1">
      <c r="C299" s="271"/>
      <c r="D299" s="271"/>
      <c r="E299" s="271"/>
      <c r="F299" s="271"/>
      <c r="G299" s="272"/>
      <c r="H299" s="272"/>
      <c r="I299" s="272"/>
      <c r="J299" s="272"/>
      <c r="K299" s="272"/>
      <c r="L299" s="272"/>
      <c r="M299" s="272"/>
      <c r="N299" s="272"/>
      <c r="O299" s="272"/>
      <c r="P299" s="272"/>
      <c r="Q299" s="272"/>
      <c r="R299" s="272"/>
      <c r="S299" s="272"/>
      <c r="T299" s="272"/>
      <c r="U299" s="272"/>
      <c r="V299" s="272"/>
      <c r="W299" s="272"/>
      <c r="X299" s="272"/>
      <c r="Y299" s="272"/>
      <c r="Z299" s="272"/>
      <c r="AA299" s="272"/>
      <c r="AB299" s="272"/>
      <c r="AC299" s="272"/>
      <c r="AD299" s="272"/>
      <c r="AE299" s="272"/>
      <c r="AF299" s="272"/>
      <c r="AG299" s="272"/>
      <c r="AH299" s="272"/>
      <c r="AI299" s="272"/>
      <c r="AJ299" s="272"/>
      <c r="AK299" s="272"/>
      <c r="AL299" s="272"/>
      <c r="AM299" s="272"/>
      <c r="AN299" s="272"/>
      <c r="AO299" s="272"/>
      <c r="AP299" s="272"/>
      <c r="AQ299" s="271"/>
    </row>
    <row r="300" ht="15.75" customHeight="1">
      <c r="C300" s="271"/>
      <c r="D300" s="271"/>
      <c r="E300" s="271"/>
      <c r="F300" s="271"/>
      <c r="G300" s="272"/>
      <c r="H300" s="272"/>
      <c r="I300" s="272"/>
      <c r="J300" s="272"/>
      <c r="K300" s="272"/>
      <c r="L300" s="272"/>
      <c r="M300" s="272"/>
      <c r="N300" s="272"/>
      <c r="O300" s="272"/>
      <c r="P300" s="272"/>
      <c r="Q300" s="272"/>
      <c r="R300" s="272"/>
      <c r="S300" s="272"/>
      <c r="T300" s="272"/>
      <c r="U300" s="272"/>
      <c r="V300" s="272"/>
      <c r="W300" s="272"/>
      <c r="X300" s="272"/>
      <c r="Y300" s="272"/>
      <c r="Z300" s="272"/>
      <c r="AA300" s="272"/>
      <c r="AB300" s="272"/>
      <c r="AC300" s="272"/>
      <c r="AD300" s="272"/>
      <c r="AE300" s="272"/>
      <c r="AF300" s="272"/>
      <c r="AG300" s="272"/>
      <c r="AH300" s="272"/>
      <c r="AI300" s="272"/>
      <c r="AJ300" s="272"/>
      <c r="AK300" s="272"/>
      <c r="AL300" s="272"/>
      <c r="AM300" s="272"/>
      <c r="AN300" s="272"/>
      <c r="AO300" s="272"/>
      <c r="AP300" s="272"/>
      <c r="AQ300" s="271"/>
    </row>
    <row r="301" ht="15.75" customHeight="1">
      <c r="C301" s="271"/>
      <c r="D301" s="271"/>
      <c r="E301" s="271"/>
      <c r="F301" s="271"/>
      <c r="G301" s="272"/>
      <c r="H301" s="272"/>
      <c r="I301" s="272"/>
      <c r="J301" s="272"/>
      <c r="K301" s="272"/>
      <c r="L301" s="272"/>
      <c r="M301" s="272"/>
      <c r="N301" s="272"/>
      <c r="O301" s="272"/>
      <c r="P301" s="272"/>
      <c r="Q301" s="272"/>
      <c r="R301" s="272"/>
      <c r="S301" s="272"/>
      <c r="T301" s="272"/>
      <c r="U301" s="272"/>
      <c r="V301" s="272"/>
      <c r="W301" s="272"/>
      <c r="X301" s="272"/>
      <c r="Y301" s="272"/>
      <c r="Z301" s="272"/>
      <c r="AA301" s="272"/>
      <c r="AB301" s="272"/>
      <c r="AC301" s="272"/>
      <c r="AD301" s="272"/>
      <c r="AE301" s="272"/>
      <c r="AF301" s="272"/>
      <c r="AG301" s="272"/>
      <c r="AH301" s="272"/>
      <c r="AI301" s="272"/>
      <c r="AJ301" s="272"/>
      <c r="AK301" s="272"/>
      <c r="AL301" s="272"/>
      <c r="AM301" s="272"/>
      <c r="AN301" s="272"/>
      <c r="AO301" s="272"/>
      <c r="AP301" s="272"/>
      <c r="AQ301" s="271"/>
    </row>
    <row r="302" ht="15.75" customHeight="1">
      <c r="C302" s="271"/>
      <c r="D302" s="271"/>
      <c r="E302" s="271"/>
      <c r="F302" s="271"/>
      <c r="G302" s="272"/>
      <c r="H302" s="272"/>
      <c r="I302" s="272"/>
      <c r="J302" s="272"/>
      <c r="K302" s="272"/>
      <c r="L302" s="272"/>
      <c r="M302" s="272"/>
      <c r="N302" s="272"/>
      <c r="O302" s="272"/>
      <c r="P302" s="272"/>
      <c r="Q302" s="272"/>
      <c r="R302" s="272"/>
      <c r="S302" s="272"/>
      <c r="T302" s="272"/>
      <c r="U302" s="272"/>
      <c r="V302" s="272"/>
      <c r="W302" s="272"/>
      <c r="X302" s="272"/>
      <c r="Y302" s="272"/>
      <c r="Z302" s="272"/>
      <c r="AA302" s="272"/>
      <c r="AB302" s="272"/>
      <c r="AC302" s="272"/>
      <c r="AD302" s="272"/>
      <c r="AE302" s="272"/>
      <c r="AF302" s="272"/>
      <c r="AG302" s="272"/>
      <c r="AH302" s="272"/>
      <c r="AI302" s="272"/>
      <c r="AJ302" s="272"/>
      <c r="AK302" s="272"/>
      <c r="AL302" s="272"/>
      <c r="AM302" s="272"/>
      <c r="AN302" s="272"/>
      <c r="AO302" s="272"/>
      <c r="AP302" s="272"/>
      <c r="AQ302" s="271"/>
    </row>
    <row r="303" ht="15.75" customHeight="1">
      <c r="C303" s="271"/>
      <c r="D303" s="271"/>
      <c r="E303" s="271"/>
      <c r="F303" s="271"/>
      <c r="G303" s="272"/>
      <c r="H303" s="272"/>
      <c r="I303" s="272"/>
      <c r="J303" s="272"/>
      <c r="K303" s="272"/>
      <c r="L303" s="272"/>
      <c r="M303" s="272"/>
      <c r="N303" s="272"/>
      <c r="O303" s="272"/>
      <c r="P303" s="272"/>
      <c r="Q303" s="272"/>
      <c r="R303" s="272"/>
      <c r="S303" s="272"/>
      <c r="T303" s="272"/>
      <c r="U303" s="272"/>
      <c r="V303" s="272"/>
      <c r="W303" s="272"/>
      <c r="X303" s="272"/>
      <c r="Y303" s="272"/>
      <c r="Z303" s="272"/>
      <c r="AA303" s="272"/>
      <c r="AB303" s="272"/>
      <c r="AC303" s="272"/>
      <c r="AD303" s="272"/>
      <c r="AE303" s="272"/>
      <c r="AF303" s="272"/>
      <c r="AG303" s="272"/>
      <c r="AH303" s="272"/>
      <c r="AI303" s="272"/>
      <c r="AJ303" s="272"/>
      <c r="AK303" s="272"/>
      <c r="AL303" s="272"/>
      <c r="AM303" s="272"/>
      <c r="AN303" s="272"/>
      <c r="AO303" s="272"/>
      <c r="AP303" s="272"/>
      <c r="AQ303" s="271"/>
    </row>
    <row r="304" ht="15.75" customHeight="1">
      <c r="C304" s="271"/>
      <c r="D304" s="271"/>
      <c r="E304" s="271"/>
      <c r="F304" s="271"/>
      <c r="G304" s="272"/>
      <c r="H304" s="272"/>
      <c r="I304" s="272"/>
      <c r="J304" s="272"/>
      <c r="K304" s="272"/>
      <c r="L304" s="272"/>
      <c r="M304" s="272"/>
      <c r="N304" s="272"/>
      <c r="O304" s="272"/>
      <c r="P304" s="272"/>
      <c r="Q304" s="272"/>
      <c r="R304" s="272"/>
      <c r="S304" s="272"/>
      <c r="T304" s="272"/>
      <c r="U304" s="272"/>
      <c r="V304" s="272"/>
      <c r="W304" s="272"/>
      <c r="X304" s="272"/>
      <c r="Y304" s="272"/>
      <c r="Z304" s="272"/>
      <c r="AA304" s="272"/>
      <c r="AB304" s="272"/>
      <c r="AC304" s="272"/>
      <c r="AD304" s="272"/>
      <c r="AE304" s="272"/>
      <c r="AF304" s="272"/>
      <c r="AG304" s="272"/>
      <c r="AH304" s="272"/>
      <c r="AI304" s="272"/>
      <c r="AJ304" s="272"/>
      <c r="AK304" s="272"/>
      <c r="AL304" s="272"/>
      <c r="AM304" s="272"/>
      <c r="AN304" s="272"/>
      <c r="AO304" s="272"/>
      <c r="AP304" s="272"/>
      <c r="AQ304" s="271"/>
    </row>
    <row r="305" ht="15.75" customHeight="1">
      <c r="C305" s="271"/>
      <c r="D305" s="271"/>
      <c r="E305" s="271"/>
      <c r="F305" s="271"/>
      <c r="G305" s="272"/>
      <c r="H305" s="272"/>
      <c r="I305" s="272"/>
      <c r="J305" s="272"/>
      <c r="K305" s="272"/>
      <c r="L305" s="272"/>
      <c r="M305" s="272"/>
      <c r="N305" s="272"/>
      <c r="O305" s="272"/>
      <c r="P305" s="272"/>
      <c r="Q305" s="272"/>
      <c r="R305" s="272"/>
      <c r="S305" s="272"/>
      <c r="T305" s="272"/>
      <c r="U305" s="272"/>
      <c r="V305" s="272"/>
      <c r="W305" s="272"/>
      <c r="X305" s="272"/>
      <c r="Y305" s="272"/>
      <c r="Z305" s="272"/>
      <c r="AA305" s="272"/>
      <c r="AB305" s="272"/>
      <c r="AC305" s="272"/>
      <c r="AD305" s="272"/>
      <c r="AE305" s="272"/>
      <c r="AF305" s="272"/>
      <c r="AG305" s="272"/>
      <c r="AH305" s="272"/>
      <c r="AI305" s="272"/>
      <c r="AJ305" s="272"/>
      <c r="AK305" s="272"/>
      <c r="AL305" s="272"/>
      <c r="AM305" s="272"/>
      <c r="AN305" s="272"/>
      <c r="AO305" s="272"/>
      <c r="AP305" s="272"/>
      <c r="AQ305" s="271"/>
    </row>
    <row r="306" ht="15.75" customHeight="1">
      <c r="C306" s="271"/>
      <c r="D306" s="271"/>
      <c r="E306" s="271"/>
      <c r="F306" s="271"/>
      <c r="G306" s="272"/>
      <c r="H306" s="272"/>
      <c r="I306" s="272"/>
      <c r="J306" s="272"/>
      <c r="K306" s="272"/>
      <c r="L306" s="272"/>
      <c r="M306" s="272"/>
      <c r="N306" s="272"/>
      <c r="O306" s="272"/>
      <c r="P306" s="272"/>
      <c r="Q306" s="272"/>
      <c r="R306" s="272"/>
      <c r="S306" s="272"/>
      <c r="T306" s="272"/>
      <c r="U306" s="272"/>
      <c r="V306" s="272"/>
      <c r="W306" s="272"/>
      <c r="X306" s="272"/>
      <c r="Y306" s="272"/>
      <c r="Z306" s="272"/>
      <c r="AA306" s="272"/>
      <c r="AB306" s="272"/>
      <c r="AC306" s="272"/>
      <c r="AD306" s="272"/>
      <c r="AE306" s="272"/>
      <c r="AF306" s="272"/>
      <c r="AG306" s="272"/>
      <c r="AH306" s="272"/>
      <c r="AI306" s="272"/>
      <c r="AJ306" s="272"/>
      <c r="AK306" s="272"/>
      <c r="AL306" s="272"/>
      <c r="AM306" s="272"/>
      <c r="AN306" s="272"/>
      <c r="AO306" s="272"/>
      <c r="AP306" s="272"/>
      <c r="AQ306" s="271"/>
    </row>
    <row r="307" ht="15.75" customHeight="1">
      <c r="C307" s="271"/>
      <c r="D307" s="271"/>
      <c r="E307" s="271"/>
      <c r="F307" s="271"/>
      <c r="G307" s="272"/>
      <c r="H307" s="272"/>
      <c r="I307" s="272"/>
      <c r="J307" s="272"/>
      <c r="K307" s="272"/>
      <c r="L307" s="272"/>
      <c r="M307" s="272"/>
      <c r="N307" s="272"/>
      <c r="O307" s="272"/>
      <c r="P307" s="272"/>
      <c r="Q307" s="272"/>
      <c r="R307" s="272"/>
      <c r="S307" s="272"/>
      <c r="T307" s="272"/>
      <c r="U307" s="272"/>
      <c r="V307" s="272"/>
      <c r="W307" s="272"/>
      <c r="X307" s="272"/>
      <c r="Y307" s="272"/>
      <c r="Z307" s="272"/>
      <c r="AA307" s="272"/>
      <c r="AB307" s="272"/>
      <c r="AC307" s="272"/>
      <c r="AD307" s="272"/>
      <c r="AE307" s="272"/>
      <c r="AF307" s="272"/>
      <c r="AG307" s="272"/>
      <c r="AH307" s="272"/>
      <c r="AI307" s="272"/>
      <c r="AJ307" s="272"/>
      <c r="AK307" s="272"/>
      <c r="AL307" s="272"/>
      <c r="AM307" s="272"/>
      <c r="AN307" s="272"/>
      <c r="AO307" s="272"/>
      <c r="AP307" s="272"/>
      <c r="AQ307" s="271"/>
    </row>
    <row r="308" ht="15.75" customHeight="1">
      <c r="C308" s="271"/>
      <c r="D308" s="271"/>
      <c r="E308" s="271"/>
      <c r="F308" s="271"/>
      <c r="G308" s="272"/>
      <c r="H308" s="272"/>
      <c r="I308" s="272"/>
      <c r="J308" s="272"/>
      <c r="K308" s="272"/>
      <c r="L308" s="272"/>
      <c r="M308" s="272"/>
      <c r="N308" s="272"/>
      <c r="O308" s="272"/>
      <c r="P308" s="272"/>
      <c r="Q308" s="272"/>
      <c r="R308" s="272"/>
      <c r="S308" s="272"/>
      <c r="T308" s="272"/>
      <c r="U308" s="272"/>
      <c r="V308" s="272"/>
      <c r="W308" s="272"/>
      <c r="X308" s="272"/>
      <c r="Y308" s="272"/>
      <c r="Z308" s="272"/>
      <c r="AA308" s="272"/>
      <c r="AB308" s="272"/>
      <c r="AC308" s="272"/>
      <c r="AD308" s="272"/>
      <c r="AE308" s="272"/>
      <c r="AF308" s="272"/>
      <c r="AG308" s="272"/>
      <c r="AH308" s="272"/>
      <c r="AI308" s="272"/>
      <c r="AJ308" s="272"/>
      <c r="AK308" s="272"/>
      <c r="AL308" s="272"/>
      <c r="AM308" s="272"/>
      <c r="AN308" s="272"/>
      <c r="AO308" s="272"/>
      <c r="AP308" s="272"/>
      <c r="AQ308" s="271"/>
    </row>
    <row r="309" ht="15.75" customHeight="1">
      <c r="C309" s="271"/>
      <c r="D309" s="271"/>
      <c r="E309" s="271"/>
      <c r="F309" s="271"/>
      <c r="G309" s="272"/>
      <c r="H309" s="272"/>
      <c r="I309" s="272"/>
      <c r="J309" s="272"/>
      <c r="K309" s="272"/>
      <c r="L309" s="272"/>
      <c r="M309" s="272"/>
      <c r="N309" s="272"/>
      <c r="O309" s="272"/>
      <c r="P309" s="272"/>
      <c r="Q309" s="272"/>
      <c r="R309" s="272"/>
      <c r="S309" s="272"/>
      <c r="T309" s="272"/>
      <c r="U309" s="272"/>
      <c r="V309" s="272"/>
      <c r="W309" s="272"/>
      <c r="X309" s="272"/>
      <c r="Y309" s="272"/>
      <c r="Z309" s="272"/>
      <c r="AA309" s="272"/>
      <c r="AB309" s="272"/>
      <c r="AC309" s="272"/>
      <c r="AD309" s="272"/>
      <c r="AE309" s="272"/>
      <c r="AF309" s="272"/>
      <c r="AG309" s="272"/>
      <c r="AH309" s="272"/>
      <c r="AI309" s="272"/>
      <c r="AJ309" s="272"/>
      <c r="AK309" s="272"/>
      <c r="AL309" s="272"/>
      <c r="AM309" s="272"/>
      <c r="AN309" s="272"/>
      <c r="AO309" s="272"/>
      <c r="AP309" s="272"/>
      <c r="AQ309" s="271"/>
    </row>
    <row r="310" ht="15.75" customHeight="1">
      <c r="C310" s="271"/>
      <c r="D310" s="271"/>
      <c r="E310" s="271"/>
      <c r="F310" s="271"/>
      <c r="G310" s="272"/>
      <c r="H310" s="272"/>
      <c r="I310" s="272"/>
      <c r="J310" s="272"/>
      <c r="K310" s="272"/>
      <c r="L310" s="272"/>
      <c r="M310" s="272"/>
      <c r="N310" s="272"/>
      <c r="O310" s="272"/>
      <c r="P310" s="272"/>
      <c r="Q310" s="272"/>
      <c r="R310" s="272"/>
      <c r="S310" s="272"/>
      <c r="T310" s="272"/>
      <c r="U310" s="272"/>
      <c r="V310" s="272"/>
      <c r="W310" s="272"/>
      <c r="X310" s="272"/>
      <c r="Y310" s="272"/>
      <c r="Z310" s="272"/>
      <c r="AA310" s="272"/>
      <c r="AB310" s="272"/>
      <c r="AC310" s="272"/>
      <c r="AD310" s="272"/>
      <c r="AE310" s="272"/>
      <c r="AF310" s="272"/>
      <c r="AG310" s="272"/>
      <c r="AH310" s="272"/>
      <c r="AI310" s="272"/>
      <c r="AJ310" s="272"/>
      <c r="AK310" s="272"/>
      <c r="AL310" s="272"/>
      <c r="AM310" s="272"/>
      <c r="AN310" s="272"/>
      <c r="AO310" s="272"/>
      <c r="AP310" s="272"/>
      <c r="AQ310" s="271"/>
    </row>
    <row r="311" ht="15.75" customHeight="1">
      <c r="C311" s="271"/>
      <c r="D311" s="271"/>
      <c r="E311" s="271"/>
      <c r="F311" s="271"/>
      <c r="G311" s="272"/>
      <c r="H311" s="272"/>
      <c r="I311" s="272"/>
      <c r="J311" s="272"/>
      <c r="K311" s="272"/>
      <c r="L311" s="272"/>
      <c r="M311" s="272"/>
      <c r="N311" s="272"/>
      <c r="O311" s="272"/>
      <c r="P311" s="272"/>
      <c r="Q311" s="272"/>
      <c r="R311" s="272"/>
      <c r="S311" s="272"/>
      <c r="T311" s="272"/>
      <c r="U311" s="272"/>
      <c r="V311" s="272"/>
      <c r="W311" s="272"/>
      <c r="X311" s="272"/>
      <c r="Y311" s="272"/>
      <c r="Z311" s="272"/>
      <c r="AA311" s="272"/>
      <c r="AB311" s="272"/>
      <c r="AC311" s="272"/>
      <c r="AD311" s="272"/>
      <c r="AE311" s="272"/>
      <c r="AF311" s="272"/>
      <c r="AG311" s="272"/>
      <c r="AH311" s="272"/>
      <c r="AI311" s="272"/>
      <c r="AJ311" s="272"/>
      <c r="AK311" s="272"/>
      <c r="AL311" s="272"/>
      <c r="AM311" s="272"/>
      <c r="AN311" s="272"/>
      <c r="AO311" s="272"/>
      <c r="AP311" s="272"/>
      <c r="AQ311" s="271"/>
    </row>
    <row r="312" ht="15.75" customHeight="1">
      <c r="C312" s="271"/>
      <c r="D312" s="271"/>
      <c r="E312" s="271"/>
      <c r="F312" s="271"/>
      <c r="G312" s="272"/>
      <c r="H312" s="272"/>
      <c r="I312" s="272"/>
      <c r="J312" s="272"/>
      <c r="K312" s="272"/>
      <c r="L312" s="272"/>
      <c r="M312" s="272"/>
      <c r="N312" s="272"/>
      <c r="O312" s="272"/>
      <c r="P312" s="272"/>
      <c r="Q312" s="272"/>
      <c r="R312" s="272"/>
      <c r="S312" s="272"/>
      <c r="T312" s="272"/>
      <c r="U312" s="272"/>
      <c r="V312" s="272"/>
      <c r="W312" s="272"/>
      <c r="X312" s="272"/>
      <c r="Y312" s="272"/>
      <c r="Z312" s="272"/>
      <c r="AA312" s="272"/>
      <c r="AB312" s="272"/>
      <c r="AC312" s="272"/>
      <c r="AD312" s="272"/>
      <c r="AE312" s="272"/>
      <c r="AF312" s="272"/>
      <c r="AG312" s="272"/>
      <c r="AH312" s="272"/>
      <c r="AI312" s="272"/>
      <c r="AJ312" s="272"/>
      <c r="AK312" s="272"/>
      <c r="AL312" s="272"/>
      <c r="AM312" s="272"/>
      <c r="AN312" s="272"/>
      <c r="AO312" s="272"/>
      <c r="AP312" s="272"/>
      <c r="AQ312" s="271"/>
    </row>
    <row r="313" ht="15.75" customHeight="1">
      <c r="C313" s="271"/>
      <c r="D313" s="271"/>
      <c r="E313" s="271"/>
      <c r="F313" s="271"/>
      <c r="G313" s="272"/>
      <c r="H313" s="272"/>
      <c r="I313" s="272"/>
      <c r="J313" s="272"/>
      <c r="K313" s="272"/>
      <c r="L313" s="272"/>
      <c r="M313" s="272"/>
      <c r="N313" s="272"/>
      <c r="O313" s="272"/>
      <c r="P313" s="272"/>
      <c r="Q313" s="272"/>
      <c r="R313" s="272"/>
      <c r="S313" s="272"/>
      <c r="T313" s="272"/>
      <c r="U313" s="272"/>
      <c r="V313" s="272"/>
      <c r="W313" s="272"/>
      <c r="X313" s="272"/>
      <c r="Y313" s="272"/>
      <c r="Z313" s="272"/>
      <c r="AA313" s="272"/>
      <c r="AB313" s="272"/>
      <c r="AC313" s="272"/>
      <c r="AD313" s="272"/>
      <c r="AE313" s="272"/>
      <c r="AF313" s="272"/>
      <c r="AG313" s="272"/>
      <c r="AH313" s="272"/>
      <c r="AI313" s="272"/>
      <c r="AJ313" s="272"/>
      <c r="AK313" s="272"/>
      <c r="AL313" s="272"/>
      <c r="AM313" s="272"/>
      <c r="AN313" s="272"/>
      <c r="AO313" s="272"/>
      <c r="AP313" s="272"/>
      <c r="AQ313" s="271"/>
    </row>
    <row r="314" ht="15.75" customHeight="1">
      <c r="C314" s="271"/>
      <c r="D314" s="271"/>
      <c r="E314" s="271"/>
      <c r="F314" s="271"/>
      <c r="G314" s="272"/>
      <c r="H314" s="272"/>
      <c r="I314" s="272"/>
      <c r="J314" s="272"/>
      <c r="K314" s="272"/>
      <c r="L314" s="272"/>
      <c r="M314" s="272"/>
      <c r="N314" s="272"/>
      <c r="O314" s="272"/>
      <c r="P314" s="272"/>
      <c r="Q314" s="272"/>
      <c r="R314" s="272"/>
      <c r="S314" s="272"/>
      <c r="T314" s="272"/>
      <c r="U314" s="272"/>
      <c r="V314" s="272"/>
      <c r="W314" s="272"/>
      <c r="X314" s="272"/>
      <c r="Y314" s="272"/>
      <c r="Z314" s="272"/>
      <c r="AA314" s="272"/>
      <c r="AB314" s="272"/>
      <c r="AC314" s="272"/>
      <c r="AD314" s="272"/>
      <c r="AE314" s="272"/>
      <c r="AF314" s="272"/>
      <c r="AG314" s="272"/>
      <c r="AH314" s="272"/>
      <c r="AI314" s="272"/>
      <c r="AJ314" s="272"/>
      <c r="AK314" s="272"/>
      <c r="AL314" s="272"/>
      <c r="AM314" s="272"/>
      <c r="AN314" s="272"/>
      <c r="AO314" s="272"/>
      <c r="AP314" s="272"/>
      <c r="AQ314" s="271"/>
    </row>
    <row r="315" ht="15.75" customHeight="1">
      <c r="C315" s="271"/>
      <c r="D315" s="271"/>
      <c r="E315" s="271"/>
      <c r="F315" s="271"/>
      <c r="G315" s="272"/>
      <c r="H315" s="272"/>
      <c r="I315" s="272"/>
      <c r="J315" s="272"/>
      <c r="K315" s="272"/>
      <c r="L315" s="272"/>
      <c r="M315" s="272"/>
      <c r="N315" s="272"/>
      <c r="O315" s="272"/>
      <c r="P315" s="272"/>
      <c r="Q315" s="272"/>
      <c r="R315" s="272"/>
      <c r="S315" s="272"/>
      <c r="T315" s="272"/>
      <c r="U315" s="272"/>
      <c r="V315" s="272"/>
      <c r="W315" s="272"/>
      <c r="X315" s="272"/>
      <c r="Y315" s="272"/>
      <c r="Z315" s="272"/>
      <c r="AA315" s="272"/>
      <c r="AB315" s="272"/>
      <c r="AC315" s="272"/>
      <c r="AD315" s="272"/>
      <c r="AE315" s="272"/>
      <c r="AF315" s="272"/>
      <c r="AG315" s="272"/>
      <c r="AH315" s="272"/>
      <c r="AI315" s="272"/>
      <c r="AJ315" s="272"/>
      <c r="AK315" s="272"/>
      <c r="AL315" s="272"/>
      <c r="AM315" s="272"/>
      <c r="AN315" s="272"/>
      <c r="AO315" s="272"/>
      <c r="AP315" s="272"/>
      <c r="AQ315" s="271"/>
    </row>
    <row r="316" ht="15.75" customHeight="1">
      <c r="C316" s="271"/>
      <c r="D316" s="271"/>
      <c r="E316" s="271"/>
      <c r="F316" s="271"/>
      <c r="G316" s="272"/>
      <c r="H316" s="272"/>
      <c r="I316" s="272"/>
      <c r="J316" s="272"/>
      <c r="K316" s="272"/>
      <c r="L316" s="272"/>
      <c r="M316" s="272"/>
      <c r="N316" s="272"/>
      <c r="O316" s="272"/>
      <c r="P316" s="272"/>
      <c r="Q316" s="272"/>
      <c r="R316" s="272"/>
      <c r="S316" s="272"/>
      <c r="T316" s="272"/>
      <c r="U316" s="272"/>
      <c r="V316" s="272"/>
      <c r="W316" s="272"/>
      <c r="X316" s="272"/>
      <c r="Y316" s="272"/>
      <c r="Z316" s="272"/>
      <c r="AA316" s="272"/>
      <c r="AB316" s="272"/>
      <c r="AC316" s="272"/>
      <c r="AD316" s="272"/>
      <c r="AE316" s="272"/>
      <c r="AF316" s="272"/>
      <c r="AG316" s="272"/>
      <c r="AH316" s="272"/>
      <c r="AI316" s="272"/>
      <c r="AJ316" s="272"/>
      <c r="AK316" s="272"/>
      <c r="AL316" s="272"/>
      <c r="AM316" s="272"/>
      <c r="AN316" s="272"/>
      <c r="AO316" s="272"/>
      <c r="AP316" s="272"/>
      <c r="AQ316" s="271"/>
    </row>
    <row r="317" ht="15.75" customHeight="1">
      <c r="C317" s="271"/>
      <c r="D317" s="271"/>
      <c r="E317" s="271"/>
      <c r="F317" s="271"/>
      <c r="G317" s="272"/>
      <c r="H317" s="272"/>
      <c r="I317" s="272"/>
      <c r="J317" s="272"/>
      <c r="K317" s="272"/>
      <c r="L317" s="272"/>
      <c r="M317" s="272"/>
      <c r="N317" s="272"/>
      <c r="O317" s="272"/>
      <c r="P317" s="272"/>
      <c r="Q317" s="272"/>
      <c r="R317" s="272"/>
      <c r="S317" s="272"/>
      <c r="T317" s="272"/>
      <c r="U317" s="272"/>
      <c r="V317" s="272"/>
      <c r="W317" s="272"/>
      <c r="X317" s="272"/>
      <c r="Y317" s="272"/>
      <c r="Z317" s="272"/>
      <c r="AA317" s="272"/>
      <c r="AB317" s="272"/>
      <c r="AC317" s="272"/>
      <c r="AD317" s="272"/>
      <c r="AE317" s="272"/>
      <c r="AF317" s="272"/>
      <c r="AG317" s="272"/>
      <c r="AH317" s="272"/>
      <c r="AI317" s="272"/>
      <c r="AJ317" s="272"/>
      <c r="AK317" s="272"/>
      <c r="AL317" s="272"/>
      <c r="AM317" s="272"/>
      <c r="AN317" s="272"/>
      <c r="AO317" s="272"/>
      <c r="AP317" s="272"/>
      <c r="AQ317" s="271"/>
    </row>
    <row r="318" ht="15.75" customHeight="1">
      <c r="C318" s="271"/>
      <c r="D318" s="271"/>
      <c r="E318" s="271"/>
      <c r="F318" s="271"/>
      <c r="G318" s="272"/>
      <c r="H318" s="272"/>
      <c r="I318" s="272"/>
      <c r="J318" s="272"/>
      <c r="K318" s="272"/>
      <c r="L318" s="272"/>
      <c r="M318" s="272"/>
      <c r="N318" s="272"/>
      <c r="O318" s="272"/>
      <c r="P318" s="272"/>
      <c r="Q318" s="272"/>
      <c r="R318" s="272"/>
      <c r="S318" s="272"/>
      <c r="T318" s="272"/>
      <c r="U318" s="272"/>
      <c r="V318" s="272"/>
      <c r="W318" s="272"/>
      <c r="X318" s="272"/>
      <c r="Y318" s="272"/>
      <c r="Z318" s="272"/>
      <c r="AA318" s="272"/>
      <c r="AB318" s="272"/>
      <c r="AC318" s="272"/>
      <c r="AD318" s="272"/>
      <c r="AE318" s="272"/>
      <c r="AF318" s="272"/>
      <c r="AG318" s="272"/>
      <c r="AH318" s="272"/>
      <c r="AI318" s="272"/>
      <c r="AJ318" s="272"/>
      <c r="AK318" s="272"/>
      <c r="AL318" s="272"/>
      <c r="AM318" s="272"/>
      <c r="AN318" s="272"/>
      <c r="AO318" s="272"/>
      <c r="AP318" s="272"/>
      <c r="AQ318" s="271"/>
    </row>
    <row r="319" ht="15.75" customHeight="1">
      <c r="C319" s="271"/>
      <c r="D319" s="271"/>
      <c r="E319" s="271"/>
      <c r="F319" s="271"/>
      <c r="G319" s="272"/>
      <c r="H319" s="272"/>
      <c r="I319" s="272"/>
      <c r="J319" s="272"/>
      <c r="K319" s="272"/>
      <c r="L319" s="272"/>
      <c r="M319" s="272"/>
      <c r="N319" s="272"/>
      <c r="O319" s="272"/>
      <c r="P319" s="272"/>
      <c r="Q319" s="272"/>
      <c r="R319" s="272"/>
      <c r="S319" s="272"/>
      <c r="T319" s="272"/>
      <c r="U319" s="272"/>
      <c r="V319" s="272"/>
      <c r="W319" s="272"/>
      <c r="X319" s="272"/>
      <c r="Y319" s="272"/>
      <c r="Z319" s="272"/>
      <c r="AA319" s="272"/>
      <c r="AB319" s="272"/>
      <c r="AC319" s="272"/>
      <c r="AD319" s="272"/>
      <c r="AE319" s="272"/>
      <c r="AF319" s="272"/>
      <c r="AG319" s="272"/>
      <c r="AH319" s="272"/>
      <c r="AI319" s="272"/>
      <c r="AJ319" s="272"/>
      <c r="AK319" s="272"/>
      <c r="AL319" s="272"/>
      <c r="AM319" s="272"/>
      <c r="AN319" s="272"/>
      <c r="AO319" s="272"/>
      <c r="AP319" s="272"/>
      <c r="AQ319" s="271"/>
    </row>
    <row r="320" ht="15.75" customHeight="1">
      <c r="C320" s="271"/>
      <c r="D320" s="271"/>
      <c r="E320" s="271"/>
      <c r="F320" s="271"/>
      <c r="G320" s="272"/>
      <c r="H320" s="272"/>
      <c r="I320" s="272"/>
      <c r="J320" s="272"/>
      <c r="K320" s="272"/>
      <c r="L320" s="272"/>
      <c r="M320" s="272"/>
      <c r="N320" s="272"/>
      <c r="O320" s="272"/>
      <c r="P320" s="272"/>
      <c r="Q320" s="272"/>
      <c r="R320" s="272"/>
      <c r="S320" s="272"/>
      <c r="T320" s="272"/>
      <c r="U320" s="272"/>
      <c r="V320" s="272"/>
      <c r="W320" s="272"/>
      <c r="X320" s="272"/>
      <c r="Y320" s="272"/>
      <c r="Z320" s="272"/>
      <c r="AA320" s="272"/>
      <c r="AB320" s="272"/>
      <c r="AC320" s="272"/>
      <c r="AD320" s="272"/>
      <c r="AE320" s="272"/>
      <c r="AF320" s="272"/>
      <c r="AG320" s="272"/>
      <c r="AH320" s="272"/>
      <c r="AI320" s="272"/>
      <c r="AJ320" s="272"/>
      <c r="AK320" s="272"/>
      <c r="AL320" s="272"/>
      <c r="AM320" s="272"/>
      <c r="AN320" s="272"/>
      <c r="AO320" s="272"/>
      <c r="AP320" s="272"/>
      <c r="AQ320" s="271"/>
    </row>
    <row r="321" ht="15.75" customHeight="1">
      <c r="C321" s="271"/>
      <c r="D321" s="271"/>
      <c r="E321" s="271"/>
      <c r="F321" s="271"/>
      <c r="G321" s="272"/>
      <c r="H321" s="272"/>
      <c r="I321" s="272"/>
      <c r="J321" s="272"/>
      <c r="K321" s="272"/>
      <c r="L321" s="272"/>
      <c r="M321" s="272"/>
      <c r="N321" s="272"/>
      <c r="O321" s="272"/>
      <c r="P321" s="272"/>
      <c r="Q321" s="272"/>
      <c r="R321" s="272"/>
      <c r="S321" s="272"/>
      <c r="T321" s="272"/>
      <c r="U321" s="272"/>
      <c r="V321" s="272"/>
      <c r="W321" s="272"/>
      <c r="X321" s="272"/>
      <c r="Y321" s="272"/>
      <c r="Z321" s="272"/>
      <c r="AA321" s="272"/>
      <c r="AB321" s="272"/>
      <c r="AC321" s="272"/>
      <c r="AD321" s="272"/>
      <c r="AE321" s="272"/>
      <c r="AF321" s="272"/>
      <c r="AG321" s="272"/>
      <c r="AH321" s="272"/>
      <c r="AI321" s="272"/>
      <c r="AJ321" s="272"/>
      <c r="AK321" s="272"/>
      <c r="AL321" s="272"/>
      <c r="AM321" s="272"/>
      <c r="AN321" s="272"/>
      <c r="AO321" s="272"/>
      <c r="AP321" s="272"/>
      <c r="AQ321" s="271"/>
    </row>
    <row r="322" ht="15.75" customHeight="1">
      <c r="C322" s="271"/>
      <c r="D322" s="271"/>
      <c r="E322" s="271"/>
      <c r="F322" s="271"/>
      <c r="G322" s="272"/>
      <c r="H322" s="272"/>
      <c r="I322" s="272"/>
      <c r="J322" s="272"/>
      <c r="K322" s="272"/>
      <c r="L322" s="272"/>
      <c r="M322" s="272"/>
      <c r="N322" s="272"/>
      <c r="O322" s="272"/>
      <c r="P322" s="272"/>
      <c r="Q322" s="272"/>
      <c r="R322" s="272"/>
      <c r="S322" s="272"/>
      <c r="T322" s="272"/>
      <c r="U322" s="272"/>
      <c r="V322" s="272"/>
      <c r="W322" s="272"/>
      <c r="X322" s="272"/>
      <c r="Y322" s="272"/>
      <c r="Z322" s="272"/>
      <c r="AA322" s="272"/>
      <c r="AB322" s="272"/>
      <c r="AC322" s="272"/>
      <c r="AD322" s="272"/>
      <c r="AE322" s="272"/>
      <c r="AF322" s="272"/>
      <c r="AG322" s="272"/>
      <c r="AH322" s="272"/>
      <c r="AI322" s="272"/>
      <c r="AJ322" s="272"/>
      <c r="AK322" s="272"/>
      <c r="AL322" s="272"/>
      <c r="AM322" s="272"/>
      <c r="AN322" s="272"/>
      <c r="AO322" s="272"/>
      <c r="AP322" s="272"/>
      <c r="AQ322" s="271"/>
    </row>
    <row r="323" ht="15.75" customHeight="1">
      <c r="C323" s="271"/>
      <c r="D323" s="271"/>
      <c r="E323" s="271"/>
      <c r="F323" s="271"/>
      <c r="G323" s="272"/>
      <c r="H323" s="272"/>
      <c r="I323" s="272"/>
      <c r="J323" s="272"/>
      <c r="K323" s="272"/>
      <c r="L323" s="272"/>
      <c r="M323" s="272"/>
      <c r="N323" s="272"/>
      <c r="O323" s="272"/>
      <c r="P323" s="272"/>
      <c r="Q323" s="272"/>
      <c r="R323" s="272"/>
      <c r="S323" s="272"/>
      <c r="T323" s="272"/>
      <c r="U323" s="272"/>
      <c r="V323" s="272"/>
      <c r="W323" s="272"/>
      <c r="X323" s="272"/>
      <c r="Y323" s="272"/>
      <c r="Z323" s="272"/>
      <c r="AA323" s="272"/>
      <c r="AB323" s="272"/>
      <c r="AC323" s="272"/>
      <c r="AD323" s="272"/>
      <c r="AE323" s="272"/>
      <c r="AF323" s="272"/>
      <c r="AG323" s="272"/>
      <c r="AH323" s="272"/>
      <c r="AI323" s="272"/>
      <c r="AJ323" s="272"/>
      <c r="AK323" s="272"/>
      <c r="AL323" s="272"/>
      <c r="AM323" s="272"/>
      <c r="AN323" s="272"/>
      <c r="AO323" s="272"/>
      <c r="AP323" s="272"/>
      <c r="AQ323" s="271"/>
    </row>
    <row r="324" ht="15.75" customHeight="1">
      <c r="C324" s="271"/>
      <c r="D324" s="271"/>
      <c r="E324" s="271"/>
      <c r="F324" s="271"/>
      <c r="G324" s="272"/>
      <c r="H324" s="272"/>
      <c r="I324" s="272"/>
      <c r="J324" s="272"/>
      <c r="K324" s="272"/>
      <c r="L324" s="272"/>
      <c r="M324" s="272"/>
      <c r="N324" s="272"/>
      <c r="O324" s="272"/>
      <c r="P324" s="272"/>
      <c r="Q324" s="272"/>
      <c r="R324" s="272"/>
      <c r="S324" s="272"/>
      <c r="T324" s="272"/>
      <c r="U324" s="272"/>
      <c r="V324" s="272"/>
      <c r="W324" s="272"/>
      <c r="X324" s="272"/>
      <c r="Y324" s="272"/>
      <c r="Z324" s="272"/>
      <c r="AA324" s="272"/>
      <c r="AB324" s="272"/>
      <c r="AC324" s="272"/>
      <c r="AD324" s="272"/>
      <c r="AE324" s="272"/>
      <c r="AF324" s="272"/>
      <c r="AG324" s="272"/>
      <c r="AH324" s="272"/>
      <c r="AI324" s="272"/>
      <c r="AJ324" s="272"/>
      <c r="AK324" s="272"/>
      <c r="AL324" s="272"/>
      <c r="AM324" s="272"/>
      <c r="AN324" s="272"/>
      <c r="AO324" s="272"/>
      <c r="AP324" s="272"/>
      <c r="AQ324" s="271"/>
    </row>
    <row r="325" ht="15.75" customHeight="1">
      <c r="C325" s="271"/>
      <c r="D325" s="271"/>
      <c r="E325" s="271"/>
      <c r="F325" s="271"/>
      <c r="G325" s="272"/>
      <c r="H325" s="272"/>
      <c r="I325" s="272"/>
      <c r="J325" s="272"/>
      <c r="K325" s="272"/>
      <c r="L325" s="272"/>
      <c r="M325" s="272"/>
      <c r="N325" s="272"/>
      <c r="O325" s="272"/>
      <c r="P325" s="272"/>
      <c r="Q325" s="272"/>
      <c r="R325" s="272"/>
      <c r="S325" s="272"/>
      <c r="T325" s="272"/>
      <c r="U325" s="272"/>
      <c r="V325" s="272"/>
      <c r="W325" s="272"/>
      <c r="X325" s="272"/>
      <c r="Y325" s="272"/>
      <c r="Z325" s="272"/>
      <c r="AA325" s="272"/>
      <c r="AB325" s="272"/>
      <c r="AC325" s="272"/>
      <c r="AD325" s="272"/>
      <c r="AE325" s="272"/>
      <c r="AF325" s="272"/>
      <c r="AG325" s="272"/>
      <c r="AH325" s="272"/>
      <c r="AI325" s="272"/>
      <c r="AJ325" s="272"/>
      <c r="AK325" s="272"/>
      <c r="AL325" s="272"/>
      <c r="AM325" s="272"/>
      <c r="AN325" s="272"/>
      <c r="AO325" s="272"/>
      <c r="AP325" s="272"/>
      <c r="AQ325" s="271"/>
    </row>
    <row r="326" ht="15.75" customHeight="1">
      <c r="C326" s="271"/>
      <c r="D326" s="271"/>
      <c r="E326" s="271"/>
      <c r="F326" s="271"/>
      <c r="G326" s="272"/>
      <c r="H326" s="272"/>
      <c r="I326" s="272"/>
      <c r="J326" s="272"/>
      <c r="K326" s="272"/>
      <c r="L326" s="272"/>
      <c r="M326" s="272"/>
      <c r="N326" s="272"/>
      <c r="O326" s="272"/>
      <c r="P326" s="272"/>
      <c r="Q326" s="272"/>
      <c r="R326" s="272"/>
      <c r="S326" s="272"/>
      <c r="T326" s="272"/>
      <c r="U326" s="272"/>
      <c r="V326" s="272"/>
      <c r="W326" s="272"/>
      <c r="X326" s="272"/>
      <c r="Y326" s="272"/>
      <c r="Z326" s="272"/>
      <c r="AA326" s="272"/>
      <c r="AB326" s="272"/>
      <c r="AC326" s="272"/>
      <c r="AD326" s="272"/>
      <c r="AE326" s="272"/>
      <c r="AF326" s="272"/>
      <c r="AG326" s="272"/>
      <c r="AH326" s="272"/>
      <c r="AI326" s="272"/>
      <c r="AJ326" s="272"/>
      <c r="AK326" s="272"/>
      <c r="AL326" s="272"/>
      <c r="AM326" s="272"/>
      <c r="AN326" s="272"/>
      <c r="AO326" s="272"/>
      <c r="AP326" s="272"/>
      <c r="AQ326" s="271"/>
    </row>
    <row r="327" ht="15.75" customHeight="1">
      <c r="C327" s="271"/>
      <c r="D327" s="271"/>
      <c r="E327" s="271"/>
      <c r="F327" s="271"/>
      <c r="G327" s="272"/>
      <c r="H327" s="272"/>
      <c r="I327" s="272"/>
      <c r="J327" s="272"/>
      <c r="K327" s="272"/>
      <c r="L327" s="272"/>
      <c r="M327" s="272"/>
      <c r="N327" s="272"/>
      <c r="O327" s="272"/>
      <c r="P327" s="272"/>
      <c r="Q327" s="272"/>
      <c r="R327" s="272"/>
      <c r="S327" s="272"/>
      <c r="T327" s="272"/>
      <c r="U327" s="272"/>
      <c r="V327" s="272"/>
      <c r="W327" s="272"/>
      <c r="X327" s="272"/>
      <c r="Y327" s="272"/>
      <c r="Z327" s="272"/>
      <c r="AA327" s="272"/>
      <c r="AB327" s="272"/>
      <c r="AC327" s="272"/>
      <c r="AD327" s="272"/>
      <c r="AE327" s="272"/>
      <c r="AF327" s="272"/>
      <c r="AG327" s="272"/>
      <c r="AH327" s="272"/>
      <c r="AI327" s="272"/>
      <c r="AJ327" s="272"/>
      <c r="AK327" s="272"/>
      <c r="AL327" s="272"/>
      <c r="AM327" s="272"/>
      <c r="AN327" s="272"/>
      <c r="AO327" s="272"/>
      <c r="AP327" s="272"/>
      <c r="AQ327" s="271"/>
    </row>
    <row r="328" ht="15.75" customHeight="1">
      <c r="C328" s="271"/>
      <c r="D328" s="271"/>
      <c r="E328" s="271"/>
      <c r="F328" s="271"/>
      <c r="G328" s="272"/>
      <c r="H328" s="272"/>
      <c r="I328" s="272"/>
      <c r="J328" s="272"/>
      <c r="K328" s="272"/>
      <c r="L328" s="272"/>
      <c r="M328" s="272"/>
      <c r="N328" s="272"/>
      <c r="O328" s="272"/>
      <c r="P328" s="272"/>
      <c r="Q328" s="272"/>
      <c r="R328" s="272"/>
      <c r="S328" s="272"/>
      <c r="T328" s="272"/>
      <c r="U328" s="272"/>
      <c r="V328" s="272"/>
      <c r="W328" s="272"/>
      <c r="X328" s="272"/>
      <c r="Y328" s="272"/>
      <c r="Z328" s="272"/>
      <c r="AA328" s="272"/>
      <c r="AB328" s="272"/>
      <c r="AC328" s="272"/>
      <c r="AD328" s="272"/>
      <c r="AE328" s="272"/>
      <c r="AF328" s="272"/>
      <c r="AG328" s="272"/>
      <c r="AH328" s="272"/>
      <c r="AI328" s="272"/>
      <c r="AJ328" s="272"/>
      <c r="AK328" s="272"/>
      <c r="AL328" s="272"/>
      <c r="AM328" s="272"/>
      <c r="AN328" s="272"/>
      <c r="AO328" s="272"/>
      <c r="AP328" s="272"/>
      <c r="AQ328" s="271"/>
    </row>
    <row r="329" ht="15.75" customHeight="1">
      <c r="C329" s="271"/>
      <c r="D329" s="271"/>
      <c r="E329" s="271"/>
      <c r="F329" s="271"/>
      <c r="G329" s="272"/>
      <c r="H329" s="272"/>
      <c r="I329" s="272"/>
      <c r="J329" s="272"/>
      <c r="K329" s="272"/>
      <c r="L329" s="272"/>
      <c r="M329" s="272"/>
      <c r="N329" s="272"/>
      <c r="O329" s="272"/>
      <c r="P329" s="272"/>
      <c r="Q329" s="272"/>
      <c r="R329" s="272"/>
      <c r="S329" s="272"/>
      <c r="T329" s="272"/>
      <c r="U329" s="272"/>
      <c r="V329" s="272"/>
      <c r="W329" s="272"/>
      <c r="X329" s="272"/>
      <c r="Y329" s="272"/>
      <c r="Z329" s="272"/>
      <c r="AA329" s="272"/>
      <c r="AB329" s="272"/>
      <c r="AC329" s="272"/>
      <c r="AD329" s="272"/>
      <c r="AE329" s="272"/>
      <c r="AF329" s="272"/>
      <c r="AG329" s="272"/>
      <c r="AH329" s="272"/>
      <c r="AI329" s="272"/>
      <c r="AJ329" s="272"/>
      <c r="AK329" s="272"/>
      <c r="AL329" s="272"/>
      <c r="AM329" s="272"/>
      <c r="AN329" s="272"/>
      <c r="AO329" s="272"/>
      <c r="AP329" s="272"/>
      <c r="AQ329" s="271"/>
    </row>
    <row r="330" ht="15.75" customHeight="1">
      <c r="C330" s="271"/>
      <c r="D330" s="271"/>
      <c r="E330" s="271"/>
      <c r="F330" s="271"/>
      <c r="G330" s="272"/>
      <c r="H330" s="272"/>
      <c r="I330" s="272"/>
      <c r="J330" s="272"/>
      <c r="K330" s="272"/>
      <c r="L330" s="272"/>
      <c r="M330" s="272"/>
      <c r="N330" s="272"/>
      <c r="O330" s="272"/>
      <c r="P330" s="272"/>
      <c r="Q330" s="272"/>
      <c r="R330" s="272"/>
      <c r="S330" s="272"/>
      <c r="T330" s="272"/>
      <c r="U330" s="272"/>
      <c r="V330" s="272"/>
      <c r="W330" s="272"/>
      <c r="X330" s="272"/>
      <c r="Y330" s="272"/>
      <c r="Z330" s="272"/>
      <c r="AA330" s="272"/>
      <c r="AB330" s="272"/>
      <c r="AC330" s="272"/>
      <c r="AD330" s="272"/>
      <c r="AE330" s="272"/>
      <c r="AF330" s="272"/>
      <c r="AG330" s="272"/>
      <c r="AH330" s="272"/>
      <c r="AI330" s="272"/>
      <c r="AJ330" s="272"/>
      <c r="AK330" s="272"/>
      <c r="AL330" s="272"/>
      <c r="AM330" s="272"/>
      <c r="AN330" s="272"/>
      <c r="AO330" s="272"/>
      <c r="AP330" s="272"/>
      <c r="AQ330" s="271"/>
    </row>
    <row r="331" ht="15.75" customHeight="1">
      <c r="C331" s="271"/>
      <c r="D331" s="271"/>
      <c r="E331" s="271"/>
      <c r="F331" s="271"/>
      <c r="G331" s="272"/>
      <c r="H331" s="272"/>
      <c r="I331" s="272"/>
      <c r="J331" s="272"/>
      <c r="K331" s="272"/>
      <c r="L331" s="272"/>
      <c r="M331" s="272"/>
      <c r="N331" s="272"/>
      <c r="O331" s="272"/>
      <c r="P331" s="272"/>
      <c r="Q331" s="272"/>
      <c r="R331" s="272"/>
      <c r="S331" s="272"/>
      <c r="T331" s="272"/>
      <c r="U331" s="272"/>
      <c r="V331" s="272"/>
      <c r="W331" s="272"/>
      <c r="X331" s="272"/>
      <c r="Y331" s="272"/>
      <c r="Z331" s="272"/>
      <c r="AA331" s="272"/>
      <c r="AB331" s="272"/>
      <c r="AC331" s="272"/>
      <c r="AD331" s="272"/>
      <c r="AE331" s="272"/>
      <c r="AF331" s="272"/>
      <c r="AG331" s="272"/>
      <c r="AH331" s="272"/>
      <c r="AI331" s="272"/>
      <c r="AJ331" s="272"/>
      <c r="AK331" s="272"/>
      <c r="AL331" s="272"/>
      <c r="AM331" s="272"/>
      <c r="AN331" s="272"/>
      <c r="AO331" s="272"/>
      <c r="AP331" s="272"/>
      <c r="AQ331" s="271"/>
    </row>
    <row r="332" ht="15.75" customHeight="1">
      <c r="C332" s="271"/>
      <c r="D332" s="271"/>
      <c r="E332" s="271"/>
      <c r="F332" s="271"/>
      <c r="G332" s="272"/>
      <c r="H332" s="272"/>
      <c r="I332" s="272"/>
      <c r="J332" s="272"/>
      <c r="K332" s="272"/>
      <c r="L332" s="272"/>
      <c r="M332" s="272"/>
      <c r="N332" s="272"/>
      <c r="O332" s="272"/>
      <c r="P332" s="272"/>
      <c r="Q332" s="272"/>
      <c r="R332" s="272"/>
      <c r="S332" s="272"/>
      <c r="T332" s="272"/>
      <c r="U332" s="272"/>
      <c r="V332" s="272"/>
      <c r="W332" s="272"/>
      <c r="X332" s="272"/>
      <c r="Y332" s="272"/>
      <c r="Z332" s="272"/>
      <c r="AA332" s="272"/>
      <c r="AB332" s="272"/>
      <c r="AC332" s="272"/>
      <c r="AD332" s="272"/>
      <c r="AE332" s="272"/>
      <c r="AF332" s="272"/>
      <c r="AG332" s="272"/>
      <c r="AH332" s="272"/>
      <c r="AI332" s="272"/>
      <c r="AJ332" s="272"/>
      <c r="AK332" s="272"/>
      <c r="AL332" s="272"/>
      <c r="AM332" s="272"/>
      <c r="AN332" s="272"/>
      <c r="AO332" s="272"/>
      <c r="AP332" s="272"/>
      <c r="AQ332" s="271"/>
    </row>
    <row r="333" ht="15.75" customHeight="1">
      <c r="C333" s="271"/>
      <c r="D333" s="271"/>
      <c r="E333" s="271"/>
      <c r="F333" s="271"/>
      <c r="G333" s="272"/>
      <c r="H333" s="272"/>
      <c r="I333" s="272"/>
      <c r="J333" s="272"/>
      <c r="K333" s="272"/>
      <c r="L333" s="272"/>
      <c r="M333" s="272"/>
      <c r="N333" s="272"/>
      <c r="O333" s="272"/>
      <c r="P333" s="272"/>
      <c r="Q333" s="272"/>
      <c r="R333" s="272"/>
      <c r="S333" s="272"/>
      <c r="T333" s="272"/>
      <c r="U333" s="272"/>
      <c r="V333" s="272"/>
      <c r="W333" s="272"/>
      <c r="X333" s="272"/>
      <c r="Y333" s="272"/>
      <c r="Z333" s="272"/>
      <c r="AA333" s="272"/>
      <c r="AB333" s="272"/>
      <c r="AC333" s="272"/>
      <c r="AD333" s="272"/>
      <c r="AE333" s="272"/>
      <c r="AF333" s="272"/>
      <c r="AG333" s="272"/>
      <c r="AH333" s="272"/>
      <c r="AI333" s="272"/>
      <c r="AJ333" s="272"/>
      <c r="AK333" s="272"/>
      <c r="AL333" s="272"/>
      <c r="AM333" s="272"/>
      <c r="AN333" s="272"/>
      <c r="AO333" s="272"/>
      <c r="AP333" s="272"/>
      <c r="AQ333" s="271"/>
    </row>
    <row r="334" ht="15.75" customHeight="1">
      <c r="C334" s="271"/>
      <c r="D334" s="271"/>
      <c r="E334" s="271"/>
      <c r="F334" s="271"/>
      <c r="G334" s="272"/>
      <c r="H334" s="272"/>
      <c r="I334" s="272"/>
      <c r="J334" s="272"/>
      <c r="K334" s="272"/>
      <c r="L334" s="272"/>
      <c r="M334" s="272"/>
      <c r="N334" s="272"/>
      <c r="O334" s="272"/>
      <c r="P334" s="272"/>
      <c r="Q334" s="272"/>
      <c r="R334" s="272"/>
      <c r="S334" s="272"/>
      <c r="T334" s="272"/>
      <c r="U334" s="272"/>
      <c r="V334" s="272"/>
      <c r="W334" s="272"/>
      <c r="X334" s="272"/>
      <c r="Y334" s="272"/>
      <c r="Z334" s="272"/>
      <c r="AA334" s="272"/>
      <c r="AB334" s="272"/>
      <c r="AC334" s="272"/>
      <c r="AD334" s="272"/>
      <c r="AE334" s="272"/>
      <c r="AF334" s="272"/>
      <c r="AG334" s="272"/>
      <c r="AH334" s="272"/>
      <c r="AI334" s="272"/>
      <c r="AJ334" s="272"/>
      <c r="AK334" s="272"/>
      <c r="AL334" s="272"/>
      <c r="AM334" s="272"/>
      <c r="AN334" s="272"/>
      <c r="AO334" s="272"/>
      <c r="AP334" s="272"/>
      <c r="AQ334" s="271"/>
    </row>
    <row r="335" ht="15.75" customHeight="1">
      <c r="C335" s="271"/>
      <c r="D335" s="271"/>
      <c r="E335" s="271"/>
      <c r="F335" s="271"/>
      <c r="G335" s="272"/>
      <c r="H335" s="272"/>
      <c r="I335" s="272"/>
      <c r="J335" s="272"/>
      <c r="K335" s="272"/>
      <c r="L335" s="272"/>
      <c r="M335" s="272"/>
      <c r="N335" s="272"/>
      <c r="O335" s="272"/>
      <c r="P335" s="272"/>
      <c r="Q335" s="272"/>
      <c r="R335" s="272"/>
      <c r="S335" s="272"/>
      <c r="T335" s="272"/>
      <c r="U335" s="272"/>
      <c r="V335" s="272"/>
      <c r="W335" s="272"/>
      <c r="X335" s="272"/>
      <c r="Y335" s="272"/>
      <c r="Z335" s="272"/>
      <c r="AA335" s="272"/>
      <c r="AB335" s="272"/>
      <c r="AC335" s="272"/>
      <c r="AD335" s="272"/>
      <c r="AE335" s="272"/>
      <c r="AF335" s="272"/>
      <c r="AG335" s="272"/>
      <c r="AH335" s="272"/>
      <c r="AI335" s="272"/>
      <c r="AJ335" s="272"/>
      <c r="AK335" s="272"/>
      <c r="AL335" s="272"/>
      <c r="AM335" s="272"/>
      <c r="AN335" s="272"/>
      <c r="AO335" s="272"/>
      <c r="AP335" s="272"/>
      <c r="AQ335" s="271"/>
    </row>
    <row r="336" ht="15.75" customHeight="1">
      <c r="C336" s="271"/>
      <c r="D336" s="271"/>
      <c r="E336" s="271"/>
      <c r="F336" s="271"/>
      <c r="G336" s="272"/>
      <c r="H336" s="272"/>
      <c r="I336" s="272"/>
      <c r="J336" s="272"/>
      <c r="K336" s="272"/>
      <c r="L336" s="272"/>
      <c r="M336" s="272"/>
      <c r="N336" s="272"/>
      <c r="O336" s="272"/>
      <c r="P336" s="272"/>
      <c r="Q336" s="272"/>
      <c r="R336" s="272"/>
      <c r="S336" s="272"/>
      <c r="T336" s="272"/>
      <c r="U336" s="272"/>
      <c r="V336" s="272"/>
      <c r="W336" s="272"/>
      <c r="X336" s="272"/>
      <c r="Y336" s="272"/>
      <c r="Z336" s="272"/>
      <c r="AA336" s="272"/>
      <c r="AB336" s="272"/>
      <c r="AC336" s="272"/>
      <c r="AD336" s="272"/>
      <c r="AE336" s="272"/>
      <c r="AF336" s="272"/>
      <c r="AG336" s="272"/>
      <c r="AH336" s="272"/>
      <c r="AI336" s="272"/>
      <c r="AJ336" s="272"/>
      <c r="AK336" s="272"/>
      <c r="AL336" s="272"/>
      <c r="AM336" s="272"/>
      <c r="AN336" s="272"/>
      <c r="AO336" s="272"/>
      <c r="AP336" s="272"/>
      <c r="AQ336" s="271"/>
    </row>
    <row r="337" ht="15.75" customHeight="1">
      <c r="C337" s="271"/>
      <c r="D337" s="271"/>
      <c r="E337" s="271"/>
      <c r="F337" s="271"/>
      <c r="G337" s="272"/>
      <c r="H337" s="272"/>
      <c r="I337" s="272"/>
      <c r="J337" s="272"/>
      <c r="K337" s="272"/>
      <c r="L337" s="272"/>
      <c r="M337" s="272"/>
      <c r="N337" s="272"/>
      <c r="O337" s="272"/>
      <c r="P337" s="272"/>
      <c r="Q337" s="272"/>
      <c r="R337" s="272"/>
      <c r="S337" s="272"/>
      <c r="T337" s="272"/>
      <c r="U337" s="272"/>
      <c r="V337" s="272"/>
      <c r="W337" s="272"/>
      <c r="X337" s="272"/>
      <c r="Y337" s="272"/>
      <c r="Z337" s="272"/>
      <c r="AA337" s="272"/>
      <c r="AB337" s="272"/>
      <c r="AC337" s="272"/>
      <c r="AD337" s="272"/>
      <c r="AE337" s="272"/>
      <c r="AF337" s="272"/>
      <c r="AG337" s="272"/>
      <c r="AH337" s="272"/>
      <c r="AI337" s="272"/>
      <c r="AJ337" s="272"/>
      <c r="AK337" s="272"/>
      <c r="AL337" s="272"/>
      <c r="AM337" s="272"/>
      <c r="AN337" s="272"/>
      <c r="AO337" s="272"/>
      <c r="AP337" s="272"/>
      <c r="AQ337" s="271"/>
    </row>
    <row r="338" ht="15.75" customHeight="1">
      <c r="C338" s="271"/>
      <c r="D338" s="271"/>
      <c r="E338" s="271"/>
      <c r="F338" s="271"/>
      <c r="G338" s="272"/>
      <c r="H338" s="272"/>
      <c r="I338" s="272"/>
      <c r="J338" s="272"/>
      <c r="K338" s="272"/>
      <c r="L338" s="272"/>
      <c r="M338" s="272"/>
      <c r="N338" s="272"/>
      <c r="O338" s="272"/>
      <c r="P338" s="272"/>
      <c r="Q338" s="272"/>
      <c r="R338" s="272"/>
      <c r="S338" s="272"/>
      <c r="T338" s="272"/>
      <c r="U338" s="272"/>
      <c r="V338" s="272"/>
      <c r="W338" s="272"/>
      <c r="X338" s="272"/>
      <c r="Y338" s="272"/>
      <c r="Z338" s="272"/>
      <c r="AA338" s="272"/>
      <c r="AB338" s="272"/>
      <c r="AC338" s="272"/>
      <c r="AD338" s="272"/>
      <c r="AE338" s="272"/>
      <c r="AF338" s="272"/>
      <c r="AG338" s="272"/>
      <c r="AH338" s="272"/>
      <c r="AI338" s="272"/>
      <c r="AJ338" s="272"/>
      <c r="AK338" s="272"/>
      <c r="AL338" s="272"/>
      <c r="AM338" s="272"/>
      <c r="AN338" s="272"/>
      <c r="AO338" s="272"/>
      <c r="AP338" s="272"/>
      <c r="AQ338" s="271"/>
    </row>
    <row r="339" ht="15.75" customHeight="1">
      <c r="C339" s="271"/>
      <c r="D339" s="271"/>
      <c r="E339" s="271"/>
      <c r="F339" s="271"/>
      <c r="G339" s="272"/>
      <c r="H339" s="272"/>
      <c r="I339" s="272"/>
      <c r="J339" s="272"/>
      <c r="K339" s="272"/>
      <c r="L339" s="272"/>
      <c r="M339" s="272"/>
      <c r="N339" s="272"/>
      <c r="O339" s="272"/>
      <c r="P339" s="272"/>
      <c r="Q339" s="272"/>
      <c r="R339" s="272"/>
      <c r="S339" s="272"/>
      <c r="T339" s="272"/>
      <c r="U339" s="272"/>
      <c r="V339" s="272"/>
      <c r="W339" s="272"/>
      <c r="X339" s="272"/>
      <c r="Y339" s="272"/>
      <c r="Z339" s="272"/>
      <c r="AA339" s="272"/>
      <c r="AB339" s="272"/>
      <c r="AC339" s="272"/>
      <c r="AD339" s="272"/>
      <c r="AE339" s="272"/>
      <c r="AF339" s="272"/>
      <c r="AG339" s="272"/>
      <c r="AH339" s="272"/>
      <c r="AI339" s="272"/>
      <c r="AJ339" s="272"/>
      <c r="AK339" s="272"/>
      <c r="AL339" s="272"/>
      <c r="AM339" s="272"/>
      <c r="AN339" s="272"/>
      <c r="AO339" s="272"/>
      <c r="AP339" s="272"/>
      <c r="AQ339" s="271"/>
    </row>
    <row r="340" ht="15.75" customHeight="1">
      <c r="C340" s="271"/>
      <c r="D340" s="271"/>
      <c r="E340" s="271"/>
      <c r="F340" s="271"/>
      <c r="G340" s="272"/>
      <c r="H340" s="272"/>
      <c r="I340" s="272"/>
      <c r="J340" s="272"/>
      <c r="K340" s="272"/>
      <c r="L340" s="272"/>
      <c r="M340" s="272"/>
      <c r="N340" s="272"/>
      <c r="O340" s="272"/>
      <c r="P340" s="272"/>
      <c r="Q340" s="272"/>
      <c r="R340" s="272"/>
      <c r="S340" s="272"/>
      <c r="T340" s="272"/>
      <c r="U340" s="272"/>
      <c r="V340" s="272"/>
      <c r="W340" s="272"/>
      <c r="X340" s="272"/>
      <c r="Y340" s="272"/>
      <c r="Z340" s="272"/>
      <c r="AA340" s="272"/>
      <c r="AB340" s="272"/>
      <c r="AC340" s="272"/>
      <c r="AD340" s="272"/>
      <c r="AE340" s="272"/>
      <c r="AF340" s="272"/>
      <c r="AG340" s="272"/>
      <c r="AH340" s="272"/>
      <c r="AI340" s="272"/>
      <c r="AJ340" s="272"/>
      <c r="AK340" s="272"/>
      <c r="AL340" s="272"/>
      <c r="AM340" s="272"/>
      <c r="AN340" s="272"/>
      <c r="AO340" s="272"/>
      <c r="AP340" s="272"/>
      <c r="AQ340" s="271"/>
    </row>
    <row r="341" ht="15.75" customHeight="1">
      <c r="C341" s="271"/>
      <c r="D341" s="271"/>
      <c r="E341" s="271"/>
      <c r="F341" s="271"/>
      <c r="G341" s="272"/>
      <c r="H341" s="272"/>
      <c r="I341" s="272"/>
      <c r="J341" s="272"/>
      <c r="K341" s="272"/>
      <c r="L341" s="272"/>
      <c r="M341" s="272"/>
      <c r="N341" s="272"/>
      <c r="O341" s="272"/>
      <c r="P341" s="272"/>
      <c r="Q341" s="272"/>
      <c r="R341" s="272"/>
      <c r="S341" s="272"/>
      <c r="T341" s="272"/>
      <c r="U341" s="272"/>
      <c r="V341" s="272"/>
      <c r="W341" s="272"/>
      <c r="X341" s="272"/>
      <c r="Y341" s="272"/>
      <c r="Z341" s="272"/>
      <c r="AA341" s="272"/>
      <c r="AB341" s="272"/>
      <c r="AC341" s="272"/>
      <c r="AD341" s="272"/>
      <c r="AE341" s="272"/>
      <c r="AF341" s="272"/>
      <c r="AG341" s="272"/>
      <c r="AH341" s="272"/>
      <c r="AI341" s="272"/>
      <c r="AJ341" s="272"/>
      <c r="AK341" s="272"/>
      <c r="AL341" s="272"/>
      <c r="AM341" s="272"/>
      <c r="AN341" s="272"/>
      <c r="AO341" s="272"/>
      <c r="AP341" s="272"/>
      <c r="AQ341" s="271"/>
    </row>
    <row r="342" ht="15.75" customHeight="1">
      <c r="C342" s="271"/>
      <c r="D342" s="271"/>
      <c r="E342" s="271"/>
      <c r="F342" s="271"/>
      <c r="G342" s="272"/>
      <c r="H342" s="272"/>
      <c r="I342" s="272"/>
      <c r="J342" s="272"/>
      <c r="K342" s="272"/>
      <c r="L342" s="272"/>
      <c r="M342" s="272"/>
      <c r="N342" s="272"/>
      <c r="O342" s="272"/>
      <c r="P342" s="272"/>
      <c r="Q342" s="272"/>
      <c r="R342" s="272"/>
      <c r="S342" s="272"/>
      <c r="T342" s="272"/>
      <c r="U342" s="272"/>
      <c r="V342" s="272"/>
      <c r="W342" s="272"/>
      <c r="X342" s="272"/>
      <c r="Y342" s="272"/>
      <c r="Z342" s="272"/>
      <c r="AA342" s="272"/>
      <c r="AB342" s="272"/>
      <c r="AC342" s="272"/>
      <c r="AD342" s="272"/>
      <c r="AE342" s="272"/>
      <c r="AF342" s="272"/>
      <c r="AG342" s="272"/>
      <c r="AH342" s="272"/>
      <c r="AI342" s="272"/>
      <c r="AJ342" s="272"/>
      <c r="AK342" s="272"/>
      <c r="AL342" s="272"/>
      <c r="AM342" s="272"/>
      <c r="AN342" s="272"/>
      <c r="AO342" s="272"/>
      <c r="AP342" s="272"/>
      <c r="AQ342" s="271"/>
    </row>
    <row r="343" ht="15.75" customHeight="1">
      <c r="C343" s="271"/>
      <c r="D343" s="271"/>
      <c r="E343" s="271"/>
      <c r="F343" s="271"/>
      <c r="G343" s="272"/>
      <c r="H343" s="272"/>
      <c r="I343" s="272"/>
      <c r="J343" s="272"/>
      <c r="K343" s="272"/>
      <c r="L343" s="272"/>
      <c r="M343" s="272"/>
      <c r="N343" s="272"/>
      <c r="O343" s="272"/>
      <c r="P343" s="272"/>
      <c r="Q343" s="272"/>
      <c r="R343" s="272"/>
      <c r="S343" s="272"/>
      <c r="T343" s="272"/>
      <c r="U343" s="272"/>
      <c r="V343" s="272"/>
      <c r="W343" s="272"/>
      <c r="X343" s="272"/>
      <c r="Y343" s="272"/>
      <c r="Z343" s="272"/>
      <c r="AA343" s="272"/>
      <c r="AB343" s="272"/>
      <c r="AC343" s="272"/>
      <c r="AD343" s="272"/>
      <c r="AE343" s="272"/>
      <c r="AF343" s="272"/>
      <c r="AG343" s="272"/>
      <c r="AH343" s="272"/>
      <c r="AI343" s="272"/>
      <c r="AJ343" s="272"/>
      <c r="AK343" s="272"/>
      <c r="AL343" s="272"/>
      <c r="AM343" s="272"/>
      <c r="AN343" s="272"/>
      <c r="AO343" s="272"/>
      <c r="AP343" s="272"/>
      <c r="AQ343" s="271"/>
    </row>
    <row r="344" ht="15.75" customHeight="1">
      <c r="C344" s="271"/>
      <c r="D344" s="271"/>
      <c r="E344" s="271"/>
      <c r="F344" s="271"/>
      <c r="G344" s="272"/>
      <c r="H344" s="272"/>
      <c r="I344" s="272"/>
      <c r="J344" s="272"/>
      <c r="K344" s="272"/>
      <c r="L344" s="272"/>
      <c r="M344" s="272"/>
      <c r="N344" s="272"/>
      <c r="O344" s="272"/>
      <c r="P344" s="272"/>
      <c r="Q344" s="272"/>
      <c r="R344" s="272"/>
      <c r="S344" s="272"/>
      <c r="T344" s="272"/>
      <c r="U344" s="272"/>
      <c r="V344" s="272"/>
      <c r="W344" s="272"/>
      <c r="X344" s="272"/>
      <c r="Y344" s="272"/>
      <c r="Z344" s="272"/>
      <c r="AA344" s="272"/>
      <c r="AB344" s="272"/>
      <c r="AC344" s="272"/>
      <c r="AD344" s="272"/>
      <c r="AE344" s="272"/>
      <c r="AF344" s="272"/>
      <c r="AG344" s="272"/>
      <c r="AH344" s="272"/>
      <c r="AI344" s="272"/>
      <c r="AJ344" s="272"/>
      <c r="AK344" s="272"/>
      <c r="AL344" s="272"/>
      <c r="AM344" s="272"/>
      <c r="AN344" s="272"/>
      <c r="AO344" s="272"/>
      <c r="AP344" s="272"/>
      <c r="AQ344" s="271"/>
    </row>
    <row r="345" ht="15.75" customHeight="1">
      <c r="C345" s="271"/>
      <c r="D345" s="271"/>
      <c r="E345" s="271"/>
      <c r="F345" s="271"/>
      <c r="G345" s="272"/>
      <c r="H345" s="272"/>
      <c r="I345" s="272"/>
      <c r="J345" s="272"/>
      <c r="K345" s="272"/>
      <c r="L345" s="272"/>
      <c r="M345" s="272"/>
      <c r="N345" s="272"/>
      <c r="O345" s="272"/>
      <c r="P345" s="272"/>
      <c r="Q345" s="272"/>
      <c r="R345" s="272"/>
      <c r="S345" s="272"/>
      <c r="T345" s="272"/>
      <c r="U345" s="272"/>
      <c r="V345" s="272"/>
      <c r="W345" s="272"/>
      <c r="X345" s="272"/>
      <c r="Y345" s="272"/>
      <c r="Z345" s="272"/>
      <c r="AA345" s="272"/>
      <c r="AB345" s="272"/>
      <c r="AC345" s="272"/>
      <c r="AD345" s="272"/>
      <c r="AE345" s="272"/>
      <c r="AF345" s="272"/>
      <c r="AG345" s="272"/>
      <c r="AH345" s="272"/>
      <c r="AI345" s="272"/>
      <c r="AJ345" s="272"/>
      <c r="AK345" s="272"/>
      <c r="AL345" s="272"/>
      <c r="AM345" s="272"/>
      <c r="AN345" s="272"/>
      <c r="AO345" s="272"/>
      <c r="AP345" s="272"/>
      <c r="AQ345" s="271"/>
    </row>
    <row r="346" ht="15.75" customHeight="1">
      <c r="C346" s="271"/>
      <c r="D346" s="271"/>
      <c r="E346" s="271"/>
      <c r="F346" s="271"/>
      <c r="G346" s="272"/>
      <c r="H346" s="272"/>
      <c r="I346" s="272"/>
      <c r="J346" s="272"/>
      <c r="K346" s="272"/>
      <c r="L346" s="272"/>
      <c r="M346" s="272"/>
      <c r="N346" s="272"/>
      <c r="O346" s="272"/>
      <c r="P346" s="272"/>
      <c r="Q346" s="272"/>
      <c r="R346" s="272"/>
      <c r="S346" s="272"/>
      <c r="T346" s="272"/>
      <c r="U346" s="272"/>
      <c r="V346" s="272"/>
      <c r="W346" s="272"/>
      <c r="X346" s="272"/>
      <c r="Y346" s="272"/>
      <c r="Z346" s="272"/>
      <c r="AA346" s="272"/>
      <c r="AB346" s="272"/>
      <c r="AC346" s="272"/>
      <c r="AD346" s="272"/>
      <c r="AE346" s="272"/>
      <c r="AF346" s="272"/>
      <c r="AG346" s="272"/>
      <c r="AH346" s="272"/>
      <c r="AI346" s="272"/>
      <c r="AJ346" s="272"/>
      <c r="AK346" s="272"/>
      <c r="AL346" s="272"/>
      <c r="AM346" s="272"/>
      <c r="AN346" s="272"/>
      <c r="AO346" s="272"/>
      <c r="AP346" s="272"/>
      <c r="AQ346" s="271"/>
    </row>
    <row r="347" ht="15.75" customHeight="1">
      <c r="C347" s="271"/>
      <c r="D347" s="271"/>
      <c r="E347" s="271"/>
      <c r="F347" s="271"/>
      <c r="G347" s="272"/>
      <c r="H347" s="272"/>
      <c r="I347" s="272"/>
      <c r="J347" s="272"/>
      <c r="K347" s="272"/>
      <c r="L347" s="272"/>
      <c r="M347" s="272"/>
      <c r="N347" s="272"/>
      <c r="O347" s="272"/>
      <c r="P347" s="272"/>
      <c r="Q347" s="272"/>
      <c r="R347" s="272"/>
      <c r="S347" s="272"/>
      <c r="T347" s="272"/>
      <c r="U347" s="272"/>
      <c r="V347" s="272"/>
      <c r="W347" s="272"/>
      <c r="X347" s="272"/>
      <c r="Y347" s="272"/>
      <c r="Z347" s="272"/>
      <c r="AA347" s="272"/>
      <c r="AB347" s="272"/>
      <c r="AC347" s="272"/>
      <c r="AD347" s="272"/>
      <c r="AE347" s="272"/>
      <c r="AF347" s="272"/>
      <c r="AG347" s="272"/>
      <c r="AH347" s="272"/>
      <c r="AI347" s="272"/>
      <c r="AJ347" s="272"/>
      <c r="AK347" s="272"/>
      <c r="AL347" s="272"/>
      <c r="AM347" s="272"/>
      <c r="AN347" s="272"/>
      <c r="AO347" s="272"/>
      <c r="AP347" s="272"/>
      <c r="AQ347" s="271"/>
    </row>
    <row r="348" ht="15.75" customHeight="1">
      <c r="C348" s="271"/>
      <c r="D348" s="271"/>
      <c r="E348" s="271"/>
      <c r="F348" s="271"/>
      <c r="G348" s="272"/>
      <c r="H348" s="272"/>
      <c r="I348" s="272"/>
      <c r="J348" s="272"/>
      <c r="K348" s="272"/>
      <c r="L348" s="272"/>
      <c r="M348" s="272"/>
      <c r="N348" s="272"/>
      <c r="O348" s="272"/>
      <c r="P348" s="272"/>
      <c r="Q348" s="272"/>
      <c r="R348" s="272"/>
      <c r="S348" s="272"/>
      <c r="T348" s="272"/>
      <c r="U348" s="272"/>
      <c r="V348" s="272"/>
      <c r="W348" s="272"/>
      <c r="X348" s="272"/>
      <c r="Y348" s="272"/>
      <c r="Z348" s="272"/>
      <c r="AA348" s="272"/>
      <c r="AB348" s="272"/>
      <c r="AC348" s="272"/>
      <c r="AD348" s="272"/>
      <c r="AE348" s="272"/>
      <c r="AF348" s="272"/>
      <c r="AG348" s="272"/>
      <c r="AH348" s="272"/>
      <c r="AI348" s="272"/>
      <c r="AJ348" s="272"/>
      <c r="AK348" s="272"/>
      <c r="AL348" s="272"/>
      <c r="AM348" s="272"/>
      <c r="AN348" s="272"/>
      <c r="AO348" s="272"/>
      <c r="AP348" s="272"/>
      <c r="AQ348" s="271"/>
    </row>
    <row r="349" ht="15.75" customHeight="1">
      <c r="C349" s="271"/>
      <c r="D349" s="271"/>
      <c r="E349" s="271"/>
      <c r="F349" s="271"/>
      <c r="G349" s="272"/>
      <c r="H349" s="272"/>
      <c r="I349" s="272"/>
      <c r="J349" s="272"/>
      <c r="K349" s="272"/>
      <c r="L349" s="272"/>
      <c r="M349" s="272"/>
      <c r="N349" s="272"/>
      <c r="O349" s="272"/>
      <c r="P349" s="272"/>
      <c r="Q349" s="272"/>
      <c r="R349" s="272"/>
      <c r="S349" s="272"/>
      <c r="T349" s="272"/>
      <c r="U349" s="272"/>
      <c r="V349" s="272"/>
      <c r="W349" s="272"/>
      <c r="X349" s="272"/>
      <c r="Y349" s="272"/>
      <c r="Z349" s="272"/>
      <c r="AA349" s="272"/>
      <c r="AB349" s="272"/>
      <c r="AC349" s="272"/>
      <c r="AD349" s="272"/>
      <c r="AE349" s="272"/>
      <c r="AF349" s="272"/>
      <c r="AG349" s="272"/>
      <c r="AH349" s="272"/>
      <c r="AI349" s="272"/>
      <c r="AJ349" s="272"/>
      <c r="AK349" s="272"/>
      <c r="AL349" s="272"/>
      <c r="AM349" s="272"/>
      <c r="AN349" s="272"/>
      <c r="AO349" s="272"/>
      <c r="AP349" s="272"/>
      <c r="AQ349" s="271"/>
    </row>
    <row r="350" ht="15.75" customHeight="1">
      <c r="C350" s="271"/>
      <c r="D350" s="271"/>
      <c r="E350" s="271"/>
      <c r="F350" s="271"/>
      <c r="G350" s="272"/>
      <c r="H350" s="272"/>
      <c r="I350" s="272"/>
      <c r="J350" s="272"/>
      <c r="K350" s="272"/>
      <c r="L350" s="272"/>
      <c r="M350" s="272"/>
      <c r="N350" s="272"/>
      <c r="O350" s="272"/>
      <c r="P350" s="272"/>
      <c r="Q350" s="272"/>
      <c r="R350" s="272"/>
      <c r="S350" s="272"/>
      <c r="T350" s="272"/>
      <c r="U350" s="272"/>
      <c r="V350" s="272"/>
      <c r="W350" s="272"/>
      <c r="X350" s="272"/>
      <c r="Y350" s="272"/>
      <c r="Z350" s="272"/>
      <c r="AA350" s="272"/>
      <c r="AB350" s="272"/>
      <c r="AC350" s="272"/>
      <c r="AD350" s="272"/>
      <c r="AE350" s="272"/>
      <c r="AF350" s="272"/>
      <c r="AG350" s="272"/>
      <c r="AH350" s="272"/>
      <c r="AI350" s="272"/>
      <c r="AJ350" s="272"/>
      <c r="AK350" s="272"/>
      <c r="AL350" s="272"/>
      <c r="AM350" s="272"/>
      <c r="AN350" s="272"/>
      <c r="AO350" s="272"/>
      <c r="AP350" s="272"/>
      <c r="AQ350" s="271"/>
    </row>
    <row r="351" ht="15.75" customHeight="1">
      <c r="C351" s="271"/>
      <c r="D351" s="271"/>
      <c r="E351" s="271"/>
      <c r="F351" s="271"/>
      <c r="G351" s="272"/>
      <c r="H351" s="272"/>
      <c r="I351" s="272"/>
      <c r="J351" s="272"/>
      <c r="K351" s="272"/>
      <c r="L351" s="272"/>
      <c r="M351" s="272"/>
      <c r="N351" s="272"/>
      <c r="O351" s="272"/>
      <c r="P351" s="272"/>
      <c r="Q351" s="272"/>
      <c r="R351" s="272"/>
      <c r="S351" s="272"/>
      <c r="T351" s="272"/>
      <c r="U351" s="272"/>
      <c r="V351" s="272"/>
      <c r="W351" s="272"/>
      <c r="X351" s="272"/>
      <c r="Y351" s="272"/>
      <c r="Z351" s="272"/>
      <c r="AA351" s="272"/>
      <c r="AB351" s="272"/>
      <c r="AC351" s="272"/>
      <c r="AD351" s="272"/>
      <c r="AE351" s="272"/>
      <c r="AF351" s="272"/>
      <c r="AG351" s="272"/>
      <c r="AH351" s="272"/>
      <c r="AI351" s="272"/>
      <c r="AJ351" s="272"/>
      <c r="AK351" s="272"/>
      <c r="AL351" s="272"/>
      <c r="AM351" s="272"/>
      <c r="AN351" s="272"/>
      <c r="AO351" s="272"/>
      <c r="AP351" s="272"/>
      <c r="AQ351" s="271"/>
    </row>
    <row r="352" ht="15.75" customHeight="1">
      <c r="C352" s="271"/>
      <c r="D352" s="271"/>
      <c r="E352" s="271"/>
      <c r="F352" s="271"/>
      <c r="G352" s="272"/>
      <c r="H352" s="272"/>
      <c r="I352" s="272"/>
      <c r="J352" s="272"/>
      <c r="K352" s="272"/>
      <c r="L352" s="272"/>
      <c r="M352" s="272"/>
      <c r="N352" s="272"/>
      <c r="O352" s="272"/>
      <c r="P352" s="272"/>
      <c r="Q352" s="272"/>
      <c r="R352" s="272"/>
      <c r="S352" s="272"/>
      <c r="T352" s="272"/>
      <c r="U352" s="272"/>
      <c r="V352" s="272"/>
      <c r="W352" s="272"/>
      <c r="X352" s="272"/>
      <c r="Y352" s="272"/>
      <c r="Z352" s="272"/>
      <c r="AA352" s="272"/>
      <c r="AB352" s="272"/>
      <c r="AC352" s="272"/>
      <c r="AD352" s="272"/>
      <c r="AE352" s="272"/>
      <c r="AF352" s="272"/>
      <c r="AG352" s="272"/>
      <c r="AH352" s="272"/>
      <c r="AI352" s="272"/>
      <c r="AJ352" s="272"/>
      <c r="AK352" s="272"/>
      <c r="AL352" s="272"/>
      <c r="AM352" s="272"/>
      <c r="AN352" s="272"/>
      <c r="AO352" s="272"/>
      <c r="AP352" s="272"/>
      <c r="AQ352" s="271"/>
    </row>
    <row r="353" ht="15.75" customHeight="1">
      <c r="C353" s="271"/>
      <c r="D353" s="271"/>
      <c r="E353" s="271"/>
      <c r="F353" s="271"/>
      <c r="G353" s="272"/>
      <c r="H353" s="272"/>
      <c r="I353" s="272"/>
      <c r="J353" s="272"/>
      <c r="K353" s="272"/>
      <c r="L353" s="272"/>
      <c r="M353" s="272"/>
      <c r="N353" s="272"/>
      <c r="O353" s="272"/>
      <c r="P353" s="272"/>
      <c r="Q353" s="272"/>
      <c r="R353" s="272"/>
      <c r="S353" s="272"/>
      <c r="T353" s="272"/>
      <c r="U353" s="272"/>
      <c r="V353" s="272"/>
      <c r="W353" s="272"/>
      <c r="X353" s="272"/>
      <c r="Y353" s="272"/>
      <c r="Z353" s="272"/>
      <c r="AA353" s="272"/>
      <c r="AB353" s="272"/>
      <c r="AC353" s="272"/>
      <c r="AD353" s="272"/>
      <c r="AE353" s="272"/>
      <c r="AF353" s="272"/>
      <c r="AG353" s="272"/>
      <c r="AH353" s="272"/>
      <c r="AI353" s="272"/>
      <c r="AJ353" s="272"/>
      <c r="AK353" s="272"/>
      <c r="AL353" s="272"/>
      <c r="AM353" s="272"/>
      <c r="AN353" s="272"/>
      <c r="AO353" s="272"/>
      <c r="AP353" s="272"/>
      <c r="AQ353" s="271"/>
    </row>
    <row r="354" ht="15.75" customHeight="1">
      <c r="C354" s="271"/>
      <c r="D354" s="271"/>
      <c r="E354" s="271"/>
      <c r="F354" s="271"/>
      <c r="G354" s="272"/>
      <c r="H354" s="272"/>
      <c r="I354" s="272"/>
      <c r="J354" s="272"/>
      <c r="K354" s="272"/>
      <c r="L354" s="272"/>
      <c r="M354" s="272"/>
      <c r="N354" s="272"/>
      <c r="O354" s="272"/>
      <c r="P354" s="272"/>
      <c r="Q354" s="272"/>
      <c r="R354" s="272"/>
      <c r="S354" s="272"/>
      <c r="T354" s="272"/>
      <c r="U354" s="272"/>
      <c r="V354" s="272"/>
      <c r="W354" s="272"/>
      <c r="X354" s="272"/>
      <c r="Y354" s="272"/>
      <c r="Z354" s="272"/>
      <c r="AA354" s="272"/>
      <c r="AB354" s="272"/>
      <c r="AC354" s="272"/>
      <c r="AD354" s="272"/>
      <c r="AE354" s="272"/>
      <c r="AF354" s="272"/>
      <c r="AG354" s="272"/>
      <c r="AH354" s="272"/>
      <c r="AI354" s="272"/>
      <c r="AJ354" s="272"/>
      <c r="AK354" s="272"/>
      <c r="AL354" s="272"/>
      <c r="AM354" s="272"/>
      <c r="AN354" s="272"/>
      <c r="AO354" s="272"/>
      <c r="AP354" s="272"/>
      <c r="AQ354" s="271"/>
    </row>
    <row r="355" ht="15.75" customHeight="1">
      <c r="C355" s="271"/>
      <c r="D355" s="271"/>
      <c r="E355" s="271"/>
      <c r="F355" s="271"/>
      <c r="G355" s="272"/>
      <c r="H355" s="272"/>
      <c r="I355" s="272"/>
      <c r="J355" s="272"/>
      <c r="K355" s="272"/>
      <c r="L355" s="272"/>
      <c r="M355" s="272"/>
      <c r="N355" s="272"/>
      <c r="O355" s="272"/>
      <c r="P355" s="272"/>
      <c r="Q355" s="272"/>
      <c r="R355" s="272"/>
      <c r="S355" s="272"/>
      <c r="T355" s="272"/>
      <c r="U355" s="272"/>
      <c r="V355" s="272"/>
      <c r="W355" s="272"/>
      <c r="X355" s="272"/>
      <c r="Y355" s="272"/>
      <c r="Z355" s="272"/>
      <c r="AA355" s="272"/>
      <c r="AB355" s="272"/>
      <c r="AC355" s="272"/>
      <c r="AD355" s="272"/>
      <c r="AE355" s="272"/>
      <c r="AF355" s="272"/>
      <c r="AG355" s="272"/>
      <c r="AH355" s="272"/>
      <c r="AI355" s="272"/>
      <c r="AJ355" s="272"/>
      <c r="AK355" s="272"/>
      <c r="AL355" s="272"/>
      <c r="AM355" s="272"/>
      <c r="AN355" s="272"/>
      <c r="AO355" s="272"/>
      <c r="AP355" s="272"/>
      <c r="AQ355" s="271"/>
    </row>
    <row r="356" ht="15.75" customHeight="1">
      <c r="C356" s="271"/>
      <c r="D356" s="271"/>
      <c r="E356" s="271"/>
      <c r="F356" s="271"/>
      <c r="G356" s="272"/>
      <c r="H356" s="272"/>
      <c r="I356" s="272"/>
      <c r="J356" s="272"/>
      <c r="K356" s="272"/>
      <c r="L356" s="272"/>
      <c r="M356" s="272"/>
      <c r="N356" s="272"/>
      <c r="O356" s="272"/>
      <c r="P356" s="272"/>
      <c r="Q356" s="272"/>
      <c r="R356" s="272"/>
      <c r="S356" s="272"/>
      <c r="T356" s="272"/>
      <c r="U356" s="272"/>
      <c r="V356" s="272"/>
      <c r="W356" s="272"/>
      <c r="X356" s="272"/>
      <c r="Y356" s="272"/>
      <c r="Z356" s="272"/>
      <c r="AA356" s="272"/>
      <c r="AB356" s="272"/>
      <c r="AC356" s="272"/>
      <c r="AD356" s="272"/>
      <c r="AE356" s="272"/>
      <c r="AF356" s="272"/>
      <c r="AG356" s="272"/>
      <c r="AH356" s="272"/>
      <c r="AI356" s="272"/>
      <c r="AJ356" s="272"/>
      <c r="AK356" s="272"/>
      <c r="AL356" s="272"/>
      <c r="AM356" s="272"/>
      <c r="AN356" s="272"/>
      <c r="AO356" s="272"/>
      <c r="AP356" s="272"/>
      <c r="AQ356" s="271"/>
    </row>
    <row r="357" ht="15.75" customHeight="1">
      <c r="C357" s="271"/>
      <c r="D357" s="271"/>
      <c r="E357" s="271"/>
      <c r="F357" s="271"/>
      <c r="G357" s="272"/>
      <c r="H357" s="272"/>
      <c r="I357" s="272"/>
      <c r="J357" s="272"/>
      <c r="K357" s="272"/>
      <c r="L357" s="272"/>
      <c r="M357" s="272"/>
      <c r="N357" s="272"/>
      <c r="O357" s="272"/>
      <c r="P357" s="272"/>
      <c r="Q357" s="272"/>
      <c r="R357" s="272"/>
      <c r="S357" s="272"/>
      <c r="T357" s="272"/>
      <c r="U357" s="272"/>
      <c r="V357" s="272"/>
      <c r="W357" s="272"/>
      <c r="X357" s="272"/>
      <c r="Y357" s="272"/>
      <c r="Z357" s="272"/>
      <c r="AA357" s="272"/>
      <c r="AB357" s="272"/>
      <c r="AC357" s="272"/>
      <c r="AD357" s="272"/>
      <c r="AE357" s="272"/>
      <c r="AF357" s="272"/>
      <c r="AG357" s="272"/>
      <c r="AH357" s="272"/>
      <c r="AI357" s="272"/>
      <c r="AJ357" s="272"/>
      <c r="AK357" s="272"/>
      <c r="AL357" s="272"/>
      <c r="AM357" s="272"/>
      <c r="AN357" s="272"/>
      <c r="AO357" s="272"/>
      <c r="AP357" s="272"/>
      <c r="AQ357" s="271"/>
    </row>
    <row r="358" ht="15.75" customHeight="1">
      <c r="C358" s="271"/>
      <c r="D358" s="271"/>
      <c r="E358" s="271"/>
      <c r="F358" s="271"/>
      <c r="G358" s="272"/>
      <c r="H358" s="272"/>
      <c r="I358" s="272"/>
      <c r="J358" s="272"/>
      <c r="K358" s="272"/>
      <c r="L358" s="272"/>
      <c r="M358" s="272"/>
      <c r="N358" s="272"/>
      <c r="O358" s="272"/>
      <c r="P358" s="272"/>
      <c r="Q358" s="272"/>
      <c r="R358" s="272"/>
      <c r="S358" s="272"/>
      <c r="T358" s="272"/>
      <c r="U358" s="272"/>
      <c r="V358" s="272"/>
      <c r="W358" s="272"/>
      <c r="X358" s="272"/>
      <c r="Y358" s="272"/>
      <c r="Z358" s="272"/>
      <c r="AA358" s="272"/>
      <c r="AB358" s="272"/>
      <c r="AC358" s="272"/>
      <c r="AD358" s="272"/>
      <c r="AE358" s="272"/>
      <c r="AF358" s="272"/>
      <c r="AG358" s="272"/>
      <c r="AH358" s="272"/>
      <c r="AI358" s="272"/>
      <c r="AJ358" s="272"/>
      <c r="AK358" s="272"/>
      <c r="AL358" s="272"/>
      <c r="AM358" s="272"/>
      <c r="AN358" s="272"/>
      <c r="AO358" s="272"/>
      <c r="AP358" s="272"/>
      <c r="AQ358" s="271"/>
    </row>
    <row r="359" ht="15.75" customHeight="1">
      <c r="C359" s="271"/>
      <c r="D359" s="271"/>
      <c r="E359" s="271"/>
      <c r="F359" s="271"/>
      <c r="G359" s="272"/>
      <c r="H359" s="272"/>
      <c r="I359" s="272"/>
      <c r="J359" s="272"/>
      <c r="K359" s="272"/>
      <c r="L359" s="272"/>
      <c r="M359" s="272"/>
      <c r="N359" s="272"/>
      <c r="O359" s="272"/>
      <c r="P359" s="272"/>
      <c r="Q359" s="272"/>
      <c r="R359" s="272"/>
      <c r="S359" s="272"/>
      <c r="T359" s="272"/>
      <c r="U359" s="272"/>
      <c r="V359" s="272"/>
      <c r="W359" s="272"/>
      <c r="X359" s="272"/>
      <c r="Y359" s="272"/>
      <c r="Z359" s="272"/>
      <c r="AA359" s="272"/>
      <c r="AB359" s="272"/>
      <c r="AC359" s="272"/>
      <c r="AD359" s="272"/>
      <c r="AE359" s="272"/>
      <c r="AF359" s="272"/>
      <c r="AG359" s="272"/>
      <c r="AH359" s="272"/>
      <c r="AI359" s="272"/>
      <c r="AJ359" s="272"/>
      <c r="AK359" s="272"/>
      <c r="AL359" s="272"/>
      <c r="AM359" s="272"/>
      <c r="AN359" s="272"/>
      <c r="AO359" s="272"/>
      <c r="AP359" s="272"/>
      <c r="AQ359" s="271"/>
    </row>
    <row r="360" ht="15.75" customHeight="1">
      <c r="C360" s="271"/>
      <c r="D360" s="271"/>
      <c r="E360" s="271"/>
      <c r="F360" s="271"/>
      <c r="G360" s="272"/>
      <c r="H360" s="272"/>
      <c r="I360" s="272"/>
      <c r="J360" s="272"/>
      <c r="K360" s="272"/>
      <c r="L360" s="272"/>
      <c r="M360" s="272"/>
      <c r="N360" s="272"/>
      <c r="O360" s="272"/>
      <c r="P360" s="272"/>
      <c r="Q360" s="272"/>
      <c r="R360" s="272"/>
      <c r="S360" s="272"/>
      <c r="T360" s="272"/>
      <c r="U360" s="272"/>
      <c r="V360" s="272"/>
      <c r="W360" s="272"/>
      <c r="X360" s="272"/>
      <c r="Y360" s="272"/>
      <c r="Z360" s="272"/>
      <c r="AA360" s="272"/>
      <c r="AB360" s="272"/>
      <c r="AC360" s="272"/>
      <c r="AD360" s="272"/>
      <c r="AE360" s="272"/>
      <c r="AF360" s="272"/>
      <c r="AG360" s="272"/>
      <c r="AH360" s="272"/>
      <c r="AI360" s="272"/>
      <c r="AJ360" s="272"/>
      <c r="AK360" s="272"/>
      <c r="AL360" s="272"/>
      <c r="AM360" s="272"/>
      <c r="AN360" s="272"/>
      <c r="AO360" s="272"/>
      <c r="AP360" s="272"/>
      <c r="AQ360" s="271"/>
    </row>
    <row r="361" ht="15.75" customHeight="1">
      <c r="C361" s="271"/>
      <c r="D361" s="271"/>
      <c r="E361" s="271"/>
      <c r="F361" s="271"/>
      <c r="G361" s="272"/>
      <c r="H361" s="272"/>
      <c r="I361" s="272"/>
      <c r="J361" s="272"/>
      <c r="K361" s="272"/>
      <c r="L361" s="272"/>
      <c r="M361" s="272"/>
      <c r="N361" s="272"/>
      <c r="O361" s="272"/>
      <c r="P361" s="272"/>
      <c r="Q361" s="272"/>
      <c r="R361" s="272"/>
      <c r="S361" s="272"/>
      <c r="T361" s="272"/>
      <c r="U361" s="272"/>
      <c r="V361" s="272"/>
      <c r="W361" s="272"/>
      <c r="X361" s="272"/>
      <c r="Y361" s="272"/>
      <c r="Z361" s="272"/>
      <c r="AA361" s="272"/>
      <c r="AB361" s="272"/>
      <c r="AC361" s="272"/>
      <c r="AD361" s="272"/>
      <c r="AE361" s="272"/>
      <c r="AF361" s="272"/>
      <c r="AG361" s="272"/>
      <c r="AH361" s="272"/>
      <c r="AI361" s="272"/>
      <c r="AJ361" s="272"/>
      <c r="AK361" s="272"/>
      <c r="AL361" s="272"/>
      <c r="AM361" s="272"/>
      <c r="AN361" s="272"/>
      <c r="AO361" s="272"/>
      <c r="AP361" s="272"/>
      <c r="AQ361" s="271"/>
    </row>
    <row r="362" ht="15.75" customHeight="1">
      <c r="C362" s="271"/>
      <c r="D362" s="271"/>
      <c r="E362" s="271"/>
      <c r="F362" s="271"/>
      <c r="G362" s="272"/>
      <c r="H362" s="272"/>
      <c r="I362" s="272"/>
      <c r="J362" s="272"/>
      <c r="K362" s="272"/>
      <c r="L362" s="272"/>
      <c r="M362" s="272"/>
      <c r="N362" s="272"/>
      <c r="O362" s="272"/>
      <c r="P362" s="272"/>
      <c r="Q362" s="272"/>
      <c r="R362" s="272"/>
      <c r="S362" s="272"/>
      <c r="T362" s="272"/>
      <c r="U362" s="272"/>
      <c r="V362" s="272"/>
      <c r="W362" s="272"/>
      <c r="X362" s="272"/>
      <c r="Y362" s="272"/>
      <c r="Z362" s="272"/>
      <c r="AA362" s="272"/>
      <c r="AB362" s="272"/>
      <c r="AC362" s="272"/>
      <c r="AD362" s="272"/>
      <c r="AE362" s="272"/>
      <c r="AF362" s="272"/>
      <c r="AG362" s="272"/>
      <c r="AH362" s="272"/>
      <c r="AI362" s="272"/>
      <c r="AJ362" s="272"/>
      <c r="AK362" s="272"/>
      <c r="AL362" s="272"/>
      <c r="AM362" s="272"/>
      <c r="AN362" s="272"/>
      <c r="AO362" s="272"/>
      <c r="AP362" s="272"/>
      <c r="AQ362" s="271"/>
    </row>
    <row r="363" ht="15.75" customHeight="1">
      <c r="C363" s="271"/>
      <c r="D363" s="271"/>
      <c r="E363" s="271"/>
      <c r="F363" s="271"/>
      <c r="G363" s="272"/>
      <c r="H363" s="272"/>
      <c r="I363" s="272"/>
      <c r="J363" s="272"/>
      <c r="K363" s="272"/>
      <c r="L363" s="272"/>
      <c r="M363" s="272"/>
      <c r="N363" s="272"/>
      <c r="O363" s="272"/>
      <c r="P363" s="272"/>
      <c r="Q363" s="272"/>
      <c r="R363" s="272"/>
      <c r="S363" s="272"/>
      <c r="T363" s="272"/>
      <c r="U363" s="272"/>
      <c r="V363" s="272"/>
      <c r="W363" s="272"/>
      <c r="X363" s="272"/>
      <c r="Y363" s="272"/>
      <c r="Z363" s="272"/>
      <c r="AA363" s="272"/>
      <c r="AB363" s="272"/>
      <c r="AC363" s="272"/>
      <c r="AD363" s="272"/>
      <c r="AE363" s="272"/>
      <c r="AF363" s="272"/>
      <c r="AG363" s="272"/>
      <c r="AH363" s="272"/>
      <c r="AI363" s="272"/>
      <c r="AJ363" s="272"/>
      <c r="AK363" s="272"/>
      <c r="AL363" s="272"/>
      <c r="AM363" s="272"/>
      <c r="AN363" s="272"/>
      <c r="AO363" s="272"/>
      <c r="AP363" s="272"/>
      <c r="AQ363" s="271"/>
    </row>
    <row r="364" ht="15.75" customHeight="1">
      <c r="C364" s="271"/>
      <c r="D364" s="271"/>
      <c r="E364" s="271"/>
      <c r="F364" s="271"/>
      <c r="G364" s="272"/>
      <c r="H364" s="272"/>
      <c r="I364" s="272"/>
      <c r="J364" s="272"/>
      <c r="K364" s="272"/>
      <c r="L364" s="272"/>
      <c r="M364" s="272"/>
      <c r="N364" s="272"/>
      <c r="O364" s="272"/>
      <c r="P364" s="272"/>
      <c r="Q364" s="272"/>
      <c r="R364" s="272"/>
      <c r="S364" s="272"/>
      <c r="T364" s="272"/>
      <c r="U364" s="272"/>
      <c r="V364" s="272"/>
      <c r="W364" s="272"/>
      <c r="X364" s="272"/>
      <c r="Y364" s="272"/>
      <c r="Z364" s="272"/>
      <c r="AA364" s="272"/>
      <c r="AB364" s="272"/>
      <c r="AC364" s="272"/>
      <c r="AD364" s="272"/>
      <c r="AE364" s="272"/>
      <c r="AF364" s="272"/>
      <c r="AG364" s="272"/>
      <c r="AH364" s="272"/>
      <c r="AI364" s="272"/>
      <c r="AJ364" s="272"/>
      <c r="AK364" s="272"/>
      <c r="AL364" s="272"/>
      <c r="AM364" s="272"/>
      <c r="AN364" s="272"/>
      <c r="AO364" s="272"/>
      <c r="AP364" s="272"/>
      <c r="AQ364" s="271"/>
    </row>
    <row r="365" ht="15.75" customHeight="1">
      <c r="C365" s="271"/>
      <c r="D365" s="271"/>
      <c r="E365" s="271"/>
      <c r="F365" s="271"/>
      <c r="G365" s="272"/>
      <c r="H365" s="272"/>
      <c r="I365" s="272"/>
      <c r="J365" s="272"/>
      <c r="K365" s="272"/>
      <c r="L365" s="272"/>
      <c r="M365" s="272"/>
      <c r="N365" s="272"/>
      <c r="O365" s="272"/>
      <c r="P365" s="272"/>
      <c r="Q365" s="272"/>
      <c r="R365" s="272"/>
      <c r="S365" s="272"/>
      <c r="T365" s="272"/>
      <c r="U365" s="272"/>
      <c r="V365" s="272"/>
      <c r="W365" s="272"/>
      <c r="X365" s="272"/>
      <c r="Y365" s="272"/>
      <c r="Z365" s="272"/>
      <c r="AA365" s="272"/>
      <c r="AB365" s="272"/>
      <c r="AC365" s="272"/>
      <c r="AD365" s="272"/>
      <c r="AE365" s="272"/>
      <c r="AF365" s="272"/>
      <c r="AG365" s="272"/>
      <c r="AH365" s="272"/>
      <c r="AI365" s="272"/>
      <c r="AJ365" s="272"/>
      <c r="AK365" s="272"/>
      <c r="AL365" s="272"/>
      <c r="AM365" s="272"/>
      <c r="AN365" s="272"/>
      <c r="AO365" s="272"/>
      <c r="AP365" s="272"/>
      <c r="AQ365" s="271"/>
    </row>
    <row r="366" ht="15.75" customHeight="1">
      <c r="C366" s="271"/>
      <c r="D366" s="271"/>
      <c r="E366" s="271"/>
      <c r="F366" s="271"/>
      <c r="G366" s="272"/>
      <c r="H366" s="272"/>
      <c r="I366" s="272"/>
      <c r="J366" s="272"/>
      <c r="K366" s="272"/>
      <c r="L366" s="272"/>
      <c r="M366" s="272"/>
      <c r="N366" s="272"/>
      <c r="O366" s="272"/>
      <c r="P366" s="272"/>
      <c r="Q366" s="272"/>
      <c r="R366" s="272"/>
      <c r="S366" s="272"/>
      <c r="T366" s="272"/>
      <c r="U366" s="272"/>
      <c r="V366" s="272"/>
      <c r="W366" s="272"/>
      <c r="X366" s="272"/>
      <c r="Y366" s="272"/>
      <c r="Z366" s="272"/>
      <c r="AA366" s="272"/>
      <c r="AB366" s="272"/>
      <c r="AC366" s="272"/>
      <c r="AD366" s="272"/>
      <c r="AE366" s="272"/>
      <c r="AF366" s="272"/>
      <c r="AG366" s="272"/>
      <c r="AH366" s="272"/>
      <c r="AI366" s="272"/>
      <c r="AJ366" s="272"/>
      <c r="AK366" s="272"/>
      <c r="AL366" s="272"/>
      <c r="AM366" s="272"/>
      <c r="AN366" s="272"/>
      <c r="AO366" s="272"/>
      <c r="AP366" s="272"/>
      <c r="AQ366" s="271"/>
    </row>
    <row r="367" ht="15.75" customHeight="1">
      <c r="C367" s="271"/>
      <c r="D367" s="271"/>
      <c r="E367" s="271"/>
      <c r="F367" s="271"/>
      <c r="G367" s="272"/>
      <c r="H367" s="272"/>
      <c r="I367" s="272"/>
      <c r="J367" s="272"/>
      <c r="K367" s="272"/>
      <c r="L367" s="272"/>
      <c r="M367" s="272"/>
      <c r="N367" s="272"/>
      <c r="O367" s="272"/>
      <c r="P367" s="272"/>
      <c r="Q367" s="272"/>
      <c r="R367" s="272"/>
      <c r="S367" s="272"/>
      <c r="T367" s="272"/>
      <c r="U367" s="272"/>
      <c r="V367" s="272"/>
      <c r="W367" s="272"/>
      <c r="X367" s="272"/>
      <c r="Y367" s="272"/>
      <c r="Z367" s="272"/>
      <c r="AA367" s="272"/>
      <c r="AB367" s="272"/>
      <c r="AC367" s="272"/>
      <c r="AD367" s="272"/>
      <c r="AE367" s="272"/>
      <c r="AF367" s="272"/>
      <c r="AG367" s="272"/>
      <c r="AH367" s="272"/>
      <c r="AI367" s="272"/>
      <c r="AJ367" s="272"/>
      <c r="AK367" s="272"/>
      <c r="AL367" s="272"/>
      <c r="AM367" s="272"/>
      <c r="AN367" s="272"/>
      <c r="AO367" s="272"/>
      <c r="AP367" s="272"/>
      <c r="AQ367" s="271"/>
    </row>
    <row r="368" ht="15.75" customHeight="1">
      <c r="C368" s="271"/>
      <c r="D368" s="271"/>
      <c r="E368" s="271"/>
      <c r="F368" s="271"/>
      <c r="G368" s="272"/>
      <c r="H368" s="272"/>
      <c r="I368" s="272"/>
      <c r="J368" s="272"/>
      <c r="K368" s="272"/>
      <c r="L368" s="272"/>
      <c r="M368" s="272"/>
      <c r="N368" s="272"/>
      <c r="O368" s="272"/>
      <c r="P368" s="272"/>
      <c r="Q368" s="272"/>
      <c r="R368" s="272"/>
      <c r="S368" s="272"/>
      <c r="T368" s="272"/>
      <c r="U368" s="272"/>
      <c r="V368" s="272"/>
      <c r="W368" s="272"/>
      <c r="X368" s="272"/>
      <c r="Y368" s="272"/>
      <c r="Z368" s="272"/>
      <c r="AA368" s="272"/>
      <c r="AB368" s="272"/>
      <c r="AC368" s="272"/>
      <c r="AD368" s="272"/>
      <c r="AE368" s="272"/>
      <c r="AF368" s="272"/>
      <c r="AG368" s="272"/>
      <c r="AH368" s="272"/>
      <c r="AI368" s="272"/>
      <c r="AJ368" s="272"/>
      <c r="AK368" s="272"/>
      <c r="AL368" s="272"/>
      <c r="AM368" s="272"/>
      <c r="AN368" s="272"/>
      <c r="AO368" s="272"/>
      <c r="AP368" s="272"/>
      <c r="AQ368" s="271"/>
    </row>
    <row r="369" ht="15.75" customHeight="1">
      <c r="C369" s="271"/>
      <c r="D369" s="271"/>
      <c r="E369" s="271"/>
      <c r="F369" s="271"/>
      <c r="G369" s="272"/>
      <c r="H369" s="272"/>
      <c r="I369" s="272"/>
      <c r="J369" s="272"/>
      <c r="K369" s="272"/>
      <c r="L369" s="272"/>
      <c r="M369" s="272"/>
      <c r="N369" s="272"/>
      <c r="O369" s="272"/>
      <c r="P369" s="272"/>
      <c r="Q369" s="272"/>
      <c r="R369" s="272"/>
      <c r="S369" s="272"/>
      <c r="T369" s="272"/>
      <c r="U369" s="272"/>
      <c r="V369" s="272"/>
      <c r="W369" s="272"/>
      <c r="X369" s="272"/>
      <c r="Y369" s="272"/>
      <c r="Z369" s="272"/>
      <c r="AA369" s="272"/>
      <c r="AB369" s="272"/>
      <c r="AC369" s="272"/>
      <c r="AD369" s="272"/>
      <c r="AE369" s="272"/>
      <c r="AF369" s="272"/>
      <c r="AG369" s="272"/>
      <c r="AH369" s="272"/>
      <c r="AI369" s="272"/>
      <c r="AJ369" s="272"/>
      <c r="AK369" s="272"/>
      <c r="AL369" s="272"/>
      <c r="AM369" s="272"/>
      <c r="AN369" s="272"/>
      <c r="AO369" s="272"/>
      <c r="AP369" s="272"/>
      <c r="AQ369" s="271"/>
    </row>
    <row r="370" ht="15.75" customHeight="1">
      <c r="C370" s="271"/>
      <c r="D370" s="271"/>
      <c r="E370" s="271"/>
      <c r="F370" s="271"/>
      <c r="G370" s="272"/>
      <c r="H370" s="272"/>
      <c r="I370" s="272"/>
      <c r="J370" s="272"/>
      <c r="K370" s="272"/>
      <c r="L370" s="272"/>
      <c r="M370" s="272"/>
      <c r="N370" s="272"/>
      <c r="O370" s="272"/>
      <c r="P370" s="272"/>
      <c r="Q370" s="272"/>
      <c r="R370" s="272"/>
      <c r="S370" s="272"/>
      <c r="T370" s="272"/>
      <c r="U370" s="272"/>
      <c r="V370" s="272"/>
      <c r="W370" s="272"/>
      <c r="X370" s="272"/>
      <c r="Y370" s="272"/>
      <c r="Z370" s="272"/>
      <c r="AA370" s="272"/>
      <c r="AB370" s="272"/>
      <c r="AC370" s="272"/>
      <c r="AD370" s="272"/>
      <c r="AE370" s="272"/>
      <c r="AF370" s="272"/>
      <c r="AG370" s="272"/>
      <c r="AH370" s="272"/>
      <c r="AI370" s="272"/>
      <c r="AJ370" s="272"/>
      <c r="AK370" s="272"/>
      <c r="AL370" s="272"/>
      <c r="AM370" s="272"/>
      <c r="AN370" s="272"/>
      <c r="AO370" s="272"/>
      <c r="AP370" s="272"/>
      <c r="AQ370" s="271"/>
    </row>
    <row r="371" ht="15.75" customHeight="1">
      <c r="C371" s="271"/>
      <c r="D371" s="271"/>
      <c r="E371" s="271"/>
      <c r="F371" s="271"/>
      <c r="G371" s="272"/>
      <c r="H371" s="272"/>
      <c r="I371" s="272"/>
      <c r="J371" s="272"/>
      <c r="K371" s="272"/>
      <c r="L371" s="272"/>
      <c r="M371" s="272"/>
      <c r="N371" s="272"/>
      <c r="O371" s="272"/>
      <c r="P371" s="272"/>
      <c r="Q371" s="272"/>
      <c r="R371" s="272"/>
      <c r="S371" s="272"/>
      <c r="T371" s="272"/>
      <c r="U371" s="272"/>
      <c r="V371" s="272"/>
      <c r="W371" s="272"/>
      <c r="X371" s="272"/>
      <c r="Y371" s="272"/>
      <c r="Z371" s="272"/>
      <c r="AA371" s="272"/>
      <c r="AB371" s="272"/>
      <c r="AC371" s="272"/>
      <c r="AD371" s="272"/>
      <c r="AE371" s="272"/>
      <c r="AF371" s="272"/>
      <c r="AG371" s="272"/>
      <c r="AH371" s="272"/>
      <c r="AI371" s="272"/>
      <c r="AJ371" s="272"/>
      <c r="AK371" s="272"/>
      <c r="AL371" s="272"/>
      <c r="AM371" s="272"/>
      <c r="AN371" s="272"/>
      <c r="AO371" s="272"/>
      <c r="AP371" s="272"/>
      <c r="AQ371" s="271"/>
    </row>
    <row r="372" ht="15.75" customHeight="1">
      <c r="C372" s="271"/>
      <c r="D372" s="271"/>
      <c r="E372" s="271"/>
      <c r="F372" s="271"/>
      <c r="G372" s="272"/>
      <c r="H372" s="272"/>
      <c r="I372" s="272"/>
      <c r="J372" s="272"/>
      <c r="K372" s="272"/>
      <c r="L372" s="272"/>
      <c r="M372" s="272"/>
      <c r="N372" s="272"/>
      <c r="O372" s="272"/>
      <c r="P372" s="272"/>
      <c r="Q372" s="272"/>
      <c r="R372" s="272"/>
      <c r="S372" s="272"/>
      <c r="T372" s="272"/>
      <c r="U372" s="272"/>
      <c r="V372" s="272"/>
      <c r="W372" s="272"/>
      <c r="X372" s="272"/>
      <c r="Y372" s="272"/>
      <c r="Z372" s="272"/>
      <c r="AA372" s="272"/>
      <c r="AB372" s="272"/>
      <c r="AC372" s="272"/>
      <c r="AD372" s="272"/>
      <c r="AE372" s="272"/>
      <c r="AF372" s="272"/>
      <c r="AG372" s="272"/>
      <c r="AH372" s="272"/>
      <c r="AI372" s="272"/>
      <c r="AJ372" s="272"/>
      <c r="AK372" s="272"/>
      <c r="AL372" s="272"/>
      <c r="AM372" s="272"/>
      <c r="AN372" s="272"/>
      <c r="AO372" s="272"/>
      <c r="AP372" s="272"/>
      <c r="AQ372" s="271"/>
    </row>
    <row r="373" ht="15.75" customHeight="1">
      <c r="C373" s="271"/>
      <c r="D373" s="271"/>
      <c r="E373" s="271"/>
      <c r="F373" s="271"/>
      <c r="G373" s="272"/>
      <c r="H373" s="272"/>
      <c r="I373" s="272"/>
      <c r="J373" s="272"/>
      <c r="K373" s="272"/>
      <c r="L373" s="272"/>
      <c r="M373" s="272"/>
      <c r="N373" s="272"/>
      <c r="O373" s="272"/>
      <c r="P373" s="272"/>
      <c r="Q373" s="272"/>
      <c r="R373" s="272"/>
      <c r="S373" s="272"/>
      <c r="T373" s="272"/>
      <c r="U373" s="272"/>
      <c r="V373" s="272"/>
      <c r="W373" s="272"/>
      <c r="X373" s="272"/>
      <c r="Y373" s="272"/>
      <c r="Z373" s="272"/>
      <c r="AA373" s="272"/>
      <c r="AB373" s="272"/>
      <c r="AC373" s="272"/>
      <c r="AD373" s="272"/>
      <c r="AE373" s="272"/>
      <c r="AF373" s="272"/>
      <c r="AG373" s="272"/>
      <c r="AH373" s="272"/>
      <c r="AI373" s="272"/>
      <c r="AJ373" s="272"/>
      <c r="AK373" s="272"/>
      <c r="AL373" s="272"/>
      <c r="AM373" s="272"/>
      <c r="AN373" s="272"/>
      <c r="AO373" s="272"/>
      <c r="AP373" s="272"/>
      <c r="AQ373" s="271"/>
    </row>
    <row r="374" ht="15.75" customHeight="1">
      <c r="C374" s="271"/>
      <c r="D374" s="271"/>
      <c r="E374" s="271"/>
      <c r="F374" s="271"/>
      <c r="G374" s="272"/>
      <c r="H374" s="272"/>
      <c r="I374" s="272"/>
      <c r="J374" s="272"/>
      <c r="K374" s="272"/>
      <c r="L374" s="272"/>
      <c r="M374" s="272"/>
      <c r="N374" s="272"/>
      <c r="O374" s="272"/>
      <c r="P374" s="272"/>
      <c r="Q374" s="272"/>
      <c r="R374" s="272"/>
      <c r="S374" s="272"/>
      <c r="T374" s="272"/>
      <c r="U374" s="272"/>
      <c r="V374" s="272"/>
      <c r="W374" s="272"/>
      <c r="X374" s="272"/>
      <c r="Y374" s="272"/>
      <c r="Z374" s="272"/>
      <c r="AA374" s="272"/>
      <c r="AB374" s="272"/>
      <c r="AC374" s="272"/>
      <c r="AD374" s="272"/>
      <c r="AE374" s="272"/>
      <c r="AF374" s="272"/>
      <c r="AG374" s="272"/>
      <c r="AH374" s="272"/>
      <c r="AI374" s="272"/>
      <c r="AJ374" s="272"/>
      <c r="AK374" s="272"/>
      <c r="AL374" s="272"/>
      <c r="AM374" s="272"/>
      <c r="AN374" s="272"/>
      <c r="AO374" s="272"/>
      <c r="AP374" s="272"/>
      <c r="AQ374" s="271"/>
    </row>
    <row r="375" ht="15.75" customHeight="1">
      <c r="C375" s="271"/>
      <c r="D375" s="271"/>
      <c r="E375" s="271"/>
      <c r="F375" s="271"/>
      <c r="G375" s="272"/>
      <c r="H375" s="272"/>
      <c r="I375" s="272"/>
      <c r="J375" s="272"/>
      <c r="K375" s="272"/>
      <c r="L375" s="272"/>
      <c r="M375" s="272"/>
      <c r="N375" s="272"/>
      <c r="O375" s="272"/>
      <c r="P375" s="272"/>
      <c r="Q375" s="272"/>
      <c r="R375" s="272"/>
      <c r="S375" s="272"/>
      <c r="T375" s="272"/>
      <c r="U375" s="272"/>
      <c r="V375" s="272"/>
      <c r="W375" s="272"/>
      <c r="X375" s="272"/>
      <c r="Y375" s="272"/>
      <c r="Z375" s="272"/>
      <c r="AA375" s="272"/>
      <c r="AB375" s="272"/>
      <c r="AC375" s="272"/>
      <c r="AD375" s="272"/>
      <c r="AE375" s="272"/>
      <c r="AF375" s="272"/>
      <c r="AG375" s="272"/>
      <c r="AH375" s="272"/>
      <c r="AI375" s="272"/>
      <c r="AJ375" s="272"/>
      <c r="AK375" s="272"/>
      <c r="AL375" s="272"/>
      <c r="AM375" s="272"/>
      <c r="AN375" s="272"/>
      <c r="AO375" s="272"/>
      <c r="AP375" s="272"/>
      <c r="AQ375" s="271"/>
    </row>
    <row r="376" ht="15.75" customHeight="1">
      <c r="C376" s="271"/>
      <c r="D376" s="271"/>
      <c r="E376" s="271"/>
      <c r="F376" s="271"/>
      <c r="G376" s="272"/>
      <c r="H376" s="272"/>
      <c r="I376" s="272"/>
      <c r="J376" s="272"/>
      <c r="K376" s="272"/>
      <c r="L376" s="272"/>
      <c r="M376" s="272"/>
      <c r="N376" s="272"/>
      <c r="O376" s="272"/>
      <c r="P376" s="272"/>
      <c r="Q376" s="272"/>
      <c r="R376" s="272"/>
      <c r="S376" s="272"/>
      <c r="T376" s="272"/>
      <c r="U376" s="272"/>
      <c r="V376" s="272"/>
      <c r="W376" s="272"/>
      <c r="X376" s="272"/>
      <c r="Y376" s="272"/>
      <c r="Z376" s="272"/>
      <c r="AA376" s="272"/>
      <c r="AB376" s="272"/>
      <c r="AC376" s="272"/>
      <c r="AD376" s="272"/>
      <c r="AE376" s="272"/>
      <c r="AF376" s="272"/>
      <c r="AG376" s="272"/>
      <c r="AH376" s="272"/>
      <c r="AI376" s="272"/>
      <c r="AJ376" s="272"/>
      <c r="AK376" s="272"/>
      <c r="AL376" s="272"/>
      <c r="AM376" s="272"/>
      <c r="AN376" s="272"/>
      <c r="AO376" s="272"/>
      <c r="AP376" s="272"/>
      <c r="AQ376" s="271"/>
    </row>
    <row r="377" ht="15.75" customHeight="1">
      <c r="C377" s="271"/>
      <c r="D377" s="271"/>
      <c r="E377" s="271"/>
      <c r="F377" s="271"/>
      <c r="G377" s="272"/>
      <c r="H377" s="272"/>
      <c r="I377" s="272"/>
      <c r="J377" s="272"/>
      <c r="K377" s="272"/>
      <c r="L377" s="272"/>
      <c r="M377" s="272"/>
      <c r="N377" s="272"/>
      <c r="O377" s="272"/>
      <c r="P377" s="272"/>
      <c r="Q377" s="272"/>
      <c r="R377" s="272"/>
      <c r="S377" s="272"/>
      <c r="T377" s="272"/>
      <c r="U377" s="272"/>
      <c r="V377" s="272"/>
      <c r="W377" s="272"/>
      <c r="X377" s="272"/>
      <c r="Y377" s="272"/>
      <c r="Z377" s="272"/>
      <c r="AA377" s="272"/>
      <c r="AB377" s="272"/>
      <c r="AC377" s="272"/>
      <c r="AD377" s="272"/>
      <c r="AE377" s="272"/>
      <c r="AF377" s="272"/>
      <c r="AG377" s="272"/>
      <c r="AH377" s="272"/>
      <c r="AI377" s="272"/>
      <c r="AJ377" s="272"/>
      <c r="AK377" s="272"/>
      <c r="AL377" s="272"/>
      <c r="AM377" s="272"/>
      <c r="AN377" s="272"/>
      <c r="AO377" s="272"/>
      <c r="AP377" s="272"/>
      <c r="AQ377" s="271"/>
    </row>
    <row r="378" ht="15.75" customHeight="1">
      <c r="C378" s="271"/>
      <c r="D378" s="271"/>
      <c r="E378" s="271"/>
      <c r="F378" s="271"/>
      <c r="G378" s="272"/>
      <c r="H378" s="272"/>
      <c r="I378" s="272"/>
      <c r="J378" s="272"/>
      <c r="K378" s="272"/>
      <c r="L378" s="272"/>
      <c r="M378" s="272"/>
      <c r="N378" s="272"/>
      <c r="O378" s="272"/>
      <c r="P378" s="272"/>
      <c r="Q378" s="272"/>
      <c r="R378" s="272"/>
      <c r="S378" s="272"/>
      <c r="T378" s="272"/>
      <c r="U378" s="272"/>
      <c r="V378" s="272"/>
      <c r="W378" s="272"/>
      <c r="X378" s="272"/>
      <c r="Y378" s="272"/>
      <c r="Z378" s="272"/>
      <c r="AA378" s="272"/>
      <c r="AB378" s="272"/>
      <c r="AC378" s="272"/>
      <c r="AD378" s="272"/>
      <c r="AE378" s="272"/>
      <c r="AF378" s="272"/>
      <c r="AG378" s="272"/>
      <c r="AH378" s="272"/>
      <c r="AI378" s="272"/>
      <c r="AJ378" s="272"/>
      <c r="AK378" s="272"/>
      <c r="AL378" s="272"/>
      <c r="AM378" s="272"/>
      <c r="AN378" s="272"/>
      <c r="AO378" s="272"/>
      <c r="AP378" s="272"/>
      <c r="AQ378" s="271"/>
    </row>
    <row r="379" ht="15.75" customHeight="1">
      <c r="C379" s="271"/>
      <c r="D379" s="271"/>
      <c r="E379" s="271"/>
      <c r="F379" s="271"/>
      <c r="G379" s="272"/>
      <c r="H379" s="272"/>
      <c r="I379" s="272"/>
      <c r="J379" s="272"/>
      <c r="K379" s="272"/>
      <c r="L379" s="272"/>
      <c r="M379" s="272"/>
      <c r="N379" s="272"/>
      <c r="O379" s="272"/>
      <c r="P379" s="272"/>
      <c r="Q379" s="272"/>
      <c r="R379" s="272"/>
      <c r="S379" s="272"/>
      <c r="T379" s="272"/>
      <c r="U379" s="272"/>
      <c r="V379" s="272"/>
      <c r="W379" s="272"/>
      <c r="X379" s="272"/>
      <c r="Y379" s="272"/>
      <c r="Z379" s="272"/>
      <c r="AA379" s="272"/>
      <c r="AB379" s="272"/>
      <c r="AC379" s="272"/>
      <c r="AD379" s="272"/>
      <c r="AE379" s="272"/>
      <c r="AF379" s="272"/>
      <c r="AG379" s="272"/>
      <c r="AH379" s="272"/>
      <c r="AI379" s="272"/>
      <c r="AJ379" s="272"/>
      <c r="AK379" s="272"/>
      <c r="AL379" s="272"/>
      <c r="AM379" s="272"/>
      <c r="AN379" s="272"/>
      <c r="AO379" s="272"/>
      <c r="AP379" s="272"/>
      <c r="AQ379" s="271"/>
    </row>
    <row r="380" ht="15.75" customHeight="1">
      <c r="C380" s="271"/>
      <c r="D380" s="271"/>
      <c r="E380" s="271"/>
      <c r="F380" s="271"/>
      <c r="G380" s="272"/>
      <c r="H380" s="272"/>
      <c r="I380" s="272"/>
      <c r="J380" s="272"/>
      <c r="K380" s="272"/>
      <c r="L380" s="272"/>
      <c r="M380" s="272"/>
      <c r="N380" s="272"/>
      <c r="O380" s="272"/>
      <c r="P380" s="272"/>
      <c r="Q380" s="272"/>
      <c r="R380" s="272"/>
      <c r="S380" s="272"/>
      <c r="T380" s="272"/>
      <c r="U380" s="272"/>
      <c r="V380" s="272"/>
      <c r="W380" s="272"/>
      <c r="X380" s="272"/>
      <c r="Y380" s="272"/>
      <c r="Z380" s="272"/>
      <c r="AA380" s="272"/>
      <c r="AB380" s="272"/>
      <c r="AC380" s="272"/>
      <c r="AD380" s="272"/>
      <c r="AE380" s="272"/>
      <c r="AF380" s="272"/>
      <c r="AG380" s="272"/>
      <c r="AH380" s="272"/>
      <c r="AI380" s="272"/>
      <c r="AJ380" s="272"/>
      <c r="AK380" s="272"/>
      <c r="AL380" s="272"/>
      <c r="AM380" s="272"/>
      <c r="AN380" s="272"/>
      <c r="AO380" s="272"/>
      <c r="AP380" s="272"/>
      <c r="AQ380" s="271"/>
    </row>
    <row r="381" ht="15.75" customHeight="1">
      <c r="C381" s="271"/>
      <c r="D381" s="271"/>
      <c r="E381" s="271"/>
      <c r="F381" s="271"/>
      <c r="G381" s="272"/>
      <c r="H381" s="272"/>
      <c r="I381" s="272"/>
      <c r="J381" s="272"/>
      <c r="K381" s="272"/>
      <c r="L381" s="272"/>
      <c r="M381" s="272"/>
      <c r="N381" s="272"/>
      <c r="O381" s="272"/>
      <c r="P381" s="272"/>
      <c r="Q381" s="272"/>
      <c r="R381" s="272"/>
      <c r="S381" s="272"/>
      <c r="T381" s="272"/>
      <c r="U381" s="272"/>
      <c r="V381" s="272"/>
      <c r="W381" s="272"/>
      <c r="X381" s="272"/>
      <c r="Y381" s="272"/>
      <c r="Z381" s="272"/>
      <c r="AA381" s="272"/>
      <c r="AB381" s="272"/>
      <c r="AC381" s="272"/>
      <c r="AD381" s="272"/>
      <c r="AE381" s="272"/>
      <c r="AF381" s="272"/>
      <c r="AG381" s="272"/>
      <c r="AH381" s="272"/>
      <c r="AI381" s="272"/>
      <c r="AJ381" s="272"/>
      <c r="AK381" s="272"/>
      <c r="AL381" s="272"/>
      <c r="AM381" s="272"/>
      <c r="AN381" s="272"/>
      <c r="AO381" s="272"/>
      <c r="AP381" s="272"/>
      <c r="AQ381" s="271"/>
    </row>
    <row r="382" ht="15.75" customHeight="1">
      <c r="C382" s="271"/>
      <c r="D382" s="271"/>
      <c r="E382" s="271"/>
      <c r="F382" s="271"/>
      <c r="G382" s="272"/>
      <c r="H382" s="272"/>
      <c r="I382" s="272"/>
      <c r="J382" s="272"/>
      <c r="K382" s="272"/>
      <c r="L382" s="272"/>
      <c r="M382" s="272"/>
      <c r="N382" s="272"/>
      <c r="O382" s="272"/>
      <c r="P382" s="272"/>
      <c r="Q382" s="272"/>
      <c r="R382" s="272"/>
      <c r="S382" s="272"/>
      <c r="T382" s="272"/>
      <c r="U382" s="272"/>
      <c r="V382" s="272"/>
      <c r="W382" s="272"/>
      <c r="X382" s="272"/>
      <c r="Y382" s="272"/>
      <c r="Z382" s="272"/>
      <c r="AA382" s="272"/>
      <c r="AB382" s="272"/>
      <c r="AC382" s="272"/>
      <c r="AD382" s="272"/>
      <c r="AE382" s="272"/>
      <c r="AF382" s="272"/>
      <c r="AG382" s="272"/>
      <c r="AH382" s="272"/>
      <c r="AI382" s="272"/>
      <c r="AJ382" s="272"/>
      <c r="AK382" s="272"/>
      <c r="AL382" s="272"/>
      <c r="AM382" s="272"/>
      <c r="AN382" s="272"/>
      <c r="AO382" s="272"/>
      <c r="AP382" s="272"/>
      <c r="AQ382" s="271"/>
    </row>
    <row r="383" ht="15.75" customHeight="1">
      <c r="C383" s="271"/>
      <c r="D383" s="271"/>
      <c r="E383" s="271"/>
      <c r="F383" s="271"/>
      <c r="G383" s="272"/>
      <c r="H383" s="272"/>
      <c r="I383" s="272"/>
      <c r="J383" s="272"/>
      <c r="K383" s="272"/>
      <c r="L383" s="272"/>
      <c r="M383" s="272"/>
      <c r="N383" s="272"/>
      <c r="O383" s="272"/>
      <c r="P383" s="272"/>
      <c r="Q383" s="272"/>
      <c r="R383" s="272"/>
      <c r="S383" s="272"/>
      <c r="T383" s="272"/>
      <c r="U383" s="272"/>
      <c r="V383" s="272"/>
      <c r="W383" s="272"/>
      <c r="X383" s="272"/>
      <c r="Y383" s="272"/>
      <c r="Z383" s="272"/>
      <c r="AA383" s="272"/>
      <c r="AB383" s="272"/>
      <c r="AC383" s="272"/>
      <c r="AD383" s="272"/>
      <c r="AE383" s="272"/>
      <c r="AF383" s="272"/>
      <c r="AG383" s="272"/>
      <c r="AH383" s="272"/>
      <c r="AI383" s="272"/>
      <c r="AJ383" s="272"/>
      <c r="AK383" s="272"/>
      <c r="AL383" s="272"/>
      <c r="AM383" s="272"/>
      <c r="AN383" s="272"/>
      <c r="AO383" s="272"/>
      <c r="AP383" s="272"/>
      <c r="AQ383" s="271"/>
    </row>
    <row r="384" ht="15.75" customHeight="1">
      <c r="C384" s="271"/>
      <c r="D384" s="271"/>
      <c r="E384" s="271"/>
      <c r="F384" s="271"/>
      <c r="G384" s="272"/>
      <c r="H384" s="272"/>
      <c r="I384" s="272"/>
      <c r="J384" s="272"/>
      <c r="K384" s="272"/>
      <c r="L384" s="272"/>
      <c r="M384" s="272"/>
      <c r="N384" s="272"/>
      <c r="O384" s="272"/>
      <c r="P384" s="272"/>
      <c r="Q384" s="272"/>
      <c r="R384" s="272"/>
      <c r="S384" s="272"/>
      <c r="T384" s="272"/>
      <c r="U384" s="272"/>
      <c r="V384" s="272"/>
      <c r="W384" s="272"/>
      <c r="X384" s="272"/>
      <c r="Y384" s="272"/>
      <c r="Z384" s="272"/>
      <c r="AA384" s="272"/>
      <c r="AB384" s="272"/>
      <c r="AC384" s="272"/>
      <c r="AD384" s="272"/>
      <c r="AE384" s="272"/>
      <c r="AF384" s="272"/>
      <c r="AG384" s="272"/>
      <c r="AH384" s="272"/>
      <c r="AI384" s="272"/>
      <c r="AJ384" s="272"/>
      <c r="AK384" s="272"/>
      <c r="AL384" s="272"/>
      <c r="AM384" s="272"/>
      <c r="AN384" s="272"/>
      <c r="AO384" s="272"/>
      <c r="AP384" s="272"/>
      <c r="AQ384" s="271"/>
    </row>
    <row r="385" ht="15.75" customHeight="1">
      <c r="C385" s="271"/>
      <c r="D385" s="271"/>
      <c r="E385" s="271"/>
      <c r="F385" s="271"/>
      <c r="G385" s="272"/>
      <c r="H385" s="272"/>
      <c r="I385" s="272"/>
      <c r="J385" s="272"/>
      <c r="K385" s="272"/>
      <c r="L385" s="272"/>
      <c r="M385" s="272"/>
      <c r="N385" s="272"/>
      <c r="O385" s="272"/>
      <c r="P385" s="272"/>
      <c r="Q385" s="272"/>
      <c r="R385" s="272"/>
      <c r="S385" s="272"/>
      <c r="T385" s="272"/>
      <c r="U385" s="272"/>
      <c r="V385" s="272"/>
      <c r="W385" s="272"/>
      <c r="X385" s="272"/>
      <c r="Y385" s="272"/>
      <c r="Z385" s="272"/>
      <c r="AA385" s="272"/>
      <c r="AB385" s="272"/>
      <c r="AC385" s="272"/>
      <c r="AD385" s="272"/>
      <c r="AE385" s="272"/>
      <c r="AF385" s="272"/>
      <c r="AG385" s="272"/>
      <c r="AH385" s="272"/>
      <c r="AI385" s="272"/>
      <c r="AJ385" s="272"/>
      <c r="AK385" s="272"/>
      <c r="AL385" s="272"/>
      <c r="AM385" s="272"/>
      <c r="AN385" s="272"/>
      <c r="AO385" s="272"/>
      <c r="AP385" s="272"/>
      <c r="AQ385" s="271"/>
    </row>
    <row r="386" ht="15.75" customHeight="1">
      <c r="C386" s="271"/>
      <c r="D386" s="271"/>
      <c r="E386" s="271"/>
      <c r="F386" s="271"/>
      <c r="G386" s="272"/>
      <c r="H386" s="272"/>
      <c r="I386" s="272"/>
      <c r="J386" s="272"/>
      <c r="K386" s="272"/>
      <c r="L386" s="272"/>
      <c r="M386" s="272"/>
      <c r="N386" s="272"/>
      <c r="O386" s="272"/>
      <c r="P386" s="272"/>
      <c r="Q386" s="272"/>
      <c r="R386" s="272"/>
      <c r="S386" s="272"/>
      <c r="T386" s="272"/>
      <c r="U386" s="272"/>
      <c r="V386" s="272"/>
      <c r="W386" s="272"/>
      <c r="X386" s="272"/>
      <c r="Y386" s="272"/>
      <c r="Z386" s="272"/>
      <c r="AA386" s="272"/>
      <c r="AB386" s="272"/>
      <c r="AC386" s="272"/>
      <c r="AD386" s="272"/>
      <c r="AE386" s="272"/>
      <c r="AF386" s="272"/>
      <c r="AG386" s="272"/>
      <c r="AH386" s="272"/>
      <c r="AI386" s="272"/>
      <c r="AJ386" s="272"/>
      <c r="AK386" s="272"/>
      <c r="AL386" s="272"/>
      <c r="AM386" s="272"/>
      <c r="AN386" s="272"/>
      <c r="AO386" s="272"/>
      <c r="AP386" s="272"/>
      <c r="AQ386" s="271"/>
    </row>
    <row r="387" ht="15.75" customHeight="1">
      <c r="C387" s="271"/>
      <c r="D387" s="271"/>
      <c r="E387" s="271"/>
      <c r="F387" s="271"/>
      <c r="G387" s="272"/>
      <c r="H387" s="272"/>
      <c r="I387" s="272"/>
      <c r="J387" s="272"/>
      <c r="K387" s="272"/>
      <c r="L387" s="272"/>
      <c r="M387" s="272"/>
      <c r="N387" s="272"/>
      <c r="O387" s="272"/>
      <c r="P387" s="272"/>
      <c r="Q387" s="272"/>
      <c r="R387" s="272"/>
      <c r="S387" s="272"/>
      <c r="T387" s="272"/>
      <c r="U387" s="272"/>
      <c r="V387" s="272"/>
      <c r="W387" s="272"/>
      <c r="X387" s="272"/>
      <c r="Y387" s="272"/>
      <c r="Z387" s="272"/>
      <c r="AA387" s="272"/>
      <c r="AB387" s="272"/>
      <c r="AC387" s="272"/>
      <c r="AD387" s="272"/>
      <c r="AE387" s="272"/>
      <c r="AF387" s="272"/>
      <c r="AG387" s="272"/>
      <c r="AH387" s="272"/>
      <c r="AI387" s="272"/>
      <c r="AJ387" s="272"/>
      <c r="AK387" s="272"/>
      <c r="AL387" s="272"/>
      <c r="AM387" s="272"/>
      <c r="AN387" s="272"/>
      <c r="AO387" s="272"/>
      <c r="AP387" s="272"/>
      <c r="AQ387" s="271"/>
    </row>
    <row r="388" ht="15.75" customHeight="1">
      <c r="C388" s="271"/>
      <c r="D388" s="271"/>
      <c r="E388" s="271"/>
      <c r="F388" s="271"/>
      <c r="G388" s="272"/>
      <c r="H388" s="272"/>
      <c r="I388" s="272"/>
      <c r="J388" s="272"/>
      <c r="K388" s="272"/>
      <c r="L388" s="272"/>
      <c r="M388" s="272"/>
      <c r="N388" s="272"/>
      <c r="O388" s="272"/>
      <c r="P388" s="272"/>
      <c r="Q388" s="272"/>
      <c r="R388" s="272"/>
      <c r="S388" s="272"/>
      <c r="T388" s="272"/>
      <c r="U388" s="272"/>
      <c r="V388" s="272"/>
      <c r="W388" s="272"/>
      <c r="X388" s="272"/>
      <c r="Y388" s="272"/>
      <c r="Z388" s="272"/>
      <c r="AA388" s="272"/>
      <c r="AB388" s="272"/>
      <c r="AC388" s="272"/>
      <c r="AD388" s="272"/>
      <c r="AE388" s="272"/>
      <c r="AF388" s="272"/>
      <c r="AG388" s="272"/>
      <c r="AH388" s="272"/>
      <c r="AI388" s="272"/>
      <c r="AJ388" s="272"/>
      <c r="AK388" s="272"/>
      <c r="AL388" s="272"/>
      <c r="AM388" s="272"/>
      <c r="AN388" s="272"/>
      <c r="AO388" s="272"/>
      <c r="AP388" s="272"/>
      <c r="AQ388" s="271"/>
    </row>
    <row r="389" ht="15.75" customHeight="1">
      <c r="C389" s="271"/>
      <c r="D389" s="271"/>
      <c r="E389" s="271"/>
      <c r="F389" s="271"/>
      <c r="G389" s="272"/>
      <c r="H389" s="272"/>
      <c r="I389" s="272"/>
      <c r="J389" s="272"/>
      <c r="K389" s="272"/>
      <c r="L389" s="272"/>
      <c r="M389" s="272"/>
      <c r="N389" s="272"/>
      <c r="O389" s="272"/>
      <c r="P389" s="272"/>
      <c r="Q389" s="272"/>
      <c r="R389" s="272"/>
      <c r="S389" s="272"/>
      <c r="T389" s="272"/>
      <c r="U389" s="272"/>
      <c r="V389" s="272"/>
      <c r="W389" s="272"/>
      <c r="X389" s="272"/>
      <c r="Y389" s="272"/>
      <c r="Z389" s="272"/>
      <c r="AA389" s="272"/>
      <c r="AB389" s="272"/>
      <c r="AC389" s="272"/>
      <c r="AD389" s="272"/>
      <c r="AE389" s="272"/>
      <c r="AF389" s="272"/>
      <c r="AG389" s="272"/>
      <c r="AH389" s="272"/>
      <c r="AI389" s="272"/>
      <c r="AJ389" s="272"/>
      <c r="AK389" s="272"/>
      <c r="AL389" s="272"/>
      <c r="AM389" s="272"/>
      <c r="AN389" s="272"/>
      <c r="AO389" s="272"/>
      <c r="AP389" s="272"/>
      <c r="AQ389" s="271"/>
    </row>
    <row r="390" ht="15.75" customHeight="1">
      <c r="C390" s="271"/>
      <c r="D390" s="271"/>
      <c r="E390" s="271"/>
      <c r="F390" s="271"/>
      <c r="G390" s="272"/>
      <c r="H390" s="272"/>
      <c r="I390" s="272"/>
      <c r="J390" s="272"/>
      <c r="K390" s="272"/>
      <c r="L390" s="272"/>
      <c r="M390" s="272"/>
      <c r="N390" s="272"/>
      <c r="O390" s="272"/>
      <c r="P390" s="272"/>
      <c r="Q390" s="272"/>
      <c r="R390" s="272"/>
      <c r="S390" s="272"/>
      <c r="T390" s="272"/>
      <c r="U390" s="272"/>
      <c r="V390" s="272"/>
      <c r="W390" s="272"/>
      <c r="X390" s="272"/>
      <c r="Y390" s="272"/>
      <c r="Z390" s="272"/>
      <c r="AA390" s="272"/>
      <c r="AB390" s="272"/>
      <c r="AC390" s="272"/>
      <c r="AD390" s="272"/>
      <c r="AE390" s="272"/>
      <c r="AF390" s="272"/>
      <c r="AG390" s="272"/>
      <c r="AH390" s="272"/>
      <c r="AI390" s="272"/>
      <c r="AJ390" s="272"/>
      <c r="AK390" s="272"/>
      <c r="AL390" s="272"/>
      <c r="AM390" s="272"/>
      <c r="AN390" s="272"/>
      <c r="AO390" s="272"/>
      <c r="AP390" s="272"/>
      <c r="AQ390" s="271"/>
    </row>
    <row r="391" ht="15.75" customHeight="1">
      <c r="C391" s="271"/>
      <c r="D391" s="271"/>
      <c r="E391" s="271"/>
      <c r="F391" s="271"/>
      <c r="G391" s="272"/>
      <c r="H391" s="272"/>
      <c r="I391" s="272"/>
      <c r="J391" s="272"/>
      <c r="K391" s="272"/>
      <c r="L391" s="272"/>
      <c r="M391" s="272"/>
      <c r="N391" s="272"/>
      <c r="O391" s="272"/>
      <c r="P391" s="272"/>
      <c r="Q391" s="272"/>
      <c r="R391" s="272"/>
      <c r="S391" s="272"/>
      <c r="T391" s="272"/>
      <c r="U391" s="272"/>
      <c r="V391" s="272"/>
      <c r="W391" s="272"/>
      <c r="X391" s="272"/>
      <c r="Y391" s="272"/>
      <c r="Z391" s="272"/>
      <c r="AA391" s="272"/>
      <c r="AB391" s="272"/>
      <c r="AC391" s="272"/>
      <c r="AD391" s="272"/>
      <c r="AE391" s="272"/>
      <c r="AF391" s="272"/>
      <c r="AG391" s="272"/>
      <c r="AH391" s="272"/>
      <c r="AI391" s="272"/>
      <c r="AJ391" s="272"/>
      <c r="AK391" s="272"/>
      <c r="AL391" s="272"/>
      <c r="AM391" s="272"/>
      <c r="AN391" s="272"/>
      <c r="AO391" s="272"/>
      <c r="AP391" s="272"/>
      <c r="AQ391" s="271"/>
    </row>
    <row r="392" ht="15.75" customHeight="1">
      <c r="C392" s="271"/>
      <c r="D392" s="271"/>
      <c r="E392" s="271"/>
      <c r="F392" s="271"/>
      <c r="G392" s="272"/>
      <c r="H392" s="272"/>
      <c r="I392" s="272"/>
      <c r="J392" s="272"/>
      <c r="K392" s="272"/>
      <c r="L392" s="272"/>
      <c r="M392" s="272"/>
      <c r="N392" s="272"/>
      <c r="O392" s="272"/>
      <c r="P392" s="272"/>
      <c r="Q392" s="272"/>
      <c r="R392" s="272"/>
      <c r="S392" s="272"/>
      <c r="T392" s="272"/>
      <c r="U392" s="272"/>
      <c r="V392" s="272"/>
      <c r="W392" s="272"/>
      <c r="X392" s="272"/>
      <c r="Y392" s="272"/>
      <c r="Z392" s="272"/>
      <c r="AA392" s="272"/>
      <c r="AB392" s="272"/>
      <c r="AC392" s="272"/>
      <c r="AD392" s="272"/>
      <c r="AE392" s="272"/>
      <c r="AF392" s="272"/>
      <c r="AG392" s="272"/>
      <c r="AH392" s="272"/>
      <c r="AI392" s="272"/>
      <c r="AJ392" s="272"/>
      <c r="AK392" s="272"/>
      <c r="AL392" s="272"/>
      <c r="AM392" s="272"/>
      <c r="AN392" s="272"/>
      <c r="AO392" s="272"/>
      <c r="AP392" s="272"/>
      <c r="AQ392" s="271"/>
    </row>
    <row r="393" ht="15.75" customHeight="1">
      <c r="C393" s="271"/>
      <c r="D393" s="271"/>
      <c r="E393" s="271"/>
      <c r="F393" s="271"/>
      <c r="G393" s="272"/>
      <c r="H393" s="272"/>
      <c r="I393" s="272"/>
      <c r="J393" s="272"/>
      <c r="K393" s="272"/>
      <c r="L393" s="272"/>
      <c r="M393" s="272"/>
      <c r="N393" s="272"/>
      <c r="O393" s="272"/>
      <c r="P393" s="272"/>
      <c r="Q393" s="272"/>
      <c r="R393" s="272"/>
      <c r="S393" s="272"/>
      <c r="T393" s="272"/>
      <c r="U393" s="272"/>
      <c r="V393" s="272"/>
      <c r="W393" s="272"/>
      <c r="X393" s="272"/>
      <c r="Y393" s="272"/>
      <c r="Z393" s="272"/>
      <c r="AA393" s="272"/>
      <c r="AB393" s="272"/>
      <c r="AC393" s="272"/>
      <c r="AD393" s="272"/>
      <c r="AE393" s="272"/>
      <c r="AF393" s="272"/>
      <c r="AG393" s="272"/>
      <c r="AH393" s="272"/>
      <c r="AI393" s="272"/>
      <c r="AJ393" s="272"/>
      <c r="AK393" s="272"/>
      <c r="AL393" s="272"/>
      <c r="AM393" s="272"/>
      <c r="AN393" s="272"/>
      <c r="AO393" s="272"/>
      <c r="AP393" s="272"/>
      <c r="AQ393" s="271"/>
    </row>
    <row r="394" ht="15.75" customHeight="1">
      <c r="C394" s="271"/>
      <c r="D394" s="271"/>
      <c r="E394" s="271"/>
      <c r="F394" s="271"/>
      <c r="G394" s="272"/>
      <c r="H394" s="272"/>
      <c r="I394" s="272"/>
      <c r="J394" s="272"/>
      <c r="K394" s="272"/>
      <c r="L394" s="272"/>
      <c r="M394" s="272"/>
      <c r="N394" s="272"/>
      <c r="O394" s="272"/>
      <c r="P394" s="272"/>
      <c r="Q394" s="272"/>
      <c r="R394" s="272"/>
      <c r="S394" s="272"/>
      <c r="T394" s="272"/>
      <c r="U394" s="272"/>
      <c r="V394" s="272"/>
      <c r="W394" s="272"/>
      <c r="X394" s="272"/>
      <c r="Y394" s="272"/>
      <c r="Z394" s="272"/>
      <c r="AA394" s="272"/>
      <c r="AB394" s="272"/>
      <c r="AC394" s="272"/>
      <c r="AD394" s="272"/>
      <c r="AE394" s="272"/>
      <c r="AF394" s="272"/>
      <c r="AG394" s="272"/>
      <c r="AH394" s="272"/>
      <c r="AI394" s="272"/>
      <c r="AJ394" s="272"/>
      <c r="AK394" s="272"/>
      <c r="AL394" s="272"/>
      <c r="AM394" s="272"/>
      <c r="AN394" s="272"/>
      <c r="AO394" s="272"/>
      <c r="AP394" s="272"/>
      <c r="AQ394" s="271"/>
    </row>
    <row r="395" ht="15.75" customHeight="1">
      <c r="C395" s="271"/>
      <c r="D395" s="271"/>
      <c r="E395" s="271"/>
      <c r="F395" s="271"/>
      <c r="G395" s="272"/>
      <c r="H395" s="272"/>
      <c r="I395" s="272"/>
      <c r="J395" s="272"/>
      <c r="K395" s="272"/>
      <c r="L395" s="272"/>
      <c r="M395" s="272"/>
      <c r="N395" s="272"/>
      <c r="O395" s="272"/>
      <c r="P395" s="272"/>
      <c r="Q395" s="272"/>
      <c r="R395" s="272"/>
      <c r="S395" s="272"/>
      <c r="T395" s="272"/>
      <c r="U395" s="272"/>
      <c r="V395" s="272"/>
      <c r="W395" s="272"/>
      <c r="X395" s="272"/>
      <c r="Y395" s="272"/>
      <c r="Z395" s="272"/>
      <c r="AA395" s="272"/>
      <c r="AB395" s="272"/>
      <c r="AC395" s="272"/>
      <c r="AD395" s="272"/>
      <c r="AE395" s="272"/>
      <c r="AF395" s="272"/>
      <c r="AG395" s="272"/>
      <c r="AH395" s="272"/>
      <c r="AI395" s="272"/>
      <c r="AJ395" s="272"/>
      <c r="AK395" s="272"/>
      <c r="AL395" s="272"/>
      <c r="AM395" s="272"/>
      <c r="AN395" s="272"/>
      <c r="AO395" s="272"/>
      <c r="AP395" s="272"/>
      <c r="AQ395" s="271"/>
    </row>
    <row r="396" ht="15.75" customHeight="1">
      <c r="C396" s="271"/>
      <c r="D396" s="271"/>
      <c r="E396" s="271"/>
      <c r="F396" s="271"/>
      <c r="G396" s="272"/>
      <c r="H396" s="272"/>
      <c r="I396" s="272"/>
      <c r="J396" s="272"/>
      <c r="K396" s="272"/>
      <c r="L396" s="272"/>
      <c r="M396" s="272"/>
      <c r="N396" s="272"/>
      <c r="O396" s="272"/>
      <c r="P396" s="272"/>
      <c r="Q396" s="272"/>
      <c r="R396" s="272"/>
      <c r="S396" s="272"/>
      <c r="T396" s="272"/>
      <c r="U396" s="272"/>
      <c r="V396" s="272"/>
      <c r="W396" s="272"/>
      <c r="X396" s="272"/>
      <c r="Y396" s="272"/>
      <c r="Z396" s="272"/>
      <c r="AA396" s="272"/>
      <c r="AB396" s="272"/>
      <c r="AC396" s="272"/>
      <c r="AD396" s="272"/>
      <c r="AE396" s="272"/>
      <c r="AF396" s="272"/>
      <c r="AG396" s="272"/>
      <c r="AH396" s="272"/>
      <c r="AI396" s="272"/>
      <c r="AJ396" s="272"/>
      <c r="AK396" s="272"/>
      <c r="AL396" s="272"/>
      <c r="AM396" s="272"/>
      <c r="AN396" s="272"/>
      <c r="AO396" s="272"/>
      <c r="AP396" s="272"/>
      <c r="AQ396" s="271"/>
    </row>
    <row r="397" ht="15.75" customHeight="1">
      <c r="C397" s="271"/>
      <c r="D397" s="271"/>
      <c r="E397" s="271"/>
      <c r="F397" s="271"/>
      <c r="G397" s="272"/>
      <c r="H397" s="272"/>
      <c r="I397" s="272"/>
      <c r="J397" s="272"/>
      <c r="K397" s="272"/>
      <c r="L397" s="272"/>
      <c r="M397" s="272"/>
      <c r="N397" s="272"/>
      <c r="O397" s="272"/>
      <c r="P397" s="272"/>
      <c r="Q397" s="272"/>
      <c r="R397" s="272"/>
      <c r="S397" s="272"/>
      <c r="T397" s="272"/>
      <c r="U397" s="272"/>
      <c r="V397" s="272"/>
      <c r="W397" s="272"/>
      <c r="X397" s="272"/>
      <c r="Y397" s="272"/>
      <c r="Z397" s="272"/>
      <c r="AA397" s="272"/>
      <c r="AB397" s="272"/>
      <c r="AC397" s="272"/>
      <c r="AD397" s="272"/>
      <c r="AE397" s="272"/>
      <c r="AF397" s="272"/>
      <c r="AG397" s="272"/>
      <c r="AH397" s="272"/>
      <c r="AI397" s="272"/>
      <c r="AJ397" s="272"/>
      <c r="AK397" s="272"/>
      <c r="AL397" s="272"/>
      <c r="AM397" s="272"/>
      <c r="AN397" s="272"/>
      <c r="AO397" s="272"/>
      <c r="AP397" s="272"/>
      <c r="AQ397" s="271"/>
    </row>
    <row r="398" ht="15.75" customHeight="1">
      <c r="C398" s="271"/>
      <c r="D398" s="271"/>
      <c r="E398" s="271"/>
      <c r="F398" s="271"/>
      <c r="G398" s="272"/>
      <c r="H398" s="272"/>
      <c r="I398" s="272"/>
      <c r="J398" s="272"/>
      <c r="K398" s="272"/>
      <c r="L398" s="272"/>
      <c r="M398" s="272"/>
      <c r="N398" s="272"/>
      <c r="O398" s="272"/>
      <c r="P398" s="272"/>
      <c r="Q398" s="272"/>
      <c r="R398" s="272"/>
      <c r="S398" s="272"/>
      <c r="T398" s="272"/>
      <c r="U398" s="272"/>
      <c r="V398" s="272"/>
      <c r="W398" s="272"/>
      <c r="X398" s="272"/>
      <c r="Y398" s="272"/>
      <c r="Z398" s="272"/>
      <c r="AA398" s="272"/>
      <c r="AB398" s="272"/>
      <c r="AC398" s="272"/>
      <c r="AD398" s="272"/>
      <c r="AE398" s="272"/>
      <c r="AF398" s="272"/>
      <c r="AG398" s="272"/>
      <c r="AH398" s="272"/>
      <c r="AI398" s="272"/>
      <c r="AJ398" s="272"/>
      <c r="AK398" s="272"/>
      <c r="AL398" s="272"/>
      <c r="AM398" s="272"/>
      <c r="AN398" s="272"/>
      <c r="AO398" s="272"/>
      <c r="AP398" s="272"/>
      <c r="AQ398" s="271"/>
    </row>
    <row r="399" ht="15.75" customHeight="1">
      <c r="C399" s="271"/>
      <c r="D399" s="271"/>
      <c r="E399" s="271"/>
      <c r="F399" s="271"/>
      <c r="G399" s="272"/>
      <c r="H399" s="272"/>
      <c r="I399" s="272"/>
      <c r="J399" s="272"/>
      <c r="K399" s="272"/>
      <c r="L399" s="272"/>
      <c r="M399" s="272"/>
      <c r="N399" s="272"/>
      <c r="O399" s="272"/>
      <c r="P399" s="272"/>
      <c r="Q399" s="272"/>
      <c r="R399" s="272"/>
      <c r="S399" s="272"/>
      <c r="T399" s="272"/>
      <c r="U399" s="272"/>
      <c r="V399" s="272"/>
      <c r="W399" s="272"/>
      <c r="X399" s="272"/>
      <c r="Y399" s="272"/>
      <c r="Z399" s="272"/>
      <c r="AA399" s="272"/>
      <c r="AB399" s="272"/>
      <c r="AC399" s="272"/>
      <c r="AD399" s="272"/>
      <c r="AE399" s="272"/>
      <c r="AF399" s="272"/>
      <c r="AG399" s="272"/>
      <c r="AH399" s="272"/>
      <c r="AI399" s="272"/>
      <c r="AJ399" s="272"/>
      <c r="AK399" s="272"/>
      <c r="AL399" s="272"/>
      <c r="AM399" s="272"/>
      <c r="AN399" s="272"/>
      <c r="AO399" s="272"/>
      <c r="AP399" s="272"/>
      <c r="AQ399" s="271"/>
    </row>
    <row r="400" ht="15.75" customHeight="1">
      <c r="C400" s="271"/>
      <c r="D400" s="271"/>
      <c r="E400" s="271"/>
      <c r="F400" s="271"/>
      <c r="G400" s="272"/>
      <c r="H400" s="272"/>
      <c r="I400" s="272"/>
      <c r="J400" s="272"/>
      <c r="K400" s="272"/>
      <c r="L400" s="272"/>
      <c r="M400" s="272"/>
      <c r="N400" s="272"/>
      <c r="O400" s="272"/>
      <c r="P400" s="272"/>
      <c r="Q400" s="272"/>
      <c r="R400" s="272"/>
      <c r="S400" s="272"/>
      <c r="T400" s="272"/>
      <c r="U400" s="272"/>
      <c r="V400" s="272"/>
      <c r="W400" s="272"/>
      <c r="X400" s="272"/>
      <c r="Y400" s="272"/>
      <c r="Z400" s="272"/>
      <c r="AA400" s="272"/>
      <c r="AB400" s="272"/>
      <c r="AC400" s="272"/>
      <c r="AD400" s="272"/>
      <c r="AE400" s="272"/>
      <c r="AF400" s="272"/>
      <c r="AG400" s="272"/>
      <c r="AH400" s="272"/>
      <c r="AI400" s="272"/>
      <c r="AJ400" s="272"/>
      <c r="AK400" s="272"/>
      <c r="AL400" s="272"/>
      <c r="AM400" s="272"/>
      <c r="AN400" s="272"/>
      <c r="AO400" s="272"/>
      <c r="AP400" s="272"/>
      <c r="AQ400" s="271"/>
    </row>
    <row r="401" ht="15.75" customHeight="1">
      <c r="C401" s="271"/>
      <c r="D401" s="271"/>
      <c r="E401" s="271"/>
      <c r="F401" s="271"/>
      <c r="G401" s="272"/>
      <c r="H401" s="272"/>
      <c r="I401" s="272"/>
      <c r="J401" s="272"/>
      <c r="K401" s="272"/>
      <c r="L401" s="272"/>
      <c r="M401" s="272"/>
      <c r="N401" s="272"/>
      <c r="O401" s="272"/>
      <c r="P401" s="272"/>
      <c r="Q401" s="272"/>
      <c r="R401" s="272"/>
      <c r="S401" s="272"/>
      <c r="T401" s="272"/>
      <c r="U401" s="272"/>
      <c r="V401" s="272"/>
      <c r="W401" s="272"/>
      <c r="X401" s="272"/>
      <c r="Y401" s="272"/>
      <c r="Z401" s="272"/>
      <c r="AA401" s="272"/>
      <c r="AB401" s="272"/>
      <c r="AC401" s="272"/>
      <c r="AD401" s="272"/>
      <c r="AE401" s="272"/>
      <c r="AF401" s="272"/>
      <c r="AG401" s="272"/>
      <c r="AH401" s="272"/>
      <c r="AI401" s="272"/>
      <c r="AJ401" s="272"/>
      <c r="AK401" s="272"/>
      <c r="AL401" s="272"/>
      <c r="AM401" s="272"/>
      <c r="AN401" s="272"/>
      <c r="AO401" s="272"/>
      <c r="AP401" s="272"/>
      <c r="AQ401" s="271"/>
    </row>
    <row r="402" ht="15.75" customHeight="1">
      <c r="C402" s="271"/>
      <c r="D402" s="271"/>
      <c r="E402" s="271"/>
      <c r="F402" s="271"/>
      <c r="G402" s="272"/>
      <c r="H402" s="272"/>
      <c r="I402" s="272"/>
      <c r="J402" s="272"/>
      <c r="K402" s="272"/>
      <c r="L402" s="272"/>
      <c r="M402" s="272"/>
      <c r="N402" s="272"/>
      <c r="O402" s="272"/>
      <c r="P402" s="272"/>
      <c r="Q402" s="272"/>
      <c r="R402" s="272"/>
      <c r="S402" s="272"/>
      <c r="T402" s="272"/>
      <c r="U402" s="272"/>
      <c r="V402" s="272"/>
      <c r="W402" s="272"/>
      <c r="X402" s="272"/>
      <c r="Y402" s="272"/>
      <c r="Z402" s="272"/>
      <c r="AA402" s="272"/>
      <c r="AB402" s="272"/>
      <c r="AC402" s="272"/>
      <c r="AD402" s="272"/>
      <c r="AE402" s="272"/>
      <c r="AF402" s="272"/>
      <c r="AG402" s="272"/>
      <c r="AH402" s="272"/>
      <c r="AI402" s="272"/>
      <c r="AJ402" s="272"/>
      <c r="AK402" s="272"/>
      <c r="AL402" s="272"/>
      <c r="AM402" s="272"/>
      <c r="AN402" s="272"/>
      <c r="AO402" s="272"/>
      <c r="AP402" s="272"/>
      <c r="AQ402" s="271"/>
    </row>
    <row r="403" ht="15.75" customHeight="1">
      <c r="C403" s="271"/>
      <c r="D403" s="271"/>
      <c r="E403" s="271"/>
      <c r="F403" s="271"/>
      <c r="G403" s="272"/>
      <c r="H403" s="272"/>
      <c r="I403" s="272"/>
      <c r="J403" s="272"/>
      <c r="K403" s="272"/>
      <c r="L403" s="272"/>
      <c r="M403" s="272"/>
      <c r="N403" s="272"/>
      <c r="O403" s="272"/>
      <c r="P403" s="272"/>
      <c r="Q403" s="272"/>
      <c r="R403" s="272"/>
      <c r="S403" s="272"/>
      <c r="T403" s="272"/>
      <c r="U403" s="272"/>
      <c r="V403" s="272"/>
      <c r="W403" s="272"/>
      <c r="X403" s="272"/>
      <c r="Y403" s="272"/>
      <c r="Z403" s="272"/>
      <c r="AA403" s="272"/>
      <c r="AB403" s="272"/>
      <c r="AC403" s="272"/>
      <c r="AD403" s="272"/>
      <c r="AE403" s="272"/>
      <c r="AF403" s="272"/>
      <c r="AG403" s="272"/>
      <c r="AH403" s="272"/>
      <c r="AI403" s="272"/>
      <c r="AJ403" s="272"/>
      <c r="AK403" s="272"/>
      <c r="AL403" s="272"/>
      <c r="AM403" s="272"/>
      <c r="AN403" s="272"/>
      <c r="AO403" s="272"/>
      <c r="AP403" s="272"/>
      <c r="AQ403" s="271"/>
    </row>
    <row r="404" ht="15.75" customHeight="1">
      <c r="C404" s="271"/>
      <c r="D404" s="271"/>
      <c r="E404" s="271"/>
      <c r="F404" s="271"/>
      <c r="G404" s="272"/>
      <c r="H404" s="272"/>
      <c r="I404" s="272"/>
      <c r="J404" s="272"/>
      <c r="K404" s="272"/>
      <c r="L404" s="272"/>
      <c r="M404" s="272"/>
      <c r="N404" s="272"/>
      <c r="O404" s="272"/>
      <c r="P404" s="272"/>
      <c r="Q404" s="272"/>
      <c r="R404" s="272"/>
      <c r="S404" s="272"/>
      <c r="T404" s="272"/>
      <c r="U404" s="272"/>
      <c r="V404" s="272"/>
      <c r="W404" s="272"/>
      <c r="X404" s="272"/>
      <c r="Y404" s="272"/>
      <c r="Z404" s="272"/>
      <c r="AA404" s="272"/>
      <c r="AB404" s="272"/>
      <c r="AC404" s="272"/>
      <c r="AD404" s="272"/>
      <c r="AE404" s="272"/>
      <c r="AF404" s="272"/>
      <c r="AG404" s="272"/>
      <c r="AH404" s="272"/>
      <c r="AI404" s="272"/>
      <c r="AJ404" s="272"/>
      <c r="AK404" s="272"/>
      <c r="AL404" s="272"/>
      <c r="AM404" s="272"/>
      <c r="AN404" s="272"/>
      <c r="AO404" s="272"/>
      <c r="AP404" s="272"/>
      <c r="AQ404" s="271"/>
    </row>
    <row r="405" ht="15.75" customHeight="1">
      <c r="C405" s="271"/>
      <c r="D405" s="271"/>
      <c r="E405" s="271"/>
      <c r="F405" s="271"/>
      <c r="G405" s="272"/>
      <c r="H405" s="272"/>
      <c r="I405" s="272"/>
      <c r="J405" s="272"/>
      <c r="K405" s="272"/>
      <c r="L405" s="272"/>
      <c r="M405" s="272"/>
      <c r="N405" s="272"/>
      <c r="O405" s="272"/>
      <c r="P405" s="272"/>
      <c r="Q405" s="272"/>
      <c r="R405" s="272"/>
      <c r="S405" s="272"/>
      <c r="T405" s="272"/>
      <c r="U405" s="272"/>
      <c r="V405" s="272"/>
      <c r="W405" s="272"/>
      <c r="X405" s="272"/>
      <c r="Y405" s="272"/>
      <c r="Z405" s="272"/>
      <c r="AA405" s="272"/>
      <c r="AB405" s="272"/>
      <c r="AC405" s="272"/>
      <c r="AD405" s="272"/>
      <c r="AE405" s="272"/>
      <c r="AF405" s="272"/>
      <c r="AG405" s="272"/>
      <c r="AH405" s="272"/>
      <c r="AI405" s="272"/>
      <c r="AJ405" s="272"/>
      <c r="AK405" s="272"/>
      <c r="AL405" s="272"/>
      <c r="AM405" s="272"/>
      <c r="AN405" s="272"/>
      <c r="AO405" s="272"/>
      <c r="AP405" s="272"/>
      <c r="AQ405" s="271"/>
    </row>
    <row r="406" ht="15.75" customHeight="1">
      <c r="C406" s="271"/>
      <c r="D406" s="271"/>
      <c r="E406" s="271"/>
      <c r="F406" s="271"/>
      <c r="G406" s="272"/>
      <c r="H406" s="272"/>
      <c r="I406" s="272"/>
      <c r="J406" s="272"/>
      <c r="K406" s="272"/>
      <c r="L406" s="272"/>
      <c r="M406" s="272"/>
      <c r="N406" s="272"/>
      <c r="O406" s="272"/>
      <c r="P406" s="272"/>
      <c r="Q406" s="272"/>
      <c r="R406" s="272"/>
      <c r="S406" s="272"/>
      <c r="T406" s="272"/>
      <c r="U406" s="272"/>
      <c r="V406" s="272"/>
      <c r="W406" s="272"/>
      <c r="X406" s="272"/>
      <c r="Y406" s="272"/>
      <c r="Z406" s="272"/>
      <c r="AA406" s="272"/>
      <c r="AB406" s="272"/>
      <c r="AC406" s="272"/>
      <c r="AD406" s="272"/>
      <c r="AE406" s="272"/>
      <c r="AF406" s="272"/>
      <c r="AG406" s="272"/>
      <c r="AH406" s="272"/>
      <c r="AI406" s="272"/>
      <c r="AJ406" s="272"/>
      <c r="AK406" s="272"/>
      <c r="AL406" s="272"/>
      <c r="AM406" s="272"/>
      <c r="AN406" s="272"/>
      <c r="AO406" s="272"/>
      <c r="AP406" s="272"/>
      <c r="AQ406" s="271"/>
    </row>
    <row r="407" ht="15.75" customHeight="1">
      <c r="C407" s="271"/>
      <c r="D407" s="271"/>
      <c r="E407" s="271"/>
      <c r="F407" s="271"/>
      <c r="G407" s="272"/>
      <c r="H407" s="272"/>
      <c r="I407" s="272"/>
      <c r="J407" s="272"/>
      <c r="K407" s="272"/>
      <c r="L407" s="272"/>
      <c r="M407" s="272"/>
      <c r="N407" s="272"/>
      <c r="O407" s="272"/>
      <c r="P407" s="272"/>
      <c r="Q407" s="272"/>
      <c r="R407" s="272"/>
      <c r="S407" s="272"/>
      <c r="T407" s="272"/>
      <c r="U407" s="272"/>
      <c r="V407" s="272"/>
      <c r="W407" s="272"/>
      <c r="X407" s="272"/>
      <c r="Y407" s="272"/>
      <c r="Z407" s="272"/>
      <c r="AA407" s="272"/>
      <c r="AB407" s="272"/>
      <c r="AC407" s="272"/>
      <c r="AD407" s="272"/>
      <c r="AE407" s="272"/>
      <c r="AF407" s="272"/>
      <c r="AG407" s="272"/>
      <c r="AH407" s="272"/>
      <c r="AI407" s="272"/>
      <c r="AJ407" s="272"/>
      <c r="AK407" s="272"/>
      <c r="AL407" s="272"/>
      <c r="AM407" s="272"/>
      <c r="AN407" s="272"/>
      <c r="AO407" s="272"/>
      <c r="AP407" s="272"/>
      <c r="AQ407" s="271"/>
    </row>
    <row r="408" ht="15.75" customHeight="1">
      <c r="C408" s="271"/>
      <c r="D408" s="271"/>
      <c r="E408" s="271"/>
      <c r="F408" s="271"/>
      <c r="G408" s="272"/>
      <c r="H408" s="272"/>
      <c r="I408" s="272"/>
      <c r="J408" s="272"/>
      <c r="K408" s="272"/>
      <c r="L408" s="272"/>
      <c r="M408" s="272"/>
      <c r="N408" s="272"/>
      <c r="O408" s="272"/>
      <c r="P408" s="272"/>
      <c r="Q408" s="272"/>
      <c r="R408" s="272"/>
      <c r="S408" s="272"/>
      <c r="T408" s="272"/>
      <c r="U408" s="272"/>
      <c r="V408" s="272"/>
      <c r="W408" s="272"/>
      <c r="X408" s="272"/>
      <c r="Y408" s="272"/>
      <c r="Z408" s="272"/>
      <c r="AA408" s="272"/>
      <c r="AB408" s="272"/>
      <c r="AC408" s="272"/>
      <c r="AD408" s="272"/>
      <c r="AE408" s="272"/>
      <c r="AF408" s="272"/>
      <c r="AG408" s="272"/>
      <c r="AH408" s="272"/>
      <c r="AI408" s="272"/>
      <c r="AJ408" s="272"/>
      <c r="AK408" s="272"/>
      <c r="AL408" s="272"/>
      <c r="AM408" s="272"/>
      <c r="AN408" s="272"/>
      <c r="AO408" s="272"/>
      <c r="AP408" s="272"/>
      <c r="AQ408" s="271"/>
    </row>
    <row r="409" ht="15.75" customHeight="1">
      <c r="C409" s="271"/>
      <c r="D409" s="271"/>
      <c r="E409" s="271"/>
      <c r="F409" s="271"/>
      <c r="G409" s="272"/>
      <c r="H409" s="272"/>
      <c r="I409" s="272"/>
      <c r="J409" s="272"/>
      <c r="K409" s="272"/>
      <c r="L409" s="272"/>
      <c r="M409" s="272"/>
      <c r="N409" s="272"/>
      <c r="O409" s="272"/>
      <c r="P409" s="272"/>
      <c r="Q409" s="272"/>
      <c r="R409" s="272"/>
      <c r="S409" s="272"/>
      <c r="T409" s="272"/>
      <c r="U409" s="272"/>
      <c r="V409" s="272"/>
      <c r="W409" s="272"/>
      <c r="X409" s="272"/>
      <c r="Y409" s="272"/>
      <c r="Z409" s="272"/>
      <c r="AA409" s="272"/>
      <c r="AB409" s="272"/>
      <c r="AC409" s="272"/>
      <c r="AD409" s="272"/>
      <c r="AE409" s="272"/>
      <c r="AF409" s="272"/>
      <c r="AG409" s="272"/>
      <c r="AH409" s="272"/>
      <c r="AI409" s="272"/>
      <c r="AJ409" s="272"/>
      <c r="AK409" s="272"/>
      <c r="AL409" s="272"/>
      <c r="AM409" s="272"/>
      <c r="AN409" s="272"/>
      <c r="AO409" s="272"/>
      <c r="AP409" s="272"/>
      <c r="AQ409" s="271"/>
    </row>
    <row r="410" ht="15.75" customHeight="1">
      <c r="C410" s="271"/>
      <c r="D410" s="271"/>
      <c r="E410" s="271"/>
      <c r="F410" s="271"/>
      <c r="G410" s="272"/>
      <c r="H410" s="272"/>
      <c r="I410" s="272"/>
      <c r="J410" s="272"/>
      <c r="K410" s="272"/>
      <c r="L410" s="272"/>
      <c r="M410" s="272"/>
      <c r="N410" s="272"/>
      <c r="O410" s="272"/>
      <c r="P410" s="272"/>
      <c r="Q410" s="272"/>
      <c r="R410" s="272"/>
      <c r="S410" s="272"/>
      <c r="T410" s="272"/>
      <c r="U410" s="272"/>
      <c r="V410" s="272"/>
      <c r="W410" s="272"/>
      <c r="X410" s="272"/>
      <c r="Y410" s="272"/>
      <c r="Z410" s="272"/>
      <c r="AA410" s="272"/>
      <c r="AB410" s="272"/>
      <c r="AC410" s="272"/>
      <c r="AD410" s="272"/>
      <c r="AE410" s="272"/>
      <c r="AF410" s="272"/>
      <c r="AG410" s="272"/>
      <c r="AH410" s="272"/>
      <c r="AI410" s="272"/>
      <c r="AJ410" s="272"/>
      <c r="AK410" s="272"/>
      <c r="AL410" s="272"/>
      <c r="AM410" s="272"/>
      <c r="AN410" s="272"/>
      <c r="AO410" s="272"/>
      <c r="AP410" s="272"/>
      <c r="AQ410" s="271"/>
    </row>
    <row r="411" ht="15.75" customHeight="1">
      <c r="C411" s="271"/>
      <c r="D411" s="271"/>
      <c r="E411" s="271"/>
      <c r="F411" s="271"/>
      <c r="G411" s="272"/>
      <c r="H411" s="272"/>
      <c r="I411" s="272"/>
      <c r="J411" s="272"/>
      <c r="K411" s="272"/>
      <c r="L411" s="272"/>
      <c r="M411" s="272"/>
      <c r="N411" s="272"/>
      <c r="O411" s="272"/>
      <c r="P411" s="272"/>
      <c r="Q411" s="272"/>
      <c r="R411" s="272"/>
      <c r="S411" s="272"/>
      <c r="T411" s="272"/>
      <c r="U411" s="272"/>
      <c r="V411" s="272"/>
      <c r="W411" s="272"/>
      <c r="X411" s="272"/>
      <c r="Y411" s="272"/>
      <c r="Z411" s="272"/>
      <c r="AA411" s="272"/>
      <c r="AB411" s="272"/>
      <c r="AC411" s="272"/>
      <c r="AD411" s="272"/>
      <c r="AE411" s="272"/>
      <c r="AF411" s="272"/>
      <c r="AG411" s="272"/>
      <c r="AH411" s="272"/>
      <c r="AI411" s="272"/>
      <c r="AJ411" s="272"/>
      <c r="AK411" s="272"/>
      <c r="AL411" s="272"/>
      <c r="AM411" s="272"/>
      <c r="AN411" s="272"/>
      <c r="AO411" s="272"/>
      <c r="AP411" s="272"/>
      <c r="AQ411" s="271"/>
    </row>
    <row r="412" ht="15.75" customHeight="1">
      <c r="C412" s="271"/>
      <c r="D412" s="271"/>
      <c r="E412" s="271"/>
      <c r="F412" s="271"/>
      <c r="G412" s="272"/>
      <c r="H412" s="272"/>
      <c r="I412" s="272"/>
      <c r="J412" s="272"/>
      <c r="K412" s="272"/>
      <c r="L412" s="272"/>
      <c r="M412" s="272"/>
      <c r="N412" s="272"/>
      <c r="O412" s="272"/>
      <c r="P412" s="272"/>
      <c r="Q412" s="272"/>
      <c r="R412" s="272"/>
      <c r="S412" s="272"/>
      <c r="T412" s="272"/>
      <c r="U412" s="272"/>
      <c r="V412" s="272"/>
      <c r="W412" s="272"/>
      <c r="X412" s="272"/>
      <c r="Y412" s="272"/>
      <c r="Z412" s="272"/>
      <c r="AA412" s="272"/>
      <c r="AB412" s="272"/>
      <c r="AC412" s="272"/>
      <c r="AD412" s="272"/>
      <c r="AE412" s="272"/>
      <c r="AF412" s="272"/>
      <c r="AG412" s="272"/>
      <c r="AH412" s="272"/>
      <c r="AI412" s="272"/>
      <c r="AJ412" s="272"/>
      <c r="AK412" s="272"/>
      <c r="AL412" s="272"/>
      <c r="AM412" s="272"/>
      <c r="AN412" s="272"/>
      <c r="AO412" s="272"/>
      <c r="AP412" s="272"/>
      <c r="AQ412" s="271"/>
    </row>
    <row r="413" ht="15.75" customHeight="1">
      <c r="C413" s="271"/>
      <c r="D413" s="271"/>
      <c r="E413" s="271"/>
      <c r="F413" s="271"/>
      <c r="G413" s="272"/>
      <c r="H413" s="272"/>
      <c r="I413" s="272"/>
      <c r="J413" s="272"/>
      <c r="K413" s="272"/>
      <c r="L413" s="272"/>
      <c r="M413" s="272"/>
      <c r="N413" s="272"/>
      <c r="O413" s="272"/>
      <c r="P413" s="272"/>
      <c r="Q413" s="272"/>
      <c r="R413" s="272"/>
      <c r="S413" s="272"/>
      <c r="T413" s="272"/>
      <c r="U413" s="272"/>
      <c r="V413" s="272"/>
      <c r="W413" s="272"/>
      <c r="X413" s="272"/>
      <c r="Y413" s="272"/>
      <c r="Z413" s="272"/>
      <c r="AA413" s="272"/>
      <c r="AB413" s="272"/>
      <c r="AC413" s="272"/>
      <c r="AD413" s="272"/>
      <c r="AE413" s="272"/>
      <c r="AF413" s="272"/>
      <c r="AG413" s="272"/>
      <c r="AH413" s="272"/>
      <c r="AI413" s="272"/>
      <c r="AJ413" s="272"/>
      <c r="AK413" s="272"/>
      <c r="AL413" s="272"/>
      <c r="AM413" s="272"/>
      <c r="AN413" s="272"/>
      <c r="AO413" s="272"/>
      <c r="AP413" s="272"/>
      <c r="AQ413" s="271"/>
    </row>
    <row r="414" ht="15.75" customHeight="1">
      <c r="C414" s="271"/>
      <c r="D414" s="271"/>
      <c r="E414" s="271"/>
      <c r="F414" s="271"/>
      <c r="G414" s="272"/>
      <c r="H414" s="272"/>
      <c r="I414" s="272"/>
      <c r="J414" s="272"/>
      <c r="K414" s="272"/>
      <c r="L414" s="272"/>
      <c r="M414" s="272"/>
      <c r="N414" s="272"/>
      <c r="O414" s="272"/>
      <c r="P414" s="272"/>
      <c r="Q414" s="272"/>
      <c r="R414" s="272"/>
      <c r="S414" s="272"/>
      <c r="T414" s="272"/>
      <c r="U414" s="272"/>
      <c r="V414" s="272"/>
      <c r="W414" s="272"/>
      <c r="X414" s="272"/>
      <c r="Y414" s="272"/>
      <c r="Z414" s="272"/>
      <c r="AA414" s="272"/>
      <c r="AB414" s="272"/>
      <c r="AC414" s="272"/>
      <c r="AD414" s="272"/>
      <c r="AE414" s="272"/>
      <c r="AF414" s="272"/>
      <c r="AG414" s="272"/>
      <c r="AH414" s="272"/>
      <c r="AI414" s="272"/>
      <c r="AJ414" s="272"/>
      <c r="AK414" s="272"/>
      <c r="AL414" s="272"/>
      <c r="AM414" s="272"/>
      <c r="AN414" s="272"/>
      <c r="AO414" s="272"/>
      <c r="AP414" s="272"/>
      <c r="AQ414" s="271"/>
    </row>
    <row r="415" ht="15.75" customHeight="1">
      <c r="C415" s="271"/>
      <c r="D415" s="271"/>
      <c r="E415" s="271"/>
      <c r="F415" s="271"/>
      <c r="G415" s="272"/>
      <c r="H415" s="272"/>
      <c r="I415" s="272"/>
      <c r="J415" s="272"/>
      <c r="K415" s="272"/>
      <c r="L415" s="272"/>
      <c r="M415" s="272"/>
      <c r="N415" s="272"/>
      <c r="O415" s="272"/>
      <c r="P415" s="272"/>
      <c r="Q415" s="272"/>
      <c r="R415" s="272"/>
      <c r="S415" s="272"/>
      <c r="T415" s="272"/>
      <c r="U415" s="272"/>
      <c r="V415" s="272"/>
      <c r="W415" s="272"/>
      <c r="X415" s="272"/>
      <c r="Y415" s="272"/>
      <c r="Z415" s="272"/>
      <c r="AA415" s="272"/>
      <c r="AB415" s="272"/>
      <c r="AC415" s="272"/>
      <c r="AD415" s="272"/>
      <c r="AE415" s="272"/>
      <c r="AF415" s="272"/>
      <c r="AG415" s="272"/>
      <c r="AH415" s="272"/>
      <c r="AI415" s="272"/>
      <c r="AJ415" s="272"/>
      <c r="AK415" s="272"/>
      <c r="AL415" s="272"/>
      <c r="AM415" s="272"/>
      <c r="AN415" s="272"/>
      <c r="AO415" s="272"/>
      <c r="AP415" s="272"/>
      <c r="AQ415" s="271"/>
    </row>
    <row r="416" ht="15.75" customHeight="1">
      <c r="C416" s="271"/>
      <c r="D416" s="271"/>
      <c r="E416" s="271"/>
      <c r="F416" s="271"/>
      <c r="G416" s="272"/>
      <c r="H416" s="272"/>
      <c r="I416" s="272"/>
      <c r="J416" s="272"/>
      <c r="K416" s="272"/>
      <c r="L416" s="272"/>
      <c r="M416" s="272"/>
      <c r="N416" s="272"/>
      <c r="O416" s="272"/>
      <c r="P416" s="272"/>
      <c r="Q416" s="272"/>
      <c r="R416" s="272"/>
      <c r="S416" s="272"/>
      <c r="T416" s="272"/>
      <c r="U416" s="272"/>
      <c r="V416" s="272"/>
      <c r="W416" s="272"/>
      <c r="X416" s="272"/>
      <c r="Y416" s="272"/>
      <c r="Z416" s="272"/>
      <c r="AA416" s="272"/>
      <c r="AB416" s="272"/>
      <c r="AC416" s="272"/>
      <c r="AD416" s="272"/>
      <c r="AE416" s="272"/>
      <c r="AF416" s="272"/>
      <c r="AG416" s="272"/>
      <c r="AH416" s="272"/>
      <c r="AI416" s="272"/>
      <c r="AJ416" s="272"/>
      <c r="AK416" s="272"/>
      <c r="AL416" s="272"/>
      <c r="AM416" s="272"/>
      <c r="AN416" s="272"/>
      <c r="AO416" s="272"/>
      <c r="AP416" s="272"/>
      <c r="AQ416" s="271"/>
    </row>
    <row r="417" ht="15.75" customHeight="1">
      <c r="C417" s="271"/>
      <c r="D417" s="271"/>
      <c r="E417" s="271"/>
      <c r="F417" s="271"/>
      <c r="G417" s="272"/>
      <c r="H417" s="272"/>
      <c r="I417" s="272"/>
      <c r="J417" s="272"/>
      <c r="K417" s="272"/>
      <c r="L417" s="272"/>
      <c r="M417" s="272"/>
      <c r="N417" s="272"/>
      <c r="O417" s="272"/>
      <c r="P417" s="272"/>
      <c r="Q417" s="272"/>
      <c r="R417" s="272"/>
      <c r="S417" s="272"/>
      <c r="T417" s="272"/>
      <c r="U417" s="272"/>
      <c r="V417" s="272"/>
      <c r="W417" s="272"/>
      <c r="X417" s="272"/>
      <c r="Y417" s="272"/>
      <c r="Z417" s="272"/>
      <c r="AA417" s="272"/>
      <c r="AB417" s="272"/>
      <c r="AC417" s="272"/>
      <c r="AD417" s="272"/>
      <c r="AE417" s="272"/>
      <c r="AF417" s="272"/>
      <c r="AG417" s="272"/>
      <c r="AH417" s="272"/>
      <c r="AI417" s="272"/>
      <c r="AJ417" s="272"/>
      <c r="AK417" s="272"/>
      <c r="AL417" s="272"/>
      <c r="AM417" s="272"/>
      <c r="AN417" s="272"/>
      <c r="AO417" s="272"/>
      <c r="AP417" s="272"/>
      <c r="AQ417" s="271"/>
    </row>
    <row r="418" ht="15.75" customHeight="1">
      <c r="C418" s="271"/>
      <c r="D418" s="271"/>
      <c r="E418" s="271"/>
      <c r="F418" s="271"/>
      <c r="G418" s="272"/>
      <c r="H418" s="272"/>
      <c r="I418" s="272"/>
      <c r="J418" s="272"/>
      <c r="K418" s="272"/>
      <c r="L418" s="272"/>
      <c r="M418" s="272"/>
      <c r="N418" s="272"/>
      <c r="O418" s="272"/>
      <c r="P418" s="272"/>
      <c r="Q418" s="272"/>
      <c r="R418" s="272"/>
      <c r="S418" s="272"/>
      <c r="T418" s="272"/>
      <c r="U418" s="272"/>
      <c r="V418" s="272"/>
      <c r="W418" s="272"/>
      <c r="X418" s="272"/>
      <c r="Y418" s="272"/>
      <c r="Z418" s="272"/>
      <c r="AA418" s="272"/>
      <c r="AB418" s="272"/>
      <c r="AC418" s="272"/>
      <c r="AD418" s="272"/>
      <c r="AE418" s="272"/>
      <c r="AF418" s="272"/>
      <c r="AG418" s="272"/>
      <c r="AH418" s="272"/>
      <c r="AI418" s="272"/>
      <c r="AJ418" s="272"/>
      <c r="AK418" s="272"/>
      <c r="AL418" s="272"/>
      <c r="AM418" s="272"/>
      <c r="AN418" s="272"/>
      <c r="AO418" s="272"/>
      <c r="AP418" s="272"/>
      <c r="AQ418" s="271"/>
    </row>
    <row r="419" ht="15.75" customHeight="1">
      <c r="C419" s="271"/>
      <c r="D419" s="271"/>
      <c r="E419" s="271"/>
      <c r="F419" s="271"/>
      <c r="G419" s="272"/>
      <c r="H419" s="272"/>
      <c r="I419" s="272"/>
      <c r="J419" s="272"/>
      <c r="K419" s="272"/>
      <c r="L419" s="272"/>
      <c r="M419" s="272"/>
      <c r="N419" s="272"/>
      <c r="O419" s="272"/>
      <c r="P419" s="272"/>
      <c r="Q419" s="272"/>
      <c r="R419" s="272"/>
      <c r="S419" s="272"/>
      <c r="T419" s="272"/>
      <c r="U419" s="272"/>
      <c r="V419" s="272"/>
      <c r="W419" s="272"/>
      <c r="X419" s="272"/>
      <c r="Y419" s="272"/>
      <c r="Z419" s="272"/>
      <c r="AA419" s="272"/>
      <c r="AB419" s="272"/>
      <c r="AC419" s="272"/>
      <c r="AD419" s="272"/>
      <c r="AE419" s="272"/>
      <c r="AF419" s="272"/>
      <c r="AG419" s="272"/>
      <c r="AH419" s="272"/>
      <c r="AI419" s="272"/>
      <c r="AJ419" s="272"/>
      <c r="AK419" s="272"/>
      <c r="AL419" s="272"/>
      <c r="AM419" s="272"/>
      <c r="AN419" s="272"/>
      <c r="AO419" s="272"/>
      <c r="AP419" s="272"/>
      <c r="AQ419" s="271"/>
    </row>
    <row r="420" ht="15.75" customHeight="1">
      <c r="C420" s="271"/>
      <c r="D420" s="271"/>
      <c r="E420" s="271"/>
      <c r="F420" s="271"/>
      <c r="G420" s="272"/>
      <c r="H420" s="272"/>
      <c r="I420" s="272"/>
      <c r="J420" s="272"/>
      <c r="K420" s="272"/>
      <c r="L420" s="272"/>
      <c r="M420" s="272"/>
      <c r="N420" s="272"/>
      <c r="O420" s="272"/>
      <c r="P420" s="272"/>
      <c r="Q420" s="272"/>
      <c r="R420" s="272"/>
      <c r="S420" s="272"/>
      <c r="T420" s="272"/>
      <c r="U420" s="272"/>
      <c r="V420" s="272"/>
      <c r="W420" s="272"/>
      <c r="X420" s="272"/>
      <c r="Y420" s="272"/>
      <c r="Z420" s="272"/>
      <c r="AA420" s="272"/>
      <c r="AB420" s="272"/>
      <c r="AC420" s="272"/>
      <c r="AD420" s="272"/>
      <c r="AE420" s="272"/>
      <c r="AF420" s="272"/>
      <c r="AG420" s="272"/>
      <c r="AH420" s="272"/>
      <c r="AI420" s="272"/>
      <c r="AJ420" s="272"/>
      <c r="AK420" s="272"/>
      <c r="AL420" s="272"/>
      <c r="AM420" s="272"/>
      <c r="AN420" s="272"/>
      <c r="AO420" s="272"/>
      <c r="AP420" s="272"/>
      <c r="AQ420" s="271"/>
    </row>
    <row r="421" ht="15.75" customHeight="1">
      <c r="C421" s="271"/>
      <c r="D421" s="271"/>
      <c r="E421" s="271"/>
      <c r="F421" s="271"/>
      <c r="G421" s="272"/>
      <c r="H421" s="272"/>
      <c r="I421" s="272"/>
      <c r="J421" s="272"/>
      <c r="K421" s="272"/>
      <c r="L421" s="272"/>
      <c r="M421" s="272"/>
      <c r="N421" s="272"/>
      <c r="O421" s="272"/>
      <c r="P421" s="272"/>
      <c r="Q421" s="272"/>
      <c r="R421" s="272"/>
      <c r="S421" s="272"/>
      <c r="T421" s="272"/>
      <c r="U421" s="272"/>
      <c r="V421" s="272"/>
      <c r="W421" s="272"/>
      <c r="X421" s="272"/>
      <c r="Y421" s="272"/>
      <c r="Z421" s="272"/>
      <c r="AA421" s="272"/>
      <c r="AB421" s="272"/>
      <c r="AC421" s="272"/>
      <c r="AD421" s="272"/>
      <c r="AE421" s="272"/>
      <c r="AF421" s="272"/>
      <c r="AG421" s="272"/>
      <c r="AH421" s="272"/>
      <c r="AI421" s="272"/>
      <c r="AJ421" s="272"/>
      <c r="AK421" s="272"/>
      <c r="AL421" s="272"/>
      <c r="AM421" s="272"/>
      <c r="AN421" s="272"/>
      <c r="AO421" s="272"/>
      <c r="AP421" s="272"/>
      <c r="AQ421" s="271"/>
    </row>
    <row r="422" ht="15.75" customHeight="1">
      <c r="C422" s="271"/>
      <c r="D422" s="271"/>
      <c r="E422" s="271"/>
      <c r="F422" s="271"/>
      <c r="G422" s="272"/>
      <c r="H422" s="272"/>
      <c r="I422" s="272"/>
      <c r="J422" s="272"/>
      <c r="K422" s="272"/>
      <c r="L422" s="272"/>
      <c r="M422" s="272"/>
      <c r="N422" s="272"/>
      <c r="O422" s="272"/>
      <c r="P422" s="272"/>
      <c r="Q422" s="272"/>
      <c r="R422" s="272"/>
      <c r="S422" s="272"/>
      <c r="T422" s="272"/>
      <c r="U422" s="272"/>
      <c r="V422" s="272"/>
      <c r="W422" s="272"/>
      <c r="X422" s="272"/>
      <c r="Y422" s="272"/>
      <c r="Z422" s="272"/>
      <c r="AA422" s="272"/>
      <c r="AB422" s="272"/>
      <c r="AC422" s="272"/>
      <c r="AD422" s="272"/>
      <c r="AE422" s="272"/>
      <c r="AF422" s="272"/>
      <c r="AG422" s="272"/>
      <c r="AH422" s="272"/>
      <c r="AI422" s="272"/>
      <c r="AJ422" s="272"/>
      <c r="AK422" s="272"/>
      <c r="AL422" s="272"/>
      <c r="AM422" s="272"/>
      <c r="AN422" s="272"/>
      <c r="AO422" s="272"/>
      <c r="AP422" s="272"/>
      <c r="AQ422" s="271"/>
    </row>
    <row r="423" ht="15.75" customHeight="1">
      <c r="C423" s="271"/>
      <c r="D423" s="271"/>
      <c r="E423" s="271"/>
      <c r="F423" s="271"/>
      <c r="G423" s="272"/>
      <c r="H423" s="272"/>
      <c r="I423" s="272"/>
      <c r="J423" s="272"/>
      <c r="K423" s="272"/>
      <c r="L423" s="272"/>
      <c r="M423" s="272"/>
      <c r="N423" s="272"/>
      <c r="O423" s="272"/>
      <c r="P423" s="272"/>
      <c r="Q423" s="272"/>
      <c r="R423" s="272"/>
      <c r="S423" s="272"/>
      <c r="T423" s="272"/>
      <c r="U423" s="272"/>
      <c r="V423" s="272"/>
      <c r="W423" s="272"/>
      <c r="X423" s="272"/>
      <c r="Y423" s="272"/>
      <c r="Z423" s="272"/>
      <c r="AA423" s="272"/>
      <c r="AB423" s="272"/>
      <c r="AC423" s="272"/>
      <c r="AD423" s="272"/>
      <c r="AE423" s="272"/>
      <c r="AF423" s="272"/>
      <c r="AG423" s="272"/>
      <c r="AH423" s="272"/>
      <c r="AI423" s="272"/>
      <c r="AJ423" s="272"/>
      <c r="AK423" s="272"/>
      <c r="AL423" s="272"/>
      <c r="AM423" s="272"/>
      <c r="AN423" s="272"/>
      <c r="AO423" s="272"/>
      <c r="AP423" s="272"/>
      <c r="AQ423" s="271"/>
    </row>
    <row r="424" ht="15.75" customHeight="1">
      <c r="C424" s="271"/>
      <c r="D424" s="271"/>
      <c r="E424" s="271"/>
      <c r="F424" s="271"/>
      <c r="G424" s="272"/>
      <c r="H424" s="272"/>
      <c r="I424" s="272"/>
      <c r="J424" s="272"/>
      <c r="K424" s="272"/>
      <c r="L424" s="272"/>
      <c r="M424" s="272"/>
      <c r="N424" s="272"/>
      <c r="O424" s="272"/>
      <c r="P424" s="272"/>
      <c r="Q424" s="272"/>
      <c r="R424" s="272"/>
      <c r="S424" s="272"/>
      <c r="T424" s="272"/>
      <c r="U424" s="272"/>
      <c r="V424" s="272"/>
      <c r="W424" s="272"/>
      <c r="X424" s="272"/>
      <c r="Y424" s="272"/>
      <c r="Z424" s="272"/>
      <c r="AA424" s="272"/>
      <c r="AB424" s="272"/>
      <c r="AC424" s="272"/>
      <c r="AD424" s="272"/>
      <c r="AE424" s="272"/>
      <c r="AF424" s="272"/>
      <c r="AG424" s="272"/>
      <c r="AH424" s="272"/>
      <c r="AI424" s="272"/>
      <c r="AJ424" s="272"/>
      <c r="AK424" s="272"/>
      <c r="AL424" s="272"/>
      <c r="AM424" s="272"/>
      <c r="AN424" s="272"/>
      <c r="AO424" s="272"/>
      <c r="AP424" s="272"/>
      <c r="AQ424" s="271"/>
    </row>
    <row r="425" ht="15.75" customHeight="1">
      <c r="C425" s="271"/>
      <c r="D425" s="271"/>
      <c r="E425" s="271"/>
      <c r="F425" s="271"/>
      <c r="G425" s="272"/>
      <c r="H425" s="272"/>
      <c r="I425" s="272"/>
      <c r="J425" s="272"/>
      <c r="K425" s="272"/>
      <c r="L425" s="272"/>
      <c r="M425" s="272"/>
      <c r="N425" s="272"/>
      <c r="O425" s="272"/>
      <c r="P425" s="272"/>
      <c r="Q425" s="272"/>
      <c r="R425" s="272"/>
      <c r="S425" s="272"/>
      <c r="T425" s="272"/>
      <c r="U425" s="272"/>
      <c r="V425" s="272"/>
      <c r="W425" s="272"/>
      <c r="X425" s="272"/>
      <c r="Y425" s="272"/>
      <c r="Z425" s="272"/>
      <c r="AA425" s="272"/>
      <c r="AB425" s="272"/>
      <c r="AC425" s="272"/>
      <c r="AD425" s="272"/>
      <c r="AE425" s="272"/>
      <c r="AF425" s="272"/>
      <c r="AG425" s="272"/>
      <c r="AH425" s="272"/>
      <c r="AI425" s="272"/>
      <c r="AJ425" s="272"/>
      <c r="AK425" s="272"/>
      <c r="AL425" s="272"/>
      <c r="AM425" s="272"/>
      <c r="AN425" s="272"/>
      <c r="AO425" s="272"/>
      <c r="AP425" s="272"/>
      <c r="AQ425" s="271"/>
    </row>
    <row r="426" ht="15.75" customHeight="1">
      <c r="C426" s="271"/>
      <c r="D426" s="271"/>
      <c r="E426" s="271"/>
      <c r="F426" s="271"/>
      <c r="G426" s="272"/>
      <c r="H426" s="272"/>
      <c r="I426" s="272"/>
      <c r="J426" s="272"/>
      <c r="K426" s="272"/>
      <c r="L426" s="272"/>
      <c r="M426" s="272"/>
      <c r="N426" s="272"/>
      <c r="O426" s="272"/>
      <c r="P426" s="272"/>
      <c r="Q426" s="272"/>
      <c r="R426" s="272"/>
      <c r="S426" s="272"/>
      <c r="T426" s="272"/>
      <c r="U426" s="272"/>
      <c r="V426" s="272"/>
      <c r="W426" s="272"/>
      <c r="X426" s="272"/>
      <c r="Y426" s="272"/>
      <c r="Z426" s="272"/>
      <c r="AA426" s="272"/>
      <c r="AB426" s="272"/>
      <c r="AC426" s="272"/>
      <c r="AD426" s="272"/>
      <c r="AE426" s="272"/>
      <c r="AF426" s="272"/>
      <c r="AG426" s="272"/>
      <c r="AH426" s="272"/>
      <c r="AI426" s="272"/>
      <c r="AJ426" s="272"/>
      <c r="AK426" s="272"/>
      <c r="AL426" s="272"/>
      <c r="AM426" s="272"/>
      <c r="AN426" s="272"/>
      <c r="AO426" s="272"/>
      <c r="AP426" s="272"/>
      <c r="AQ426" s="271"/>
    </row>
    <row r="427" ht="15.75" customHeight="1">
      <c r="C427" s="271"/>
      <c r="D427" s="271"/>
      <c r="E427" s="271"/>
      <c r="F427" s="271"/>
      <c r="G427" s="272"/>
      <c r="H427" s="272"/>
      <c r="I427" s="272"/>
      <c r="J427" s="272"/>
      <c r="K427" s="272"/>
      <c r="L427" s="272"/>
      <c r="M427" s="272"/>
      <c r="N427" s="272"/>
      <c r="O427" s="272"/>
      <c r="P427" s="272"/>
      <c r="Q427" s="272"/>
      <c r="R427" s="272"/>
      <c r="S427" s="272"/>
      <c r="T427" s="272"/>
      <c r="U427" s="272"/>
      <c r="V427" s="272"/>
      <c r="W427" s="272"/>
      <c r="X427" s="272"/>
      <c r="Y427" s="272"/>
      <c r="Z427" s="272"/>
      <c r="AA427" s="272"/>
      <c r="AB427" s="272"/>
      <c r="AC427" s="272"/>
      <c r="AD427" s="272"/>
      <c r="AE427" s="272"/>
      <c r="AF427" s="272"/>
      <c r="AG427" s="272"/>
      <c r="AH427" s="272"/>
      <c r="AI427" s="272"/>
      <c r="AJ427" s="272"/>
      <c r="AK427" s="272"/>
      <c r="AL427" s="272"/>
      <c r="AM427" s="272"/>
      <c r="AN427" s="272"/>
      <c r="AO427" s="272"/>
      <c r="AP427" s="272"/>
      <c r="AQ427" s="271"/>
    </row>
    <row r="428" ht="15.75" customHeight="1">
      <c r="C428" s="271"/>
      <c r="D428" s="271"/>
      <c r="E428" s="271"/>
      <c r="F428" s="271"/>
      <c r="G428" s="272"/>
      <c r="H428" s="272"/>
      <c r="I428" s="272"/>
      <c r="J428" s="272"/>
      <c r="K428" s="272"/>
      <c r="L428" s="272"/>
      <c r="M428" s="272"/>
      <c r="N428" s="272"/>
      <c r="O428" s="272"/>
      <c r="P428" s="272"/>
      <c r="Q428" s="272"/>
      <c r="R428" s="272"/>
      <c r="S428" s="272"/>
      <c r="T428" s="272"/>
      <c r="U428" s="272"/>
      <c r="V428" s="272"/>
      <c r="W428" s="272"/>
      <c r="X428" s="272"/>
      <c r="Y428" s="272"/>
      <c r="Z428" s="272"/>
      <c r="AA428" s="272"/>
      <c r="AB428" s="272"/>
      <c r="AC428" s="272"/>
      <c r="AD428" s="272"/>
      <c r="AE428" s="272"/>
      <c r="AF428" s="272"/>
      <c r="AG428" s="272"/>
      <c r="AH428" s="272"/>
      <c r="AI428" s="272"/>
      <c r="AJ428" s="272"/>
      <c r="AK428" s="272"/>
      <c r="AL428" s="272"/>
      <c r="AM428" s="272"/>
      <c r="AN428" s="272"/>
      <c r="AO428" s="272"/>
      <c r="AP428" s="272"/>
      <c r="AQ428" s="271"/>
    </row>
    <row r="429" ht="15.75" customHeight="1">
      <c r="C429" s="271"/>
      <c r="D429" s="271"/>
      <c r="E429" s="271"/>
      <c r="F429" s="271"/>
      <c r="G429" s="272"/>
      <c r="H429" s="272"/>
      <c r="I429" s="272"/>
      <c r="J429" s="272"/>
      <c r="K429" s="272"/>
      <c r="L429" s="272"/>
      <c r="M429" s="272"/>
      <c r="N429" s="272"/>
      <c r="O429" s="272"/>
      <c r="P429" s="272"/>
      <c r="Q429" s="272"/>
      <c r="R429" s="272"/>
      <c r="S429" s="272"/>
      <c r="T429" s="272"/>
      <c r="U429" s="272"/>
      <c r="V429" s="272"/>
      <c r="W429" s="272"/>
      <c r="X429" s="272"/>
      <c r="Y429" s="272"/>
      <c r="Z429" s="272"/>
      <c r="AA429" s="272"/>
      <c r="AB429" s="272"/>
      <c r="AC429" s="272"/>
      <c r="AD429" s="272"/>
      <c r="AE429" s="272"/>
      <c r="AF429" s="272"/>
      <c r="AG429" s="272"/>
      <c r="AH429" s="272"/>
      <c r="AI429" s="272"/>
      <c r="AJ429" s="272"/>
      <c r="AK429" s="272"/>
      <c r="AL429" s="272"/>
      <c r="AM429" s="272"/>
      <c r="AN429" s="272"/>
      <c r="AO429" s="272"/>
      <c r="AP429" s="272"/>
      <c r="AQ429" s="271"/>
    </row>
    <row r="430" ht="15.75" customHeight="1">
      <c r="C430" s="271"/>
      <c r="D430" s="271"/>
      <c r="E430" s="271"/>
      <c r="F430" s="271"/>
      <c r="G430" s="272"/>
      <c r="H430" s="272"/>
      <c r="I430" s="272"/>
      <c r="J430" s="272"/>
      <c r="K430" s="272"/>
      <c r="L430" s="272"/>
      <c r="M430" s="272"/>
      <c r="N430" s="272"/>
      <c r="O430" s="272"/>
      <c r="P430" s="272"/>
      <c r="Q430" s="272"/>
      <c r="R430" s="272"/>
      <c r="S430" s="272"/>
      <c r="T430" s="272"/>
      <c r="U430" s="272"/>
      <c r="V430" s="272"/>
      <c r="W430" s="272"/>
      <c r="X430" s="272"/>
      <c r="Y430" s="272"/>
      <c r="Z430" s="272"/>
      <c r="AA430" s="272"/>
      <c r="AB430" s="272"/>
      <c r="AC430" s="272"/>
      <c r="AD430" s="272"/>
      <c r="AE430" s="272"/>
      <c r="AF430" s="272"/>
      <c r="AG430" s="272"/>
      <c r="AH430" s="272"/>
      <c r="AI430" s="272"/>
      <c r="AJ430" s="272"/>
      <c r="AK430" s="272"/>
      <c r="AL430" s="272"/>
      <c r="AM430" s="272"/>
      <c r="AN430" s="272"/>
      <c r="AO430" s="272"/>
      <c r="AP430" s="272"/>
      <c r="AQ430" s="271"/>
    </row>
    <row r="431" ht="15.75" customHeight="1">
      <c r="C431" s="271"/>
      <c r="D431" s="271"/>
      <c r="E431" s="271"/>
      <c r="F431" s="271"/>
      <c r="G431" s="272"/>
      <c r="H431" s="272"/>
      <c r="I431" s="272"/>
      <c r="J431" s="272"/>
      <c r="K431" s="272"/>
      <c r="L431" s="272"/>
      <c r="M431" s="272"/>
      <c r="N431" s="272"/>
      <c r="O431" s="272"/>
      <c r="P431" s="272"/>
      <c r="Q431" s="272"/>
      <c r="R431" s="272"/>
      <c r="S431" s="272"/>
      <c r="T431" s="272"/>
      <c r="U431" s="272"/>
      <c r="V431" s="272"/>
      <c r="W431" s="272"/>
      <c r="X431" s="272"/>
      <c r="Y431" s="272"/>
      <c r="Z431" s="272"/>
      <c r="AA431" s="272"/>
      <c r="AB431" s="272"/>
      <c r="AC431" s="272"/>
      <c r="AD431" s="272"/>
      <c r="AE431" s="272"/>
      <c r="AF431" s="272"/>
      <c r="AG431" s="272"/>
      <c r="AH431" s="272"/>
      <c r="AI431" s="272"/>
      <c r="AJ431" s="272"/>
      <c r="AK431" s="272"/>
      <c r="AL431" s="272"/>
      <c r="AM431" s="272"/>
      <c r="AN431" s="272"/>
      <c r="AO431" s="272"/>
      <c r="AP431" s="272"/>
      <c r="AQ431" s="271"/>
    </row>
    <row r="432" ht="15.75" customHeight="1">
      <c r="C432" s="271"/>
      <c r="D432" s="271"/>
      <c r="E432" s="271"/>
      <c r="F432" s="271"/>
      <c r="G432" s="272"/>
      <c r="H432" s="272"/>
      <c r="I432" s="272"/>
      <c r="J432" s="272"/>
      <c r="K432" s="272"/>
      <c r="L432" s="272"/>
      <c r="M432" s="272"/>
      <c r="N432" s="272"/>
      <c r="O432" s="272"/>
      <c r="P432" s="272"/>
      <c r="Q432" s="272"/>
      <c r="R432" s="272"/>
      <c r="S432" s="272"/>
      <c r="T432" s="272"/>
      <c r="U432" s="272"/>
      <c r="V432" s="272"/>
      <c r="W432" s="272"/>
      <c r="X432" s="272"/>
      <c r="Y432" s="272"/>
      <c r="Z432" s="272"/>
      <c r="AA432" s="272"/>
      <c r="AB432" s="272"/>
      <c r="AC432" s="272"/>
      <c r="AD432" s="272"/>
      <c r="AE432" s="272"/>
      <c r="AF432" s="272"/>
      <c r="AG432" s="272"/>
      <c r="AH432" s="272"/>
      <c r="AI432" s="272"/>
      <c r="AJ432" s="272"/>
      <c r="AK432" s="272"/>
      <c r="AL432" s="272"/>
      <c r="AM432" s="272"/>
      <c r="AN432" s="272"/>
      <c r="AO432" s="272"/>
      <c r="AP432" s="272"/>
      <c r="AQ432" s="271"/>
    </row>
    <row r="433" ht="15.75" customHeight="1">
      <c r="C433" s="271"/>
      <c r="D433" s="271"/>
      <c r="E433" s="271"/>
      <c r="F433" s="271"/>
      <c r="G433" s="272"/>
      <c r="H433" s="272"/>
      <c r="I433" s="272"/>
      <c r="J433" s="272"/>
      <c r="K433" s="272"/>
      <c r="L433" s="272"/>
      <c r="M433" s="272"/>
      <c r="N433" s="272"/>
      <c r="O433" s="272"/>
      <c r="P433" s="272"/>
      <c r="Q433" s="272"/>
      <c r="R433" s="272"/>
      <c r="S433" s="272"/>
      <c r="T433" s="272"/>
      <c r="U433" s="272"/>
      <c r="V433" s="272"/>
      <c r="W433" s="272"/>
      <c r="X433" s="272"/>
      <c r="Y433" s="272"/>
      <c r="Z433" s="272"/>
      <c r="AA433" s="272"/>
      <c r="AB433" s="272"/>
      <c r="AC433" s="272"/>
      <c r="AD433" s="272"/>
      <c r="AE433" s="272"/>
      <c r="AF433" s="272"/>
      <c r="AG433" s="272"/>
      <c r="AH433" s="272"/>
      <c r="AI433" s="272"/>
      <c r="AJ433" s="272"/>
      <c r="AK433" s="272"/>
      <c r="AL433" s="272"/>
      <c r="AM433" s="272"/>
      <c r="AN433" s="272"/>
      <c r="AO433" s="272"/>
      <c r="AP433" s="272"/>
      <c r="AQ433" s="271"/>
    </row>
    <row r="434" ht="15.75" customHeight="1">
      <c r="C434" s="271"/>
      <c r="D434" s="271"/>
      <c r="E434" s="271"/>
      <c r="F434" s="271"/>
      <c r="G434" s="272"/>
      <c r="H434" s="272"/>
      <c r="I434" s="272"/>
      <c r="J434" s="272"/>
      <c r="K434" s="272"/>
      <c r="L434" s="272"/>
      <c r="M434" s="272"/>
      <c r="N434" s="272"/>
      <c r="O434" s="272"/>
      <c r="P434" s="272"/>
      <c r="Q434" s="272"/>
      <c r="R434" s="272"/>
      <c r="S434" s="272"/>
      <c r="T434" s="272"/>
      <c r="U434" s="272"/>
      <c r="V434" s="272"/>
      <c r="W434" s="272"/>
      <c r="X434" s="272"/>
      <c r="Y434" s="272"/>
      <c r="Z434" s="272"/>
      <c r="AA434" s="272"/>
      <c r="AB434" s="272"/>
      <c r="AC434" s="272"/>
      <c r="AD434" s="272"/>
      <c r="AE434" s="272"/>
      <c r="AF434" s="272"/>
      <c r="AG434" s="272"/>
      <c r="AH434" s="272"/>
      <c r="AI434" s="272"/>
      <c r="AJ434" s="272"/>
      <c r="AK434" s="272"/>
      <c r="AL434" s="272"/>
      <c r="AM434" s="272"/>
      <c r="AN434" s="272"/>
      <c r="AO434" s="272"/>
      <c r="AP434" s="272"/>
      <c r="AQ434" s="271"/>
    </row>
    <row r="435" ht="15.75" customHeight="1">
      <c r="C435" s="271"/>
      <c r="D435" s="271"/>
      <c r="E435" s="271"/>
      <c r="F435" s="271"/>
      <c r="G435" s="272"/>
      <c r="H435" s="272"/>
      <c r="I435" s="272"/>
      <c r="J435" s="272"/>
      <c r="K435" s="272"/>
      <c r="L435" s="272"/>
      <c r="M435" s="272"/>
      <c r="N435" s="272"/>
      <c r="O435" s="272"/>
      <c r="P435" s="272"/>
      <c r="Q435" s="272"/>
      <c r="R435" s="272"/>
      <c r="S435" s="272"/>
      <c r="T435" s="272"/>
      <c r="U435" s="272"/>
      <c r="V435" s="272"/>
      <c r="W435" s="272"/>
      <c r="X435" s="272"/>
      <c r="Y435" s="272"/>
      <c r="Z435" s="272"/>
      <c r="AA435" s="272"/>
      <c r="AB435" s="272"/>
      <c r="AC435" s="272"/>
      <c r="AD435" s="272"/>
      <c r="AE435" s="272"/>
      <c r="AF435" s="272"/>
      <c r="AG435" s="272"/>
      <c r="AH435" s="272"/>
      <c r="AI435" s="272"/>
      <c r="AJ435" s="272"/>
      <c r="AK435" s="272"/>
      <c r="AL435" s="272"/>
      <c r="AM435" s="272"/>
      <c r="AN435" s="272"/>
      <c r="AO435" s="272"/>
      <c r="AP435" s="272"/>
      <c r="AQ435" s="271"/>
    </row>
    <row r="436" ht="15.75" customHeight="1">
      <c r="C436" s="271"/>
      <c r="D436" s="271"/>
      <c r="E436" s="271"/>
      <c r="F436" s="271"/>
      <c r="G436" s="272"/>
      <c r="H436" s="272"/>
      <c r="I436" s="272"/>
      <c r="J436" s="272"/>
      <c r="K436" s="272"/>
      <c r="L436" s="272"/>
      <c r="M436" s="272"/>
      <c r="N436" s="272"/>
      <c r="O436" s="272"/>
      <c r="P436" s="272"/>
      <c r="Q436" s="272"/>
      <c r="R436" s="272"/>
      <c r="S436" s="272"/>
      <c r="T436" s="272"/>
      <c r="U436" s="272"/>
      <c r="V436" s="272"/>
      <c r="W436" s="272"/>
      <c r="X436" s="272"/>
      <c r="Y436" s="272"/>
      <c r="Z436" s="272"/>
      <c r="AA436" s="272"/>
      <c r="AB436" s="272"/>
      <c r="AC436" s="272"/>
      <c r="AD436" s="272"/>
      <c r="AE436" s="272"/>
      <c r="AF436" s="272"/>
      <c r="AG436" s="272"/>
      <c r="AH436" s="272"/>
      <c r="AI436" s="272"/>
      <c r="AJ436" s="272"/>
      <c r="AK436" s="272"/>
      <c r="AL436" s="272"/>
      <c r="AM436" s="272"/>
      <c r="AN436" s="272"/>
      <c r="AO436" s="272"/>
      <c r="AP436" s="272"/>
      <c r="AQ436" s="271"/>
    </row>
    <row r="437" ht="15.75" customHeight="1">
      <c r="C437" s="271"/>
      <c r="D437" s="271"/>
      <c r="E437" s="271"/>
      <c r="F437" s="271"/>
      <c r="G437" s="272"/>
      <c r="H437" s="272"/>
      <c r="I437" s="272"/>
      <c r="J437" s="272"/>
      <c r="K437" s="272"/>
      <c r="L437" s="272"/>
      <c r="M437" s="272"/>
      <c r="N437" s="272"/>
      <c r="O437" s="272"/>
      <c r="P437" s="272"/>
      <c r="Q437" s="272"/>
      <c r="R437" s="272"/>
      <c r="S437" s="272"/>
      <c r="T437" s="272"/>
      <c r="U437" s="272"/>
      <c r="V437" s="272"/>
      <c r="W437" s="272"/>
      <c r="X437" s="272"/>
      <c r="Y437" s="272"/>
      <c r="Z437" s="272"/>
      <c r="AA437" s="272"/>
      <c r="AB437" s="272"/>
      <c r="AC437" s="272"/>
      <c r="AD437" s="272"/>
      <c r="AE437" s="272"/>
      <c r="AF437" s="272"/>
      <c r="AG437" s="272"/>
      <c r="AH437" s="272"/>
      <c r="AI437" s="272"/>
      <c r="AJ437" s="272"/>
      <c r="AK437" s="272"/>
      <c r="AL437" s="272"/>
      <c r="AM437" s="272"/>
      <c r="AN437" s="272"/>
      <c r="AO437" s="272"/>
      <c r="AP437" s="272"/>
      <c r="AQ437" s="271"/>
    </row>
    <row r="438" ht="15.75" customHeight="1">
      <c r="C438" s="271"/>
      <c r="D438" s="271"/>
      <c r="E438" s="271"/>
      <c r="F438" s="271"/>
      <c r="G438" s="272"/>
      <c r="H438" s="272"/>
      <c r="I438" s="272"/>
      <c r="J438" s="272"/>
      <c r="K438" s="272"/>
      <c r="L438" s="272"/>
      <c r="M438" s="272"/>
      <c r="N438" s="272"/>
      <c r="O438" s="272"/>
      <c r="P438" s="272"/>
      <c r="Q438" s="272"/>
      <c r="R438" s="272"/>
      <c r="S438" s="272"/>
      <c r="T438" s="272"/>
      <c r="U438" s="272"/>
      <c r="V438" s="272"/>
      <c r="W438" s="272"/>
      <c r="X438" s="272"/>
      <c r="Y438" s="272"/>
      <c r="Z438" s="272"/>
      <c r="AA438" s="272"/>
      <c r="AB438" s="272"/>
      <c r="AC438" s="272"/>
      <c r="AD438" s="272"/>
      <c r="AE438" s="272"/>
      <c r="AF438" s="272"/>
      <c r="AG438" s="272"/>
      <c r="AH438" s="272"/>
      <c r="AI438" s="272"/>
      <c r="AJ438" s="272"/>
      <c r="AK438" s="272"/>
      <c r="AL438" s="272"/>
      <c r="AM438" s="272"/>
      <c r="AN438" s="272"/>
      <c r="AO438" s="272"/>
      <c r="AP438" s="272"/>
      <c r="AQ438" s="271"/>
    </row>
    <row r="439" ht="15.75" customHeight="1">
      <c r="C439" s="271"/>
      <c r="D439" s="271"/>
      <c r="E439" s="271"/>
      <c r="F439" s="271"/>
      <c r="G439" s="272"/>
      <c r="H439" s="272"/>
      <c r="I439" s="272"/>
      <c r="J439" s="272"/>
      <c r="K439" s="272"/>
      <c r="L439" s="272"/>
      <c r="M439" s="272"/>
      <c r="N439" s="272"/>
      <c r="O439" s="272"/>
      <c r="P439" s="272"/>
      <c r="Q439" s="272"/>
      <c r="R439" s="272"/>
      <c r="S439" s="272"/>
      <c r="T439" s="272"/>
      <c r="U439" s="272"/>
      <c r="V439" s="272"/>
      <c r="W439" s="272"/>
      <c r="X439" s="272"/>
      <c r="Y439" s="272"/>
      <c r="Z439" s="272"/>
      <c r="AA439" s="272"/>
      <c r="AB439" s="272"/>
      <c r="AC439" s="272"/>
      <c r="AD439" s="272"/>
      <c r="AE439" s="272"/>
      <c r="AF439" s="272"/>
      <c r="AG439" s="272"/>
      <c r="AH439" s="272"/>
      <c r="AI439" s="272"/>
      <c r="AJ439" s="272"/>
      <c r="AK439" s="272"/>
      <c r="AL439" s="272"/>
      <c r="AM439" s="272"/>
      <c r="AN439" s="272"/>
      <c r="AO439" s="272"/>
      <c r="AP439" s="272"/>
      <c r="AQ439" s="271"/>
    </row>
    <row r="440" ht="15.75" customHeight="1">
      <c r="C440" s="271"/>
      <c r="D440" s="271"/>
      <c r="E440" s="271"/>
      <c r="F440" s="271"/>
      <c r="G440" s="272"/>
      <c r="H440" s="272"/>
      <c r="I440" s="272"/>
      <c r="J440" s="272"/>
      <c r="K440" s="272"/>
      <c r="L440" s="272"/>
      <c r="M440" s="272"/>
      <c r="N440" s="272"/>
      <c r="O440" s="272"/>
      <c r="P440" s="272"/>
      <c r="Q440" s="272"/>
      <c r="R440" s="272"/>
      <c r="S440" s="272"/>
      <c r="T440" s="272"/>
      <c r="U440" s="272"/>
      <c r="V440" s="272"/>
      <c r="W440" s="272"/>
      <c r="X440" s="272"/>
      <c r="Y440" s="272"/>
      <c r="Z440" s="272"/>
      <c r="AA440" s="272"/>
      <c r="AB440" s="272"/>
      <c r="AC440" s="272"/>
      <c r="AD440" s="272"/>
      <c r="AE440" s="272"/>
      <c r="AF440" s="272"/>
      <c r="AG440" s="272"/>
      <c r="AH440" s="272"/>
      <c r="AI440" s="272"/>
      <c r="AJ440" s="272"/>
      <c r="AK440" s="272"/>
      <c r="AL440" s="272"/>
      <c r="AM440" s="272"/>
      <c r="AN440" s="272"/>
      <c r="AO440" s="272"/>
      <c r="AP440" s="272"/>
      <c r="AQ440" s="271"/>
    </row>
    <row r="441" ht="15.75" customHeight="1">
      <c r="C441" s="271"/>
      <c r="D441" s="271"/>
      <c r="E441" s="271"/>
      <c r="F441" s="271"/>
      <c r="G441" s="272"/>
      <c r="H441" s="272"/>
      <c r="I441" s="272"/>
      <c r="J441" s="272"/>
      <c r="K441" s="272"/>
      <c r="L441" s="272"/>
      <c r="M441" s="272"/>
      <c r="N441" s="272"/>
      <c r="O441" s="272"/>
      <c r="P441" s="272"/>
      <c r="Q441" s="272"/>
      <c r="R441" s="272"/>
      <c r="S441" s="272"/>
      <c r="T441" s="272"/>
      <c r="U441" s="272"/>
      <c r="V441" s="272"/>
      <c r="W441" s="272"/>
      <c r="X441" s="272"/>
      <c r="Y441" s="272"/>
      <c r="Z441" s="272"/>
      <c r="AA441" s="272"/>
      <c r="AB441" s="272"/>
      <c r="AC441" s="272"/>
      <c r="AD441" s="272"/>
      <c r="AE441" s="272"/>
      <c r="AF441" s="272"/>
      <c r="AG441" s="272"/>
      <c r="AH441" s="272"/>
      <c r="AI441" s="272"/>
      <c r="AJ441" s="272"/>
      <c r="AK441" s="272"/>
      <c r="AL441" s="272"/>
      <c r="AM441" s="272"/>
      <c r="AN441" s="272"/>
      <c r="AO441" s="272"/>
      <c r="AP441" s="272"/>
      <c r="AQ441" s="271"/>
    </row>
    <row r="442" ht="15.75" customHeight="1">
      <c r="C442" s="271"/>
      <c r="D442" s="271"/>
      <c r="E442" s="271"/>
      <c r="F442" s="271"/>
      <c r="G442" s="272"/>
      <c r="H442" s="272"/>
      <c r="I442" s="272"/>
      <c r="J442" s="272"/>
      <c r="K442" s="272"/>
      <c r="L442" s="272"/>
      <c r="M442" s="272"/>
      <c r="N442" s="272"/>
      <c r="O442" s="272"/>
      <c r="P442" s="272"/>
      <c r="Q442" s="272"/>
      <c r="R442" s="272"/>
      <c r="S442" s="272"/>
      <c r="T442" s="272"/>
      <c r="U442" s="272"/>
      <c r="V442" s="272"/>
      <c r="W442" s="272"/>
      <c r="X442" s="272"/>
      <c r="Y442" s="272"/>
      <c r="Z442" s="272"/>
      <c r="AA442" s="272"/>
      <c r="AB442" s="272"/>
      <c r="AC442" s="272"/>
      <c r="AD442" s="272"/>
      <c r="AE442" s="272"/>
      <c r="AF442" s="272"/>
      <c r="AG442" s="272"/>
      <c r="AH442" s="272"/>
      <c r="AI442" s="272"/>
      <c r="AJ442" s="272"/>
      <c r="AK442" s="272"/>
      <c r="AL442" s="272"/>
      <c r="AM442" s="272"/>
      <c r="AN442" s="272"/>
      <c r="AO442" s="272"/>
      <c r="AP442" s="272"/>
      <c r="AQ442" s="271"/>
    </row>
    <row r="443" ht="15.75" customHeight="1">
      <c r="C443" s="271"/>
      <c r="D443" s="271"/>
      <c r="E443" s="271"/>
      <c r="F443" s="271"/>
      <c r="G443" s="272"/>
      <c r="H443" s="272"/>
      <c r="I443" s="272"/>
      <c r="J443" s="272"/>
      <c r="K443" s="272"/>
      <c r="L443" s="272"/>
      <c r="M443" s="272"/>
      <c r="N443" s="272"/>
      <c r="O443" s="272"/>
      <c r="P443" s="272"/>
      <c r="Q443" s="272"/>
      <c r="R443" s="272"/>
      <c r="S443" s="272"/>
      <c r="T443" s="272"/>
      <c r="U443" s="272"/>
      <c r="V443" s="272"/>
      <c r="W443" s="272"/>
      <c r="X443" s="272"/>
      <c r="Y443" s="272"/>
      <c r="Z443" s="272"/>
      <c r="AA443" s="272"/>
      <c r="AB443" s="272"/>
      <c r="AC443" s="272"/>
      <c r="AD443" s="272"/>
      <c r="AE443" s="272"/>
      <c r="AF443" s="272"/>
      <c r="AG443" s="272"/>
      <c r="AH443" s="272"/>
      <c r="AI443" s="272"/>
      <c r="AJ443" s="272"/>
      <c r="AK443" s="272"/>
      <c r="AL443" s="272"/>
      <c r="AM443" s="272"/>
      <c r="AN443" s="272"/>
      <c r="AO443" s="272"/>
      <c r="AP443" s="272"/>
      <c r="AQ443" s="271"/>
    </row>
    <row r="444" ht="15.75" customHeight="1">
      <c r="C444" s="271"/>
      <c r="D444" s="271"/>
      <c r="E444" s="271"/>
      <c r="F444" s="271"/>
      <c r="G444" s="272"/>
      <c r="H444" s="272"/>
      <c r="I444" s="272"/>
      <c r="J444" s="272"/>
      <c r="K444" s="272"/>
      <c r="L444" s="272"/>
      <c r="M444" s="272"/>
      <c r="N444" s="272"/>
      <c r="O444" s="272"/>
      <c r="P444" s="272"/>
      <c r="Q444" s="272"/>
      <c r="R444" s="272"/>
      <c r="S444" s="272"/>
      <c r="T444" s="272"/>
      <c r="U444" s="272"/>
      <c r="V444" s="272"/>
      <c r="W444" s="272"/>
      <c r="X444" s="272"/>
      <c r="Y444" s="272"/>
      <c r="Z444" s="272"/>
      <c r="AA444" s="272"/>
      <c r="AB444" s="272"/>
      <c r="AC444" s="272"/>
      <c r="AD444" s="272"/>
      <c r="AE444" s="272"/>
      <c r="AF444" s="272"/>
      <c r="AG444" s="272"/>
      <c r="AH444" s="272"/>
      <c r="AI444" s="272"/>
      <c r="AJ444" s="272"/>
      <c r="AK444" s="272"/>
      <c r="AL444" s="272"/>
      <c r="AM444" s="272"/>
      <c r="AN444" s="272"/>
      <c r="AO444" s="272"/>
      <c r="AP444" s="272"/>
      <c r="AQ444" s="271"/>
    </row>
    <row r="445" ht="15.75" customHeight="1">
      <c r="C445" s="271"/>
      <c r="D445" s="271"/>
      <c r="E445" s="271"/>
      <c r="F445" s="271"/>
      <c r="G445" s="272"/>
      <c r="H445" s="272"/>
      <c r="I445" s="272"/>
      <c r="J445" s="272"/>
      <c r="K445" s="272"/>
      <c r="L445" s="272"/>
      <c r="M445" s="272"/>
      <c r="N445" s="272"/>
      <c r="O445" s="272"/>
      <c r="P445" s="272"/>
      <c r="Q445" s="272"/>
      <c r="R445" s="272"/>
      <c r="S445" s="272"/>
      <c r="T445" s="272"/>
      <c r="U445" s="272"/>
      <c r="V445" s="272"/>
      <c r="W445" s="272"/>
      <c r="X445" s="272"/>
      <c r="Y445" s="272"/>
      <c r="Z445" s="272"/>
      <c r="AA445" s="272"/>
      <c r="AB445" s="272"/>
      <c r="AC445" s="272"/>
      <c r="AD445" s="272"/>
      <c r="AE445" s="272"/>
      <c r="AF445" s="272"/>
      <c r="AG445" s="272"/>
      <c r="AH445" s="272"/>
      <c r="AI445" s="272"/>
      <c r="AJ445" s="272"/>
      <c r="AK445" s="272"/>
      <c r="AL445" s="272"/>
      <c r="AM445" s="272"/>
      <c r="AN445" s="272"/>
      <c r="AO445" s="272"/>
      <c r="AP445" s="272"/>
      <c r="AQ445" s="271"/>
    </row>
    <row r="446" ht="15.75" customHeight="1">
      <c r="C446" s="271"/>
      <c r="D446" s="271"/>
      <c r="E446" s="271"/>
      <c r="F446" s="271"/>
      <c r="G446" s="272"/>
      <c r="H446" s="272"/>
      <c r="I446" s="272"/>
      <c r="J446" s="272"/>
      <c r="K446" s="272"/>
      <c r="L446" s="272"/>
      <c r="M446" s="272"/>
      <c r="N446" s="272"/>
      <c r="O446" s="272"/>
      <c r="P446" s="272"/>
      <c r="Q446" s="272"/>
      <c r="R446" s="272"/>
      <c r="S446" s="272"/>
      <c r="T446" s="272"/>
      <c r="U446" s="272"/>
      <c r="V446" s="272"/>
      <c r="W446" s="272"/>
      <c r="X446" s="272"/>
      <c r="Y446" s="272"/>
      <c r="Z446" s="272"/>
      <c r="AA446" s="272"/>
      <c r="AB446" s="272"/>
      <c r="AC446" s="272"/>
      <c r="AD446" s="272"/>
      <c r="AE446" s="272"/>
      <c r="AF446" s="272"/>
      <c r="AG446" s="272"/>
      <c r="AH446" s="272"/>
      <c r="AI446" s="272"/>
      <c r="AJ446" s="272"/>
      <c r="AK446" s="272"/>
      <c r="AL446" s="272"/>
      <c r="AM446" s="272"/>
      <c r="AN446" s="272"/>
      <c r="AO446" s="272"/>
      <c r="AP446" s="272"/>
      <c r="AQ446" s="271"/>
    </row>
    <row r="447" ht="15.75" customHeight="1">
      <c r="C447" s="271"/>
      <c r="D447" s="271"/>
      <c r="E447" s="271"/>
      <c r="F447" s="271"/>
      <c r="G447" s="272"/>
      <c r="H447" s="272"/>
      <c r="I447" s="272"/>
      <c r="J447" s="272"/>
      <c r="K447" s="272"/>
      <c r="L447" s="272"/>
      <c r="M447" s="272"/>
      <c r="N447" s="272"/>
      <c r="O447" s="272"/>
      <c r="P447" s="272"/>
      <c r="Q447" s="272"/>
      <c r="R447" s="272"/>
      <c r="S447" s="272"/>
      <c r="T447" s="272"/>
      <c r="U447" s="272"/>
      <c r="V447" s="272"/>
      <c r="W447" s="272"/>
      <c r="X447" s="272"/>
      <c r="Y447" s="272"/>
      <c r="Z447" s="272"/>
      <c r="AA447" s="272"/>
      <c r="AB447" s="272"/>
      <c r="AC447" s="272"/>
      <c r="AD447" s="272"/>
      <c r="AE447" s="272"/>
      <c r="AF447" s="272"/>
      <c r="AG447" s="272"/>
      <c r="AH447" s="272"/>
      <c r="AI447" s="272"/>
      <c r="AJ447" s="272"/>
      <c r="AK447" s="272"/>
      <c r="AL447" s="272"/>
      <c r="AM447" s="272"/>
      <c r="AN447" s="272"/>
      <c r="AO447" s="272"/>
      <c r="AP447" s="272"/>
      <c r="AQ447" s="271"/>
    </row>
    <row r="448" ht="15.75" customHeight="1">
      <c r="C448" s="271"/>
      <c r="D448" s="271"/>
      <c r="E448" s="271"/>
      <c r="F448" s="271"/>
      <c r="G448" s="272"/>
      <c r="H448" s="272"/>
      <c r="I448" s="272"/>
      <c r="J448" s="272"/>
      <c r="K448" s="272"/>
      <c r="L448" s="272"/>
      <c r="M448" s="272"/>
      <c r="N448" s="272"/>
      <c r="O448" s="272"/>
      <c r="P448" s="272"/>
      <c r="Q448" s="272"/>
      <c r="R448" s="272"/>
      <c r="S448" s="272"/>
      <c r="T448" s="272"/>
      <c r="U448" s="272"/>
      <c r="V448" s="272"/>
      <c r="W448" s="272"/>
      <c r="X448" s="272"/>
      <c r="Y448" s="272"/>
      <c r="Z448" s="272"/>
      <c r="AA448" s="272"/>
      <c r="AB448" s="272"/>
      <c r="AC448" s="272"/>
      <c r="AD448" s="272"/>
      <c r="AE448" s="272"/>
      <c r="AF448" s="272"/>
      <c r="AG448" s="272"/>
      <c r="AH448" s="272"/>
      <c r="AI448" s="272"/>
      <c r="AJ448" s="272"/>
      <c r="AK448" s="272"/>
      <c r="AL448" s="272"/>
      <c r="AM448" s="272"/>
      <c r="AN448" s="272"/>
      <c r="AO448" s="272"/>
      <c r="AP448" s="272"/>
      <c r="AQ448" s="271"/>
    </row>
    <row r="449" ht="15.75" customHeight="1">
      <c r="C449" s="271"/>
      <c r="D449" s="271"/>
      <c r="E449" s="271"/>
      <c r="F449" s="271"/>
      <c r="G449" s="272"/>
      <c r="H449" s="272"/>
      <c r="I449" s="272"/>
      <c r="J449" s="272"/>
      <c r="K449" s="272"/>
      <c r="L449" s="272"/>
      <c r="M449" s="272"/>
      <c r="N449" s="272"/>
      <c r="O449" s="272"/>
      <c r="P449" s="272"/>
      <c r="Q449" s="272"/>
      <c r="R449" s="272"/>
      <c r="S449" s="272"/>
      <c r="T449" s="272"/>
      <c r="U449" s="272"/>
      <c r="V449" s="272"/>
      <c r="W449" s="272"/>
      <c r="X449" s="272"/>
      <c r="Y449" s="272"/>
      <c r="Z449" s="272"/>
      <c r="AA449" s="272"/>
      <c r="AB449" s="272"/>
      <c r="AC449" s="272"/>
      <c r="AD449" s="272"/>
      <c r="AE449" s="272"/>
      <c r="AF449" s="272"/>
      <c r="AG449" s="272"/>
      <c r="AH449" s="272"/>
      <c r="AI449" s="272"/>
      <c r="AJ449" s="272"/>
      <c r="AK449" s="272"/>
      <c r="AL449" s="272"/>
      <c r="AM449" s="272"/>
      <c r="AN449" s="272"/>
      <c r="AO449" s="272"/>
      <c r="AP449" s="272"/>
      <c r="AQ449" s="271"/>
    </row>
    <row r="450" ht="15.75" customHeight="1">
      <c r="C450" s="271"/>
      <c r="D450" s="271"/>
      <c r="E450" s="271"/>
      <c r="F450" s="271"/>
      <c r="G450" s="272"/>
      <c r="H450" s="272"/>
      <c r="I450" s="272"/>
      <c r="J450" s="272"/>
      <c r="K450" s="272"/>
      <c r="L450" s="272"/>
      <c r="M450" s="272"/>
      <c r="N450" s="272"/>
      <c r="O450" s="272"/>
      <c r="P450" s="272"/>
      <c r="Q450" s="272"/>
      <c r="R450" s="272"/>
      <c r="S450" s="272"/>
      <c r="T450" s="272"/>
      <c r="U450" s="272"/>
      <c r="V450" s="272"/>
      <c r="W450" s="272"/>
      <c r="X450" s="272"/>
      <c r="Y450" s="272"/>
      <c r="Z450" s="272"/>
      <c r="AA450" s="272"/>
      <c r="AB450" s="272"/>
      <c r="AC450" s="272"/>
      <c r="AD450" s="272"/>
      <c r="AE450" s="272"/>
      <c r="AF450" s="272"/>
      <c r="AG450" s="272"/>
      <c r="AH450" s="272"/>
      <c r="AI450" s="272"/>
      <c r="AJ450" s="272"/>
      <c r="AK450" s="272"/>
      <c r="AL450" s="272"/>
      <c r="AM450" s="272"/>
      <c r="AN450" s="272"/>
      <c r="AO450" s="272"/>
      <c r="AP450" s="272"/>
      <c r="AQ450" s="271"/>
    </row>
    <row r="451" ht="15.75" customHeight="1">
      <c r="C451" s="271"/>
      <c r="D451" s="271"/>
      <c r="E451" s="271"/>
      <c r="F451" s="271"/>
      <c r="G451" s="272"/>
      <c r="H451" s="272"/>
      <c r="I451" s="272"/>
      <c r="J451" s="272"/>
      <c r="K451" s="272"/>
      <c r="L451" s="272"/>
      <c r="M451" s="272"/>
      <c r="N451" s="272"/>
      <c r="O451" s="272"/>
      <c r="P451" s="272"/>
      <c r="Q451" s="272"/>
      <c r="R451" s="272"/>
      <c r="S451" s="272"/>
      <c r="T451" s="272"/>
      <c r="U451" s="272"/>
      <c r="V451" s="272"/>
      <c r="W451" s="272"/>
      <c r="X451" s="272"/>
      <c r="Y451" s="272"/>
      <c r="Z451" s="272"/>
      <c r="AA451" s="272"/>
      <c r="AB451" s="272"/>
      <c r="AC451" s="272"/>
      <c r="AD451" s="272"/>
      <c r="AE451" s="272"/>
      <c r="AF451" s="272"/>
      <c r="AG451" s="272"/>
      <c r="AH451" s="272"/>
      <c r="AI451" s="272"/>
      <c r="AJ451" s="272"/>
      <c r="AK451" s="272"/>
      <c r="AL451" s="272"/>
      <c r="AM451" s="272"/>
      <c r="AN451" s="272"/>
      <c r="AO451" s="272"/>
      <c r="AP451" s="272"/>
      <c r="AQ451" s="271"/>
    </row>
    <row r="452" ht="15.75" customHeight="1">
      <c r="C452" s="271"/>
      <c r="D452" s="271"/>
      <c r="E452" s="271"/>
      <c r="F452" s="271"/>
      <c r="G452" s="272"/>
      <c r="H452" s="272"/>
      <c r="I452" s="272"/>
      <c r="J452" s="272"/>
      <c r="K452" s="272"/>
      <c r="L452" s="272"/>
      <c r="M452" s="272"/>
      <c r="N452" s="272"/>
      <c r="O452" s="272"/>
      <c r="P452" s="272"/>
      <c r="Q452" s="272"/>
      <c r="R452" s="272"/>
      <c r="S452" s="272"/>
      <c r="T452" s="272"/>
      <c r="U452" s="272"/>
      <c r="V452" s="272"/>
      <c r="W452" s="272"/>
      <c r="X452" s="272"/>
      <c r="Y452" s="272"/>
      <c r="Z452" s="272"/>
      <c r="AA452" s="272"/>
      <c r="AB452" s="272"/>
      <c r="AC452" s="272"/>
      <c r="AD452" s="272"/>
      <c r="AE452" s="272"/>
      <c r="AF452" s="272"/>
      <c r="AG452" s="272"/>
      <c r="AH452" s="272"/>
      <c r="AI452" s="272"/>
      <c r="AJ452" s="272"/>
      <c r="AK452" s="272"/>
      <c r="AL452" s="272"/>
      <c r="AM452" s="272"/>
      <c r="AN452" s="272"/>
      <c r="AO452" s="272"/>
      <c r="AP452" s="272"/>
      <c r="AQ452" s="271"/>
    </row>
    <row r="453" ht="15.75" customHeight="1">
      <c r="C453" s="271"/>
      <c r="D453" s="271"/>
      <c r="E453" s="271"/>
      <c r="F453" s="271"/>
      <c r="G453" s="272"/>
      <c r="H453" s="272"/>
      <c r="I453" s="272"/>
      <c r="J453" s="272"/>
      <c r="K453" s="272"/>
      <c r="L453" s="272"/>
      <c r="M453" s="272"/>
      <c r="N453" s="272"/>
      <c r="O453" s="272"/>
      <c r="P453" s="272"/>
      <c r="Q453" s="272"/>
      <c r="R453" s="272"/>
      <c r="S453" s="272"/>
      <c r="T453" s="272"/>
      <c r="U453" s="272"/>
      <c r="V453" s="272"/>
      <c r="W453" s="272"/>
      <c r="X453" s="272"/>
      <c r="Y453" s="272"/>
      <c r="Z453" s="272"/>
      <c r="AA453" s="272"/>
      <c r="AB453" s="272"/>
      <c r="AC453" s="272"/>
      <c r="AD453" s="272"/>
      <c r="AE453" s="272"/>
      <c r="AF453" s="272"/>
      <c r="AG453" s="272"/>
      <c r="AH453" s="272"/>
      <c r="AI453" s="272"/>
      <c r="AJ453" s="272"/>
      <c r="AK453" s="272"/>
      <c r="AL453" s="272"/>
      <c r="AM453" s="272"/>
      <c r="AN453" s="272"/>
      <c r="AO453" s="272"/>
      <c r="AP453" s="272"/>
      <c r="AQ453" s="271"/>
    </row>
    <row r="454" ht="15.75" customHeight="1">
      <c r="C454" s="271"/>
      <c r="D454" s="271"/>
      <c r="E454" s="271"/>
      <c r="F454" s="271"/>
      <c r="G454" s="272"/>
      <c r="H454" s="272"/>
      <c r="I454" s="272"/>
      <c r="J454" s="272"/>
      <c r="K454" s="272"/>
      <c r="L454" s="272"/>
      <c r="M454" s="272"/>
      <c r="N454" s="272"/>
      <c r="O454" s="272"/>
      <c r="P454" s="272"/>
      <c r="Q454" s="272"/>
      <c r="R454" s="272"/>
      <c r="S454" s="272"/>
      <c r="T454" s="272"/>
      <c r="U454" s="272"/>
      <c r="V454" s="272"/>
      <c r="W454" s="272"/>
      <c r="X454" s="272"/>
      <c r="Y454" s="272"/>
      <c r="Z454" s="272"/>
      <c r="AA454" s="272"/>
      <c r="AB454" s="272"/>
      <c r="AC454" s="272"/>
      <c r="AD454" s="272"/>
      <c r="AE454" s="272"/>
      <c r="AF454" s="272"/>
      <c r="AG454" s="272"/>
      <c r="AH454" s="272"/>
      <c r="AI454" s="272"/>
      <c r="AJ454" s="272"/>
      <c r="AK454" s="272"/>
      <c r="AL454" s="272"/>
      <c r="AM454" s="272"/>
      <c r="AN454" s="272"/>
      <c r="AO454" s="272"/>
      <c r="AP454" s="272"/>
      <c r="AQ454" s="271"/>
    </row>
    <row r="455" ht="15.75" customHeight="1">
      <c r="C455" s="271"/>
      <c r="D455" s="271"/>
      <c r="E455" s="271"/>
      <c r="F455" s="271"/>
      <c r="G455" s="272"/>
      <c r="H455" s="272"/>
      <c r="I455" s="272"/>
      <c r="J455" s="272"/>
      <c r="K455" s="272"/>
      <c r="L455" s="272"/>
      <c r="M455" s="272"/>
      <c r="N455" s="272"/>
      <c r="O455" s="272"/>
      <c r="P455" s="272"/>
      <c r="Q455" s="272"/>
      <c r="R455" s="272"/>
      <c r="S455" s="272"/>
      <c r="T455" s="272"/>
      <c r="U455" s="272"/>
      <c r="V455" s="272"/>
      <c r="W455" s="272"/>
      <c r="X455" s="272"/>
      <c r="Y455" s="272"/>
      <c r="Z455" s="272"/>
      <c r="AA455" s="272"/>
      <c r="AB455" s="272"/>
      <c r="AC455" s="272"/>
      <c r="AD455" s="272"/>
      <c r="AE455" s="272"/>
      <c r="AF455" s="272"/>
      <c r="AG455" s="272"/>
      <c r="AH455" s="272"/>
      <c r="AI455" s="272"/>
      <c r="AJ455" s="272"/>
      <c r="AK455" s="272"/>
      <c r="AL455" s="272"/>
      <c r="AM455" s="272"/>
      <c r="AN455" s="272"/>
      <c r="AO455" s="272"/>
      <c r="AP455" s="272"/>
      <c r="AQ455" s="271"/>
    </row>
    <row r="456" ht="15.75" customHeight="1">
      <c r="C456" s="271"/>
      <c r="D456" s="271"/>
      <c r="E456" s="271"/>
      <c r="F456" s="271"/>
      <c r="G456" s="272"/>
      <c r="H456" s="272"/>
      <c r="I456" s="272"/>
      <c r="J456" s="272"/>
      <c r="K456" s="272"/>
      <c r="L456" s="272"/>
      <c r="M456" s="272"/>
      <c r="N456" s="272"/>
      <c r="O456" s="272"/>
      <c r="P456" s="272"/>
      <c r="Q456" s="272"/>
      <c r="R456" s="272"/>
      <c r="S456" s="272"/>
      <c r="T456" s="272"/>
      <c r="U456" s="272"/>
      <c r="V456" s="272"/>
      <c r="W456" s="272"/>
      <c r="X456" s="272"/>
      <c r="Y456" s="272"/>
      <c r="Z456" s="272"/>
      <c r="AA456" s="272"/>
      <c r="AB456" s="272"/>
      <c r="AC456" s="272"/>
      <c r="AD456" s="272"/>
      <c r="AE456" s="272"/>
      <c r="AF456" s="272"/>
      <c r="AG456" s="272"/>
      <c r="AH456" s="272"/>
      <c r="AI456" s="272"/>
      <c r="AJ456" s="272"/>
      <c r="AK456" s="272"/>
      <c r="AL456" s="272"/>
      <c r="AM456" s="272"/>
      <c r="AN456" s="272"/>
      <c r="AO456" s="272"/>
      <c r="AP456" s="272"/>
      <c r="AQ456" s="271"/>
    </row>
    <row r="457" ht="15.75" customHeight="1">
      <c r="C457" s="271"/>
      <c r="D457" s="271"/>
      <c r="E457" s="271"/>
      <c r="F457" s="271"/>
      <c r="G457" s="272"/>
      <c r="H457" s="272"/>
      <c r="I457" s="272"/>
      <c r="J457" s="272"/>
      <c r="K457" s="272"/>
      <c r="L457" s="272"/>
      <c r="M457" s="272"/>
      <c r="N457" s="272"/>
      <c r="O457" s="272"/>
      <c r="P457" s="272"/>
      <c r="Q457" s="272"/>
      <c r="R457" s="272"/>
      <c r="S457" s="272"/>
      <c r="T457" s="272"/>
      <c r="U457" s="272"/>
      <c r="V457" s="272"/>
      <c r="W457" s="272"/>
      <c r="X457" s="272"/>
      <c r="Y457" s="272"/>
      <c r="Z457" s="272"/>
      <c r="AA457" s="272"/>
      <c r="AB457" s="272"/>
      <c r="AC457" s="272"/>
      <c r="AD457" s="272"/>
      <c r="AE457" s="272"/>
      <c r="AF457" s="272"/>
      <c r="AG457" s="272"/>
      <c r="AH457" s="272"/>
      <c r="AI457" s="272"/>
      <c r="AJ457" s="272"/>
      <c r="AK457" s="272"/>
      <c r="AL457" s="272"/>
      <c r="AM457" s="272"/>
      <c r="AN457" s="272"/>
      <c r="AO457" s="272"/>
      <c r="AP457" s="272"/>
      <c r="AQ457" s="271"/>
    </row>
    <row r="458" ht="15.75" customHeight="1">
      <c r="C458" s="271"/>
      <c r="D458" s="271"/>
      <c r="E458" s="271"/>
      <c r="F458" s="271"/>
      <c r="G458" s="272"/>
      <c r="H458" s="272"/>
      <c r="I458" s="272"/>
      <c r="J458" s="272"/>
      <c r="K458" s="272"/>
      <c r="L458" s="272"/>
      <c r="M458" s="272"/>
      <c r="N458" s="272"/>
      <c r="O458" s="272"/>
      <c r="P458" s="272"/>
      <c r="Q458" s="272"/>
      <c r="R458" s="272"/>
      <c r="S458" s="272"/>
      <c r="T458" s="272"/>
      <c r="U458" s="272"/>
      <c r="V458" s="272"/>
      <c r="W458" s="272"/>
      <c r="X458" s="272"/>
      <c r="Y458" s="272"/>
      <c r="Z458" s="272"/>
      <c r="AA458" s="272"/>
      <c r="AB458" s="272"/>
      <c r="AC458" s="272"/>
      <c r="AD458" s="272"/>
      <c r="AE458" s="272"/>
      <c r="AF458" s="272"/>
      <c r="AG458" s="272"/>
      <c r="AH458" s="272"/>
      <c r="AI458" s="272"/>
      <c r="AJ458" s="272"/>
      <c r="AK458" s="272"/>
      <c r="AL458" s="272"/>
      <c r="AM458" s="272"/>
      <c r="AN458" s="272"/>
      <c r="AO458" s="272"/>
      <c r="AP458" s="272"/>
      <c r="AQ458" s="271"/>
    </row>
    <row r="459" ht="15.75" customHeight="1">
      <c r="C459" s="271"/>
      <c r="D459" s="271"/>
      <c r="E459" s="271"/>
      <c r="F459" s="271"/>
      <c r="G459" s="272"/>
      <c r="H459" s="272"/>
      <c r="I459" s="272"/>
      <c r="J459" s="272"/>
      <c r="K459" s="272"/>
      <c r="L459" s="272"/>
      <c r="M459" s="272"/>
      <c r="N459" s="272"/>
      <c r="O459" s="272"/>
      <c r="P459" s="272"/>
      <c r="Q459" s="272"/>
      <c r="R459" s="272"/>
      <c r="S459" s="272"/>
      <c r="T459" s="272"/>
      <c r="U459" s="272"/>
      <c r="V459" s="272"/>
      <c r="W459" s="272"/>
      <c r="X459" s="272"/>
      <c r="Y459" s="272"/>
      <c r="Z459" s="272"/>
      <c r="AA459" s="272"/>
      <c r="AB459" s="272"/>
      <c r="AC459" s="272"/>
      <c r="AD459" s="272"/>
      <c r="AE459" s="272"/>
      <c r="AF459" s="272"/>
      <c r="AG459" s="272"/>
      <c r="AH459" s="272"/>
      <c r="AI459" s="272"/>
      <c r="AJ459" s="272"/>
      <c r="AK459" s="272"/>
      <c r="AL459" s="272"/>
      <c r="AM459" s="272"/>
      <c r="AN459" s="272"/>
      <c r="AO459" s="272"/>
      <c r="AP459" s="272"/>
      <c r="AQ459" s="271"/>
    </row>
    <row r="460" ht="15.75" customHeight="1">
      <c r="C460" s="271"/>
      <c r="D460" s="271"/>
      <c r="E460" s="271"/>
      <c r="F460" s="271"/>
      <c r="G460" s="272"/>
      <c r="H460" s="272"/>
      <c r="I460" s="272"/>
      <c r="J460" s="272"/>
      <c r="K460" s="272"/>
      <c r="L460" s="272"/>
      <c r="M460" s="272"/>
      <c r="N460" s="272"/>
      <c r="O460" s="272"/>
      <c r="P460" s="272"/>
      <c r="Q460" s="272"/>
      <c r="R460" s="272"/>
      <c r="S460" s="272"/>
      <c r="T460" s="272"/>
      <c r="U460" s="272"/>
      <c r="V460" s="272"/>
      <c r="W460" s="272"/>
      <c r="X460" s="272"/>
      <c r="Y460" s="272"/>
      <c r="Z460" s="272"/>
      <c r="AA460" s="272"/>
      <c r="AB460" s="272"/>
      <c r="AC460" s="272"/>
      <c r="AD460" s="272"/>
      <c r="AE460" s="272"/>
      <c r="AF460" s="272"/>
      <c r="AG460" s="272"/>
      <c r="AH460" s="272"/>
      <c r="AI460" s="272"/>
      <c r="AJ460" s="272"/>
      <c r="AK460" s="272"/>
      <c r="AL460" s="272"/>
      <c r="AM460" s="272"/>
      <c r="AN460" s="272"/>
      <c r="AO460" s="272"/>
      <c r="AP460" s="272"/>
      <c r="AQ460" s="271"/>
    </row>
    <row r="461" ht="15.75" customHeight="1">
      <c r="C461" s="271"/>
      <c r="D461" s="271"/>
      <c r="E461" s="271"/>
      <c r="F461" s="271"/>
      <c r="G461" s="272"/>
      <c r="H461" s="272"/>
      <c r="I461" s="272"/>
      <c r="J461" s="272"/>
      <c r="K461" s="272"/>
      <c r="L461" s="272"/>
      <c r="M461" s="272"/>
      <c r="N461" s="272"/>
      <c r="O461" s="272"/>
      <c r="P461" s="272"/>
      <c r="Q461" s="272"/>
      <c r="R461" s="272"/>
      <c r="S461" s="272"/>
      <c r="T461" s="272"/>
      <c r="U461" s="272"/>
      <c r="V461" s="272"/>
      <c r="W461" s="272"/>
      <c r="X461" s="272"/>
      <c r="Y461" s="272"/>
      <c r="Z461" s="272"/>
      <c r="AA461" s="272"/>
      <c r="AB461" s="272"/>
      <c r="AC461" s="272"/>
      <c r="AD461" s="272"/>
      <c r="AE461" s="272"/>
      <c r="AF461" s="272"/>
      <c r="AG461" s="272"/>
      <c r="AH461" s="272"/>
      <c r="AI461" s="272"/>
      <c r="AJ461" s="272"/>
      <c r="AK461" s="272"/>
      <c r="AL461" s="272"/>
      <c r="AM461" s="272"/>
      <c r="AN461" s="272"/>
      <c r="AO461" s="272"/>
      <c r="AP461" s="272"/>
      <c r="AQ461" s="271"/>
    </row>
    <row r="462" ht="15.75" customHeight="1">
      <c r="C462" s="271"/>
      <c r="D462" s="271"/>
      <c r="E462" s="271"/>
      <c r="F462" s="271"/>
      <c r="G462" s="272"/>
      <c r="H462" s="272"/>
      <c r="I462" s="272"/>
      <c r="J462" s="272"/>
      <c r="K462" s="272"/>
      <c r="L462" s="272"/>
      <c r="M462" s="272"/>
      <c r="N462" s="272"/>
      <c r="O462" s="272"/>
      <c r="P462" s="272"/>
      <c r="Q462" s="272"/>
      <c r="R462" s="272"/>
      <c r="S462" s="272"/>
      <c r="T462" s="272"/>
      <c r="U462" s="272"/>
      <c r="V462" s="272"/>
      <c r="W462" s="272"/>
      <c r="X462" s="272"/>
      <c r="Y462" s="272"/>
      <c r="Z462" s="272"/>
      <c r="AA462" s="272"/>
      <c r="AB462" s="272"/>
      <c r="AC462" s="272"/>
      <c r="AD462" s="272"/>
      <c r="AE462" s="272"/>
      <c r="AF462" s="272"/>
      <c r="AG462" s="272"/>
      <c r="AH462" s="272"/>
      <c r="AI462" s="272"/>
      <c r="AJ462" s="272"/>
      <c r="AK462" s="272"/>
      <c r="AL462" s="272"/>
      <c r="AM462" s="272"/>
      <c r="AN462" s="272"/>
      <c r="AO462" s="272"/>
      <c r="AP462" s="272"/>
      <c r="AQ462" s="271"/>
    </row>
    <row r="463" ht="15.75" customHeight="1">
      <c r="C463" s="271"/>
      <c r="D463" s="271"/>
      <c r="E463" s="271"/>
      <c r="F463" s="271"/>
      <c r="G463" s="272"/>
      <c r="H463" s="272"/>
      <c r="I463" s="272"/>
      <c r="J463" s="272"/>
      <c r="K463" s="272"/>
      <c r="L463" s="272"/>
      <c r="M463" s="272"/>
      <c r="N463" s="272"/>
      <c r="O463" s="272"/>
      <c r="P463" s="272"/>
      <c r="Q463" s="272"/>
      <c r="R463" s="272"/>
      <c r="S463" s="272"/>
      <c r="T463" s="272"/>
      <c r="U463" s="272"/>
      <c r="V463" s="272"/>
      <c r="W463" s="272"/>
      <c r="X463" s="272"/>
      <c r="Y463" s="272"/>
      <c r="Z463" s="272"/>
      <c r="AA463" s="272"/>
      <c r="AB463" s="272"/>
      <c r="AC463" s="272"/>
      <c r="AD463" s="272"/>
      <c r="AE463" s="272"/>
      <c r="AF463" s="272"/>
      <c r="AG463" s="272"/>
      <c r="AH463" s="272"/>
      <c r="AI463" s="272"/>
      <c r="AJ463" s="272"/>
      <c r="AK463" s="272"/>
      <c r="AL463" s="272"/>
      <c r="AM463" s="272"/>
      <c r="AN463" s="272"/>
      <c r="AO463" s="272"/>
      <c r="AP463" s="272"/>
      <c r="AQ463" s="271"/>
    </row>
    <row r="464" ht="15.75" customHeight="1">
      <c r="C464" s="271"/>
      <c r="D464" s="271"/>
      <c r="E464" s="271"/>
      <c r="F464" s="271"/>
      <c r="G464" s="272"/>
      <c r="H464" s="272"/>
      <c r="I464" s="272"/>
      <c r="J464" s="272"/>
      <c r="K464" s="272"/>
      <c r="L464" s="272"/>
      <c r="M464" s="272"/>
      <c r="N464" s="272"/>
      <c r="O464" s="272"/>
      <c r="P464" s="272"/>
      <c r="Q464" s="272"/>
      <c r="R464" s="272"/>
      <c r="S464" s="272"/>
      <c r="T464" s="272"/>
      <c r="U464" s="272"/>
      <c r="V464" s="272"/>
      <c r="W464" s="272"/>
      <c r="X464" s="272"/>
      <c r="Y464" s="272"/>
      <c r="Z464" s="272"/>
      <c r="AA464" s="272"/>
      <c r="AB464" s="272"/>
      <c r="AC464" s="272"/>
      <c r="AD464" s="272"/>
      <c r="AE464" s="272"/>
      <c r="AF464" s="272"/>
      <c r="AG464" s="272"/>
      <c r="AH464" s="272"/>
      <c r="AI464" s="272"/>
      <c r="AJ464" s="272"/>
      <c r="AK464" s="272"/>
      <c r="AL464" s="272"/>
      <c r="AM464" s="272"/>
      <c r="AN464" s="272"/>
      <c r="AO464" s="272"/>
      <c r="AP464" s="272"/>
      <c r="AQ464" s="271"/>
    </row>
    <row r="465" ht="15.75" customHeight="1">
      <c r="C465" s="271"/>
      <c r="D465" s="271"/>
      <c r="E465" s="271"/>
      <c r="F465" s="271"/>
      <c r="G465" s="272"/>
      <c r="H465" s="272"/>
      <c r="I465" s="272"/>
      <c r="J465" s="272"/>
      <c r="K465" s="272"/>
      <c r="L465" s="272"/>
      <c r="M465" s="272"/>
      <c r="N465" s="272"/>
      <c r="O465" s="272"/>
      <c r="P465" s="272"/>
      <c r="Q465" s="272"/>
      <c r="R465" s="272"/>
      <c r="S465" s="272"/>
      <c r="T465" s="272"/>
      <c r="U465" s="272"/>
      <c r="V465" s="272"/>
      <c r="W465" s="272"/>
      <c r="X465" s="272"/>
      <c r="Y465" s="272"/>
      <c r="Z465" s="272"/>
      <c r="AA465" s="272"/>
      <c r="AB465" s="272"/>
      <c r="AC465" s="272"/>
      <c r="AD465" s="272"/>
      <c r="AE465" s="272"/>
      <c r="AF465" s="272"/>
      <c r="AG465" s="272"/>
      <c r="AH465" s="272"/>
      <c r="AI465" s="272"/>
      <c r="AJ465" s="272"/>
      <c r="AK465" s="272"/>
      <c r="AL465" s="272"/>
      <c r="AM465" s="272"/>
      <c r="AN465" s="272"/>
      <c r="AO465" s="272"/>
      <c r="AP465" s="272"/>
      <c r="AQ465" s="271"/>
    </row>
    <row r="466" ht="15.75" customHeight="1">
      <c r="C466" s="271"/>
      <c r="D466" s="271"/>
      <c r="E466" s="271"/>
      <c r="F466" s="271"/>
      <c r="G466" s="272"/>
      <c r="H466" s="272"/>
      <c r="I466" s="272"/>
      <c r="J466" s="272"/>
      <c r="K466" s="272"/>
      <c r="L466" s="272"/>
      <c r="M466" s="272"/>
      <c r="N466" s="272"/>
      <c r="O466" s="272"/>
      <c r="P466" s="272"/>
      <c r="Q466" s="272"/>
      <c r="R466" s="272"/>
      <c r="S466" s="272"/>
      <c r="T466" s="272"/>
      <c r="U466" s="272"/>
      <c r="V466" s="272"/>
      <c r="W466" s="272"/>
      <c r="X466" s="272"/>
      <c r="Y466" s="272"/>
      <c r="Z466" s="272"/>
      <c r="AA466" s="272"/>
      <c r="AB466" s="272"/>
      <c r="AC466" s="272"/>
      <c r="AD466" s="272"/>
      <c r="AE466" s="272"/>
      <c r="AF466" s="272"/>
      <c r="AG466" s="272"/>
      <c r="AH466" s="272"/>
      <c r="AI466" s="272"/>
      <c r="AJ466" s="272"/>
      <c r="AK466" s="272"/>
      <c r="AL466" s="272"/>
      <c r="AM466" s="272"/>
      <c r="AN466" s="272"/>
      <c r="AO466" s="272"/>
      <c r="AP466" s="272"/>
      <c r="AQ466" s="271"/>
    </row>
    <row r="467" ht="15.75" customHeight="1">
      <c r="C467" s="271"/>
      <c r="D467" s="271"/>
      <c r="E467" s="271"/>
      <c r="F467" s="271"/>
      <c r="G467" s="272"/>
      <c r="H467" s="272"/>
      <c r="I467" s="272"/>
      <c r="J467" s="272"/>
      <c r="K467" s="272"/>
      <c r="L467" s="272"/>
      <c r="M467" s="272"/>
      <c r="N467" s="272"/>
      <c r="O467" s="272"/>
      <c r="P467" s="272"/>
      <c r="Q467" s="272"/>
      <c r="R467" s="272"/>
      <c r="S467" s="272"/>
      <c r="T467" s="272"/>
      <c r="U467" s="272"/>
      <c r="V467" s="272"/>
      <c r="W467" s="272"/>
      <c r="X467" s="272"/>
      <c r="Y467" s="272"/>
      <c r="Z467" s="272"/>
      <c r="AA467" s="272"/>
      <c r="AB467" s="272"/>
      <c r="AC467" s="272"/>
      <c r="AD467" s="272"/>
      <c r="AE467" s="272"/>
      <c r="AF467" s="272"/>
      <c r="AG467" s="272"/>
      <c r="AH467" s="272"/>
      <c r="AI467" s="272"/>
      <c r="AJ467" s="272"/>
      <c r="AK467" s="272"/>
      <c r="AL467" s="272"/>
      <c r="AM467" s="272"/>
      <c r="AN467" s="272"/>
      <c r="AO467" s="272"/>
      <c r="AP467" s="272"/>
      <c r="AQ467" s="271"/>
    </row>
    <row r="468" ht="15.75" customHeight="1">
      <c r="C468" s="271"/>
      <c r="D468" s="271"/>
      <c r="E468" s="271"/>
      <c r="F468" s="271"/>
      <c r="G468" s="272"/>
      <c r="H468" s="272"/>
      <c r="I468" s="272"/>
      <c r="J468" s="272"/>
      <c r="K468" s="272"/>
      <c r="L468" s="272"/>
      <c r="M468" s="272"/>
      <c r="N468" s="272"/>
      <c r="O468" s="272"/>
      <c r="P468" s="272"/>
      <c r="Q468" s="272"/>
      <c r="R468" s="272"/>
      <c r="S468" s="272"/>
      <c r="T468" s="272"/>
      <c r="U468" s="272"/>
      <c r="V468" s="272"/>
      <c r="W468" s="272"/>
      <c r="X468" s="272"/>
      <c r="Y468" s="272"/>
      <c r="Z468" s="272"/>
      <c r="AA468" s="272"/>
      <c r="AB468" s="272"/>
      <c r="AC468" s="272"/>
      <c r="AD468" s="272"/>
      <c r="AE468" s="272"/>
      <c r="AF468" s="272"/>
      <c r="AG468" s="272"/>
      <c r="AH468" s="272"/>
      <c r="AI468" s="272"/>
      <c r="AJ468" s="272"/>
      <c r="AK468" s="272"/>
      <c r="AL468" s="272"/>
      <c r="AM468" s="272"/>
      <c r="AN468" s="272"/>
      <c r="AO468" s="272"/>
      <c r="AP468" s="272"/>
      <c r="AQ468" s="271"/>
    </row>
    <row r="469" ht="15.75" customHeight="1">
      <c r="C469" s="271"/>
      <c r="D469" s="271"/>
      <c r="E469" s="271"/>
      <c r="F469" s="271"/>
      <c r="G469" s="272"/>
      <c r="H469" s="272"/>
      <c r="I469" s="272"/>
      <c r="J469" s="272"/>
      <c r="K469" s="272"/>
      <c r="L469" s="272"/>
      <c r="M469" s="272"/>
      <c r="N469" s="272"/>
      <c r="O469" s="272"/>
      <c r="P469" s="272"/>
      <c r="Q469" s="272"/>
      <c r="R469" s="272"/>
      <c r="S469" s="272"/>
      <c r="T469" s="272"/>
      <c r="U469" s="272"/>
      <c r="V469" s="272"/>
      <c r="W469" s="272"/>
      <c r="X469" s="272"/>
      <c r="Y469" s="272"/>
      <c r="Z469" s="272"/>
      <c r="AA469" s="272"/>
      <c r="AB469" s="272"/>
      <c r="AC469" s="272"/>
      <c r="AD469" s="272"/>
      <c r="AE469" s="272"/>
      <c r="AF469" s="272"/>
      <c r="AG469" s="272"/>
      <c r="AH469" s="272"/>
      <c r="AI469" s="272"/>
      <c r="AJ469" s="272"/>
      <c r="AK469" s="272"/>
      <c r="AL469" s="272"/>
      <c r="AM469" s="272"/>
      <c r="AN469" s="272"/>
      <c r="AO469" s="272"/>
      <c r="AP469" s="272"/>
      <c r="AQ469" s="271"/>
    </row>
    <row r="470" ht="15.75" customHeight="1">
      <c r="C470" s="271"/>
      <c r="D470" s="271"/>
      <c r="E470" s="271"/>
      <c r="F470" s="271"/>
      <c r="G470" s="272"/>
      <c r="H470" s="272"/>
      <c r="I470" s="272"/>
      <c r="J470" s="272"/>
      <c r="K470" s="272"/>
      <c r="L470" s="272"/>
      <c r="M470" s="272"/>
      <c r="N470" s="272"/>
      <c r="O470" s="272"/>
      <c r="P470" s="272"/>
      <c r="Q470" s="272"/>
      <c r="R470" s="272"/>
      <c r="S470" s="272"/>
      <c r="T470" s="272"/>
      <c r="U470" s="272"/>
      <c r="V470" s="272"/>
      <c r="W470" s="272"/>
      <c r="X470" s="272"/>
      <c r="Y470" s="272"/>
      <c r="Z470" s="272"/>
      <c r="AA470" s="272"/>
      <c r="AB470" s="272"/>
      <c r="AC470" s="272"/>
      <c r="AD470" s="272"/>
      <c r="AE470" s="272"/>
      <c r="AF470" s="272"/>
      <c r="AG470" s="272"/>
      <c r="AH470" s="272"/>
      <c r="AI470" s="272"/>
      <c r="AJ470" s="272"/>
      <c r="AK470" s="272"/>
      <c r="AL470" s="272"/>
      <c r="AM470" s="272"/>
      <c r="AN470" s="272"/>
      <c r="AO470" s="272"/>
      <c r="AP470" s="272"/>
      <c r="AQ470" s="271"/>
    </row>
    <row r="471" ht="15.75" customHeight="1">
      <c r="C471" s="271"/>
      <c r="D471" s="271"/>
      <c r="E471" s="271"/>
      <c r="F471" s="271"/>
      <c r="G471" s="272"/>
      <c r="H471" s="272"/>
      <c r="I471" s="272"/>
      <c r="J471" s="272"/>
      <c r="K471" s="272"/>
      <c r="L471" s="272"/>
      <c r="M471" s="272"/>
      <c r="N471" s="272"/>
      <c r="O471" s="272"/>
      <c r="P471" s="272"/>
      <c r="Q471" s="272"/>
      <c r="R471" s="272"/>
      <c r="S471" s="272"/>
      <c r="T471" s="272"/>
      <c r="U471" s="272"/>
      <c r="V471" s="272"/>
      <c r="W471" s="272"/>
      <c r="X471" s="272"/>
      <c r="Y471" s="272"/>
      <c r="Z471" s="272"/>
      <c r="AA471" s="272"/>
      <c r="AB471" s="272"/>
      <c r="AC471" s="272"/>
      <c r="AD471" s="272"/>
      <c r="AE471" s="272"/>
      <c r="AF471" s="272"/>
      <c r="AG471" s="272"/>
      <c r="AH471" s="272"/>
      <c r="AI471" s="272"/>
      <c r="AJ471" s="272"/>
      <c r="AK471" s="272"/>
      <c r="AL471" s="272"/>
      <c r="AM471" s="272"/>
      <c r="AN471" s="272"/>
      <c r="AO471" s="272"/>
      <c r="AP471" s="272"/>
      <c r="AQ471" s="271"/>
    </row>
    <row r="472" ht="15.75" customHeight="1">
      <c r="C472" s="271"/>
      <c r="D472" s="271"/>
      <c r="E472" s="271"/>
      <c r="F472" s="271"/>
      <c r="G472" s="272"/>
      <c r="H472" s="272"/>
      <c r="I472" s="272"/>
      <c r="J472" s="272"/>
      <c r="K472" s="272"/>
      <c r="L472" s="272"/>
      <c r="M472" s="272"/>
      <c r="N472" s="272"/>
      <c r="O472" s="272"/>
      <c r="P472" s="272"/>
      <c r="Q472" s="272"/>
      <c r="R472" s="272"/>
      <c r="S472" s="272"/>
      <c r="T472" s="272"/>
      <c r="U472" s="272"/>
      <c r="V472" s="272"/>
      <c r="W472" s="272"/>
      <c r="X472" s="272"/>
      <c r="Y472" s="272"/>
      <c r="Z472" s="272"/>
      <c r="AA472" s="272"/>
      <c r="AB472" s="272"/>
      <c r="AC472" s="272"/>
      <c r="AD472" s="272"/>
      <c r="AE472" s="272"/>
      <c r="AF472" s="272"/>
      <c r="AG472" s="272"/>
      <c r="AH472" s="272"/>
      <c r="AI472" s="272"/>
      <c r="AJ472" s="272"/>
      <c r="AK472" s="272"/>
      <c r="AL472" s="272"/>
      <c r="AM472" s="272"/>
      <c r="AN472" s="272"/>
      <c r="AO472" s="272"/>
      <c r="AP472" s="272"/>
      <c r="AQ472" s="271"/>
    </row>
    <row r="473" ht="15.75" customHeight="1">
      <c r="C473" s="271"/>
      <c r="D473" s="271"/>
      <c r="E473" s="271"/>
      <c r="F473" s="271"/>
      <c r="G473" s="272"/>
      <c r="H473" s="272"/>
      <c r="I473" s="272"/>
      <c r="J473" s="272"/>
      <c r="K473" s="272"/>
      <c r="L473" s="272"/>
      <c r="M473" s="272"/>
      <c r="N473" s="272"/>
      <c r="O473" s="272"/>
      <c r="P473" s="272"/>
      <c r="Q473" s="272"/>
      <c r="R473" s="272"/>
      <c r="S473" s="272"/>
      <c r="T473" s="272"/>
      <c r="U473" s="272"/>
      <c r="V473" s="272"/>
      <c r="W473" s="272"/>
      <c r="X473" s="272"/>
      <c r="Y473" s="272"/>
      <c r="Z473" s="272"/>
      <c r="AA473" s="272"/>
      <c r="AB473" s="272"/>
      <c r="AC473" s="272"/>
      <c r="AD473" s="272"/>
      <c r="AE473" s="272"/>
      <c r="AF473" s="272"/>
      <c r="AG473" s="272"/>
      <c r="AH473" s="272"/>
      <c r="AI473" s="272"/>
      <c r="AJ473" s="272"/>
      <c r="AK473" s="272"/>
      <c r="AL473" s="272"/>
      <c r="AM473" s="272"/>
      <c r="AN473" s="272"/>
      <c r="AO473" s="272"/>
      <c r="AP473" s="272"/>
      <c r="AQ473" s="271"/>
    </row>
    <row r="474" ht="15.75" customHeight="1">
      <c r="C474" s="271"/>
      <c r="D474" s="271"/>
      <c r="E474" s="271"/>
      <c r="F474" s="271"/>
      <c r="G474" s="272"/>
      <c r="H474" s="272"/>
      <c r="I474" s="272"/>
      <c r="J474" s="272"/>
      <c r="K474" s="272"/>
      <c r="L474" s="272"/>
      <c r="M474" s="272"/>
      <c r="N474" s="272"/>
      <c r="O474" s="272"/>
      <c r="P474" s="272"/>
      <c r="Q474" s="272"/>
      <c r="R474" s="272"/>
      <c r="S474" s="272"/>
      <c r="T474" s="272"/>
      <c r="U474" s="272"/>
      <c r="V474" s="272"/>
      <c r="W474" s="272"/>
      <c r="X474" s="272"/>
      <c r="Y474" s="272"/>
      <c r="Z474" s="272"/>
      <c r="AA474" s="272"/>
      <c r="AB474" s="272"/>
      <c r="AC474" s="272"/>
      <c r="AD474" s="272"/>
      <c r="AE474" s="272"/>
      <c r="AF474" s="272"/>
      <c r="AG474" s="272"/>
      <c r="AH474" s="272"/>
      <c r="AI474" s="272"/>
      <c r="AJ474" s="272"/>
      <c r="AK474" s="272"/>
      <c r="AL474" s="272"/>
      <c r="AM474" s="272"/>
      <c r="AN474" s="272"/>
      <c r="AO474" s="272"/>
      <c r="AP474" s="272"/>
      <c r="AQ474" s="271"/>
    </row>
    <row r="475" ht="15.75" customHeight="1">
      <c r="C475" s="271"/>
      <c r="D475" s="271"/>
      <c r="E475" s="271"/>
      <c r="F475" s="271"/>
      <c r="G475" s="272"/>
      <c r="H475" s="272"/>
      <c r="I475" s="272"/>
      <c r="J475" s="272"/>
      <c r="K475" s="272"/>
      <c r="L475" s="272"/>
      <c r="M475" s="272"/>
      <c r="N475" s="272"/>
      <c r="O475" s="272"/>
      <c r="P475" s="272"/>
      <c r="Q475" s="272"/>
      <c r="R475" s="272"/>
      <c r="S475" s="272"/>
      <c r="T475" s="272"/>
      <c r="U475" s="272"/>
      <c r="V475" s="272"/>
      <c r="W475" s="272"/>
      <c r="X475" s="272"/>
      <c r="Y475" s="272"/>
      <c r="Z475" s="272"/>
      <c r="AA475" s="272"/>
      <c r="AB475" s="272"/>
      <c r="AC475" s="272"/>
      <c r="AD475" s="272"/>
      <c r="AE475" s="272"/>
      <c r="AF475" s="272"/>
      <c r="AG475" s="272"/>
      <c r="AH475" s="272"/>
      <c r="AI475" s="272"/>
      <c r="AJ475" s="272"/>
      <c r="AK475" s="272"/>
      <c r="AL475" s="272"/>
      <c r="AM475" s="272"/>
      <c r="AN475" s="272"/>
      <c r="AO475" s="272"/>
      <c r="AP475" s="272"/>
      <c r="AQ475" s="271"/>
    </row>
    <row r="476" ht="15.75" customHeight="1">
      <c r="C476" s="271"/>
      <c r="D476" s="271"/>
      <c r="E476" s="271"/>
      <c r="F476" s="271"/>
      <c r="G476" s="272"/>
      <c r="H476" s="272"/>
      <c r="I476" s="272"/>
      <c r="J476" s="272"/>
      <c r="K476" s="272"/>
      <c r="L476" s="272"/>
      <c r="M476" s="272"/>
      <c r="N476" s="272"/>
      <c r="O476" s="272"/>
      <c r="P476" s="272"/>
      <c r="Q476" s="272"/>
      <c r="R476" s="272"/>
      <c r="S476" s="272"/>
      <c r="T476" s="272"/>
      <c r="U476" s="272"/>
      <c r="V476" s="272"/>
      <c r="W476" s="272"/>
      <c r="X476" s="272"/>
      <c r="Y476" s="272"/>
      <c r="Z476" s="272"/>
      <c r="AA476" s="272"/>
      <c r="AB476" s="272"/>
      <c r="AC476" s="272"/>
      <c r="AD476" s="272"/>
      <c r="AE476" s="272"/>
      <c r="AF476" s="272"/>
      <c r="AG476" s="272"/>
      <c r="AH476" s="272"/>
      <c r="AI476" s="272"/>
      <c r="AJ476" s="272"/>
      <c r="AK476" s="272"/>
      <c r="AL476" s="272"/>
      <c r="AM476" s="272"/>
      <c r="AN476" s="272"/>
      <c r="AO476" s="272"/>
      <c r="AP476" s="272"/>
      <c r="AQ476" s="271"/>
    </row>
    <row r="477" ht="15.75" customHeight="1">
      <c r="C477" s="271"/>
      <c r="D477" s="271"/>
      <c r="E477" s="271"/>
      <c r="F477" s="271"/>
      <c r="G477" s="272"/>
      <c r="H477" s="272"/>
      <c r="I477" s="272"/>
      <c r="J477" s="272"/>
      <c r="K477" s="272"/>
      <c r="L477" s="272"/>
      <c r="M477" s="272"/>
      <c r="N477" s="272"/>
      <c r="O477" s="272"/>
      <c r="P477" s="272"/>
      <c r="Q477" s="272"/>
      <c r="R477" s="272"/>
      <c r="S477" s="272"/>
      <c r="T477" s="272"/>
      <c r="U477" s="272"/>
      <c r="V477" s="272"/>
      <c r="W477" s="272"/>
      <c r="X477" s="272"/>
      <c r="Y477" s="272"/>
      <c r="Z477" s="272"/>
      <c r="AA477" s="272"/>
      <c r="AB477" s="272"/>
      <c r="AC477" s="272"/>
      <c r="AD477" s="272"/>
      <c r="AE477" s="272"/>
      <c r="AF477" s="272"/>
      <c r="AG477" s="272"/>
      <c r="AH477" s="272"/>
      <c r="AI477" s="272"/>
      <c r="AJ477" s="272"/>
      <c r="AK477" s="272"/>
      <c r="AL477" s="272"/>
      <c r="AM477" s="272"/>
      <c r="AN477" s="272"/>
      <c r="AO477" s="272"/>
      <c r="AP477" s="272"/>
      <c r="AQ477" s="271"/>
    </row>
    <row r="478" ht="15.75" customHeight="1">
      <c r="C478" s="271"/>
      <c r="D478" s="271"/>
      <c r="E478" s="271"/>
      <c r="F478" s="271"/>
      <c r="G478" s="272"/>
      <c r="H478" s="272"/>
      <c r="I478" s="272"/>
      <c r="J478" s="272"/>
      <c r="K478" s="272"/>
      <c r="L478" s="272"/>
      <c r="M478" s="272"/>
      <c r="N478" s="272"/>
      <c r="O478" s="272"/>
      <c r="P478" s="272"/>
      <c r="Q478" s="272"/>
      <c r="R478" s="272"/>
      <c r="S478" s="272"/>
      <c r="T478" s="272"/>
      <c r="U478" s="272"/>
      <c r="V478" s="272"/>
      <c r="W478" s="272"/>
      <c r="X478" s="272"/>
      <c r="Y478" s="272"/>
      <c r="Z478" s="272"/>
      <c r="AA478" s="272"/>
      <c r="AB478" s="272"/>
      <c r="AC478" s="272"/>
      <c r="AD478" s="272"/>
      <c r="AE478" s="272"/>
      <c r="AF478" s="272"/>
      <c r="AG478" s="272"/>
      <c r="AH478" s="272"/>
      <c r="AI478" s="272"/>
      <c r="AJ478" s="272"/>
      <c r="AK478" s="272"/>
      <c r="AL478" s="272"/>
      <c r="AM478" s="272"/>
      <c r="AN478" s="272"/>
      <c r="AO478" s="272"/>
      <c r="AP478" s="272"/>
      <c r="AQ478" s="271"/>
    </row>
    <row r="479" ht="15.75" customHeight="1">
      <c r="C479" s="271"/>
      <c r="D479" s="271"/>
      <c r="E479" s="271"/>
      <c r="F479" s="271"/>
      <c r="G479" s="272"/>
      <c r="H479" s="272"/>
      <c r="I479" s="272"/>
      <c r="J479" s="272"/>
      <c r="K479" s="272"/>
      <c r="L479" s="272"/>
      <c r="M479" s="272"/>
      <c r="N479" s="272"/>
      <c r="O479" s="272"/>
      <c r="P479" s="272"/>
      <c r="Q479" s="272"/>
      <c r="R479" s="272"/>
      <c r="S479" s="272"/>
      <c r="T479" s="272"/>
      <c r="U479" s="272"/>
      <c r="V479" s="272"/>
      <c r="W479" s="272"/>
      <c r="X479" s="272"/>
      <c r="Y479" s="272"/>
      <c r="Z479" s="272"/>
      <c r="AA479" s="272"/>
      <c r="AB479" s="272"/>
      <c r="AC479" s="272"/>
      <c r="AD479" s="272"/>
      <c r="AE479" s="272"/>
      <c r="AF479" s="272"/>
      <c r="AG479" s="272"/>
      <c r="AH479" s="272"/>
      <c r="AI479" s="272"/>
      <c r="AJ479" s="272"/>
      <c r="AK479" s="272"/>
      <c r="AL479" s="272"/>
      <c r="AM479" s="272"/>
      <c r="AN479" s="272"/>
      <c r="AO479" s="272"/>
      <c r="AP479" s="272"/>
      <c r="AQ479" s="271"/>
    </row>
    <row r="480" ht="15.75" customHeight="1">
      <c r="C480" s="271"/>
      <c r="D480" s="271"/>
      <c r="E480" s="271"/>
      <c r="F480" s="271"/>
      <c r="G480" s="272"/>
      <c r="H480" s="272"/>
      <c r="I480" s="272"/>
      <c r="J480" s="272"/>
      <c r="K480" s="272"/>
      <c r="L480" s="272"/>
      <c r="M480" s="272"/>
      <c r="N480" s="272"/>
      <c r="O480" s="272"/>
      <c r="P480" s="272"/>
      <c r="Q480" s="272"/>
      <c r="R480" s="272"/>
      <c r="S480" s="272"/>
      <c r="T480" s="272"/>
      <c r="U480" s="272"/>
      <c r="V480" s="272"/>
      <c r="W480" s="272"/>
      <c r="X480" s="272"/>
      <c r="Y480" s="272"/>
      <c r="Z480" s="272"/>
      <c r="AA480" s="272"/>
      <c r="AB480" s="272"/>
      <c r="AC480" s="272"/>
      <c r="AD480" s="272"/>
      <c r="AE480" s="272"/>
      <c r="AF480" s="272"/>
      <c r="AG480" s="272"/>
      <c r="AH480" s="272"/>
      <c r="AI480" s="272"/>
      <c r="AJ480" s="272"/>
      <c r="AK480" s="272"/>
      <c r="AL480" s="272"/>
      <c r="AM480" s="272"/>
      <c r="AN480" s="272"/>
      <c r="AO480" s="272"/>
      <c r="AP480" s="272"/>
      <c r="AQ480" s="271"/>
    </row>
    <row r="481" ht="15.75" customHeight="1">
      <c r="C481" s="271"/>
      <c r="D481" s="271"/>
      <c r="E481" s="271"/>
      <c r="F481" s="271"/>
      <c r="G481" s="272"/>
      <c r="H481" s="272"/>
      <c r="I481" s="272"/>
      <c r="J481" s="272"/>
      <c r="K481" s="272"/>
      <c r="L481" s="272"/>
      <c r="M481" s="272"/>
      <c r="N481" s="272"/>
      <c r="O481" s="272"/>
      <c r="P481" s="272"/>
      <c r="Q481" s="272"/>
      <c r="R481" s="272"/>
      <c r="S481" s="272"/>
      <c r="T481" s="272"/>
      <c r="U481" s="272"/>
      <c r="V481" s="272"/>
      <c r="W481" s="272"/>
      <c r="X481" s="272"/>
      <c r="Y481" s="272"/>
      <c r="Z481" s="272"/>
      <c r="AA481" s="272"/>
      <c r="AB481" s="272"/>
      <c r="AC481" s="272"/>
      <c r="AD481" s="272"/>
      <c r="AE481" s="272"/>
      <c r="AF481" s="272"/>
      <c r="AG481" s="272"/>
      <c r="AH481" s="272"/>
      <c r="AI481" s="272"/>
      <c r="AJ481" s="272"/>
      <c r="AK481" s="272"/>
      <c r="AL481" s="272"/>
      <c r="AM481" s="272"/>
      <c r="AN481" s="272"/>
      <c r="AO481" s="272"/>
      <c r="AP481" s="272"/>
      <c r="AQ481" s="271"/>
    </row>
    <row r="482" ht="15.75" customHeight="1">
      <c r="C482" s="271"/>
      <c r="D482" s="271"/>
      <c r="E482" s="271"/>
      <c r="F482" s="271"/>
      <c r="G482" s="272"/>
      <c r="H482" s="272"/>
      <c r="I482" s="272"/>
      <c r="J482" s="272"/>
      <c r="K482" s="272"/>
      <c r="L482" s="272"/>
      <c r="M482" s="272"/>
      <c r="N482" s="272"/>
      <c r="O482" s="272"/>
      <c r="P482" s="272"/>
      <c r="Q482" s="272"/>
      <c r="R482" s="272"/>
      <c r="S482" s="272"/>
      <c r="T482" s="272"/>
      <c r="U482" s="272"/>
      <c r="V482" s="272"/>
      <c r="W482" s="272"/>
      <c r="X482" s="272"/>
      <c r="Y482" s="272"/>
      <c r="Z482" s="272"/>
      <c r="AA482" s="272"/>
      <c r="AB482" s="272"/>
      <c r="AC482" s="272"/>
      <c r="AD482" s="272"/>
      <c r="AE482" s="272"/>
      <c r="AF482" s="272"/>
      <c r="AG482" s="272"/>
      <c r="AH482" s="272"/>
      <c r="AI482" s="272"/>
      <c r="AJ482" s="272"/>
      <c r="AK482" s="272"/>
      <c r="AL482" s="272"/>
      <c r="AM482" s="272"/>
      <c r="AN482" s="272"/>
      <c r="AO482" s="272"/>
      <c r="AP482" s="272"/>
      <c r="AQ482" s="271"/>
    </row>
    <row r="483" ht="15.75" customHeight="1">
      <c r="C483" s="271"/>
      <c r="D483" s="271"/>
      <c r="E483" s="271"/>
      <c r="F483" s="271"/>
      <c r="G483" s="272"/>
      <c r="H483" s="272"/>
      <c r="I483" s="272"/>
      <c r="J483" s="272"/>
      <c r="K483" s="272"/>
      <c r="L483" s="272"/>
      <c r="M483" s="272"/>
      <c r="N483" s="272"/>
      <c r="O483" s="272"/>
      <c r="P483" s="272"/>
      <c r="Q483" s="272"/>
      <c r="R483" s="272"/>
      <c r="S483" s="272"/>
      <c r="T483" s="272"/>
      <c r="U483" s="272"/>
      <c r="V483" s="272"/>
      <c r="W483" s="272"/>
      <c r="X483" s="272"/>
      <c r="Y483" s="272"/>
      <c r="Z483" s="272"/>
      <c r="AA483" s="272"/>
      <c r="AB483" s="272"/>
      <c r="AC483" s="272"/>
      <c r="AD483" s="272"/>
      <c r="AE483" s="272"/>
      <c r="AF483" s="272"/>
      <c r="AG483" s="272"/>
      <c r="AH483" s="272"/>
      <c r="AI483" s="272"/>
      <c r="AJ483" s="272"/>
      <c r="AK483" s="272"/>
      <c r="AL483" s="272"/>
      <c r="AM483" s="272"/>
      <c r="AN483" s="272"/>
      <c r="AO483" s="272"/>
      <c r="AP483" s="272"/>
      <c r="AQ483" s="271"/>
    </row>
    <row r="484" ht="15.75" customHeight="1">
      <c r="C484" s="271"/>
      <c r="D484" s="271"/>
      <c r="E484" s="271"/>
      <c r="F484" s="271"/>
      <c r="G484" s="272"/>
      <c r="H484" s="272"/>
      <c r="I484" s="272"/>
      <c r="J484" s="272"/>
      <c r="K484" s="272"/>
      <c r="L484" s="272"/>
      <c r="M484" s="272"/>
      <c r="N484" s="272"/>
      <c r="O484" s="272"/>
      <c r="P484" s="272"/>
      <c r="Q484" s="272"/>
      <c r="R484" s="272"/>
      <c r="S484" s="272"/>
      <c r="T484" s="272"/>
      <c r="U484" s="272"/>
      <c r="V484" s="272"/>
      <c r="W484" s="272"/>
      <c r="X484" s="272"/>
      <c r="Y484" s="272"/>
      <c r="Z484" s="272"/>
      <c r="AA484" s="272"/>
      <c r="AB484" s="272"/>
      <c r="AC484" s="272"/>
      <c r="AD484" s="272"/>
      <c r="AE484" s="272"/>
      <c r="AF484" s="272"/>
      <c r="AG484" s="272"/>
      <c r="AH484" s="272"/>
      <c r="AI484" s="272"/>
      <c r="AJ484" s="272"/>
      <c r="AK484" s="272"/>
      <c r="AL484" s="272"/>
      <c r="AM484" s="272"/>
      <c r="AN484" s="272"/>
      <c r="AO484" s="272"/>
      <c r="AP484" s="272"/>
      <c r="AQ484" s="271"/>
    </row>
    <row r="485" ht="15.75" customHeight="1">
      <c r="C485" s="271"/>
      <c r="D485" s="271"/>
      <c r="E485" s="271"/>
      <c r="F485" s="271"/>
      <c r="G485" s="272"/>
      <c r="H485" s="272"/>
      <c r="I485" s="272"/>
      <c r="J485" s="272"/>
      <c r="K485" s="272"/>
      <c r="L485" s="272"/>
      <c r="M485" s="272"/>
      <c r="N485" s="272"/>
      <c r="O485" s="272"/>
      <c r="P485" s="272"/>
      <c r="Q485" s="272"/>
      <c r="R485" s="272"/>
      <c r="S485" s="272"/>
      <c r="T485" s="272"/>
      <c r="U485" s="272"/>
      <c r="V485" s="272"/>
      <c r="W485" s="272"/>
      <c r="X485" s="272"/>
      <c r="Y485" s="272"/>
      <c r="Z485" s="272"/>
      <c r="AA485" s="272"/>
      <c r="AB485" s="272"/>
      <c r="AC485" s="272"/>
      <c r="AD485" s="272"/>
      <c r="AE485" s="272"/>
      <c r="AF485" s="272"/>
      <c r="AG485" s="272"/>
      <c r="AH485" s="272"/>
      <c r="AI485" s="272"/>
      <c r="AJ485" s="272"/>
      <c r="AK485" s="272"/>
      <c r="AL485" s="272"/>
      <c r="AM485" s="272"/>
      <c r="AN485" s="272"/>
      <c r="AO485" s="272"/>
      <c r="AP485" s="272"/>
      <c r="AQ485" s="271"/>
    </row>
    <row r="486" ht="15.75" customHeight="1">
      <c r="C486" s="271"/>
      <c r="D486" s="271"/>
      <c r="E486" s="271"/>
      <c r="F486" s="271"/>
      <c r="G486" s="272"/>
      <c r="H486" s="272"/>
      <c r="I486" s="272"/>
      <c r="J486" s="272"/>
      <c r="K486" s="272"/>
      <c r="L486" s="272"/>
      <c r="M486" s="272"/>
      <c r="N486" s="272"/>
      <c r="O486" s="272"/>
      <c r="P486" s="272"/>
      <c r="Q486" s="272"/>
      <c r="R486" s="272"/>
      <c r="S486" s="272"/>
      <c r="T486" s="272"/>
      <c r="U486" s="272"/>
      <c r="V486" s="272"/>
      <c r="W486" s="272"/>
      <c r="X486" s="272"/>
      <c r="Y486" s="272"/>
      <c r="Z486" s="272"/>
      <c r="AA486" s="272"/>
      <c r="AB486" s="272"/>
      <c r="AC486" s="272"/>
      <c r="AD486" s="272"/>
      <c r="AE486" s="272"/>
      <c r="AF486" s="272"/>
      <c r="AG486" s="272"/>
      <c r="AH486" s="272"/>
      <c r="AI486" s="272"/>
      <c r="AJ486" s="272"/>
      <c r="AK486" s="272"/>
      <c r="AL486" s="272"/>
      <c r="AM486" s="272"/>
      <c r="AN486" s="272"/>
      <c r="AO486" s="272"/>
      <c r="AP486" s="272"/>
      <c r="AQ486" s="271"/>
    </row>
    <row r="487" ht="15.75" customHeight="1">
      <c r="C487" s="271"/>
      <c r="D487" s="271"/>
      <c r="E487" s="271"/>
      <c r="F487" s="271"/>
      <c r="G487" s="272"/>
      <c r="H487" s="272"/>
      <c r="I487" s="272"/>
      <c r="J487" s="272"/>
      <c r="K487" s="272"/>
      <c r="L487" s="272"/>
      <c r="M487" s="272"/>
      <c r="N487" s="272"/>
      <c r="O487" s="272"/>
      <c r="P487" s="272"/>
      <c r="Q487" s="272"/>
      <c r="R487" s="272"/>
      <c r="S487" s="272"/>
      <c r="T487" s="272"/>
      <c r="U487" s="272"/>
      <c r="V487" s="272"/>
      <c r="W487" s="272"/>
      <c r="X487" s="272"/>
      <c r="Y487" s="272"/>
      <c r="Z487" s="272"/>
      <c r="AA487" s="272"/>
      <c r="AB487" s="272"/>
      <c r="AC487" s="272"/>
      <c r="AD487" s="272"/>
      <c r="AE487" s="272"/>
      <c r="AF487" s="272"/>
      <c r="AG487" s="272"/>
      <c r="AH487" s="272"/>
      <c r="AI487" s="272"/>
      <c r="AJ487" s="272"/>
      <c r="AK487" s="272"/>
      <c r="AL487" s="272"/>
      <c r="AM487" s="272"/>
      <c r="AN487" s="272"/>
      <c r="AO487" s="272"/>
      <c r="AP487" s="272"/>
      <c r="AQ487" s="271"/>
    </row>
    <row r="488" ht="15.75" customHeight="1">
      <c r="C488" s="271"/>
      <c r="D488" s="271"/>
      <c r="E488" s="271"/>
      <c r="F488" s="271"/>
      <c r="G488" s="272"/>
      <c r="H488" s="272"/>
      <c r="I488" s="272"/>
      <c r="J488" s="272"/>
      <c r="K488" s="272"/>
      <c r="L488" s="272"/>
      <c r="M488" s="272"/>
      <c r="N488" s="272"/>
      <c r="O488" s="272"/>
      <c r="P488" s="272"/>
      <c r="Q488" s="272"/>
      <c r="R488" s="272"/>
      <c r="S488" s="272"/>
      <c r="T488" s="272"/>
      <c r="U488" s="272"/>
      <c r="V488" s="272"/>
      <c r="W488" s="272"/>
      <c r="X488" s="272"/>
      <c r="Y488" s="272"/>
      <c r="Z488" s="272"/>
      <c r="AA488" s="272"/>
      <c r="AB488" s="272"/>
      <c r="AC488" s="272"/>
      <c r="AD488" s="272"/>
      <c r="AE488" s="272"/>
      <c r="AF488" s="272"/>
      <c r="AG488" s="272"/>
      <c r="AH488" s="272"/>
      <c r="AI488" s="272"/>
      <c r="AJ488" s="272"/>
      <c r="AK488" s="272"/>
      <c r="AL488" s="272"/>
      <c r="AM488" s="272"/>
      <c r="AN488" s="272"/>
      <c r="AO488" s="272"/>
      <c r="AP488" s="272"/>
      <c r="AQ488" s="271"/>
    </row>
    <row r="489" ht="15.75" customHeight="1">
      <c r="C489" s="271"/>
      <c r="D489" s="271"/>
      <c r="E489" s="271"/>
      <c r="F489" s="271"/>
      <c r="G489" s="272"/>
      <c r="H489" s="272"/>
      <c r="I489" s="272"/>
      <c r="J489" s="272"/>
      <c r="K489" s="272"/>
      <c r="L489" s="272"/>
      <c r="M489" s="272"/>
      <c r="N489" s="272"/>
      <c r="O489" s="272"/>
      <c r="P489" s="272"/>
      <c r="Q489" s="272"/>
      <c r="R489" s="272"/>
      <c r="S489" s="272"/>
      <c r="T489" s="272"/>
      <c r="U489" s="272"/>
      <c r="V489" s="272"/>
      <c r="W489" s="272"/>
      <c r="X489" s="272"/>
      <c r="Y489" s="272"/>
      <c r="Z489" s="272"/>
      <c r="AA489" s="272"/>
      <c r="AB489" s="272"/>
      <c r="AC489" s="272"/>
      <c r="AD489" s="272"/>
      <c r="AE489" s="272"/>
      <c r="AF489" s="272"/>
      <c r="AG489" s="272"/>
      <c r="AH489" s="272"/>
      <c r="AI489" s="272"/>
      <c r="AJ489" s="272"/>
      <c r="AK489" s="272"/>
      <c r="AL489" s="272"/>
      <c r="AM489" s="272"/>
      <c r="AN489" s="272"/>
      <c r="AO489" s="272"/>
      <c r="AP489" s="272"/>
      <c r="AQ489" s="271"/>
    </row>
    <row r="490" ht="15.75" customHeight="1">
      <c r="C490" s="271"/>
      <c r="D490" s="271"/>
      <c r="E490" s="271"/>
      <c r="F490" s="271"/>
      <c r="G490" s="272"/>
      <c r="H490" s="272"/>
      <c r="I490" s="272"/>
      <c r="J490" s="272"/>
      <c r="K490" s="272"/>
      <c r="L490" s="272"/>
      <c r="M490" s="272"/>
      <c r="N490" s="272"/>
      <c r="O490" s="272"/>
      <c r="P490" s="272"/>
      <c r="Q490" s="272"/>
      <c r="R490" s="272"/>
      <c r="S490" s="272"/>
      <c r="T490" s="272"/>
      <c r="U490" s="272"/>
      <c r="V490" s="272"/>
      <c r="W490" s="272"/>
      <c r="X490" s="272"/>
      <c r="Y490" s="272"/>
      <c r="Z490" s="272"/>
      <c r="AA490" s="272"/>
      <c r="AB490" s="272"/>
      <c r="AC490" s="272"/>
      <c r="AD490" s="272"/>
      <c r="AE490" s="272"/>
      <c r="AF490" s="272"/>
      <c r="AG490" s="272"/>
      <c r="AH490" s="272"/>
      <c r="AI490" s="272"/>
      <c r="AJ490" s="272"/>
      <c r="AK490" s="272"/>
      <c r="AL490" s="272"/>
      <c r="AM490" s="272"/>
      <c r="AN490" s="272"/>
      <c r="AO490" s="272"/>
      <c r="AP490" s="272"/>
      <c r="AQ490" s="271"/>
    </row>
    <row r="491" ht="15.75" customHeight="1">
      <c r="C491" s="271"/>
      <c r="D491" s="271"/>
      <c r="E491" s="271"/>
      <c r="F491" s="271"/>
      <c r="G491" s="272"/>
      <c r="H491" s="272"/>
      <c r="I491" s="272"/>
      <c r="J491" s="272"/>
      <c r="K491" s="272"/>
      <c r="L491" s="272"/>
      <c r="M491" s="272"/>
      <c r="N491" s="272"/>
      <c r="O491" s="272"/>
      <c r="P491" s="272"/>
      <c r="Q491" s="272"/>
      <c r="R491" s="272"/>
      <c r="S491" s="272"/>
      <c r="T491" s="272"/>
      <c r="U491" s="272"/>
      <c r="V491" s="272"/>
      <c r="W491" s="272"/>
      <c r="X491" s="272"/>
      <c r="Y491" s="272"/>
      <c r="Z491" s="272"/>
      <c r="AA491" s="272"/>
      <c r="AB491" s="272"/>
      <c r="AC491" s="272"/>
      <c r="AD491" s="272"/>
      <c r="AE491" s="272"/>
      <c r="AF491" s="272"/>
      <c r="AG491" s="272"/>
      <c r="AH491" s="272"/>
      <c r="AI491" s="272"/>
      <c r="AJ491" s="272"/>
      <c r="AK491" s="272"/>
      <c r="AL491" s="272"/>
      <c r="AM491" s="272"/>
      <c r="AN491" s="272"/>
      <c r="AO491" s="272"/>
      <c r="AP491" s="272"/>
      <c r="AQ491" s="271"/>
    </row>
    <row r="492" ht="15.75" customHeight="1">
      <c r="C492" s="271"/>
      <c r="D492" s="271"/>
      <c r="E492" s="271"/>
      <c r="F492" s="271"/>
      <c r="G492" s="272"/>
      <c r="H492" s="272"/>
      <c r="I492" s="272"/>
      <c r="J492" s="272"/>
      <c r="K492" s="272"/>
      <c r="L492" s="272"/>
      <c r="M492" s="272"/>
      <c r="N492" s="272"/>
      <c r="O492" s="272"/>
      <c r="P492" s="272"/>
      <c r="Q492" s="272"/>
      <c r="R492" s="272"/>
      <c r="S492" s="272"/>
      <c r="T492" s="272"/>
      <c r="U492" s="272"/>
      <c r="V492" s="272"/>
      <c r="W492" s="272"/>
      <c r="X492" s="272"/>
      <c r="Y492" s="272"/>
      <c r="Z492" s="272"/>
      <c r="AA492" s="272"/>
      <c r="AB492" s="272"/>
      <c r="AC492" s="272"/>
      <c r="AD492" s="272"/>
      <c r="AE492" s="272"/>
      <c r="AF492" s="272"/>
      <c r="AG492" s="272"/>
      <c r="AH492" s="272"/>
      <c r="AI492" s="272"/>
      <c r="AJ492" s="272"/>
      <c r="AK492" s="272"/>
      <c r="AL492" s="272"/>
      <c r="AM492" s="272"/>
      <c r="AN492" s="272"/>
      <c r="AO492" s="272"/>
      <c r="AP492" s="272"/>
      <c r="AQ492" s="271"/>
    </row>
    <row r="493" ht="15.75" customHeight="1">
      <c r="C493" s="271"/>
      <c r="D493" s="271"/>
      <c r="E493" s="271"/>
      <c r="F493" s="271"/>
      <c r="G493" s="272"/>
      <c r="H493" s="272"/>
      <c r="I493" s="272"/>
      <c r="J493" s="272"/>
      <c r="K493" s="272"/>
      <c r="L493" s="272"/>
      <c r="M493" s="272"/>
      <c r="N493" s="272"/>
      <c r="O493" s="272"/>
      <c r="P493" s="272"/>
      <c r="Q493" s="272"/>
      <c r="R493" s="272"/>
      <c r="S493" s="272"/>
      <c r="T493" s="272"/>
      <c r="U493" s="272"/>
      <c r="V493" s="272"/>
      <c r="W493" s="272"/>
      <c r="X493" s="272"/>
      <c r="Y493" s="272"/>
      <c r="Z493" s="272"/>
      <c r="AA493" s="272"/>
      <c r="AB493" s="272"/>
      <c r="AC493" s="272"/>
      <c r="AD493" s="272"/>
      <c r="AE493" s="272"/>
      <c r="AF493" s="272"/>
      <c r="AG493" s="272"/>
      <c r="AH493" s="272"/>
      <c r="AI493" s="272"/>
      <c r="AJ493" s="272"/>
      <c r="AK493" s="272"/>
      <c r="AL493" s="272"/>
      <c r="AM493" s="272"/>
      <c r="AN493" s="272"/>
      <c r="AO493" s="272"/>
      <c r="AP493" s="272"/>
      <c r="AQ493" s="271"/>
    </row>
    <row r="494" ht="15.75" customHeight="1">
      <c r="C494" s="271"/>
      <c r="D494" s="271"/>
      <c r="E494" s="271"/>
      <c r="F494" s="271"/>
      <c r="G494" s="272"/>
      <c r="H494" s="272"/>
      <c r="I494" s="272"/>
      <c r="J494" s="272"/>
      <c r="K494" s="272"/>
      <c r="L494" s="272"/>
      <c r="M494" s="272"/>
      <c r="N494" s="272"/>
      <c r="O494" s="272"/>
      <c r="P494" s="272"/>
      <c r="Q494" s="272"/>
      <c r="R494" s="272"/>
      <c r="S494" s="272"/>
      <c r="T494" s="272"/>
      <c r="U494" s="272"/>
      <c r="V494" s="272"/>
      <c r="W494" s="272"/>
      <c r="X494" s="272"/>
      <c r="Y494" s="272"/>
      <c r="Z494" s="272"/>
      <c r="AA494" s="272"/>
      <c r="AB494" s="272"/>
      <c r="AC494" s="272"/>
      <c r="AD494" s="272"/>
      <c r="AE494" s="272"/>
      <c r="AF494" s="272"/>
      <c r="AG494" s="272"/>
      <c r="AH494" s="272"/>
      <c r="AI494" s="272"/>
      <c r="AJ494" s="272"/>
      <c r="AK494" s="272"/>
      <c r="AL494" s="272"/>
      <c r="AM494" s="272"/>
      <c r="AN494" s="272"/>
      <c r="AO494" s="272"/>
      <c r="AP494" s="272"/>
      <c r="AQ494" s="271"/>
    </row>
    <row r="495" ht="15.75" customHeight="1">
      <c r="C495" s="271"/>
      <c r="D495" s="271"/>
      <c r="E495" s="271"/>
      <c r="F495" s="271"/>
      <c r="G495" s="272"/>
      <c r="H495" s="272"/>
      <c r="I495" s="272"/>
      <c r="J495" s="272"/>
      <c r="K495" s="272"/>
      <c r="L495" s="272"/>
      <c r="M495" s="272"/>
      <c r="N495" s="272"/>
      <c r="O495" s="272"/>
      <c r="P495" s="272"/>
      <c r="Q495" s="272"/>
      <c r="R495" s="272"/>
      <c r="S495" s="272"/>
      <c r="T495" s="272"/>
      <c r="U495" s="272"/>
      <c r="V495" s="272"/>
      <c r="W495" s="272"/>
      <c r="X495" s="272"/>
      <c r="Y495" s="272"/>
      <c r="Z495" s="272"/>
      <c r="AA495" s="272"/>
      <c r="AB495" s="272"/>
      <c r="AC495" s="272"/>
      <c r="AD495" s="272"/>
      <c r="AE495" s="272"/>
      <c r="AF495" s="272"/>
      <c r="AG495" s="272"/>
      <c r="AH495" s="272"/>
      <c r="AI495" s="272"/>
      <c r="AJ495" s="272"/>
      <c r="AK495" s="272"/>
      <c r="AL495" s="272"/>
      <c r="AM495" s="272"/>
      <c r="AN495" s="272"/>
      <c r="AO495" s="272"/>
      <c r="AP495" s="272"/>
      <c r="AQ495" s="271"/>
    </row>
    <row r="496" ht="15.75" customHeight="1">
      <c r="C496" s="271"/>
      <c r="D496" s="271"/>
      <c r="E496" s="271"/>
      <c r="F496" s="271"/>
      <c r="G496" s="272"/>
      <c r="H496" s="272"/>
      <c r="I496" s="272"/>
      <c r="J496" s="272"/>
      <c r="K496" s="272"/>
      <c r="L496" s="272"/>
      <c r="M496" s="272"/>
      <c r="N496" s="272"/>
      <c r="O496" s="272"/>
      <c r="P496" s="272"/>
      <c r="Q496" s="272"/>
      <c r="R496" s="272"/>
      <c r="S496" s="272"/>
      <c r="T496" s="272"/>
      <c r="U496" s="272"/>
      <c r="V496" s="272"/>
      <c r="W496" s="272"/>
      <c r="X496" s="272"/>
      <c r="Y496" s="272"/>
      <c r="Z496" s="272"/>
      <c r="AA496" s="272"/>
      <c r="AB496" s="272"/>
      <c r="AC496" s="272"/>
      <c r="AD496" s="272"/>
      <c r="AE496" s="272"/>
      <c r="AF496" s="272"/>
      <c r="AG496" s="272"/>
      <c r="AH496" s="272"/>
      <c r="AI496" s="272"/>
      <c r="AJ496" s="272"/>
      <c r="AK496" s="272"/>
      <c r="AL496" s="272"/>
      <c r="AM496" s="272"/>
      <c r="AN496" s="272"/>
      <c r="AO496" s="272"/>
      <c r="AP496" s="272"/>
      <c r="AQ496" s="271"/>
    </row>
    <row r="497" ht="15.75" customHeight="1">
      <c r="C497" s="271"/>
      <c r="D497" s="271"/>
      <c r="E497" s="271"/>
      <c r="F497" s="271"/>
      <c r="G497" s="272"/>
      <c r="H497" s="272"/>
      <c r="I497" s="272"/>
      <c r="J497" s="272"/>
      <c r="K497" s="272"/>
      <c r="L497" s="272"/>
      <c r="M497" s="272"/>
      <c r="N497" s="272"/>
      <c r="O497" s="272"/>
      <c r="P497" s="272"/>
      <c r="Q497" s="272"/>
      <c r="R497" s="272"/>
      <c r="S497" s="272"/>
      <c r="T497" s="272"/>
      <c r="U497" s="272"/>
      <c r="V497" s="272"/>
      <c r="W497" s="272"/>
      <c r="X497" s="272"/>
      <c r="Y497" s="272"/>
      <c r="Z497" s="272"/>
      <c r="AA497" s="272"/>
      <c r="AB497" s="272"/>
      <c r="AC497" s="272"/>
      <c r="AD497" s="272"/>
      <c r="AE497" s="272"/>
      <c r="AF497" s="272"/>
      <c r="AG497" s="272"/>
      <c r="AH497" s="272"/>
      <c r="AI497" s="272"/>
      <c r="AJ497" s="272"/>
      <c r="AK497" s="272"/>
      <c r="AL497" s="272"/>
      <c r="AM497" s="272"/>
      <c r="AN497" s="272"/>
      <c r="AO497" s="272"/>
      <c r="AP497" s="272"/>
      <c r="AQ497" s="271"/>
    </row>
    <row r="498" ht="15.75" customHeight="1">
      <c r="C498" s="271"/>
      <c r="D498" s="271"/>
      <c r="E498" s="271"/>
      <c r="F498" s="271"/>
      <c r="G498" s="272"/>
      <c r="H498" s="272"/>
      <c r="I498" s="272"/>
      <c r="J498" s="272"/>
      <c r="K498" s="272"/>
      <c r="L498" s="272"/>
      <c r="M498" s="272"/>
      <c r="N498" s="272"/>
      <c r="O498" s="272"/>
      <c r="P498" s="272"/>
      <c r="Q498" s="272"/>
      <c r="R498" s="272"/>
      <c r="S498" s="272"/>
      <c r="T498" s="272"/>
      <c r="U498" s="272"/>
      <c r="V498" s="272"/>
      <c r="W498" s="272"/>
      <c r="X498" s="272"/>
      <c r="Y498" s="272"/>
      <c r="Z498" s="272"/>
      <c r="AA498" s="272"/>
      <c r="AB498" s="272"/>
      <c r="AC498" s="272"/>
      <c r="AD498" s="272"/>
      <c r="AE498" s="272"/>
      <c r="AF498" s="272"/>
      <c r="AG498" s="272"/>
      <c r="AH498" s="272"/>
      <c r="AI498" s="272"/>
      <c r="AJ498" s="272"/>
      <c r="AK498" s="272"/>
      <c r="AL498" s="272"/>
      <c r="AM498" s="272"/>
      <c r="AN498" s="272"/>
      <c r="AO498" s="272"/>
      <c r="AP498" s="272"/>
      <c r="AQ498" s="271"/>
    </row>
    <row r="499" ht="15.75" customHeight="1">
      <c r="C499" s="271"/>
      <c r="D499" s="271"/>
      <c r="E499" s="271"/>
      <c r="F499" s="271"/>
      <c r="G499" s="272"/>
      <c r="H499" s="272"/>
      <c r="I499" s="272"/>
      <c r="J499" s="272"/>
      <c r="K499" s="272"/>
      <c r="L499" s="272"/>
      <c r="M499" s="272"/>
      <c r="N499" s="272"/>
      <c r="O499" s="272"/>
      <c r="P499" s="272"/>
      <c r="Q499" s="272"/>
      <c r="R499" s="272"/>
      <c r="S499" s="272"/>
      <c r="T499" s="272"/>
      <c r="U499" s="272"/>
      <c r="V499" s="272"/>
      <c r="W499" s="272"/>
      <c r="X499" s="272"/>
      <c r="Y499" s="272"/>
      <c r="Z499" s="272"/>
      <c r="AA499" s="272"/>
      <c r="AB499" s="272"/>
      <c r="AC499" s="272"/>
      <c r="AD499" s="272"/>
      <c r="AE499" s="272"/>
      <c r="AF499" s="272"/>
      <c r="AG499" s="272"/>
      <c r="AH499" s="272"/>
      <c r="AI499" s="272"/>
      <c r="AJ499" s="272"/>
      <c r="AK499" s="272"/>
      <c r="AL499" s="272"/>
      <c r="AM499" s="272"/>
      <c r="AN499" s="272"/>
      <c r="AO499" s="272"/>
      <c r="AP499" s="272"/>
      <c r="AQ499" s="271"/>
    </row>
    <row r="500" ht="15.75" customHeight="1">
      <c r="C500" s="271"/>
      <c r="D500" s="271"/>
      <c r="E500" s="271"/>
      <c r="F500" s="271"/>
      <c r="G500" s="272"/>
      <c r="H500" s="272"/>
      <c r="I500" s="272"/>
      <c r="J500" s="272"/>
      <c r="K500" s="272"/>
      <c r="L500" s="272"/>
      <c r="M500" s="272"/>
      <c r="N500" s="272"/>
      <c r="O500" s="272"/>
      <c r="P500" s="272"/>
      <c r="Q500" s="272"/>
      <c r="R500" s="272"/>
      <c r="S500" s="272"/>
      <c r="T500" s="272"/>
      <c r="U500" s="272"/>
      <c r="V500" s="272"/>
      <c r="W500" s="272"/>
      <c r="X500" s="272"/>
      <c r="Y500" s="272"/>
      <c r="Z500" s="272"/>
      <c r="AA500" s="272"/>
      <c r="AB500" s="272"/>
      <c r="AC500" s="272"/>
      <c r="AD500" s="272"/>
      <c r="AE500" s="272"/>
      <c r="AF500" s="272"/>
      <c r="AG500" s="272"/>
      <c r="AH500" s="272"/>
      <c r="AI500" s="272"/>
      <c r="AJ500" s="272"/>
      <c r="AK500" s="272"/>
      <c r="AL500" s="272"/>
      <c r="AM500" s="272"/>
      <c r="AN500" s="272"/>
      <c r="AO500" s="272"/>
      <c r="AP500" s="272"/>
      <c r="AQ500" s="271"/>
    </row>
    <row r="501" ht="15.75" customHeight="1">
      <c r="C501" s="271"/>
      <c r="D501" s="271"/>
      <c r="E501" s="271"/>
      <c r="F501" s="271"/>
      <c r="G501" s="272"/>
      <c r="H501" s="272"/>
      <c r="I501" s="272"/>
      <c r="J501" s="272"/>
      <c r="K501" s="272"/>
      <c r="L501" s="272"/>
      <c r="M501" s="272"/>
      <c r="N501" s="272"/>
      <c r="O501" s="272"/>
      <c r="P501" s="272"/>
      <c r="Q501" s="272"/>
      <c r="R501" s="272"/>
      <c r="S501" s="272"/>
      <c r="T501" s="272"/>
      <c r="U501" s="272"/>
      <c r="V501" s="272"/>
      <c r="W501" s="272"/>
      <c r="X501" s="272"/>
      <c r="Y501" s="272"/>
      <c r="Z501" s="272"/>
      <c r="AA501" s="272"/>
      <c r="AB501" s="272"/>
      <c r="AC501" s="272"/>
      <c r="AD501" s="272"/>
      <c r="AE501" s="272"/>
      <c r="AF501" s="272"/>
      <c r="AG501" s="272"/>
      <c r="AH501" s="272"/>
      <c r="AI501" s="272"/>
      <c r="AJ501" s="272"/>
      <c r="AK501" s="272"/>
      <c r="AL501" s="272"/>
      <c r="AM501" s="272"/>
      <c r="AN501" s="272"/>
      <c r="AO501" s="272"/>
      <c r="AP501" s="272"/>
      <c r="AQ501" s="271"/>
    </row>
    <row r="502" ht="15.75" customHeight="1">
      <c r="C502" s="271"/>
      <c r="D502" s="271"/>
      <c r="E502" s="271"/>
      <c r="F502" s="271"/>
      <c r="G502" s="272"/>
      <c r="H502" s="272"/>
      <c r="I502" s="272"/>
      <c r="J502" s="272"/>
      <c r="K502" s="272"/>
      <c r="L502" s="272"/>
      <c r="M502" s="272"/>
      <c r="N502" s="272"/>
      <c r="O502" s="272"/>
      <c r="P502" s="272"/>
      <c r="Q502" s="272"/>
      <c r="R502" s="272"/>
      <c r="S502" s="272"/>
      <c r="T502" s="272"/>
      <c r="U502" s="272"/>
      <c r="V502" s="272"/>
      <c r="W502" s="272"/>
      <c r="X502" s="272"/>
      <c r="Y502" s="272"/>
      <c r="Z502" s="272"/>
      <c r="AA502" s="272"/>
      <c r="AB502" s="272"/>
      <c r="AC502" s="272"/>
      <c r="AD502" s="272"/>
      <c r="AE502" s="272"/>
      <c r="AF502" s="272"/>
      <c r="AG502" s="272"/>
      <c r="AH502" s="272"/>
      <c r="AI502" s="272"/>
      <c r="AJ502" s="272"/>
      <c r="AK502" s="272"/>
      <c r="AL502" s="272"/>
      <c r="AM502" s="272"/>
      <c r="AN502" s="272"/>
      <c r="AO502" s="272"/>
      <c r="AP502" s="272"/>
      <c r="AQ502" s="271"/>
    </row>
    <row r="503" ht="15.75" customHeight="1">
      <c r="C503" s="271"/>
      <c r="D503" s="271"/>
      <c r="E503" s="271"/>
      <c r="F503" s="271"/>
      <c r="G503" s="272"/>
      <c r="H503" s="272"/>
      <c r="I503" s="272"/>
      <c r="J503" s="272"/>
      <c r="K503" s="272"/>
      <c r="L503" s="272"/>
      <c r="M503" s="272"/>
      <c r="N503" s="272"/>
      <c r="O503" s="272"/>
      <c r="P503" s="272"/>
      <c r="Q503" s="272"/>
      <c r="R503" s="272"/>
      <c r="S503" s="272"/>
      <c r="T503" s="272"/>
      <c r="U503" s="272"/>
      <c r="V503" s="272"/>
      <c r="W503" s="272"/>
      <c r="X503" s="272"/>
      <c r="Y503" s="272"/>
      <c r="Z503" s="272"/>
      <c r="AA503" s="272"/>
      <c r="AB503" s="272"/>
      <c r="AC503" s="272"/>
      <c r="AD503" s="272"/>
      <c r="AE503" s="272"/>
      <c r="AF503" s="272"/>
      <c r="AG503" s="272"/>
      <c r="AH503" s="272"/>
      <c r="AI503" s="272"/>
      <c r="AJ503" s="272"/>
      <c r="AK503" s="272"/>
      <c r="AL503" s="272"/>
      <c r="AM503" s="272"/>
      <c r="AN503" s="272"/>
      <c r="AO503" s="272"/>
      <c r="AP503" s="272"/>
      <c r="AQ503" s="271"/>
    </row>
    <row r="504" ht="15.75" customHeight="1">
      <c r="C504" s="271"/>
      <c r="D504" s="271"/>
      <c r="E504" s="271"/>
      <c r="F504" s="271"/>
      <c r="G504" s="272"/>
      <c r="H504" s="272"/>
      <c r="I504" s="272"/>
      <c r="J504" s="272"/>
      <c r="K504" s="272"/>
      <c r="L504" s="272"/>
      <c r="M504" s="272"/>
      <c r="N504" s="272"/>
      <c r="O504" s="272"/>
      <c r="P504" s="272"/>
      <c r="Q504" s="272"/>
      <c r="R504" s="272"/>
      <c r="S504" s="272"/>
      <c r="T504" s="272"/>
      <c r="U504" s="272"/>
      <c r="V504" s="272"/>
      <c r="W504" s="272"/>
      <c r="X504" s="272"/>
      <c r="Y504" s="272"/>
      <c r="Z504" s="272"/>
      <c r="AA504" s="272"/>
      <c r="AB504" s="272"/>
      <c r="AC504" s="272"/>
      <c r="AD504" s="272"/>
      <c r="AE504" s="272"/>
      <c r="AF504" s="272"/>
      <c r="AG504" s="272"/>
      <c r="AH504" s="272"/>
      <c r="AI504" s="272"/>
      <c r="AJ504" s="272"/>
      <c r="AK504" s="272"/>
      <c r="AL504" s="272"/>
      <c r="AM504" s="272"/>
      <c r="AN504" s="272"/>
      <c r="AO504" s="272"/>
      <c r="AP504" s="272"/>
      <c r="AQ504" s="271"/>
    </row>
    <row r="505" ht="15.75" customHeight="1">
      <c r="C505" s="271"/>
      <c r="D505" s="271"/>
      <c r="E505" s="271"/>
      <c r="F505" s="271"/>
      <c r="G505" s="272"/>
      <c r="H505" s="272"/>
      <c r="I505" s="272"/>
      <c r="J505" s="272"/>
      <c r="K505" s="272"/>
      <c r="L505" s="272"/>
      <c r="M505" s="272"/>
      <c r="N505" s="272"/>
      <c r="O505" s="272"/>
      <c r="P505" s="272"/>
      <c r="Q505" s="272"/>
      <c r="R505" s="272"/>
      <c r="S505" s="272"/>
      <c r="T505" s="272"/>
      <c r="U505" s="272"/>
      <c r="V505" s="272"/>
      <c r="W505" s="272"/>
      <c r="X505" s="272"/>
      <c r="Y505" s="272"/>
      <c r="Z505" s="272"/>
      <c r="AA505" s="272"/>
      <c r="AB505" s="272"/>
      <c r="AC505" s="272"/>
      <c r="AD505" s="272"/>
      <c r="AE505" s="272"/>
      <c r="AF505" s="272"/>
      <c r="AG505" s="272"/>
      <c r="AH505" s="272"/>
      <c r="AI505" s="272"/>
      <c r="AJ505" s="272"/>
      <c r="AK505" s="272"/>
      <c r="AL505" s="272"/>
      <c r="AM505" s="272"/>
      <c r="AN505" s="272"/>
      <c r="AO505" s="272"/>
      <c r="AP505" s="272"/>
      <c r="AQ505" s="271"/>
    </row>
    <row r="506" ht="15.75" customHeight="1">
      <c r="C506" s="271"/>
      <c r="D506" s="271"/>
      <c r="E506" s="271"/>
      <c r="F506" s="271"/>
      <c r="G506" s="272"/>
      <c r="H506" s="272"/>
      <c r="I506" s="272"/>
      <c r="J506" s="272"/>
      <c r="K506" s="272"/>
      <c r="L506" s="272"/>
      <c r="M506" s="272"/>
      <c r="N506" s="272"/>
      <c r="O506" s="272"/>
      <c r="P506" s="272"/>
      <c r="Q506" s="272"/>
      <c r="R506" s="272"/>
      <c r="S506" s="272"/>
      <c r="T506" s="272"/>
      <c r="U506" s="272"/>
      <c r="V506" s="272"/>
      <c r="W506" s="272"/>
      <c r="X506" s="272"/>
      <c r="Y506" s="272"/>
      <c r="Z506" s="272"/>
      <c r="AA506" s="272"/>
      <c r="AB506" s="272"/>
      <c r="AC506" s="272"/>
      <c r="AD506" s="272"/>
      <c r="AE506" s="272"/>
      <c r="AF506" s="272"/>
      <c r="AG506" s="272"/>
      <c r="AH506" s="272"/>
      <c r="AI506" s="272"/>
      <c r="AJ506" s="272"/>
      <c r="AK506" s="272"/>
      <c r="AL506" s="272"/>
      <c r="AM506" s="272"/>
      <c r="AN506" s="272"/>
      <c r="AO506" s="272"/>
      <c r="AP506" s="272"/>
      <c r="AQ506" s="271"/>
    </row>
    <row r="507" ht="15.75" customHeight="1">
      <c r="C507" s="271"/>
      <c r="D507" s="271"/>
      <c r="E507" s="271"/>
      <c r="F507" s="271"/>
      <c r="G507" s="272"/>
      <c r="H507" s="272"/>
      <c r="I507" s="272"/>
      <c r="J507" s="272"/>
      <c r="K507" s="272"/>
      <c r="L507" s="272"/>
      <c r="M507" s="272"/>
      <c r="N507" s="272"/>
      <c r="O507" s="272"/>
      <c r="P507" s="272"/>
      <c r="Q507" s="272"/>
      <c r="R507" s="272"/>
      <c r="S507" s="272"/>
      <c r="T507" s="272"/>
      <c r="U507" s="272"/>
      <c r="V507" s="272"/>
      <c r="W507" s="272"/>
      <c r="X507" s="272"/>
      <c r="Y507" s="272"/>
      <c r="Z507" s="272"/>
      <c r="AA507" s="272"/>
      <c r="AB507" s="272"/>
      <c r="AC507" s="272"/>
      <c r="AD507" s="272"/>
      <c r="AE507" s="272"/>
      <c r="AF507" s="272"/>
      <c r="AG507" s="272"/>
      <c r="AH507" s="272"/>
      <c r="AI507" s="272"/>
      <c r="AJ507" s="272"/>
      <c r="AK507" s="272"/>
      <c r="AL507" s="272"/>
      <c r="AM507" s="272"/>
      <c r="AN507" s="272"/>
      <c r="AO507" s="272"/>
      <c r="AP507" s="272"/>
      <c r="AQ507" s="271"/>
    </row>
    <row r="508" ht="15.75" customHeight="1">
      <c r="C508" s="271"/>
      <c r="D508" s="271"/>
      <c r="E508" s="271"/>
      <c r="F508" s="271"/>
      <c r="G508" s="272"/>
      <c r="H508" s="272"/>
      <c r="I508" s="272"/>
      <c r="J508" s="272"/>
      <c r="K508" s="272"/>
      <c r="L508" s="272"/>
      <c r="M508" s="272"/>
      <c r="N508" s="272"/>
      <c r="O508" s="272"/>
      <c r="P508" s="272"/>
      <c r="Q508" s="272"/>
      <c r="R508" s="272"/>
      <c r="S508" s="272"/>
      <c r="T508" s="272"/>
      <c r="U508" s="272"/>
      <c r="V508" s="272"/>
      <c r="W508" s="272"/>
      <c r="X508" s="272"/>
      <c r="Y508" s="272"/>
      <c r="Z508" s="272"/>
      <c r="AA508" s="272"/>
      <c r="AB508" s="272"/>
      <c r="AC508" s="272"/>
      <c r="AD508" s="272"/>
      <c r="AE508" s="272"/>
      <c r="AF508" s="272"/>
      <c r="AG508" s="272"/>
      <c r="AH508" s="272"/>
      <c r="AI508" s="272"/>
      <c r="AJ508" s="272"/>
      <c r="AK508" s="272"/>
      <c r="AL508" s="272"/>
      <c r="AM508" s="272"/>
      <c r="AN508" s="272"/>
      <c r="AO508" s="272"/>
      <c r="AP508" s="272"/>
      <c r="AQ508" s="271"/>
    </row>
    <row r="509" ht="15.75" customHeight="1">
      <c r="C509" s="271"/>
      <c r="D509" s="271"/>
      <c r="E509" s="271"/>
      <c r="F509" s="271"/>
      <c r="G509" s="272"/>
      <c r="H509" s="272"/>
      <c r="I509" s="272"/>
      <c r="J509" s="272"/>
      <c r="K509" s="272"/>
      <c r="L509" s="272"/>
      <c r="M509" s="272"/>
      <c r="N509" s="272"/>
      <c r="O509" s="272"/>
      <c r="P509" s="272"/>
      <c r="Q509" s="272"/>
      <c r="R509" s="272"/>
      <c r="S509" s="272"/>
      <c r="T509" s="272"/>
      <c r="U509" s="272"/>
      <c r="V509" s="272"/>
      <c r="W509" s="272"/>
      <c r="X509" s="272"/>
      <c r="Y509" s="272"/>
      <c r="Z509" s="272"/>
      <c r="AA509" s="272"/>
      <c r="AB509" s="272"/>
      <c r="AC509" s="272"/>
      <c r="AD509" s="272"/>
      <c r="AE509" s="272"/>
      <c r="AF509" s="272"/>
      <c r="AG509" s="272"/>
      <c r="AH509" s="272"/>
      <c r="AI509" s="272"/>
      <c r="AJ509" s="272"/>
      <c r="AK509" s="272"/>
      <c r="AL509" s="272"/>
      <c r="AM509" s="272"/>
      <c r="AN509" s="272"/>
      <c r="AO509" s="272"/>
      <c r="AP509" s="272"/>
      <c r="AQ509" s="271"/>
    </row>
    <row r="510" ht="15.75" customHeight="1">
      <c r="C510" s="271"/>
      <c r="D510" s="271"/>
      <c r="E510" s="271"/>
      <c r="F510" s="271"/>
      <c r="G510" s="272"/>
      <c r="H510" s="272"/>
      <c r="I510" s="272"/>
      <c r="J510" s="272"/>
      <c r="K510" s="272"/>
      <c r="L510" s="272"/>
      <c r="M510" s="272"/>
      <c r="N510" s="272"/>
      <c r="O510" s="272"/>
      <c r="P510" s="272"/>
      <c r="Q510" s="272"/>
      <c r="R510" s="272"/>
      <c r="S510" s="272"/>
      <c r="T510" s="272"/>
      <c r="U510" s="272"/>
      <c r="V510" s="272"/>
      <c r="W510" s="272"/>
      <c r="X510" s="272"/>
      <c r="Y510" s="272"/>
      <c r="Z510" s="272"/>
      <c r="AA510" s="272"/>
      <c r="AB510" s="272"/>
      <c r="AC510" s="272"/>
      <c r="AD510" s="272"/>
      <c r="AE510" s="272"/>
      <c r="AF510" s="272"/>
      <c r="AG510" s="272"/>
      <c r="AH510" s="272"/>
      <c r="AI510" s="272"/>
      <c r="AJ510" s="272"/>
      <c r="AK510" s="272"/>
      <c r="AL510" s="272"/>
      <c r="AM510" s="272"/>
      <c r="AN510" s="272"/>
      <c r="AO510" s="272"/>
      <c r="AP510" s="272"/>
      <c r="AQ510" s="271"/>
    </row>
    <row r="511" ht="15.75" customHeight="1">
      <c r="C511" s="271"/>
      <c r="D511" s="271"/>
      <c r="E511" s="271"/>
      <c r="F511" s="271"/>
      <c r="G511" s="272"/>
      <c r="H511" s="272"/>
      <c r="I511" s="272"/>
      <c r="J511" s="272"/>
      <c r="K511" s="272"/>
      <c r="L511" s="272"/>
      <c r="M511" s="272"/>
      <c r="N511" s="272"/>
      <c r="O511" s="272"/>
      <c r="P511" s="272"/>
      <c r="Q511" s="272"/>
      <c r="R511" s="272"/>
      <c r="S511" s="272"/>
      <c r="T511" s="272"/>
      <c r="U511" s="272"/>
      <c r="V511" s="272"/>
      <c r="W511" s="272"/>
      <c r="X511" s="272"/>
      <c r="Y511" s="272"/>
      <c r="Z511" s="272"/>
      <c r="AA511" s="272"/>
      <c r="AB511" s="272"/>
      <c r="AC511" s="272"/>
      <c r="AD511" s="272"/>
      <c r="AE511" s="272"/>
      <c r="AF511" s="272"/>
      <c r="AG511" s="272"/>
      <c r="AH511" s="272"/>
      <c r="AI511" s="272"/>
      <c r="AJ511" s="272"/>
      <c r="AK511" s="272"/>
      <c r="AL511" s="272"/>
      <c r="AM511" s="272"/>
      <c r="AN511" s="272"/>
      <c r="AO511" s="272"/>
      <c r="AP511" s="272"/>
      <c r="AQ511" s="271"/>
    </row>
    <row r="512" ht="15.75" customHeight="1">
      <c r="C512" s="271"/>
      <c r="D512" s="271"/>
      <c r="E512" s="271"/>
      <c r="F512" s="271"/>
      <c r="G512" s="272"/>
      <c r="H512" s="272"/>
      <c r="I512" s="272"/>
      <c r="J512" s="272"/>
      <c r="K512" s="272"/>
      <c r="L512" s="272"/>
      <c r="M512" s="272"/>
      <c r="N512" s="272"/>
      <c r="O512" s="272"/>
      <c r="P512" s="272"/>
      <c r="Q512" s="272"/>
      <c r="R512" s="272"/>
      <c r="S512" s="272"/>
      <c r="T512" s="272"/>
      <c r="U512" s="272"/>
      <c r="V512" s="272"/>
      <c r="W512" s="272"/>
      <c r="X512" s="272"/>
      <c r="Y512" s="272"/>
      <c r="Z512" s="272"/>
      <c r="AA512" s="272"/>
      <c r="AB512" s="272"/>
      <c r="AC512" s="272"/>
      <c r="AD512" s="272"/>
      <c r="AE512" s="272"/>
      <c r="AF512" s="272"/>
      <c r="AG512" s="272"/>
      <c r="AH512" s="272"/>
      <c r="AI512" s="272"/>
      <c r="AJ512" s="272"/>
      <c r="AK512" s="272"/>
      <c r="AL512" s="272"/>
      <c r="AM512" s="272"/>
      <c r="AN512" s="272"/>
      <c r="AO512" s="272"/>
      <c r="AP512" s="272"/>
      <c r="AQ512" s="271"/>
    </row>
    <row r="513" ht="15.75" customHeight="1">
      <c r="C513" s="271"/>
      <c r="D513" s="271"/>
      <c r="E513" s="271"/>
      <c r="F513" s="271"/>
      <c r="G513" s="272"/>
      <c r="H513" s="272"/>
      <c r="I513" s="272"/>
      <c r="J513" s="272"/>
      <c r="K513" s="272"/>
      <c r="L513" s="272"/>
      <c r="M513" s="272"/>
      <c r="N513" s="272"/>
      <c r="O513" s="272"/>
      <c r="P513" s="272"/>
      <c r="Q513" s="272"/>
      <c r="R513" s="272"/>
      <c r="S513" s="272"/>
      <c r="T513" s="272"/>
      <c r="U513" s="272"/>
      <c r="V513" s="272"/>
      <c r="W513" s="272"/>
      <c r="X513" s="272"/>
      <c r="Y513" s="272"/>
      <c r="Z513" s="272"/>
      <c r="AA513" s="272"/>
      <c r="AB513" s="272"/>
      <c r="AC513" s="272"/>
      <c r="AD513" s="272"/>
      <c r="AE513" s="272"/>
      <c r="AF513" s="272"/>
      <c r="AG513" s="272"/>
      <c r="AH513" s="272"/>
      <c r="AI513" s="272"/>
      <c r="AJ513" s="272"/>
      <c r="AK513" s="272"/>
      <c r="AL513" s="272"/>
      <c r="AM513" s="272"/>
      <c r="AN513" s="272"/>
      <c r="AO513" s="272"/>
      <c r="AP513" s="272"/>
      <c r="AQ513" s="271"/>
    </row>
    <row r="514" ht="15.75" customHeight="1">
      <c r="C514" s="271"/>
      <c r="D514" s="271"/>
      <c r="E514" s="271"/>
      <c r="F514" s="271"/>
      <c r="G514" s="272"/>
      <c r="H514" s="272"/>
      <c r="I514" s="272"/>
      <c r="J514" s="272"/>
      <c r="K514" s="272"/>
      <c r="L514" s="272"/>
      <c r="M514" s="272"/>
      <c r="N514" s="272"/>
      <c r="O514" s="272"/>
      <c r="P514" s="272"/>
      <c r="Q514" s="272"/>
      <c r="R514" s="272"/>
      <c r="S514" s="272"/>
      <c r="T514" s="272"/>
      <c r="U514" s="272"/>
      <c r="V514" s="272"/>
      <c r="W514" s="272"/>
      <c r="X514" s="272"/>
      <c r="Y514" s="272"/>
      <c r="Z514" s="272"/>
      <c r="AA514" s="272"/>
      <c r="AB514" s="272"/>
      <c r="AC514" s="272"/>
      <c r="AD514" s="272"/>
      <c r="AE514" s="272"/>
      <c r="AF514" s="272"/>
      <c r="AG514" s="272"/>
      <c r="AH514" s="272"/>
      <c r="AI514" s="272"/>
      <c r="AJ514" s="272"/>
      <c r="AK514" s="272"/>
      <c r="AL514" s="272"/>
      <c r="AM514" s="272"/>
      <c r="AN514" s="272"/>
      <c r="AO514" s="272"/>
      <c r="AP514" s="272"/>
      <c r="AQ514" s="271"/>
    </row>
    <row r="515" ht="15.75" customHeight="1">
      <c r="C515" s="271"/>
      <c r="D515" s="271"/>
      <c r="E515" s="271"/>
      <c r="F515" s="271"/>
      <c r="G515" s="272"/>
      <c r="H515" s="272"/>
      <c r="I515" s="272"/>
      <c r="J515" s="272"/>
      <c r="K515" s="272"/>
      <c r="L515" s="272"/>
      <c r="M515" s="272"/>
      <c r="N515" s="272"/>
      <c r="O515" s="272"/>
      <c r="P515" s="272"/>
      <c r="Q515" s="272"/>
      <c r="R515" s="272"/>
      <c r="S515" s="272"/>
      <c r="T515" s="272"/>
      <c r="U515" s="272"/>
      <c r="V515" s="272"/>
      <c r="W515" s="272"/>
      <c r="X515" s="272"/>
      <c r="Y515" s="272"/>
      <c r="Z515" s="272"/>
      <c r="AA515" s="272"/>
      <c r="AB515" s="272"/>
      <c r="AC515" s="272"/>
      <c r="AD515" s="272"/>
      <c r="AE515" s="272"/>
      <c r="AF515" s="272"/>
      <c r="AG515" s="272"/>
      <c r="AH515" s="272"/>
      <c r="AI515" s="272"/>
      <c r="AJ515" s="272"/>
      <c r="AK515" s="272"/>
      <c r="AL515" s="272"/>
      <c r="AM515" s="272"/>
      <c r="AN515" s="272"/>
      <c r="AO515" s="272"/>
      <c r="AP515" s="272"/>
      <c r="AQ515" s="271"/>
    </row>
    <row r="516" ht="15.75" customHeight="1">
      <c r="C516" s="271"/>
      <c r="D516" s="271"/>
      <c r="E516" s="271"/>
      <c r="F516" s="271"/>
      <c r="G516" s="272"/>
      <c r="H516" s="272"/>
      <c r="I516" s="272"/>
      <c r="J516" s="272"/>
      <c r="K516" s="272"/>
      <c r="L516" s="272"/>
      <c r="M516" s="272"/>
      <c r="N516" s="272"/>
      <c r="O516" s="272"/>
      <c r="P516" s="272"/>
      <c r="Q516" s="272"/>
      <c r="R516" s="272"/>
      <c r="S516" s="272"/>
      <c r="T516" s="272"/>
      <c r="U516" s="272"/>
      <c r="V516" s="272"/>
      <c r="W516" s="272"/>
      <c r="X516" s="272"/>
      <c r="Y516" s="272"/>
      <c r="Z516" s="272"/>
      <c r="AA516" s="272"/>
      <c r="AB516" s="272"/>
      <c r="AC516" s="272"/>
      <c r="AD516" s="272"/>
      <c r="AE516" s="272"/>
      <c r="AF516" s="272"/>
      <c r="AG516" s="272"/>
      <c r="AH516" s="272"/>
      <c r="AI516" s="272"/>
      <c r="AJ516" s="272"/>
      <c r="AK516" s="272"/>
      <c r="AL516" s="272"/>
      <c r="AM516" s="272"/>
      <c r="AN516" s="272"/>
      <c r="AO516" s="272"/>
      <c r="AP516" s="272"/>
      <c r="AQ516" s="271"/>
    </row>
    <row r="517" ht="15.75" customHeight="1">
      <c r="C517" s="271"/>
      <c r="D517" s="271"/>
      <c r="E517" s="271"/>
      <c r="F517" s="271"/>
      <c r="G517" s="272"/>
      <c r="H517" s="272"/>
      <c r="I517" s="272"/>
      <c r="J517" s="272"/>
      <c r="K517" s="272"/>
      <c r="L517" s="272"/>
      <c r="M517" s="272"/>
      <c r="N517" s="272"/>
      <c r="O517" s="272"/>
      <c r="P517" s="272"/>
      <c r="Q517" s="272"/>
      <c r="R517" s="272"/>
      <c r="S517" s="272"/>
      <c r="T517" s="272"/>
      <c r="U517" s="272"/>
      <c r="V517" s="272"/>
      <c r="W517" s="272"/>
      <c r="X517" s="272"/>
      <c r="Y517" s="272"/>
      <c r="Z517" s="272"/>
      <c r="AA517" s="272"/>
      <c r="AB517" s="272"/>
      <c r="AC517" s="272"/>
      <c r="AD517" s="272"/>
      <c r="AE517" s="272"/>
      <c r="AF517" s="272"/>
      <c r="AG517" s="272"/>
      <c r="AH517" s="272"/>
      <c r="AI517" s="272"/>
      <c r="AJ517" s="272"/>
      <c r="AK517" s="272"/>
      <c r="AL517" s="272"/>
      <c r="AM517" s="272"/>
      <c r="AN517" s="272"/>
      <c r="AO517" s="272"/>
      <c r="AP517" s="272"/>
      <c r="AQ517" s="271"/>
    </row>
    <row r="518" ht="15.75" customHeight="1">
      <c r="C518" s="271"/>
      <c r="D518" s="271"/>
      <c r="E518" s="271"/>
      <c r="F518" s="271"/>
      <c r="G518" s="272"/>
      <c r="H518" s="272"/>
      <c r="I518" s="272"/>
      <c r="J518" s="272"/>
      <c r="K518" s="272"/>
      <c r="L518" s="272"/>
      <c r="M518" s="272"/>
      <c r="N518" s="272"/>
      <c r="O518" s="272"/>
      <c r="P518" s="272"/>
      <c r="Q518" s="272"/>
      <c r="R518" s="272"/>
      <c r="S518" s="272"/>
      <c r="T518" s="272"/>
      <c r="U518" s="272"/>
      <c r="V518" s="272"/>
      <c r="W518" s="272"/>
      <c r="X518" s="272"/>
      <c r="Y518" s="272"/>
      <c r="Z518" s="272"/>
      <c r="AA518" s="272"/>
      <c r="AB518" s="272"/>
      <c r="AC518" s="272"/>
      <c r="AD518" s="272"/>
      <c r="AE518" s="272"/>
      <c r="AF518" s="272"/>
      <c r="AG518" s="272"/>
      <c r="AH518" s="272"/>
      <c r="AI518" s="272"/>
      <c r="AJ518" s="272"/>
      <c r="AK518" s="272"/>
      <c r="AL518" s="272"/>
      <c r="AM518" s="272"/>
      <c r="AN518" s="272"/>
      <c r="AO518" s="272"/>
      <c r="AP518" s="272"/>
      <c r="AQ518" s="271"/>
    </row>
    <row r="519" ht="15.75" customHeight="1">
      <c r="C519" s="271"/>
      <c r="D519" s="271"/>
      <c r="E519" s="271"/>
      <c r="F519" s="271"/>
      <c r="G519" s="272"/>
      <c r="H519" s="272"/>
      <c r="I519" s="272"/>
      <c r="J519" s="272"/>
      <c r="K519" s="272"/>
      <c r="L519" s="272"/>
      <c r="M519" s="272"/>
      <c r="N519" s="272"/>
      <c r="O519" s="272"/>
      <c r="P519" s="272"/>
      <c r="Q519" s="272"/>
      <c r="R519" s="272"/>
      <c r="S519" s="272"/>
      <c r="T519" s="272"/>
      <c r="U519" s="272"/>
      <c r="V519" s="272"/>
      <c r="W519" s="272"/>
      <c r="X519" s="272"/>
      <c r="Y519" s="272"/>
      <c r="Z519" s="272"/>
      <c r="AA519" s="272"/>
      <c r="AB519" s="272"/>
      <c r="AC519" s="272"/>
      <c r="AD519" s="272"/>
      <c r="AE519" s="272"/>
      <c r="AF519" s="272"/>
      <c r="AG519" s="272"/>
      <c r="AH519" s="272"/>
      <c r="AI519" s="272"/>
      <c r="AJ519" s="272"/>
      <c r="AK519" s="272"/>
      <c r="AL519" s="272"/>
      <c r="AM519" s="272"/>
      <c r="AN519" s="272"/>
      <c r="AO519" s="272"/>
      <c r="AP519" s="272"/>
      <c r="AQ519" s="271"/>
    </row>
    <row r="520" ht="15.75" customHeight="1">
      <c r="C520" s="271"/>
      <c r="D520" s="271"/>
      <c r="E520" s="271"/>
      <c r="F520" s="271"/>
      <c r="G520" s="272"/>
      <c r="H520" s="272"/>
      <c r="I520" s="272"/>
      <c r="J520" s="272"/>
      <c r="K520" s="272"/>
      <c r="L520" s="272"/>
      <c r="M520" s="272"/>
      <c r="N520" s="272"/>
      <c r="O520" s="272"/>
      <c r="P520" s="272"/>
      <c r="Q520" s="272"/>
      <c r="R520" s="272"/>
      <c r="S520" s="272"/>
      <c r="T520" s="272"/>
      <c r="U520" s="272"/>
      <c r="V520" s="272"/>
      <c r="W520" s="272"/>
      <c r="X520" s="272"/>
      <c r="Y520" s="272"/>
      <c r="Z520" s="272"/>
      <c r="AA520" s="272"/>
      <c r="AB520" s="272"/>
      <c r="AC520" s="272"/>
      <c r="AD520" s="272"/>
      <c r="AE520" s="272"/>
      <c r="AF520" s="272"/>
      <c r="AG520" s="272"/>
      <c r="AH520" s="272"/>
      <c r="AI520" s="272"/>
      <c r="AJ520" s="272"/>
      <c r="AK520" s="272"/>
      <c r="AL520" s="272"/>
      <c r="AM520" s="272"/>
      <c r="AN520" s="272"/>
      <c r="AO520" s="272"/>
      <c r="AP520" s="272"/>
      <c r="AQ520" s="271"/>
    </row>
    <row r="521" ht="15.75" customHeight="1">
      <c r="C521" s="271"/>
      <c r="D521" s="271"/>
      <c r="E521" s="271"/>
      <c r="F521" s="271"/>
      <c r="G521" s="272"/>
      <c r="H521" s="272"/>
      <c r="I521" s="272"/>
      <c r="J521" s="272"/>
      <c r="K521" s="272"/>
      <c r="L521" s="272"/>
      <c r="M521" s="272"/>
      <c r="N521" s="272"/>
      <c r="O521" s="272"/>
      <c r="P521" s="272"/>
      <c r="Q521" s="272"/>
      <c r="R521" s="272"/>
      <c r="S521" s="272"/>
      <c r="T521" s="272"/>
      <c r="U521" s="272"/>
      <c r="V521" s="272"/>
      <c r="W521" s="272"/>
      <c r="X521" s="272"/>
      <c r="Y521" s="272"/>
      <c r="Z521" s="272"/>
      <c r="AA521" s="272"/>
      <c r="AB521" s="272"/>
      <c r="AC521" s="272"/>
      <c r="AD521" s="272"/>
      <c r="AE521" s="272"/>
      <c r="AF521" s="272"/>
      <c r="AG521" s="272"/>
      <c r="AH521" s="272"/>
      <c r="AI521" s="272"/>
      <c r="AJ521" s="272"/>
      <c r="AK521" s="272"/>
      <c r="AL521" s="272"/>
      <c r="AM521" s="272"/>
      <c r="AN521" s="272"/>
      <c r="AO521" s="272"/>
      <c r="AP521" s="272"/>
      <c r="AQ521" s="271"/>
    </row>
    <row r="522" ht="15.75" customHeight="1">
      <c r="C522" s="271"/>
      <c r="D522" s="271"/>
      <c r="E522" s="271"/>
      <c r="F522" s="271"/>
      <c r="G522" s="272"/>
      <c r="H522" s="272"/>
      <c r="I522" s="272"/>
      <c r="J522" s="272"/>
      <c r="K522" s="272"/>
      <c r="L522" s="272"/>
      <c r="M522" s="272"/>
      <c r="N522" s="272"/>
      <c r="O522" s="272"/>
      <c r="P522" s="272"/>
      <c r="Q522" s="272"/>
      <c r="R522" s="272"/>
      <c r="S522" s="272"/>
      <c r="T522" s="272"/>
      <c r="U522" s="272"/>
      <c r="V522" s="272"/>
      <c r="W522" s="272"/>
      <c r="X522" s="272"/>
      <c r="Y522" s="272"/>
      <c r="Z522" s="272"/>
      <c r="AA522" s="272"/>
      <c r="AB522" s="272"/>
      <c r="AC522" s="272"/>
      <c r="AD522" s="272"/>
      <c r="AE522" s="272"/>
      <c r="AF522" s="272"/>
      <c r="AG522" s="272"/>
      <c r="AH522" s="272"/>
      <c r="AI522" s="272"/>
      <c r="AJ522" s="272"/>
      <c r="AK522" s="272"/>
      <c r="AL522" s="272"/>
      <c r="AM522" s="272"/>
      <c r="AN522" s="272"/>
      <c r="AO522" s="272"/>
      <c r="AP522" s="272"/>
      <c r="AQ522" s="271"/>
    </row>
    <row r="523" ht="15.75" customHeight="1">
      <c r="C523" s="271"/>
      <c r="D523" s="271"/>
      <c r="E523" s="271"/>
      <c r="F523" s="271"/>
      <c r="G523" s="272"/>
      <c r="H523" s="272"/>
      <c r="I523" s="272"/>
      <c r="J523" s="272"/>
      <c r="K523" s="272"/>
      <c r="L523" s="272"/>
      <c r="M523" s="272"/>
      <c r="N523" s="272"/>
      <c r="O523" s="272"/>
      <c r="P523" s="272"/>
      <c r="Q523" s="272"/>
      <c r="R523" s="272"/>
      <c r="S523" s="272"/>
      <c r="T523" s="272"/>
      <c r="U523" s="272"/>
      <c r="V523" s="272"/>
      <c r="W523" s="272"/>
      <c r="X523" s="272"/>
      <c r="Y523" s="272"/>
      <c r="Z523" s="272"/>
      <c r="AA523" s="272"/>
      <c r="AB523" s="272"/>
      <c r="AC523" s="272"/>
      <c r="AD523" s="272"/>
      <c r="AE523" s="272"/>
      <c r="AF523" s="272"/>
      <c r="AG523" s="272"/>
      <c r="AH523" s="272"/>
      <c r="AI523" s="272"/>
      <c r="AJ523" s="272"/>
      <c r="AK523" s="272"/>
      <c r="AL523" s="272"/>
      <c r="AM523" s="272"/>
      <c r="AN523" s="272"/>
      <c r="AO523" s="272"/>
      <c r="AP523" s="272"/>
      <c r="AQ523" s="271"/>
    </row>
    <row r="524" ht="15.75" customHeight="1">
      <c r="C524" s="271"/>
      <c r="D524" s="271"/>
      <c r="E524" s="271"/>
      <c r="F524" s="271"/>
      <c r="G524" s="272"/>
      <c r="H524" s="272"/>
      <c r="I524" s="272"/>
      <c r="J524" s="272"/>
      <c r="K524" s="272"/>
      <c r="L524" s="272"/>
      <c r="M524" s="272"/>
      <c r="N524" s="272"/>
      <c r="O524" s="272"/>
      <c r="P524" s="272"/>
      <c r="Q524" s="272"/>
      <c r="R524" s="272"/>
      <c r="S524" s="272"/>
      <c r="T524" s="272"/>
      <c r="U524" s="272"/>
      <c r="V524" s="272"/>
      <c r="W524" s="272"/>
      <c r="X524" s="272"/>
      <c r="Y524" s="272"/>
      <c r="Z524" s="272"/>
      <c r="AA524" s="272"/>
      <c r="AB524" s="272"/>
      <c r="AC524" s="272"/>
      <c r="AD524" s="272"/>
      <c r="AE524" s="272"/>
      <c r="AF524" s="272"/>
      <c r="AG524" s="272"/>
      <c r="AH524" s="272"/>
      <c r="AI524" s="272"/>
      <c r="AJ524" s="272"/>
      <c r="AK524" s="272"/>
      <c r="AL524" s="272"/>
      <c r="AM524" s="272"/>
      <c r="AN524" s="272"/>
      <c r="AO524" s="272"/>
      <c r="AP524" s="272"/>
      <c r="AQ524" s="271"/>
    </row>
    <row r="525" ht="15.75" customHeight="1">
      <c r="C525" s="271"/>
      <c r="D525" s="271"/>
      <c r="E525" s="271"/>
      <c r="F525" s="271"/>
      <c r="G525" s="272"/>
      <c r="H525" s="272"/>
      <c r="I525" s="272"/>
      <c r="J525" s="272"/>
      <c r="K525" s="272"/>
      <c r="L525" s="272"/>
      <c r="M525" s="272"/>
      <c r="N525" s="272"/>
      <c r="O525" s="272"/>
      <c r="P525" s="272"/>
      <c r="Q525" s="272"/>
      <c r="R525" s="272"/>
      <c r="S525" s="272"/>
      <c r="T525" s="272"/>
      <c r="U525" s="272"/>
      <c r="V525" s="272"/>
      <c r="W525" s="272"/>
      <c r="X525" s="272"/>
      <c r="Y525" s="272"/>
      <c r="Z525" s="272"/>
      <c r="AA525" s="272"/>
      <c r="AB525" s="272"/>
      <c r="AC525" s="272"/>
      <c r="AD525" s="272"/>
      <c r="AE525" s="272"/>
      <c r="AF525" s="272"/>
      <c r="AG525" s="272"/>
      <c r="AH525" s="272"/>
      <c r="AI525" s="272"/>
      <c r="AJ525" s="272"/>
      <c r="AK525" s="272"/>
      <c r="AL525" s="272"/>
      <c r="AM525" s="272"/>
      <c r="AN525" s="272"/>
      <c r="AO525" s="272"/>
      <c r="AP525" s="272"/>
      <c r="AQ525" s="271"/>
    </row>
    <row r="526" ht="15.75" customHeight="1">
      <c r="C526" s="271"/>
      <c r="D526" s="271"/>
      <c r="E526" s="271"/>
      <c r="F526" s="271"/>
      <c r="G526" s="272"/>
      <c r="H526" s="272"/>
      <c r="I526" s="272"/>
      <c r="J526" s="272"/>
      <c r="K526" s="272"/>
      <c r="L526" s="272"/>
      <c r="M526" s="272"/>
      <c r="N526" s="272"/>
      <c r="O526" s="272"/>
      <c r="P526" s="272"/>
      <c r="Q526" s="272"/>
      <c r="R526" s="272"/>
      <c r="S526" s="272"/>
      <c r="T526" s="272"/>
      <c r="U526" s="272"/>
      <c r="V526" s="272"/>
      <c r="W526" s="272"/>
      <c r="X526" s="272"/>
      <c r="Y526" s="272"/>
      <c r="Z526" s="272"/>
      <c r="AA526" s="272"/>
      <c r="AB526" s="272"/>
      <c r="AC526" s="272"/>
      <c r="AD526" s="272"/>
      <c r="AE526" s="272"/>
      <c r="AF526" s="272"/>
      <c r="AG526" s="272"/>
      <c r="AH526" s="272"/>
      <c r="AI526" s="272"/>
      <c r="AJ526" s="272"/>
      <c r="AK526" s="272"/>
      <c r="AL526" s="272"/>
      <c r="AM526" s="272"/>
      <c r="AN526" s="272"/>
      <c r="AO526" s="272"/>
      <c r="AP526" s="272"/>
      <c r="AQ526" s="271"/>
    </row>
    <row r="527" ht="15.75" customHeight="1">
      <c r="C527" s="271"/>
      <c r="D527" s="271"/>
      <c r="E527" s="271"/>
      <c r="F527" s="271"/>
      <c r="G527" s="272"/>
      <c r="H527" s="272"/>
      <c r="I527" s="272"/>
      <c r="J527" s="272"/>
      <c r="K527" s="272"/>
      <c r="L527" s="272"/>
      <c r="M527" s="272"/>
      <c r="N527" s="272"/>
      <c r="O527" s="272"/>
      <c r="P527" s="272"/>
      <c r="Q527" s="272"/>
      <c r="R527" s="272"/>
      <c r="S527" s="272"/>
      <c r="T527" s="272"/>
      <c r="U527" s="272"/>
      <c r="V527" s="272"/>
      <c r="W527" s="272"/>
      <c r="X527" s="272"/>
      <c r="Y527" s="272"/>
      <c r="Z527" s="272"/>
      <c r="AA527" s="272"/>
      <c r="AB527" s="272"/>
      <c r="AC527" s="272"/>
      <c r="AD527" s="272"/>
      <c r="AE527" s="272"/>
      <c r="AF527" s="272"/>
      <c r="AG527" s="272"/>
      <c r="AH527" s="272"/>
      <c r="AI527" s="272"/>
      <c r="AJ527" s="272"/>
      <c r="AK527" s="272"/>
      <c r="AL527" s="272"/>
      <c r="AM527" s="272"/>
      <c r="AN527" s="272"/>
      <c r="AO527" s="272"/>
      <c r="AP527" s="272"/>
      <c r="AQ527" s="271"/>
    </row>
    <row r="528" ht="15.75" customHeight="1">
      <c r="C528" s="271"/>
      <c r="D528" s="271"/>
      <c r="E528" s="271"/>
      <c r="F528" s="271"/>
      <c r="G528" s="272"/>
      <c r="H528" s="272"/>
      <c r="I528" s="272"/>
      <c r="J528" s="272"/>
      <c r="K528" s="272"/>
      <c r="L528" s="272"/>
      <c r="M528" s="272"/>
      <c r="N528" s="272"/>
      <c r="O528" s="272"/>
      <c r="P528" s="272"/>
      <c r="Q528" s="272"/>
      <c r="R528" s="272"/>
      <c r="S528" s="272"/>
      <c r="T528" s="272"/>
      <c r="U528" s="272"/>
      <c r="V528" s="272"/>
      <c r="W528" s="272"/>
      <c r="X528" s="272"/>
      <c r="Y528" s="272"/>
      <c r="Z528" s="272"/>
      <c r="AA528" s="272"/>
      <c r="AB528" s="272"/>
      <c r="AC528" s="272"/>
      <c r="AD528" s="272"/>
      <c r="AE528" s="272"/>
      <c r="AF528" s="272"/>
      <c r="AG528" s="272"/>
      <c r="AH528" s="272"/>
      <c r="AI528" s="272"/>
      <c r="AJ528" s="272"/>
      <c r="AK528" s="272"/>
      <c r="AL528" s="272"/>
      <c r="AM528" s="272"/>
      <c r="AN528" s="272"/>
      <c r="AO528" s="272"/>
      <c r="AP528" s="272"/>
      <c r="AQ528" s="271"/>
    </row>
    <row r="529" ht="15.75" customHeight="1">
      <c r="C529" s="271"/>
      <c r="D529" s="271"/>
      <c r="E529" s="271"/>
      <c r="F529" s="271"/>
      <c r="G529" s="272"/>
      <c r="H529" s="272"/>
      <c r="I529" s="272"/>
      <c r="J529" s="272"/>
      <c r="K529" s="272"/>
      <c r="L529" s="272"/>
      <c r="M529" s="272"/>
      <c r="N529" s="272"/>
      <c r="O529" s="272"/>
      <c r="P529" s="272"/>
      <c r="Q529" s="272"/>
      <c r="R529" s="272"/>
      <c r="S529" s="272"/>
      <c r="T529" s="272"/>
      <c r="U529" s="272"/>
      <c r="V529" s="272"/>
      <c r="W529" s="272"/>
      <c r="X529" s="272"/>
      <c r="Y529" s="272"/>
      <c r="Z529" s="272"/>
      <c r="AA529" s="272"/>
      <c r="AB529" s="272"/>
      <c r="AC529" s="272"/>
      <c r="AD529" s="272"/>
      <c r="AE529" s="272"/>
      <c r="AF529" s="272"/>
      <c r="AG529" s="272"/>
      <c r="AH529" s="272"/>
      <c r="AI529" s="272"/>
      <c r="AJ529" s="272"/>
      <c r="AK529" s="272"/>
      <c r="AL529" s="272"/>
      <c r="AM529" s="272"/>
      <c r="AN529" s="272"/>
      <c r="AO529" s="272"/>
      <c r="AP529" s="272"/>
      <c r="AQ529" s="271"/>
    </row>
    <row r="530" ht="15.75" customHeight="1">
      <c r="C530" s="271"/>
      <c r="D530" s="271"/>
      <c r="E530" s="271"/>
      <c r="F530" s="271"/>
      <c r="G530" s="272"/>
      <c r="H530" s="272"/>
      <c r="I530" s="272"/>
      <c r="J530" s="272"/>
      <c r="K530" s="272"/>
      <c r="L530" s="272"/>
      <c r="M530" s="272"/>
      <c r="N530" s="272"/>
      <c r="O530" s="272"/>
      <c r="P530" s="272"/>
      <c r="Q530" s="272"/>
      <c r="R530" s="272"/>
      <c r="S530" s="272"/>
      <c r="T530" s="272"/>
      <c r="U530" s="272"/>
      <c r="V530" s="272"/>
      <c r="W530" s="272"/>
      <c r="X530" s="272"/>
      <c r="Y530" s="272"/>
      <c r="Z530" s="272"/>
      <c r="AA530" s="272"/>
      <c r="AB530" s="272"/>
      <c r="AC530" s="272"/>
      <c r="AD530" s="272"/>
      <c r="AE530" s="272"/>
      <c r="AF530" s="272"/>
      <c r="AG530" s="272"/>
      <c r="AH530" s="272"/>
      <c r="AI530" s="272"/>
      <c r="AJ530" s="272"/>
      <c r="AK530" s="272"/>
      <c r="AL530" s="272"/>
      <c r="AM530" s="272"/>
      <c r="AN530" s="272"/>
      <c r="AO530" s="272"/>
      <c r="AP530" s="272"/>
      <c r="AQ530" s="271"/>
    </row>
    <row r="531" ht="15.75" customHeight="1">
      <c r="C531" s="271"/>
      <c r="D531" s="271"/>
      <c r="E531" s="271"/>
      <c r="F531" s="271"/>
      <c r="G531" s="272"/>
      <c r="H531" s="272"/>
      <c r="I531" s="272"/>
      <c r="J531" s="272"/>
      <c r="K531" s="272"/>
      <c r="L531" s="272"/>
      <c r="M531" s="272"/>
      <c r="N531" s="272"/>
      <c r="O531" s="272"/>
      <c r="P531" s="272"/>
      <c r="Q531" s="272"/>
      <c r="R531" s="272"/>
      <c r="S531" s="272"/>
      <c r="T531" s="272"/>
      <c r="U531" s="272"/>
      <c r="V531" s="272"/>
      <c r="W531" s="272"/>
      <c r="X531" s="272"/>
      <c r="Y531" s="272"/>
      <c r="Z531" s="272"/>
      <c r="AA531" s="272"/>
      <c r="AB531" s="272"/>
      <c r="AC531" s="272"/>
      <c r="AD531" s="272"/>
      <c r="AE531" s="272"/>
      <c r="AF531" s="272"/>
      <c r="AG531" s="272"/>
      <c r="AH531" s="272"/>
      <c r="AI531" s="272"/>
      <c r="AJ531" s="272"/>
      <c r="AK531" s="272"/>
      <c r="AL531" s="272"/>
      <c r="AM531" s="272"/>
      <c r="AN531" s="272"/>
      <c r="AO531" s="272"/>
      <c r="AP531" s="272"/>
      <c r="AQ531" s="271"/>
    </row>
    <row r="532" ht="15.75" customHeight="1">
      <c r="C532" s="271"/>
      <c r="D532" s="271"/>
      <c r="E532" s="271"/>
      <c r="F532" s="271"/>
      <c r="G532" s="272"/>
      <c r="H532" s="272"/>
      <c r="I532" s="272"/>
      <c r="J532" s="272"/>
      <c r="K532" s="272"/>
      <c r="L532" s="272"/>
      <c r="M532" s="272"/>
      <c r="N532" s="272"/>
      <c r="O532" s="272"/>
      <c r="P532" s="272"/>
      <c r="Q532" s="272"/>
      <c r="R532" s="272"/>
      <c r="S532" s="272"/>
      <c r="T532" s="272"/>
      <c r="U532" s="272"/>
      <c r="V532" s="272"/>
      <c r="W532" s="272"/>
      <c r="X532" s="272"/>
      <c r="Y532" s="272"/>
      <c r="Z532" s="272"/>
      <c r="AA532" s="272"/>
      <c r="AB532" s="272"/>
      <c r="AC532" s="272"/>
      <c r="AD532" s="272"/>
      <c r="AE532" s="272"/>
      <c r="AF532" s="272"/>
      <c r="AG532" s="272"/>
      <c r="AH532" s="272"/>
      <c r="AI532" s="272"/>
      <c r="AJ532" s="272"/>
      <c r="AK532" s="272"/>
      <c r="AL532" s="272"/>
      <c r="AM532" s="272"/>
      <c r="AN532" s="272"/>
      <c r="AO532" s="272"/>
      <c r="AP532" s="272"/>
      <c r="AQ532" s="271"/>
    </row>
    <row r="533" ht="15.75" customHeight="1">
      <c r="C533" s="271"/>
      <c r="D533" s="271"/>
      <c r="E533" s="271"/>
      <c r="F533" s="271"/>
      <c r="G533" s="272"/>
      <c r="H533" s="272"/>
      <c r="I533" s="272"/>
      <c r="J533" s="272"/>
      <c r="K533" s="272"/>
      <c r="L533" s="272"/>
      <c r="M533" s="272"/>
      <c r="N533" s="272"/>
      <c r="O533" s="272"/>
      <c r="P533" s="272"/>
      <c r="Q533" s="272"/>
      <c r="R533" s="272"/>
      <c r="S533" s="272"/>
      <c r="T533" s="272"/>
      <c r="U533" s="272"/>
      <c r="V533" s="272"/>
      <c r="W533" s="272"/>
      <c r="X533" s="272"/>
      <c r="Y533" s="272"/>
      <c r="Z533" s="272"/>
      <c r="AA533" s="272"/>
      <c r="AB533" s="272"/>
      <c r="AC533" s="272"/>
      <c r="AD533" s="272"/>
      <c r="AE533" s="272"/>
      <c r="AF533" s="272"/>
      <c r="AG533" s="272"/>
      <c r="AH533" s="272"/>
      <c r="AI533" s="272"/>
      <c r="AJ533" s="272"/>
      <c r="AK533" s="272"/>
      <c r="AL533" s="272"/>
      <c r="AM533" s="272"/>
      <c r="AN533" s="272"/>
      <c r="AO533" s="272"/>
      <c r="AP533" s="272"/>
      <c r="AQ533" s="271"/>
    </row>
    <row r="534" ht="15.75" customHeight="1">
      <c r="C534" s="271"/>
      <c r="D534" s="271"/>
      <c r="E534" s="271"/>
      <c r="F534" s="271"/>
      <c r="G534" s="272"/>
      <c r="H534" s="272"/>
      <c r="I534" s="272"/>
      <c r="J534" s="272"/>
      <c r="K534" s="272"/>
      <c r="L534" s="272"/>
      <c r="M534" s="272"/>
      <c r="N534" s="272"/>
      <c r="O534" s="272"/>
      <c r="P534" s="272"/>
      <c r="Q534" s="272"/>
      <c r="R534" s="272"/>
      <c r="S534" s="272"/>
      <c r="T534" s="272"/>
      <c r="U534" s="272"/>
      <c r="V534" s="272"/>
      <c r="W534" s="272"/>
      <c r="X534" s="272"/>
      <c r="Y534" s="272"/>
      <c r="Z534" s="272"/>
      <c r="AA534" s="272"/>
      <c r="AB534" s="272"/>
      <c r="AC534" s="272"/>
      <c r="AD534" s="272"/>
      <c r="AE534" s="272"/>
      <c r="AF534" s="272"/>
      <c r="AG534" s="272"/>
      <c r="AH534" s="272"/>
      <c r="AI534" s="272"/>
      <c r="AJ534" s="272"/>
      <c r="AK534" s="272"/>
      <c r="AL534" s="272"/>
      <c r="AM534" s="272"/>
      <c r="AN534" s="272"/>
      <c r="AO534" s="272"/>
      <c r="AP534" s="272"/>
      <c r="AQ534" s="271"/>
    </row>
    <row r="535" ht="15.75" customHeight="1">
      <c r="C535" s="271"/>
      <c r="D535" s="271"/>
      <c r="E535" s="271"/>
      <c r="F535" s="271"/>
      <c r="G535" s="272"/>
      <c r="H535" s="272"/>
      <c r="I535" s="272"/>
      <c r="J535" s="272"/>
      <c r="K535" s="272"/>
      <c r="L535" s="272"/>
      <c r="M535" s="272"/>
      <c r="N535" s="272"/>
      <c r="O535" s="272"/>
      <c r="P535" s="272"/>
      <c r="Q535" s="272"/>
      <c r="R535" s="272"/>
      <c r="S535" s="272"/>
      <c r="T535" s="272"/>
      <c r="U535" s="272"/>
      <c r="V535" s="272"/>
      <c r="W535" s="272"/>
      <c r="X535" s="272"/>
      <c r="Y535" s="272"/>
      <c r="Z535" s="272"/>
      <c r="AA535" s="272"/>
      <c r="AB535" s="272"/>
      <c r="AC535" s="272"/>
      <c r="AD535" s="272"/>
      <c r="AE535" s="272"/>
      <c r="AF535" s="272"/>
      <c r="AG535" s="272"/>
      <c r="AH535" s="272"/>
      <c r="AI535" s="272"/>
      <c r="AJ535" s="272"/>
      <c r="AK535" s="272"/>
      <c r="AL535" s="272"/>
      <c r="AM535" s="272"/>
      <c r="AN535" s="272"/>
      <c r="AO535" s="272"/>
      <c r="AP535" s="272"/>
      <c r="AQ535" s="271"/>
    </row>
    <row r="536" ht="15.75" customHeight="1">
      <c r="C536" s="271"/>
      <c r="D536" s="271"/>
      <c r="E536" s="271"/>
      <c r="F536" s="271"/>
      <c r="G536" s="272"/>
      <c r="H536" s="272"/>
      <c r="I536" s="272"/>
      <c r="J536" s="272"/>
      <c r="K536" s="272"/>
      <c r="L536" s="272"/>
      <c r="M536" s="272"/>
      <c r="N536" s="272"/>
      <c r="O536" s="272"/>
      <c r="P536" s="272"/>
      <c r="Q536" s="272"/>
      <c r="R536" s="272"/>
      <c r="S536" s="272"/>
      <c r="T536" s="272"/>
      <c r="U536" s="272"/>
      <c r="V536" s="272"/>
      <c r="W536" s="272"/>
      <c r="X536" s="272"/>
      <c r="Y536" s="272"/>
      <c r="Z536" s="272"/>
      <c r="AA536" s="272"/>
      <c r="AB536" s="272"/>
      <c r="AC536" s="272"/>
      <c r="AD536" s="272"/>
      <c r="AE536" s="272"/>
      <c r="AF536" s="272"/>
      <c r="AG536" s="272"/>
      <c r="AH536" s="272"/>
      <c r="AI536" s="272"/>
      <c r="AJ536" s="272"/>
      <c r="AK536" s="272"/>
      <c r="AL536" s="272"/>
      <c r="AM536" s="272"/>
      <c r="AN536" s="272"/>
      <c r="AO536" s="272"/>
      <c r="AP536" s="272"/>
      <c r="AQ536" s="271"/>
    </row>
    <row r="537" ht="15.75" customHeight="1">
      <c r="C537" s="271"/>
      <c r="D537" s="271"/>
      <c r="E537" s="271"/>
      <c r="F537" s="271"/>
      <c r="G537" s="272"/>
      <c r="H537" s="272"/>
      <c r="I537" s="272"/>
      <c r="J537" s="272"/>
      <c r="K537" s="272"/>
      <c r="L537" s="272"/>
      <c r="M537" s="272"/>
      <c r="N537" s="272"/>
      <c r="O537" s="272"/>
      <c r="P537" s="272"/>
      <c r="Q537" s="272"/>
      <c r="R537" s="272"/>
      <c r="S537" s="272"/>
      <c r="T537" s="272"/>
      <c r="U537" s="272"/>
      <c r="V537" s="272"/>
      <c r="W537" s="272"/>
      <c r="X537" s="272"/>
      <c r="Y537" s="272"/>
      <c r="Z537" s="272"/>
      <c r="AA537" s="272"/>
      <c r="AB537" s="272"/>
      <c r="AC537" s="272"/>
      <c r="AD537" s="272"/>
      <c r="AE537" s="272"/>
      <c r="AF537" s="272"/>
      <c r="AG537" s="272"/>
      <c r="AH537" s="272"/>
      <c r="AI537" s="272"/>
      <c r="AJ537" s="272"/>
      <c r="AK537" s="272"/>
      <c r="AL537" s="272"/>
      <c r="AM537" s="272"/>
      <c r="AN537" s="272"/>
      <c r="AO537" s="272"/>
      <c r="AP537" s="272"/>
      <c r="AQ537" s="271"/>
    </row>
    <row r="538" ht="15.75" customHeight="1">
      <c r="C538" s="271"/>
      <c r="D538" s="271"/>
      <c r="E538" s="271"/>
      <c r="F538" s="271"/>
      <c r="G538" s="272"/>
      <c r="H538" s="272"/>
      <c r="I538" s="272"/>
      <c r="J538" s="272"/>
      <c r="K538" s="272"/>
      <c r="L538" s="272"/>
      <c r="M538" s="272"/>
      <c r="N538" s="272"/>
      <c r="O538" s="272"/>
      <c r="P538" s="272"/>
      <c r="Q538" s="272"/>
      <c r="R538" s="272"/>
      <c r="S538" s="272"/>
      <c r="T538" s="272"/>
      <c r="U538" s="272"/>
      <c r="V538" s="272"/>
      <c r="W538" s="272"/>
      <c r="X538" s="272"/>
      <c r="Y538" s="272"/>
      <c r="Z538" s="272"/>
      <c r="AA538" s="272"/>
      <c r="AB538" s="272"/>
      <c r="AC538" s="272"/>
      <c r="AD538" s="272"/>
      <c r="AE538" s="272"/>
      <c r="AF538" s="272"/>
      <c r="AG538" s="272"/>
      <c r="AH538" s="272"/>
      <c r="AI538" s="272"/>
      <c r="AJ538" s="272"/>
      <c r="AK538" s="272"/>
      <c r="AL538" s="272"/>
      <c r="AM538" s="272"/>
      <c r="AN538" s="272"/>
      <c r="AO538" s="272"/>
      <c r="AP538" s="272"/>
      <c r="AQ538" s="271"/>
    </row>
    <row r="539" ht="15.75" customHeight="1">
      <c r="C539" s="271"/>
      <c r="D539" s="271"/>
      <c r="E539" s="271"/>
      <c r="F539" s="271"/>
      <c r="G539" s="272"/>
      <c r="H539" s="272"/>
      <c r="I539" s="272"/>
      <c r="J539" s="272"/>
      <c r="K539" s="272"/>
      <c r="L539" s="272"/>
      <c r="M539" s="272"/>
      <c r="N539" s="272"/>
      <c r="O539" s="272"/>
      <c r="P539" s="272"/>
      <c r="Q539" s="272"/>
      <c r="R539" s="272"/>
      <c r="S539" s="272"/>
      <c r="T539" s="272"/>
      <c r="U539" s="272"/>
      <c r="V539" s="272"/>
      <c r="W539" s="272"/>
      <c r="X539" s="272"/>
      <c r="Y539" s="272"/>
      <c r="Z539" s="272"/>
      <c r="AA539" s="272"/>
      <c r="AB539" s="272"/>
      <c r="AC539" s="272"/>
      <c r="AD539" s="272"/>
      <c r="AE539" s="272"/>
      <c r="AF539" s="272"/>
      <c r="AG539" s="272"/>
      <c r="AH539" s="272"/>
      <c r="AI539" s="272"/>
      <c r="AJ539" s="272"/>
      <c r="AK539" s="272"/>
      <c r="AL539" s="272"/>
      <c r="AM539" s="272"/>
      <c r="AN539" s="272"/>
      <c r="AO539" s="272"/>
      <c r="AP539" s="272"/>
      <c r="AQ539" s="271"/>
    </row>
    <row r="540" ht="15.75" customHeight="1">
      <c r="C540" s="271"/>
      <c r="D540" s="271"/>
      <c r="E540" s="271"/>
      <c r="F540" s="271"/>
      <c r="G540" s="272"/>
      <c r="H540" s="272"/>
      <c r="I540" s="272"/>
      <c r="J540" s="272"/>
      <c r="K540" s="272"/>
      <c r="L540" s="272"/>
      <c r="M540" s="272"/>
      <c r="N540" s="272"/>
      <c r="O540" s="272"/>
      <c r="P540" s="272"/>
      <c r="Q540" s="272"/>
      <c r="R540" s="272"/>
      <c r="S540" s="272"/>
      <c r="T540" s="272"/>
      <c r="U540" s="272"/>
      <c r="V540" s="272"/>
      <c r="W540" s="272"/>
      <c r="X540" s="272"/>
      <c r="Y540" s="272"/>
      <c r="Z540" s="272"/>
      <c r="AA540" s="272"/>
      <c r="AB540" s="272"/>
      <c r="AC540" s="272"/>
      <c r="AD540" s="272"/>
      <c r="AE540" s="272"/>
      <c r="AF540" s="272"/>
      <c r="AG540" s="272"/>
      <c r="AH540" s="272"/>
      <c r="AI540" s="272"/>
      <c r="AJ540" s="272"/>
      <c r="AK540" s="272"/>
      <c r="AL540" s="272"/>
      <c r="AM540" s="272"/>
      <c r="AN540" s="272"/>
      <c r="AO540" s="272"/>
      <c r="AP540" s="272"/>
      <c r="AQ540" s="271"/>
    </row>
    <row r="541" ht="15.75" customHeight="1">
      <c r="C541" s="271"/>
      <c r="D541" s="271"/>
      <c r="E541" s="271"/>
      <c r="F541" s="271"/>
      <c r="G541" s="272"/>
      <c r="H541" s="272"/>
      <c r="I541" s="272"/>
      <c r="J541" s="272"/>
      <c r="K541" s="272"/>
      <c r="L541" s="272"/>
      <c r="M541" s="272"/>
      <c r="N541" s="272"/>
      <c r="O541" s="272"/>
      <c r="P541" s="272"/>
      <c r="Q541" s="272"/>
      <c r="R541" s="272"/>
      <c r="S541" s="272"/>
      <c r="T541" s="272"/>
      <c r="U541" s="272"/>
      <c r="V541" s="272"/>
      <c r="W541" s="272"/>
      <c r="X541" s="272"/>
      <c r="Y541" s="272"/>
      <c r="Z541" s="272"/>
      <c r="AA541" s="272"/>
      <c r="AB541" s="272"/>
      <c r="AC541" s="272"/>
      <c r="AD541" s="272"/>
      <c r="AE541" s="272"/>
      <c r="AF541" s="272"/>
      <c r="AG541" s="272"/>
      <c r="AH541" s="272"/>
      <c r="AI541" s="272"/>
      <c r="AJ541" s="272"/>
      <c r="AK541" s="272"/>
      <c r="AL541" s="272"/>
      <c r="AM541" s="272"/>
      <c r="AN541" s="272"/>
      <c r="AO541" s="272"/>
      <c r="AP541" s="272"/>
      <c r="AQ541" s="271"/>
    </row>
    <row r="542" ht="15.75" customHeight="1">
      <c r="C542" s="271"/>
      <c r="D542" s="271"/>
      <c r="E542" s="271"/>
      <c r="F542" s="271"/>
      <c r="G542" s="272"/>
      <c r="H542" s="272"/>
      <c r="I542" s="272"/>
      <c r="J542" s="272"/>
      <c r="K542" s="272"/>
      <c r="L542" s="272"/>
      <c r="M542" s="272"/>
      <c r="N542" s="272"/>
      <c r="O542" s="272"/>
      <c r="P542" s="272"/>
      <c r="Q542" s="272"/>
      <c r="R542" s="272"/>
      <c r="S542" s="272"/>
      <c r="T542" s="272"/>
      <c r="U542" s="272"/>
      <c r="V542" s="272"/>
      <c r="W542" s="272"/>
      <c r="X542" s="272"/>
      <c r="Y542" s="272"/>
      <c r="Z542" s="272"/>
      <c r="AA542" s="272"/>
      <c r="AB542" s="272"/>
      <c r="AC542" s="272"/>
      <c r="AD542" s="272"/>
      <c r="AE542" s="272"/>
      <c r="AF542" s="272"/>
      <c r="AG542" s="272"/>
      <c r="AH542" s="272"/>
      <c r="AI542" s="272"/>
      <c r="AJ542" s="272"/>
      <c r="AK542" s="272"/>
      <c r="AL542" s="272"/>
      <c r="AM542" s="272"/>
      <c r="AN542" s="272"/>
      <c r="AO542" s="272"/>
      <c r="AP542" s="272"/>
      <c r="AQ542" s="271"/>
    </row>
    <row r="543" ht="15.75" customHeight="1">
      <c r="C543" s="271"/>
      <c r="D543" s="271"/>
      <c r="E543" s="271"/>
      <c r="F543" s="271"/>
      <c r="G543" s="272"/>
      <c r="H543" s="272"/>
      <c r="I543" s="272"/>
      <c r="J543" s="272"/>
      <c r="K543" s="272"/>
      <c r="L543" s="272"/>
      <c r="M543" s="272"/>
      <c r="N543" s="272"/>
      <c r="O543" s="272"/>
      <c r="P543" s="272"/>
      <c r="Q543" s="272"/>
      <c r="R543" s="272"/>
      <c r="S543" s="272"/>
      <c r="T543" s="272"/>
      <c r="U543" s="272"/>
      <c r="V543" s="272"/>
      <c r="W543" s="272"/>
      <c r="X543" s="272"/>
      <c r="Y543" s="272"/>
      <c r="Z543" s="272"/>
      <c r="AA543" s="272"/>
      <c r="AB543" s="272"/>
      <c r="AC543" s="272"/>
      <c r="AD543" s="272"/>
      <c r="AE543" s="272"/>
      <c r="AF543" s="272"/>
      <c r="AG543" s="272"/>
      <c r="AH543" s="272"/>
      <c r="AI543" s="272"/>
      <c r="AJ543" s="272"/>
      <c r="AK543" s="272"/>
      <c r="AL543" s="272"/>
      <c r="AM543" s="272"/>
      <c r="AN543" s="272"/>
      <c r="AO543" s="272"/>
      <c r="AP543" s="272"/>
      <c r="AQ543" s="271"/>
    </row>
    <row r="544" ht="15.75" customHeight="1">
      <c r="C544" s="271"/>
      <c r="D544" s="271"/>
      <c r="E544" s="271"/>
      <c r="F544" s="271"/>
      <c r="G544" s="272"/>
      <c r="H544" s="272"/>
      <c r="I544" s="272"/>
      <c r="J544" s="272"/>
      <c r="K544" s="272"/>
      <c r="L544" s="272"/>
      <c r="M544" s="272"/>
      <c r="N544" s="272"/>
      <c r="O544" s="272"/>
      <c r="P544" s="272"/>
      <c r="Q544" s="272"/>
      <c r="R544" s="272"/>
      <c r="S544" s="272"/>
      <c r="T544" s="272"/>
      <c r="U544" s="272"/>
      <c r="V544" s="272"/>
      <c r="W544" s="272"/>
      <c r="X544" s="272"/>
      <c r="Y544" s="272"/>
      <c r="Z544" s="272"/>
      <c r="AA544" s="272"/>
      <c r="AB544" s="272"/>
      <c r="AC544" s="272"/>
      <c r="AD544" s="272"/>
      <c r="AE544" s="272"/>
      <c r="AF544" s="272"/>
      <c r="AG544" s="272"/>
      <c r="AH544" s="272"/>
      <c r="AI544" s="272"/>
      <c r="AJ544" s="272"/>
      <c r="AK544" s="272"/>
      <c r="AL544" s="272"/>
      <c r="AM544" s="272"/>
      <c r="AN544" s="272"/>
      <c r="AO544" s="272"/>
      <c r="AP544" s="272"/>
      <c r="AQ544" s="271"/>
    </row>
    <row r="545" ht="15.75" customHeight="1">
      <c r="C545" s="271"/>
      <c r="D545" s="271"/>
      <c r="E545" s="271"/>
      <c r="F545" s="271"/>
      <c r="G545" s="272"/>
      <c r="H545" s="272"/>
      <c r="I545" s="272"/>
      <c r="J545" s="272"/>
      <c r="K545" s="272"/>
      <c r="L545" s="272"/>
      <c r="M545" s="272"/>
      <c r="N545" s="272"/>
      <c r="O545" s="272"/>
      <c r="P545" s="272"/>
      <c r="Q545" s="272"/>
      <c r="R545" s="272"/>
      <c r="S545" s="272"/>
      <c r="T545" s="272"/>
      <c r="U545" s="272"/>
      <c r="V545" s="272"/>
      <c r="W545" s="272"/>
      <c r="X545" s="272"/>
      <c r="Y545" s="272"/>
      <c r="Z545" s="272"/>
      <c r="AA545" s="272"/>
      <c r="AB545" s="272"/>
      <c r="AC545" s="272"/>
      <c r="AD545" s="272"/>
      <c r="AE545" s="272"/>
      <c r="AF545" s="272"/>
      <c r="AG545" s="272"/>
      <c r="AH545" s="272"/>
      <c r="AI545" s="272"/>
      <c r="AJ545" s="272"/>
      <c r="AK545" s="272"/>
      <c r="AL545" s="272"/>
      <c r="AM545" s="272"/>
      <c r="AN545" s="272"/>
      <c r="AO545" s="272"/>
      <c r="AP545" s="272"/>
      <c r="AQ545" s="271"/>
    </row>
    <row r="546" ht="15.75" customHeight="1">
      <c r="C546" s="271"/>
      <c r="D546" s="271"/>
      <c r="E546" s="271"/>
      <c r="F546" s="271"/>
      <c r="G546" s="272"/>
      <c r="H546" s="272"/>
      <c r="I546" s="272"/>
      <c r="J546" s="272"/>
      <c r="K546" s="272"/>
      <c r="L546" s="272"/>
      <c r="M546" s="272"/>
      <c r="N546" s="272"/>
      <c r="O546" s="272"/>
      <c r="P546" s="272"/>
      <c r="Q546" s="272"/>
      <c r="R546" s="272"/>
      <c r="S546" s="272"/>
      <c r="T546" s="272"/>
      <c r="U546" s="272"/>
      <c r="V546" s="272"/>
      <c r="W546" s="272"/>
      <c r="X546" s="272"/>
      <c r="Y546" s="272"/>
      <c r="Z546" s="272"/>
      <c r="AA546" s="272"/>
      <c r="AB546" s="272"/>
      <c r="AC546" s="272"/>
      <c r="AD546" s="272"/>
      <c r="AE546" s="272"/>
      <c r="AF546" s="272"/>
      <c r="AG546" s="272"/>
      <c r="AH546" s="272"/>
      <c r="AI546" s="272"/>
      <c r="AJ546" s="272"/>
      <c r="AK546" s="272"/>
      <c r="AL546" s="272"/>
      <c r="AM546" s="272"/>
      <c r="AN546" s="272"/>
      <c r="AO546" s="272"/>
      <c r="AP546" s="272"/>
      <c r="AQ546" s="271"/>
    </row>
    <row r="547" ht="15.75" customHeight="1">
      <c r="C547" s="271"/>
      <c r="D547" s="271"/>
      <c r="E547" s="271"/>
      <c r="F547" s="271"/>
      <c r="G547" s="272"/>
      <c r="H547" s="272"/>
      <c r="I547" s="272"/>
      <c r="J547" s="272"/>
      <c r="K547" s="272"/>
      <c r="L547" s="272"/>
      <c r="M547" s="272"/>
      <c r="N547" s="272"/>
      <c r="O547" s="272"/>
      <c r="P547" s="272"/>
      <c r="Q547" s="272"/>
      <c r="R547" s="272"/>
      <c r="S547" s="272"/>
      <c r="T547" s="272"/>
      <c r="U547" s="272"/>
      <c r="V547" s="272"/>
      <c r="W547" s="272"/>
      <c r="X547" s="272"/>
      <c r="Y547" s="272"/>
      <c r="Z547" s="272"/>
      <c r="AA547" s="272"/>
      <c r="AB547" s="272"/>
      <c r="AC547" s="272"/>
      <c r="AD547" s="272"/>
      <c r="AE547" s="272"/>
      <c r="AF547" s="272"/>
      <c r="AG547" s="272"/>
      <c r="AH547" s="272"/>
      <c r="AI547" s="272"/>
      <c r="AJ547" s="272"/>
      <c r="AK547" s="272"/>
      <c r="AL547" s="272"/>
      <c r="AM547" s="272"/>
      <c r="AN547" s="272"/>
      <c r="AO547" s="272"/>
      <c r="AP547" s="272"/>
      <c r="AQ547" s="271"/>
    </row>
    <row r="548" ht="15.75" customHeight="1">
      <c r="C548" s="271"/>
      <c r="D548" s="271"/>
      <c r="E548" s="271"/>
      <c r="F548" s="271"/>
      <c r="G548" s="272"/>
      <c r="H548" s="272"/>
      <c r="I548" s="272"/>
      <c r="J548" s="272"/>
      <c r="K548" s="272"/>
      <c r="L548" s="272"/>
      <c r="M548" s="272"/>
      <c r="N548" s="272"/>
      <c r="O548" s="272"/>
      <c r="P548" s="272"/>
      <c r="Q548" s="272"/>
      <c r="R548" s="272"/>
      <c r="S548" s="272"/>
      <c r="T548" s="272"/>
      <c r="U548" s="272"/>
      <c r="V548" s="272"/>
      <c r="W548" s="272"/>
      <c r="X548" s="272"/>
      <c r="Y548" s="272"/>
      <c r="Z548" s="272"/>
      <c r="AA548" s="272"/>
      <c r="AB548" s="272"/>
      <c r="AC548" s="272"/>
      <c r="AD548" s="272"/>
      <c r="AE548" s="272"/>
      <c r="AF548" s="272"/>
      <c r="AG548" s="272"/>
      <c r="AH548" s="272"/>
      <c r="AI548" s="272"/>
      <c r="AJ548" s="272"/>
      <c r="AK548" s="272"/>
      <c r="AL548" s="272"/>
      <c r="AM548" s="272"/>
      <c r="AN548" s="272"/>
      <c r="AO548" s="272"/>
      <c r="AP548" s="272"/>
      <c r="AQ548" s="271"/>
    </row>
    <row r="549" ht="15.75" customHeight="1">
      <c r="C549" s="271"/>
      <c r="D549" s="271"/>
      <c r="E549" s="271"/>
      <c r="F549" s="271"/>
      <c r="G549" s="272"/>
      <c r="H549" s="272"/>
      <c r="I549" s="272"/>
      <c r="J549" s="272"/>
      <c r="K549" s="272"/>
      <c r="L549" s="272"/>
      <c r="M549" s="272"/>
      <c r="N549" s="272"/>
      <c r="O549" s="272"/>
      <c r="P549" s="272"/>
      <c r="Q549" s="272"/>
      <c r="R549" s="272"/>
      <c r="S549" s="272"/>
      <c r="T549" s="272"/>
      <c r="U549" s="272"/>
      <c r="V549" s="272"/>
      <c r="W549" s="272"/>
      <c r="X549" s="272"/>
      <c r="Y549" s="272"/>
      <c r="Z549" s="272"/>
      <c r="AA549" s="272"/>
      <c r="AB549" s="272"/>
      <c r="AC549" s="272"/>
      <c r="AD549" s="272"/>
      <c r="AE549" s="272"/>
      <c r="AF549" s="272"/>
      <c r="AG549" s="272"/>
      <c r="AH549" s="272"/>
      <c r="AI549" s="272"/>
      <c r="AJ549" s="272"/>
      <c r="AK549" s="272"/>
      <c r="AL549" s="272"/>
      <c r="AM549" s="272"/>
      <c r="AN549" s="272"/>
      <c r="AO549" s="272"/>
      <c r="AP549" s="272"/>
      <c r="AQ549" s="271"/>
    </row>
    <row r="550" ht="15.75" customHeight="1">
      <c r="C550" s="271"/>
      <c r="D550" s="271"/>
      <c r="E550" s="271"/>
      <c r="F550" s="271"/>
      <c r="G550" s="272"/>
      <c r="H550" s="272"/>
      <c r="I550" s="272"/>
      <c r="J550" s="272"/>
      <c r="K550" s="272"/>
      <c r="L550" s="272"/>
      <c r="M550" s="272"/>
      <c r="N550" s="272"/>
      <c r="O550" s="272"/>
      <c r="P550" s="272"/>
      <c r="Q550" s="272"/>
      <c r="R550" s="272"/>
      <c r="S550" s="272"/>
      <c r="T550" s="272"/>
      <c r="U550" s="272"/>
      <c r="V550" s="272"/>
      <c r="W550" s="272"/>
      <c r="X550" s="272"/>
      <c r="Y550" s="272"/>
      <c r="Z550" s="272"/>
      <c r="AA550" s="272"/>
      <c r="AB550" s="272"/>
      <c r="AC550" s="272"/>
      <c r="AD550" s="272"/>
      <c r="AE550" s="272"/>
      <c r="AF550" s="272"/>
      <c r="AG550" s="272"/>
      <c r="AH550" s="272"/>
      <c r="AI550" s="272"/>
      <c r="AJ550" s="272"/>
      <c r="AK550" s="272"/>
      <c r="AL550" s="272"/>
      <c r="AM550" s="272"/>
      <c r="AN550" s="272"/>
      <c r="AO550" s="272"/>
      <c r="AP550" s="272"/>
      <c r="AQ550" s="271"/>
    </row>
    <row r="551" ht="15.75" customHeight="1">
      <c r="C551" s="271"/>
      <c r="D551" s="271"/>
      <c r="E551" s="271"/>
      <c r="F551" s="271"/>
      <c r="G551" s="272"/>
      <c r="H551" s="272"/>
      <c r="I551" s="272"/>
      <c r="J551" s="272"/>
      <c r="K551" s="272"/>
      <c r="L551" s="272"/>
      <c r="M551" s="272"/>
      <c r="N551" s="272"/>
      <c r="O551" s="272"/>
      <c r="P551" s="272"/>
      <c r="Q551" s="272"/>
      <c r="R551" s="272"/>
      <c r="S551" s="272"/>
      <c r="T551" s="272"/>
      <c r="U551" s="272"/>
      <c r="V551" s="272"/>
      <c r="W551" s="272"/>
      <c r="X551" s="272"/>
      <c r="Y551" s="272"/>
      <c r="Z551" s="272"/>
      <c r="AA551" s="272"/>
      <c r="AB551" s="272"/>
      <c r="AC551" s="272"/>
      <c r="AD551" s="272"/>
      <c r="AE551" s="272"/>
      <c r="AF551" s="272"/>
      <c r="AG551" s="272"/>
      <c r="AH551" s="272"/>
      <c r="AI551" s="272"/>
      <c r="AJ551" s="272"/>
      <c r="AK551" s="272"/>
      <c r="AL551" s="272"/>
      <c r="AM551" s="272"/>
      <c r="AN551" s="272"/>
      <c r="AO551" s="272"/>
      <c r="AP551" s="272"/>
      <c r="AQ551" s="271"/>
    </row>
    <row r="552" ht="15.75" customHeight="1">
      <c r="C552" s="271"/>
      <c r="D552" s="271"/>
      <c r="E552" s="271"/>
      <c r="F552" s="271"/>
      <c r="G552" s="272"/>
      <c r="H552" s="272"/>
      <c r="I552" s="272"/>
      <c r="J552" s="272"/>
      <c r="K552" s="272"/>
      <c r="L552" s="272"/>
      <c r="M552" s="272"/>
      <c r="N552" s="272"/>
      <c r="O552" s="272"/>
      <c r="P552" s="272"/>
      <c r="Q552" s="272"/>
      <c r="R552" s="272"/>
      <c r="S552" s="272"/>
      <c r="T552" s="272"/>
      <c r="U552" s="272"/>
      <c r="V552" s="272"/>
      <c r="W552" s="272"/>
      <c r="X552" s="272"/>
      <c r="Y552" s="272"/>
      <c r="Z552" s="272"/>
      <c r="AA552" s="272"/>
      <c r="AB552" s="272"/>
      <c r="AC552" s="272"/>
      <c r="AD552" s="272"/>
      <c r="AE552" s="272"/>
      <c r="AF552" s="272"/>
      <c r="AG552" s="272"/>
      <c r="AH552" s="272"/>
      <c r="AI552" s="272"/>
      <c r="AJ552" s="272"/>
      <c r="AK552" s="272"/>
      <c r="AL552" s="272"/>
      <c r="AM552" s="272"/>
      <c r="AN552" s="272"/>
      <c r="AO552" s="272"/>
      <c r="AP552" s="272"/>
      <c r="AQ552" s="271"/>
    </row>
    <row r="553" ht="15.75" customHeight="1">
      <c r="C553" s="271"/>
      <c r="D553" s="271"/>
      <c r="E553" s="271"/>
      <c r="F553" s="271"/>
      <c r="G553" s="272"/>
      <c r="H553" s="272"/>
      <c r="I553" s="272"/>
      <c r="J553" s="272"/>
      <c r="K553" s="272"/>
      <c r="L553" s="272"/>
      <c r="M553" s="272"/>
      <c r="N553" s="272"/>
      <c r="O553" s="272"/>
      <c r="P553" s="272"/>
      <c r="Q553" s="272"/>
      <c r="R553" s="272"/>
      <c r="S553" s="272"/>
      <c r="T553" s="272"/>
      <c r="U553" s="272"/>
      <c r="V553" s="272"/>
      <c r="W553" s="272"/>
      <c r="X553" s="272"/>
      <c r="Y553" s="272"/>
      <c r="Z553" s="272"/>
      <c r="AA553" s="272"/>
      <c r="AB553" s="272"/>
      <c r="AC553" s="272"/>
      <c r="AD553" s="272"/>
      <c r="AE553" s="272"/>
      <c r="AF553" s="272"/>
      <c r="AG553" s="272"/>
      <c r="AH553" s="272"/>
      <c r="AI553" s="272"/>
      <c r="AJ553" s="272"/>
      <c r="AK553" s="272"/>
      <c r="AL553" s="272"/>
      <c r="AM553" s="272"/>
      <c r="AN553" s="272"/>
      <c r="AO553" s="272"/>
      <c r="AP553" s="272"/>
      <c r="AQ553" s="271"/>
    </row>
    <row r="554" ht="15.75" customHeight="1">
      <c r="C554" s="271"/>
      <c r="D554" s="271"/>
      <c r="E554" s="271"/>
      <c r="F554" s="271"/>
      <c r="G554" s="272"/>
      <c r="H554" s="272"/>
      <c r="I554" s="272"/>
      <c r="J554" s="272"/>
      <c r="K554" s="272"/>
      <c r="L554" s="272"/>
      <c r="M554" s="272"/>
      <c r="N554" s="272"/>
      <c r="O554" s="272"/>
      <c r="P554" s="272"/>
      <c r="Q554" s="272"/>
      <c r="R554" s="272"/>
      <c r="S554" s="272"/>
      <c r="T554" s="272"/>
      <c r="U554" s="272"/>
      <c r="V554" s="272"/>
      <c r="W554" s="272"/>
      <c r="X554" s="272"/>
      <c r="Y554" s="272"/>
      <c r="Z554" s="272"/>
      <c r="AA554" s="272"/>
      <c r="AB554" s="272"/>
      <c r="AC554" s="272"/>
      <c r="AD554" s="272"/>
      <c r="AE554" s="272"/>
      <c r="AF554" s="272"/>
      <c r="AG554" s="272"/>
      <c r="AH554" s="272"/>
      <c r="AI554" s="272"/>
      <c r="AJ554" s="272"/>
      <c r="AK554" s="272"/>
      <c r="AL554" s="272"/>
      <c r="AM554" s="272"/>
      <c r="AN554" s="272"/>
      <c r="AO554" s="272"/>
      <c r="AP554" s="272"/>
      <c r="AQ554" s="271"/>
    </row>
    <row r="555" ht="15.75" customHeight="1">
      <c r="C555" s="271"/>
      <c r="D555" s="271"/>
      <c r="E555" s="271"/>
      <c r="F555" s="271"/>
      <c r="G555" s="272"/>
      <c r="H555" s="272"/>
      <c r="I555" s="272"/>
      <c r="J555" s="272"/>
      <c r="K555" s="272"/>
      <c r="L555" s="272"/>
      <c r="M555" s="272"/>
      <c r="N555" s="272"/>
      <c r="O555" s="272"/>
      <c r="P555" s="272"/>
      <c r="Q555" s="272"/>
      <c r="R555" s="272"/>
      <c r="S555" s="272"/>
      <c r="T555" s="272"/>
      <c r="U555" s="272"/>
      <c r="V555" s="272"/>
      <c r="W555" s="272"/>
      <c r="X555" s="272"/>
      <c r="Y555" s="272"/>
      <c r="Z555" s="272"/>
      <c r="AA555" s="272"/>
      <c r="AB555" s="272"/>
      <c r="AC555" s="272"/>
      <c r="AD555" s="272"/>
      <c r="AE555" s="272"/>
      <c r="AF555" s="272"/>
      <c r="AG555" s="272"/>
      <c r="AH555" s="272"/>
      <c r="AI555" s="272"/>
      <c r="AJ555" s="272"/>
      <c r="AK555" s="272"/>
      <c r="AL555" s="272"/>
      <c r="AM555" s="272"/>
      <c r="AN555" s="272"/>
      <c r="AO555" s="272"/>
      <c r="AP555" s="272"/>
      <c r="AQ555" s="271"/>
    </row>
    <row r="556" ht="15.75" customHeight="1">
      <c r="C556" s="271"/>
      <c r="D556" s="271"/>
      <c r="E556" s="271"/>
      <c r="F556" s="271"/>
      <c r="G556" s="272"/>
      <c r="H556" s="272"/>
      <c r="I556" s="272"/>
      <c r="J556" s="272"/>
      <c r="K556" s="272"/>
      <c r="L556" s="272"/>
      <c r="M556" s="272"/>
      <c r="N556" s="272"/>
      <c r="O556" s="272"/>
      <c r="P556" s="272"/>
      <c r="Q556" s="272"/>
      <c r="R556" s="272"/>
      <c r="S556" s="272"/>
      <c r="T556" s="272"/>
      <c r="U556" s="272"/>
      <c r="V556" s="272"/>
      <c r="W556" s="272"/>
      <c r="X556" s="272"/>
      <c r="Y556" s="272"/>
      <c r="Z556" s="272"/>
      <c r="AA556" s="272"/>
      <c r="AB556" s="272"/>
      <c r="AC556" s="272"/>
      <c r="AD556" s="272"/>
      <c r="AE556" s="272"/>
      <c r="AF556" s="272"/>
      <c r="AG556" s="272"/>
      <c r="AH556" s="272"/>
      <c r="AI556" s="272"/>
      <c r="AJ556" s="272"/>
      <c r="AK556" s="272"/>
      <c r="AL556" s="272"/>
      <c r="AM556" s="272"/>
      <c r="AN556" s="272"/>
      <c r="AO556" s="272"/>
      <c r="AP556" s="272"/>
      <c r="AQ556" s="271"/>
    </row>
    <row r="557" ht="15.75" customHeight="1">
      <c r="C557" s="271"/>
      <c r="D557" s="271"/>
      <c r="E557" s="271"/>
      <c r="F557" s="271"/>
      <c r="G557" s="272"/>
      <c r="H557" s="272"/>
      <c r="I557" s="272"/>
      <c r="J557" s="272"/>
      <c r="K557" s="272"/>
      <c r="L557" s="272"/>
      <c r="M557" s="272"/>
      <c r="N557" s="272"/>
      <c r="O557" s="272"/>
      <c r="P557" s="272"/>
      <c r="Q557" s="272"/>
      <c r="R557" s="272"/>
      <c r="S557" s="272"/>
      <c r="T557" s="272"/>
      <c r="U557" s="272"/>
      <c r="V557" s="272"/>
      <c r="W557" s="272"/>
      <c r="X557" s="272"/>
      <c r="Y557" s="272"/>
      <c r="Z557" s="272"/>
      <c r="AA557" s="272"/>
      <c r="AB557" s="272"/>
      <c r="AC557" s="272"/>
      <c r="AD557" s="272"/>
      <c r="AE557" s="272"/>
      <c r="AF557" s="272"/>
      <c r="AG557" s="272"/>
      <c r="AH557" s="272"/>
      <c r="AI557" s="272"/>
      <c r="AJ557" s="272"/>
      <c r="AK557" s="272"/>
      <c r="AL557" s="272"/>
      <c r="AM557" s="272"/>
      <c r="AN557" s="272"/>
      <c r="AO557" s="272"/>
      <c r="AP557" s="272"/>
      <c r="AQ557" s="271"/>
    </row>
    <row r="558" ht="15.75" customHeight="1">
      <c r="C558" s="271"/>
      <c r="D558" s="271"/>
      <c r="E558" s="271"/>
      <c r="F558" s="271"/>
      <c r="G558" s="272"/>
      <c r="H558" s="272"/>
      <c r="I558" s="272"/>
      <c r="J558" s="272"/>
      <c r="K558" s="272"/>
      <c r="L558" s="272"/>
      <c r="M558" s="272"/>
      <c r="N558" s="272"/>
      <c r="O558" s="272"/>
      <c r="P558" s="272"/>
      <c r="Q558" s="272"/>
      <c r="R558" s="272"/>
      <c r="S558" s="272"/>
      <c r="T558" s="272"/>
      <c r="U558" s="272"/>
      <c r="V558" s="272"/>
      <c r="W558" s="272"/>
      <c r="X558" s="272"/>
      <c r="Y558" s="272"/>
      <c r="Z558" s="272"/>
      <c r="AA558" s="272"/>
      <c r="AB558" s="272"/>
      <c r="AC558" s="272"/>
      <c r="AD558" s="272"/>
      <c r="AE558" s="272"/>
      <c r="AF558" s="272"/>
      <c r="AG558" s="272"/>
      <c r="AH558" s="272"/>
      <c r="AI558" s="272"/>
      <c r="AJ558" s="272"/>
      <c r="AK558" s="272"/>
      <c r="AL558" s="272"/>
      <c r="AM558" s="272"/>
      <c r="AN558" s="272"/>
      <c r="AO558" s="272"/>
      <c r="AP558" s="272"/>
      <c r="AQ558" s="271"/>
    </row>
    <row r="559" ht="15.75" customHeight="1">
      <c r="C559" s="271"/>
      <c r="D559" s="271"/>
      <c r="E559" s="271"/>
      <c r="F559" s="271"/>
      <c r="G559" s="272"/>
      <c r="H559" s="272"/>
      <c r="I559" s="272"/>
      <c r="J559" s="272"/>
      <c r="K559" s="272"/>
      <c r="L559" s="272"/>
      <c r="M559" s="272"/>
      <c r="N559" s="272"/>
      <c r="O559" s="272"/>
      <c r="P559" s="272"/>
      <c r="Q559" s="272"/>
      <c r="R559" s="272"/>
      <c r="S559" s="272"/>
      <c r="T559" s="272"/>
      <c r="U559" s="272"/>
      <c r="V559" s="272"/>
      <c r="W559" s="272"/>
      <c r="X559" s="272"/>
      <c r="Y559" s="272"/>
      <c r="Z559" s="272"/>
      <c r="AA559" s="272"/>
      <c r="AB559" s="272"/>
      <c r="AC559" s="272"/>
      <c r="AD559" s="272"/>
      <c r="AE559" s="272"/>
      <c r="AF559" s="272"/>
      <c r="AG559" s="272"/>
      <c r="AH559" s="272"/>
      <c r="AI559" s="272"/>
      <c r="AJ559" s="272"/>
      <c r="AK559" s="272"/>
      <c r="AL559" s="272"/>
      <c r="AM559" s="272"/>
      <c r="AN559" s="272"/>
      <c r="AO559" s="272"/>
      <c r="AP559" s="272"/>
      <c r="AQ559" s="271"/>
    </row>
    <row r="560" ht="15.75" customHeight="1">
      <c r="C560" s="271"/>
      <c r="D560" s="271"/>
      <c r="E560" s="271"/>
      <c r="F560" s="271"/>
      <c r="G560" s="272"/>
      <c r="H560" s="272"/>
      <c r="I560" s="272"/>
      <c r="J560" s="272"/>
      <c r="K560" s="272"/>
      <c r="L560" s="272"/>
      <c r="M560" s="272"/>
      <c r="N560" s="272"/>
      <c r="O560" s="272"/>
      <c r="P560" s="272"/>
      <c r="Q560" s="272"/>
      <c r="R560" s="272"/>
      <c r="S560" s="272"/>
      <c r="T560" s="272"/>
      <c r="U560" s="272"/>
      <c r="V560" s="272"/>
      <c r="W560" s="272"/>
      <c r="X560" s="272"/>
      <c r="Y560" s="272"/>
      <c r="Z560" s="272"/>
      <c r="AA560" s="272"/>
      <c r="AB560" s="272"/>
      <c r="AC560" s="272"/>
      <c r="AD560" s="272"/>
      <c r="AE560" s="272"/>
      <c r="AF560" s="272"/>
      <c r="AG560" s="272"/>
      <c r="AH560" s="272"/>
      <c r="AI560" s="272"/>
      <c r="AJ560" s="272"/>
      <c r="AK560" s="272"/>
      <c r="AL560" s="272"/>
      <c r="AM560" s="272"/>
      <c r="AN560" s="272"/>
      <c r="AO560" s="272"/>
      <c r="AP560" s="272"/>
      <c r="AQ560" s="271"/>
    </row>
    <row r="561" ht="15.75" customHeight="1">
      <c r="C561" s="271"/>
      <c r="D561" s="271"/>
      <c r="E561" s="271"/>
      <c r="F561" s="271"/>
      <c r="G561" s="272"/>
      <c r="H561" s="272"/>
      <c r="I561" s="272"/>
      <c r="J561" s="272"/>
      <c r="K561" s="272"/>
      <c r="L561" s="272"/>
      <c r="M561" s="272"/>
      <c r="N561" s="272"/>
      <c r="O561" s="272"/>
      <c r="P561" s="272"/>
      <c r="Q561" s="272"/>
      <c r="R561" s="272"/>
      <c r="S561" s="272"/>
      <c r="T561" s="272"/>
      <c r="U561" s="272"/>
      <c r="V561" s="272"/>
      <c r="W561" s="272"/>
      <c r="X561" s="272"/>
      <c r="Y561" s="272"/>
      <c r="Z561" s="272"/>
      <c r="AA561" s="272"/>
      <c r="AB561" s="272"/>
      <c r="AC561" s="272"/>
      <c r="AD561" s="272"/>
      <c r="AE561" s="272"/>
      <c r="AF561" s="272"/>
      <c r="AG561" s="272"/>
      <c r="AH561" s="272"/>
      <c r="AI561" s="272"/>
      <c r="AJ561" s="272"/>
      <c r="AK561" s="272"/>
      <c r="AL561" s="272"/>
      <c r="AM561" s="272"/>
      <c r="AN561" s="272"/>
      <c r="AO561" s="272"/>
      <c r="AP561" s="272"/>
      <c r="AQ561" s="271"/>
    </row>
    <row r="562" ht="15.75" customHeight="1">
      <c r="C562" s="271"/>
      <c r="D562" s="271"/>
      <c r="E562" s="271"/>
      <c r="F562" s="271"/>
      <c r="G562" s="272"/>
      <c r="H562" s="272"/>
      <c r="I562" s="272"/>
      <c r="J562" s="272"/>
      <c r="K562" s="272"/>
      <c r="L562" s="272"/>
      <c r="M562" s="272"/>
      <c r="N562" s="272"/>
      <c r="O562" s="272"/>
      <c r="P562" s="272"/>
      <c r="Q562" s="272"/>
      <c r="R562" s="272"/>
      <c r="S562" s="272"/>
      <c r="T562" s="272"/>
      <c r="U562" s="272"/>
      <c r="V562" s="272"/>
      <c r="W562" s="272"/>
      <c r="X562" s="272"/>
      <c r="Y562" s="272"/>
      <c r="Z562" s="272"/>
      <c r="AA562" s="272"/>
      <c r="AB562" s="272"/>
      <c r="AC562" s="272"/>
      <c r="AD562" s="272"/>
      <c r="AE562" s="272"/>
      <c r="AF562" s="272"/>
      <c r="AG562" s="272"/>
      <c r="AH562" s="272"/>
      <c r="AI562" s="272"/>
      <c r="AJ562" s="272"/>
      <c r="AK562" s="272"/>
      <c r="AL562" s="272"/>
      <c r="AM562" s="272"/>
      <c r="AN562" s="272"/>
      <c r="AO562" s="272"/>
      <c r="AP562" s="272"/>
      <c r="AQ562" s="271"/>
    </row>
    <row r="563" ht="15.75" customHeight="1">
      <c r="C563" s="271"/>
      <c r="D563" s="271"/>
      <c r="E563" s="271"/>
      <c r="F563" s="271"/>
      <c r="G563" s="272"/>
      <c r="H563" s="272"/>
      <c r="I563" s="272"/>
      <c r="J563" s="272"/>
      <c r="K563" s="272"/>
      <c r="L563" s="272"/>
      <c r="M563" s="272"/>
      <c r="N563" s="272"/>
      <c r="O563" s="272"/>
      <c r="P563" s="272"/>
      <c r="Q563" s="272"/>
      <c r="R563" s="272"/>
      <c r="S563" s="272"/>
      <c r="T563" s="272"/>
      <c r="U563" s="272"/>
      <c r="V563" s="272"/>
      <c r="W563" s="272"/>
      <c r="X563" s="272"/>
      <c r="Y563" s="272"/>
      <c r="Z563" s="272"/>
      <c r="AA563" s="272"/>
      <c r="AB563" s="272"/>
      <c r="AC563" s="272"/>
      <c r="AD563" s="272"/>
      <c r="AE563" s="272"/>
      <c r="AF563" s="272"/>
      <c r="AG563" s="272"/>
      <c r="AH563" s="272"/>
      <c r="AI563" s="272"/>
      <c r="AJ563" s="272"/>
      <c r="AK563" s="272"/>
      <c r="AL563" s="272"/>
      <c r="AM563" s="272"/>
      <c r="AN563" s="272"/>
      <c r="AO563" s="272"/>
      <c r="AP563" s="272"/>
      <c r="AQ563" s="271"/>
    </row>
    <row r="564" ht="15.75" customHeight="1">
      <c r="C564" s="271"/>
      <c r="D564" s="271"/>
      <c r="E564" s="271"/>
      <c r="F564" s="271"/>
      <c r="G564" s="272"/>
      <c r="H564" s="272"/>
      <c r="I564" s="272"/>
      <c r="J564" s="272"/>
      <c r="K564" s="272"/>
      <c r="L564" s="272"/>
      <c r="M564" s="272"/>
      <c r="N564" s="272"/>
      <c r="O564" s="272"/>
      <c r="P564" s="272"/>
      <c r="Q564" s="272"/>
      <c r="R564" s="272"/>
      <c r="S564" s="272"/>
      <c r="T564" s="272"/>
      <c r="U564" s="272"/>
      <c r="V564" s="272"/>
      <c r="W564" s="272"/>
      <c r="X564" s="272"/>
      <c r="Y564" s="272"/>
      <c r="Z564" s="272"/>
      <c r="AA564" s="272"/>
      <c r="AB564" s="272"/>
      <c r="AC564" s="272"/>
      <c r="AD564" s="272"/>
      <c r="AE564" s="272"/>
      <c r="AF564" s="272"/>
      <c r="AG564" s="272"/>
      <c r="AH564" s="272"/>
      <c r="AI564" s="272"/>
      <c r="AJ564" s="272"/>
      <c r="AK564" s="272"/>
      <c r="AL564" s="272"/>
      <c r="AM564" s="272"/>
      <c r="AN564" s="272"/>
      <c r="AO564" s="272"/>
      <c r="AP564" s="272"/>
      <c r="AQ564" s="271"/>
    </row>
    <row r="565" ht="15.75" customHeight="1">
      <c r="C565" s="271"/>
      <c r="D565" s="271"/>
      <c r="E565" s="271"/>
      <c r="F565" s="271"/>
      <c r="G565" s="272"/>
      <c r="H565" s="272"/>
      <c r="I565" s="272"/>
      <c r="J565" s="272"/>
      <c r="K565" s="272"/>
      <c r="L565" s="272"/>
      <c r="M565" s="272"/>
      <c r="N565" s="272"/>
      <c r="O565" s="272"/>
      <c r="P565" s="272"/>
      <c r="Q565" s="272"/>
      <c r="R565" s="272"/>
      <c r="S565" s="272"/>
      <c r="T565" s="272"/>
      <c r="U565" s="272"/>
      <c r="V565" s="272"/>
      <c r="W565" s="272"/>
      <c r="X565" s="272"/>
      <c r="Y565" s="272"/>
      <c r="Z565" s="272"/>
      <c r="AA565" s="272"/>
      <c r="AB565" s="272"/>
      <c r="AC565" s="272"/>
      <c r="AD565" s="272"/>
      <c r="AE565" s="272"/>
      <c r="AF565" s="272"/>
      <c r="AG565" s="272"/>
      <c r="AH565" s="272"/>
      <c r="AI565" s="272"/>
      <c r="AJ565" s="272"/>
      <c r="AK565" s="272"/>
      <c r="AL565" s="272"/>
      <c r="AM565" s="272"/>
      <c r="AN565" s="272"/>
      <c r="AO565" s="272"/>
      <c r="AP565" s="272"/>
      <c r="AQ565" s="271"/>
    </row>
    <row r="566" ht="15.75" customHeight="1">
      <c r="C566" s="271"/>
      <c r="D566" s="271"/>
      <c r="E566" s="271"/>
      <c r="F566" s="271"/>
      <c r="G566" s="272"/>
      <c r="H566" s="272"/>
      <c r="I566" s="272"/>
      <c r="J566" s="272"/>
      <c r="K566" s="272"/>
      <c r="L566" s="272"/>
      <c r="M566" s="272"/>
      <c r="N566" s="272"/>
      <c r="O566" s="272"/>
      <c r="P566" s="272"/>
      <c r="Q566" s="272"/>
      <c r="R566" s="272"/>
      <c r="S566" s="272"/>
      <c r="T566" s="272"/>
      <c r="U566" s="272"/>
      <c r="V566" s="272"/>
      <c r="W566" s="272"/>
      <c r="X566" s="272"/>
      <c r="Y566" s="272"/>
      <c r="Z566" s="272"/>
      <c r="AA566" s="272"/>
      <c r="AB566" s="272"/>
      <c r="AC566" s="272"/>
      <c r="AD566" s="272"/>
      <c r="AE566" s="272"/>
      <c r="AF566" s="272"/>
      <c r="AG566" s="272"/>
      <c r="AH566" s="272"/>
      <c r="AI566" s="272"/>
      <c r="AJ566" s="272"/>
      <c r="AK566" s="272"/>
      <c r="AL566" s="272"/>
      <c r="AM566" s="272"/>
      <c r="AN566" s="272"/>
      <c r="AO566" s="272"/>
      <c r="AP566" s="272"/>
      <c r="AQ566" s="271"/>
    </row>
    <row r="567" ht="15.75" customHeight="1">
      <c r="C567" s="271"/>
      <c r="D567" s="271"/>
      <c r="E567" s="271"/>
      <c r="F567" s="271"/>
      <c r="G567" s="272"/>
      <c r="H567" s="272"/>
      <c r="I567" s="272"/>
      <c r="J567" s="272"/>
      <c r="K567" s="272"/>
      <c r="L567" s="272"/>
      <c r="M567" s="272"/>
      <c r="N567" s="272"/>
      <c r="O567" s="272"/>
      <c r="P567" s="272"/>
      <c r="Q567" s="272"/>
      <c r="R567" s="272"/>
      <c r="S567" s="272"/>
      <c r="T567" s="272"/>
      <c r="U567" s="272"/>
      <c r="V567" s="272"/>
      <c r="W567" s="272"/>
      <c r="X567" s="272"/>
      <c r="Y567" s="272"/>
      <c r="Z567" s="272"/>
      <c r="AA567" s="272"/>
      <c r="AB567" s="272"/>
      <c r="AC567" s="272"/>
      <c r="AD567" s="272"/>
      <c r="AE567" s="272"/>
      <c r="AF567" s="272"/>
      <c r="AG567" s="272"/>
      <c r="AH567" s="272"/>
      <c r="AI567" s="272"/>
      <c r="AJ567" s="272"/>
      <c r="AK567" s="272"/>
      <c r="AL567" s="272"/>
      <c r="AM567" s="272"/>
      <c r="AN567" s="272"/>
      <c r="AO567" s="272"/>
      <c r="AP567" s="272"/>
      <c r="AQ567" s="271"/>
    </row>
    <row r="568" ht="15.75" customHeight="1">
      <c r="C568" s="271"/>
      <c r="D568" s="271"/>
      <c r="E568" s="271"/>
      <c r="F568" s="271"/>
      <c r="G568" s="272"/>
      <c r="H568" s="272"/>
      <c r="I568" s="272"/>
      <c r="J568" s="272"/>
      <c r="K568" s="272"/>
      <c r="L568" s="272"/>
      <c r="M568" s="272"/>
      <c r="N568" s="272"/>
      <c r="O568" s="272"/>
      <c r="P568" s="272"/>
      <c r="Q568" s="272"/>
      <c r="R568" s="272"/>
      <c r="S568" s="272"/>
      <c r="T568" s="272"/>
      <c r="U568" s="272"/>
      <c r="V568" s="272"/>
      <c r="W568" s="272"/>
      <c r="X568" s="272"/>
      <c r="Y568" s="272"/>
      <c r="Z568" s="272"/>
      <c r="AA568" s="272"/>
      <c r="AB568" s="272"/>
      <c r="AC568" s="272"/>
      <c r="AD568" s="272"/>
      <c r="AE568" s="272"/>
      <c r="AF568" s="272"/>
      <c r="AG568" s="272"/>
      <c r="AH568" s="272"/>
      <c r="AI568" s="272"/>
      <c r="AJ568" s="272"/>
      <c r="AK568" s="272"/>
      <c r="AL568" s="272"/>
      <c r="AM568" s="272"/>
      <c r="AN568" s="272"/>
      <c r="AO568" s="272"/>
      <c r="AP568" s="272"/>
      <c r="AQ568" s="271"/>
    </row>
    <row r="569" ht="15.75" customHeight="1">
      <c r="C569" s="271"/>
      <c r="D569" s="271"/>
      <c r="E569" s="271"/>
      <c r="F569" s="271"/>
      <c r="G569" s="272"/>
      <c r="H569" s="272"/>
      <c r="I569" s="272"/>
      <c r="J569" s="272"/>
      <c r="K569" s="272"/>
      <c r="L569" s="272"/>
      <c r="M569" s="272"/>
      <c r="N569" s="272"/>
      <c r="O569" s="272"/>
      <c r="P569" s="272"/>
      <c r="Q569" s="272"/>
      <c r="R569" s="272"/>
      <c r="S569" s="272"/>
      <c r="T569" s="272"/>
      <c r="U569" s="272"/>
      <c r="V569" s="272"/>
      <c r="W569" s="272"/>
      <c r="X569" s="272"/>
      <c r="Y569" s="272"/>
      <c r="Z569" s="272"/>
      <c r="AA569" s="272"/>
      <c r="AB569" s="272"/>
      <c r="AC569" s="272"/>
      <c r="AD569" s="272"/>
      <c r="AE569" s="272"/>
      <c r="AF569" s="272"/>
      <c r="AG569" s="272"/>
      <c r="AH569" s="272"/>
      <c r="AI569" s="272"/>
      <c r="AJ569" s="272"/>
      <c r="AK569" s="272"/>
      <c r="AL569" s="272"/>
      <c r="AM569" s="272"/>
      <c r="AN569" s="272"/>
      <c r="AO569" s="272"/>
      <c r="AP569" s="272"/>
      <c r="AQ569" s="271"/>
    </row>
    <row r="570" ht="15.75" customHeight="1">
      <c r="C570" s="271"/>
      <c r="D570" s="271"/>
      <c r="E570" s="271"/>
      <c r="F570" s="271"/>
      <c r="G570" s="272"/>
      <c r="H570" s="272"/>
      <c r="I570" s="272"/>
      <c r="J570" s="272"/>
      <c r="K570" s="272"/>
      <c r="L570" s="272"/>
      <c r="M570" s="272"/>
      <c r="N570" s="272"/>
      <c r="O570" s="272"/>
      <c r="P570" s="272"/>
      <c r="Q570" s="272"/>
      <c r="R570" s="272"/>
      <c r="S570" s="272"/>
      <c r="T570" s="272"/>
      <c r="U570" s="272"/>
      <c r="V570" s="272"/>
      <c r="W570" s="272"/>
      <c r="X570" s="272"/>
      <c r="Y570" s="272"/>
      <c r="Z570" s="272"/>
      <c r="AA570" s="272"/>
      <c r="AB570" s="272"/>
      <c r="AC570" s="272"/>
      <c r="AD570" s="272"/>
      <c r="AE570" s="272"/>
      <c r="AF570" s="272"/>
      <c r="AG570" s="272"/>
      <c r="AH570" s="272"/>
      <c r="AI570" s="272"/>
      <c r="AJ570" s="272"/>
      <c r="AK570" s="272"/>
      <c r="AL570" s="272"/>
      <c r="AM570" s="272"/>
      <c r="AN570" s="272"/>
      <c r="AO570" s="272"/>
      <c r="AP570" s="272"/>
      <c r="AQ570" s="271"/>
    </row>
    <row r="571" ht="15.75" customHeight="1">
      <c r="C571" s="271"/>
      <c r="D571" s="271"/>
      <c r="E571" s="271"/>
      <c r="F571" s="271"/>
      <c r="G571" s="272"/>
      <c r="H571" s="272"/>
      <c r="I571" s="272"/>
      <c r="J571" s="272"/>
      <c r="K571" s="272"/>
      <c r="L571" s="272"/>
      <c r="M571" s="272"/>
      <c r="N571" s="272"/>
      <c r="O571" s="272"/>
      <c r="P571" s="272"/>
      <c r="Q571" s="272"/>
      <c r="R571" s="272"/>
      <c r="S571" s="272"/>
      <c r="T571" s="272"/>
      <c r="U571" s="272"/>
      <c r="V571" s="272"/>
      <c r="W571" s="272"/>
      <c r="X571" s="272"/>
      <c r="Y571" s="272"/>
      <c r="Z571" s="272"/>
      <c r="AA571" s="272"/>
      <c r="AB571" s="272"/>
      <c r="AC571" s="272"/>
      <c r="AD571" s="272"/>
      <c r="AE571" s="272"/>
      <c r="AF571" s="272"/>
      <c r="AG571" s="272"/>
      <c r="AH571" s="272"/>
      <c r="AI571" s="272"/>
      <c r="AJ571" s="272"/>
      <c r="AK571" s="272"/>
      <c r="AL571" s="272"/>
      <c r="AM571" s="272"/>
      <c r="AN571" s="272"/>
      <c r="AO571" s="272"/>
      <c r="AP571" s="272"/>
      <c r="AQ571" s="271"/>
    </row>
    <row r="572" ht="15.75" customHeight="1">
      <c r="C572" s="271"/>
      <c r="D572" s="271"/>
      <c r="E572" s="271"/>
      <c r="F572" s="271"/>
      <c r="G572" s="272"/>
      <c r="H572" s="272"/>
      <c r="I572" s="272"/>
      <c r="J572" s="272"/>
      <c r="K572" s="272"/>
      <c r="L572" s="272"/>
      <c r="M572" s="272"/>
      <c r="N572" s="272"/>
      <c r="O572" s="272"/>
      <c r="P572" s="272"/>
      <c r="Q572" s="272"/>
      <c r="R572" s="272"/>
      <c r="S572" s="272"/>
      <c r="T572" s="272"/>
      <c r="U572" s="272"/>
      <c r="V572" s="272"/>
      <c r="W572" s="272"/>
      <c r="X572" s="272"/>
      <c r="Y572" s="272"/>
      <c r="Z572" s="272"/>
      <c r="AA572" s="272"/>
      <c r="AB572" s="272"/>
      <c r="AC572" s="272"/>
      <c r="AD572" s="272"/>
      <c r="AE572" s="272"/>
      <c r="AF572" s="272"/>
      <c r="AG572" s="272"/>
      <c r="AH572" s="272"/>
      <c r="AI572" s="272"/>
      <c r="AJ572" s="272"/>
      <c r="AK572" s="272"/>
      <c r="AL572" s="272"/>
      <c r="AM572" s="272"/>
      <c r="AN572" s="272"/>
      <c r="AO572" s="272"/>
      <c r="AP572" s="272"/>
      <c r="AQ572" s="271"/>
    </row>
    <row r="573" ht="15.75" customHeight="1">
      <c r="C573" s="271"/>
      <c r="D573" s="271"/>
      <c r="E573" s="271"/>
      <c r="F573" s="271"/>
      <c r="G573" s="272"/>
      <c r="H573" s="272"/>
      <c r="I573" s="272"/>
      <c r="J573" s="272"/>
      <c r="K573" s="272"/>
      <c r="L573" s="272"/>
      <c r="M573" s="272"/>
      <c r="N573" s="272"/>
      <c r="O573" s="272"/>
      <c r="P573" s="272"/>
      <c r="Q573" s="272"/>
      <c r="R573" s="272"/>
      <c r="S573" s="272"/>
      <c r="T573" s="272"/>
      <c r="U573" s="272"/>
      <c r="V573" s="272"/>
      <c r="W573" s="272"/>
      <c r="X573" s="272"/>
      <c r="Y573" s="272"/>
      <c r="Z573" s="272"/>
      <c r="AA573" s="272"/>
      <c r="AB573" s="272"/>
      <c r="AC573" s="272"/>
      <c r="AD573" s="272"/>
      <c r="AE573" s="272"/>
      <c r="AF573" s="272"/>
      <c r="AG573" s="272"/>
      <c r="AH573" s="272"/>
      <c r="AI573" s="272"/>
      <c r="AJ573" s="272"/>
      <c r="AK573" s="272"/>
      <c r="AL573" s="272"/>
      <c r="AM573" s="272"/>
      <c r="AN573" s="272"/>
      <c r="AO573" s="272"/>
      <c r="AP573" s="272"/>
      <c r="AQ573" s="271"/>
    </row>
    <row r="574" ht="15.75" customHeight="1">
      <c r="C574" s="271"/>
      <c r="D574" s="271"/>
      <c r="E574" s="271"/>
      <c r="F574" s="271"/>
      <c r="G574" s="272"/>
      <c r="H574" s="272"/>
      <c r="I574" s="272"/>
      <c r="J574" s="272"/>
      <c r="K574" s="272"/>
      <c r="L574" s="272"/>
      <c r="M574" s="272"/>
      <c r="N574" s="272"/>
      <c r="O574" s="272"/>
      <c r="P574" s="272"/>
      <c r="Q574" s="272"/>
      <c r="R574" s="272"/>
      <c r="S574" s="272"/>
      <c r="T574" s="272"/>
      <c r="U574" s="272"/>
      <c r="V574" s="272"/>
      <c r="W574" s="272"/>
      <c r="X574" s="272"/>
      <c r="Y574" s="272"/>
      <c r="Z574" s="272"/>
      <c r="AA574" s="272"/>
      <c r="AB574" s="272"/>
      <c r="AC574" s="272"/>
      <c r="AD574" s="272"/>
      <c r="AE574" s="272"/>
      <c r="AF574" s="272"/>
      <c r="AG574" s="272"/>
      <c r="AH574" s="272"/>
      <c r="AI574" s="272"/>
      <c r="AJ574" s="272"/>
      <c r="AK574" s="272"/>
      <c r="AL574" s="272"/>
      <c r="AM574" s="272"/>
      <c r="AN574" s="272"/>
      <c r="AO574" s="272"/>
      <c r="AP574" s="272"/>
      <c r="AQ574" s="271"/>
    </row>
    <row r="575" ht="15.75" customHeight="1">
      <c r="C575" s="271"/>
      <c r="D575" s="271"/>
      <c r="E575" s="271"/>
      <c r="F575" s="271"/>
      <c r="G575" s="272"/>
      <c r="H575" s="272"/>
      <c r="I575" s="272"/>
      <c r="J575" s="272"/>
      <c r="K575" s="272"/>
      <c r="L575" s="272"/>
      <c r="M575" s="272"/>
      <c r="N575" s="272"/>
      <c r="O575" s="272"/>
      <c r="P575" s="272"/>
      <c r="Q575" s="272"/>
      <c r="R575" s="272"/>
      <c r="S575" s="272"/>
      <c r="T575" s="272"/>
      <c r="U575" s="272"/>
      <c r="V575" s="272"/>
      <c r="W575" s="272"/>
      <c r="X575" s="272"/>
      <c r="Y575" s="272"/>
      <c r="Z575" s="272"/>
      <c r="AA575" s="272"/>
      <c r="AB575" s="272"/>
      <c r="AC575" s="272"/>
      <c r="AD575" s="272"/>
      <c r="AE575" s="272"/>
      <c r="AF575" s="272"/>
      <c r="AG575" s="272"/>
      <c r="AH575" s="272"/>
      <c r="AI575" s="272"/>
      <c r="AJ575" s="272"/>
      <c r="AK575" s="272"/>
      <c r="AL575" s="272"/>
      <c r="AM575" s="272"/>
      <c r="AN575" s="272"/>
      <c r="AO575" s="272"/>
      <c r="AP575" s="272"/>
      <c r="AQ575" s="271"/>
    </row>
    <row r="576" ht="15.75" customHeight="1">
      <c r="C576" s="271"/>
      <c r="D576" s="271"/>
      <c r="E576" s="271"/>
      <c r="F576" s="271"/>
      <c r="G576" s="272"/>
      <c r="H576" s="272"/>
      <c r="I576" s="272"/>
      <c r="J576" s="272"/>
      <c r="K576" s="272"/>
      <c r="L576" s="272"/>
      <c r="M576" s="272"/>
      <c r="N576" s="272"/>
      <c r="O576" s="272"/>
      <c r="P576" s="272"/>
      <c r="Q576" s="272"/>
      <c r="R576" s="272"/>
      <c r="S576" s="272"/>
      <c r="T576" s="272"/>
      <c r="U576" s="272"/>
      <c r="V576" s="272"/>
      <c r="W576" s="272"/>
      <c r="X576" s="272"/>
      <c r="Y576" s="272"/>
      <c r="Z576" s="272"/>
      <c r="AA576" s="272"/>
      <c r="AB576" s="272"/>
      <c r="AC576" s="272"/>
      <c r="AD576" s="272"/>
      <c r="AE576" s="272"/>
      <c r="AF576" s="272"/>
      <c r="AG576" s="272"/>
      <c r="AH576" s="272"/>
      <c r="AI576" s="272"/>
      <c r="AJ576" s="272"/>
      <c r="AK576" s="272"/>
      <c r="AL576" s="272"/>
      <c r="AM576" s="272"/>
      <c r="AN576" s="272"/>
      <c r="AO576" s="272"/>
      <c r="AP576" s="272"/>
      <c r="AQ576" s="271"/>
    </row>
    <row r="577" ht="15.75" customHeight="1">
      <c r="C577" s="271"/>
      <c r="D577" s="271"/>
      <c r="E577" s="271"/>
      <c r="F577" s="271"/>
      <c r="G577" s="272"/>
      <c r="H577" s="272"/>
      <c r="I577" s="272"/>
      <c r="J577" s="272"/>
      <c r="K577" s="272"/>
      <c r="L577" s="272"/>
      <c r="M577" s="272"/>
      <c r="N577" s="272"/>
      <c r="O577" s="272"/>
      <c r="P577" s="272"/>
      <c r="Q577" s="272"/>
      <c r="R577" s="272"/>
      <c r="S577" s="272"/>
      <c r="T577" s="272"/>
      <c r="U577" s="272"/>
      <c r="V577" s="272"/>
      <c r="W577" s="272"/>
      <c r="X577" s="272"/>
      <c r="Y577" s="272"/>
      <c r="Z577" s="272"/>
      <c r="AA577" s="272"/>
      <c r="AB577" s="272"/>
      <c r="AC577" s="272"/>
      <c r="AD577" s="272"/>
      <c r="AE577" s="272"/>
      <c r="AF577" s="272"/>
      <c r="AG577" s="272"/>
      <c r="AH577" s="272"/>
      <c r="AI577" s="272"/>
      <c r="AJ577" s="272"/>
      <c r="AK577" s="272"/>
      <c r="AL577" s="272"/>
      <c r="AM577" s="272"/>
      <c r="AN577" s="272"/>
      <c r="AO577" s="272"/>
      <c r="AP577" s="272"/>
      <c r="AQ577" s="271"/>
    </row>
    <row r="578" ht="15.75" customHeight="1">
      <c r="C578" s="271"/>
      <c r="D578" s="271"/>
      <c r="E578" s="271"/>
      <c r="F578" s="271"/>
      <c r="G578" s="272"/>
      <c r="H578" s="272"/>
      <c r="I578" s="272"/>
      <c r="J578" s="272"/>
      <c r="K578" s="272"/>
      <c r="L578" s="272"/>
      <c r="M578" s="272"/>
      <c r="N578" s="272"/>
      <c r="O578" s="272"/>
      <c r="P578" s="272"/>
      <c r="Q578" s="272"/>
      <c r="R578" s="272"/>
      <c r="S578" s="272"/>
      <c r="T578" s="272"/>
      <c r="U578" s="272"/>
      <c r="V578" s="272"/>
      <c r="W578" s="272"/>
      <c r="X578" s="272"/>
      <c r="Y578" s="272"/>
      <c r="Z578" s="272"/>
      <c r="AA578" s="272"/>
      <c r="AB578" s="272"/>
      <c r="AC578" s="272"/>
      <c r="AD578" s="272"/>
      <c r="AE578" s="272"/>
      <c r="AF578" s="272"/>
      <c r="AG578" s="272"/>
      <c r="AH578" s="272"/>
      <c r="AI578" s="272"/>
      <c r="AJ578" s="272"/>
      <c r="AK578" s="272"/>
      <c r="AL578" s="272"/>
      <c r="AM578" s="272"/>
      <c r="AN578" s="272"/>
      <c r="AO578" s="272"/>
      <c r="AP578" s="272"/>
      <c r="AQ578" s="271"/>
    </row>
    <row r="579" ht="15.75" customHeight="1">
      <c r="C579" s="271"/>
      <c r="D579" s="271"/>
      <c r="E579" s="271"/>
      <c r="F579" s="271"/>
      <c r="G579" s="272"/>
      <c r="H579" s="272"/>
      <c r="I579" s="272"/>
      <c r="J579" s="272"/>
      <c r="K579" s="272"/>
      <c r="L579" s="272"/>
      <c r="M579" s="272"/>
      <c r="N579" s="272"/>
      <c r="O579" s="272"/>
      <c r="P579" s="272"/>
      <c r="Q579" s="272"/>
      <c r="R579" s="272"/>
      <c r="S579" s="272"/>
      <c r="T579" s="272"/>
      <c r="U579" s="272"/>
      <c r="V579" s="272"/>
      <c r="W579" s="272"/>
      <c r="X579" s="272"/>
      <c r="Y579" s="272"/>
      <c r="Z579" s="272"/>
      <c r="AA579" s="272"/>
      <c r="AB579" s="272"/>
      <c r="AC579" s="272"/>
      <c r="AD579" s="272"/>
      <c r="AE579" s="272"/>
      <c r="AF579" s="272"/>
      <c r="AG579" s="272"/>
      <c r="AH579" s="272"/>
      <c r="AI579" s="272"/>
      <c r="AJ579" s="272"/>
      <c r="AK579" s="272"/>
      <c r="AL579" s="272"/>
      <c r="AM579" s="272"/>
      <c r="AN579" s="272"/>
      <c r="AO579" s="272"/>
      <c r="AP579" s="272"/>
      <c r="AQ579" s="271"/>
    </row>
    <row r="580" ht="15.75" customHeight="1">
      <c r="C580" s="271"/>
      <c r="D580" s="271"/>
      <c r="E580" s="271"/>
      <c r="F580" s="271"/>
      <c r="G580" s="272"/>
      <c r="H580" s="272"/>
      <c r="I580" s="272"/>
      <c r="J580" s="272"/>
      <c r="K580" s="272"/>
      <c r="L580" s="272"/>
      <c r="M580" s="272"/>
      <c r="N580" s="272"/>
      <c r="O580" s="272"/>
      <c r="P580" s="272"/>
      <c r="Q580" s="272"/>
      <c r="R580" s="272"/>
      <c r="S580" s="272"/>
      <c r="T580" s="272"/>
      <c r="U580" s="272"/>
      <c r="V580" s="272"/>
      <c r="W580" s="272"/>
      <c r="X580" s="272"/>
      <c r="Y580" s="272"/>
      <c r="Z580" s="272"/>
      <c r="AA580" s="272"/>
      <c r="AB580" s="272"/>
      <c r="AC580" s="272"/>
      <c r="AD580" s="272"/>
      <c r="AE580" s="272"/>
      <c r="AF580" s="272"/>
      <c r="AG580" s="272"/>
      <c r="AH580" s="272"/>
      <c r="AI580" s="272"/>
      <c r="AJ580" s="272"/>
      <c r="AK580" s="272"/>
      <c r="AL580" s="272"/>
      <c r="AM580" s="272"/>
      <c r="AN580" s="272"/>
      <c r="AO580" s="272"/>
      <c r="AP580" s="272"/>
      <c r="AQ580" s="271"/>
    </row>
    <row r="581" ht="15.75" customHeight="1">
      <c r="C581" s="271"/>
      <c r="D581" s="271"/>
      <c r="E581" s="271"/>
      <c r="F581" s="271"/>
      <c r="G581" s="272"/>
      <c r="H581" s="272"/>
      <c r="I581" s="272"/>
      <c r="J581" s="272"/>
      <c r="K581" s="272"/>
      <c r="L581" s="272"/>
      <c r="M581" s="272"/>
      <c r="N581" s="272"/>
      <c r="O581" s="272"/>
      <c r="P581" s="272"/>
      <c r="Q581" s="272"/>
      <c r="R581" s="272"/>
      <c r="S581" s="272"/>
      <c r="T581" s="272"/>
      <c r="U581" s="272"/>
      <c r="V581" s="272"/>
      <c r="W581" s="272"/>
      <c r="X581" s="272"/>
      <c r="Y581" s="272"/>
      <c r="Z581" s="272"/>
      <c r="AA581" s="272"/>
      <c r="AB581" s="272"/>
      <c r="AC581" s="272"/>
      <c r="AD581" s="272"/>
      <c r="AE581" s="272"/>
      <c r="AF581" s="272"/>
      <c r="AG581" s="272"/>
      <c r="AH581" s="272"/>
      <c r="AI581" s="272"/>
      <c r="AJ581" s="272"/>
      <c r="AK581" s="272"/>
      <c r="AL581" s="272"/>
      <c r="AM581" s="272"/>
      <c r="AN581" s="272"/>
      <c r="AO581" s="272"/>
      <c r="AP581" s="272"/>
      <c r="AQ581" s="271"/>
    </row>
    <row r="582" ht="15.75" customHeight="1">
      <c r="C582" s="271"/>
      <c r="D582" s="271"/>
      <c r="E582" s="271"/>
      <c r="F582" s="271"/>
      <c r="G582" s="272"/>
      <c r="H582" s="272"/>
      <c r="I582" s="272"/>
      <c r="J582" s="272"/>
      <c r="K582" s="272"/>
      <c r="L582" s="272"/>
      <c r="M582" s="272"/>
      <c r="N582" s="272"/>
      <c r="O582" s="272"/>
      <c r="P582" s="272"/>
      <c r="Q582" s="272"/>
      <c r="R582" s="272"/>
      <c r="S582" s="272"/>
      <c r="T582" s="272"/>
      <c r="U582" s="272"/>
      <c r="V582" s="272"/>
      <c r="W582" s="272"/>
      <c r="X582" s="272"/>
      <c r="Y582" s="272"/>
      <c r="Z582" s="272"/>
      <c r="AA582" s="272"/>
      <c r="AB582" s="272"/>
      <c r="AC582" s="272"/>
      <c r="AD582" s="272"/>
      <c r="AE582" s="272"/>
      <c r="AF582" s="272"/>
      <c r="AG582" s="272"/>
      <c r="AH582" s="272"/>
      <c r="AI582" s="272"/>
      <c r="AJ582" s="272"/>
      <c r="AK582" s="272"/>
      <c r="AL582" s="272"/>
      <c r="AM582" s="272"/>
      <c r="AN582" s="272"/>
      <c r="AO582" s="272"/>
      <c r="AP582" s="272"/>
      <c r="AQ582" s="271"/>
    </row>
    <row r="583" ht="15.75" customHeight="1">
      <c r="C583" s="271"/>
      <c r="D583" s="271"/>
      <c r="E583" s="271"/>
      <c r="F583" s="271"/>
      <c r="G583" s="272"/>
      <c r="H583" s="272"/>
      <c r="I583" s="272"/>
      <c r="J583" s="272"/>
      <c r="K583" s="272"/>
      <c r="L583" s="272"/>
      <c r="M583" s="272"/>
      <c r="N583" s="272"/>
      <c r="O583" s="272"/>
      <c r="P583" s="272"/>
      <c r="Q583" s="272"/>
      <c r="R583" s="272"/>
      <c r="S583" s="272"/>
      <c r="T583" s="272"/>
      <c r="U583" s="272"/>
      <c r="V583" s="272"/>
      <c r="W583" s="272"/>
      <c r="X583" s="272"/>
      <c r="Y583" s="272"/>
      <c r="Z583" s="272"/>
      <c r="AA583" s="272"/>
      <c r="AB583" s="272"/>
      <c r="AC583" s="272"/>
      <c r="AD583" s="272"/>
      <c r="AE583" s="272"/>
      <c r="AF583" s="272"/>
      <c r="AG583" s="272"/>
      <c r="AH583" s="272"/>
      <c r="AI583" s="272"/>
      <c r="AJ583" s="272"/>
      <c r="AK583" s="272"/>
      <c r="AL583" s="272"/>
      <c r="AM583" s="272"/>
      <c r="AN583" s="272"/>
      <c r="AO583" s="272"/>
      <c r="AP583" s="272"/>
      <c r="AQ583" s="271"/>
    </row>
    <row r="584" ht="15.75" customHeight="1">
      <c r="C584" s="271"/>
      <c r="D584" s="271"/>
      <c r="E584" s="271"/>
      <c r="F584" s="271"/>
      <c r="G584" s="272"/>
      <c r="H584" s="272"/>
      <c r="I584" s="272"/>
      <c r="J584" s="272"/>
      <c r="K584" s="272"/>
      <c r="L584" s="272"/>
      <c r="M584" s="272"/>
      <c r="N584" s="272"/>
      <c r="O584" s="272"/>
      <c r="P584" s="272"/>
      <c r="Q584" s="272"/>
      <c r="R584" s="272"/>
      <c r="S584" s="272"/>
      <c r="T584" s="272"/>
      <c r="U584" s="272"/>
      <c r="V584" s="272"/>
      <c r="W584" s="272"/>
      <c r="X584" s="272"/>
      <c r="Y584" s="272"/>
      <c r="Z584" s="272"/>
      <c r="AA584" s="272"/>
      <c r="AB584" s="272"/>
      <c r="AC584" s="272"/>
      <c r="AD584" s="272"/>
      <c r="AE584" s="272"/>
      <c r="AF584" s="272"/>
      <c r="AG584" s="272"/>
      <c r="AH584" s="272"/>
      <c r="AI584" s="272"/>
      <c r="AJ584" s="272"/>
      <c r="AK584" s="272"/>
      <c r="AL584" s="272"/>
      <c r="AM584" s="272"/>
      <c r="AN584" s="272"/>
      <c r="AO584" s="272"/>
      <c r="AP584" s="272"/>
      <c r="AQ584" s="271"/>
    </row>
    <row r="585" ht="15.75" customHeight="1">
      <c r="C585" s="271"/>
      <c r="D585" s="271"/>
      <c r="E585" s="271"/>
      <c r="F585" s="271"/>
      <c r="G585" s="272"/>
      <c r="H585" s="272"/>
      <c r="I585" s="272"/>
      <c r="J585" s="272"/>
      <c r="K585" s="272"/>
      <c r="L585" s="272"/>
      <c r="M585" s="272"/>
      <c r="N585" s="272"/>
      <c r="O585" s="272"/>
      <c r="P585" s="272"/>
      <c r="Q585" s="272"/>
      <c r="R585" s="272"/>
      <c r="S585" s="272"/>
      <c r="T585" s="272"/>
      <c r="U585" s="272"/>
      <c r="V585" s="272"/>
      <c r="W585" s="272"/>
      <c r="X585" s="272"/>
      <c r="Y585" s="272"/>
      <c r="Z585" s="272"/>
      <c r="AA585" s="272"/>
      <c r="AB585" s="272"/>
      <c r="AC585" s="272"/>
      <c r="AD585" s="272"/>
      <c r="AE585" s="272"/>
      <c r="AF585" s="272"/>
      <c r="AG585" s="272"/>
      <c r="AH585" s="272"/>
      <c r="AI585" s="272"/>
      <c r="AJ585" s="272"/>
      <c r="AK585" s="272"/>
      <c r="AL585" s="272"/>
      <c r="AM585" s="272"/>
      <c r="AN585" s="272"/>
      <c r="AO585" s="272"/>
      <c r="AP585" s="272"/>
      <c r="AQ585" s="271"/>
    </row>
    <row r="586" ht="15.75" customHeight="1">
      <c r="C586" s="271"/>
      <c r="D586" s="271"/>
      <c r="E586" s="271"/>
      <c r="F586" s="271"/>
      <c r="G586" s="272"/>
      <c r="H586" s="272"/>
      <c r="I586" s="272"/>
      <c r="J586" s="272"/>
      <c r="K586" s="272"/>
      <c r="L586" s="272"/>
      <c r="M586" s="272"/>
      <c r="N586" s="272"/>
      <c r="O586" s="272"/>
      <c r="P586" s="272"/>
      <c r="Q586" s="272"/>
      <c r="R586" s="272"/>
      <c r="S586" s="272"/>
      <c r="T586" s="272"/>
      <c r="U586" s="272"/>
      <c r="V586" s="272"/>
      <c r="W586" s="272"/>
      <c r="X586" s="272"/>
      <c r="Y586" s="272"/>
      <c r="Z586" s="272"/>
      <c r="AA586" s="272"/>
      <c r="AB586" s="272"/>
      <c r="AC586" s="272"/>
      <c r="AD586" s="272"/>
      <c r="AE586" s="272"/>
      <c r="AF586" s="272"/>
      <c r="AG586" s="272"/>
      <c r="AH586" s="272"/>
      <c r="AI586" s="272"/>
      <c r="AJ586" s="272"/>
      <c r="AK586" s="272"/>
      <c r="AL586" s="272"/>
      <c r="AM586" s="272"/>
      <c r="AN586" s="272"/>
      <c r="AO586" s="272"/>
      <c r="AP586" s="272"/>
      <c r="AQ586" s="271"/>
    </row>
    <row r="587" ht="15.75" customHeight="1">
      <c r="C587" s="271"/>
      <c r="D587" s="271"/>
      <c r="E587" s="271"/>
      <c r="F587" s="271"/>
      <c r="G587" s="272"/>
      <c r="H587" s="272"/>
      <c r="I587" s="272"/>
      <c r="J587" s="272"/>
      <c r="K587" s="272"/>
      <c r="L587" s="272"/>
      <c r="M587" s="272"/>
      <c r="N587" s="272"/>
      <c r="O587" s="272"/>
      <c r="P587" s="272"/>
      <c r="Q587" s="272"/>
      <c r="R587" s="272"/>
      <c r="S587" s="272"/>
      <c r="T587" s="272"/>
      <c r="U587" s="272"/>
      <c r="V587" s="272"/>
      <c r="W587" s="272"/>
      <c r="X587" s="272"/>
      <c r="Y587" s="272"/>
      <c r="Z587" s="272"/>
      <c r="AA587" s="272"/>
      <c r="AB587" s="272"/>
      <c r="AC587" s="272"/>
      <c r="AD587" s="272"/>
      <c r="AE587" s="272"/>
      <c r="AF587" s="272"/>
      <c r="AG587" s="272"/>
      <c r="AH587" s="272"/>
      <c r="AI587" s="272"/>
      <c r="AJ587" s="272"/>
      <c r="AK587" s="272"/>
      <c r="AL587" s="272"/>
      <c r="AM587" s="272"/>
      <c r="AN587" s="272"/>
      <c r="AO587" s="272"/>
      <c r="AP587" s="272"/>
      <c r="AQ587" s="271"/>
    </row>
    <row r="588" ht="15.75" customHeight="1">
      <c r="C588" s="271"/>
      <c r="D588" s="271"/>
      <c r="E588" s="271"/>
      <c r="F588" s="271"/>
      <c r="G588" s="272"/>
      <c r="H588" s="272"/>
      <c r="I588" s="272"/>
      <c r="J588" s="272"/>
      <c r="K588" s="272"/>
      <c r="L588" s="272"/>
      <c r="M588" s="272"/>
      <c r="N588" s="272"/>
      <c r="O588" s="272"/>
      <c r="P588" s="272"/>
      <c r="Q588" s="272"/>
      <c r="R588" s="272"/>
      <c r="S588" s="272"/>
      <c r="T588" s="272"/>
      <c r="U588" s="272"/>
      <c r="V588" s="272"/>
      <c r="W588" s="272"/>
      <c r="X588" s="272"/>
      <c r="Y588" s="272"/>
      <c r="Z588" s="272"/>
      <c r="AA588" s="272"/>
      <c r="AB588" s="272"/>
      <c r="AC588" s="272"/>
      <c r="AD588" s="272"/>
      <c r="AE588" s="272"/>
      <c r="AF588" s="272"/>
      <c r="AG588" s="272"/>
      <c r="AH588" s="272"/>
      <c r="AI588" s="272"/>
      <c r="AJ588" s="272"/>
      <c r="AK588" s="272"/>
      <c r="AL588" s="272"/>
      <c r="AM588" s="272"/>
      <c r="AN588" s="272"/>
      <c r="AO588" s="272"/>
      <c r="AP588" s="272"/>
      <c r="AQ588" s="271"/>
    </row>
    <row r="589" ht="15.75" customHeight="1">
      <c r="C589" s="271"/>
      <c r="D589" s="271"/>
      <c r="E589" s="271"/>
      <c r="F589" s="271"/>
      <c r="G589" s="272"/>
      <c r="H589" s="272"/>
      <c r="I589" s="272"/>
      <c r="J589" s="272"/>
      <c r="K589" s="272"/>
      <c r="L589" s="272"/>
      <c r="M589" s="272"/>
      <c r="N589" s="272"/>
      <c r="O589" s="272"/>
      <c r="P589" s="272"/>
      <c r="Q589" s="272"/>
      <c r="R589" s="272"/>
      <c r="S589" s="272"/>
      <c r="T589" s="272"/>
      <c r="U589" s="272"/>
      <c r="V589" s="272"/>
      <c r="W589" s="272"/>
      <c r="X589" s="272"/>
      <c r="Y589" s="272"/>
      <c r="Z589" s="272"/>
      <c r="AA589" s="272"/>
      <c r="AB589" s="272"/>
      <c r="AC589" s="272"/>
      <c r="AD589" s="272"/>
      <c r="AE589" s="272"/>
      <c r="AF589" s="272"/>
      <c r="AG589" s="272"/>
      <c r="AH589" s="272"/>
      <c r="AI589" s="272"/>
      <c r="AJ589" s="272"/>
      <c r="AK589" s="272"/>
      <c r="AL589" s="272"/>
      <c r="AM589" s="272"/>
      <c r="AN589" s="272"/>
      <c r="AO589" s="272"/>
      <c r="AP589" s="272"/>
      <c r="AQ589" s="271"/>
    </row>
    <row r="590" ht="15.75" customHeight="1">
      <c r="C590" s="271"/>
      <c r="D590" s="271"/>
      <c r="E590" s="271"/>
      <c r="F590" s="271"/>
      <c r="G590" s="272"/>
      <c r="H590" s="272"/>
      <c r="I590" s="272"/>
      <c r="J590" s="272"/>
      <c r="K590" s="272"/>
      <c r="L590" s="272"/>
      <c r="M590" s="272"/>
      <c r="N590" s="272"/>
      <c r="O590" s="272"/>
      <c r="P590" s="272"/>
      <c r="Q590" s="272"/>
      <c r="R590" s="272"/>
      <c r="S590" s="272"/>
      <c r="T590" s="272"/>
      <c r="U590" s="272"/>
      <c r="V590" s="272"/>
      <c r="W590" s="272"/>
      <c r="X590" s="272"/>
      <c r="Y590" s="272"/>
      <c r="Z590" s="272"/>
      <c r="AA590" s="272"/>
      <c r="AB590" s="272"/>
      <c r="AC590" s="272"/>
      <c r="AD590" s="272"/>
      <c r="AE590" s="272"/>
      <c r="AF590" s="272"/>
      <c r="AG590" s="272"/>
      <c r="AH590" s="272"/>
      <c r="AI590" s="272"/>
      <c r="AJ590" s="272"/>
      <c r="AK590" s="272"/>
      <c r="AL590" s="272"/>
      <c r="AM590" s="272"/>
      <c r="AN590" s="272"/>
      <c r="AO590" s="272"/>
      <c r="AP590" s="272"/>
      <c r="AQ590" s="271"/>
    </row>
    <row r="591" ht="15.75" customHeight="1">
      <c r="C591" s="271"/>
      <c r="D591" s="271"/>
      <c r="E591" s="271"/>
      <c r="F591" s="271"/>
      <c r="G591" s="272"/>
      <c r="H591" s="272"/>
      <c r="I591" s="272"/>
      <c r="J591" s="272"/>
      <c r="K591" s="272"/>
      <c r="L591" s="272"/>
      <c r="M591" s="272"/>
      <c r="N591" s="272"/>
      <c r="O591" s="272"/>
      <c r="P591" s="272"/>
      <c r="Q591" s="272"/>
      <c r="R591" s="272"/>
      <c r="S591" s="272"/>
      <c r="T591" s="272"/>
      <c r="U591" s="272"/>
      <c r="V591" s="272"/>
      <c r="W591" s="272"/>
      <c r="X591" s="272"/>
      <c r="Y591" s="272"/>
      <c r="Z591" s="272"/>
      <c r="AA591" s="272"/>
      <c r="AB591" s="272"/>
      <c r="AC591" s="272"/>
      <c r="AD591" s="272"/>
      <c r="AE591" s="272"/>
      <c r="AF591" s="272"/>
      <c r="AG591" s="272"/>
      <c r="AH591" s="272"/>
      <c r="AI591" s="272"/>
      <c r="AJ591" s="272"/>
      <c r="AK591" s="272"/>
      <c r="AL591" s="272"/>
      <c r="AM591" s="272"/>
      <c r="AN591" s="272"/>
      <c r="AO591" s="272"/>
      <c r="AP591" s="272"/>
      <c r="AQ591" s="271"/>
    </row>
    <row r="592" ht="15.75" customHeight="1">
      <c r="C592" s="271"/>
      <c r="D592" s="271"/>
      <c r="E592" s="271"/>
      <c r="F592" s="271"/>
      <c r="G592" s="272"/>
      <c r="H592" s="272"/>
      <c r="I592" s="272"/>
      <c r="J592" s="272"/>
      <c r="K592" s="272"/>
      <c r="L592" s="272"/>
      <c r="M592" s="272"/>
      <c r="N592" s="272"/>
      <c r="O592" s="272"/>
      <c r="P592" s="272"/>
      <c r="Q592" s="272"/>
      <c r="R592" s="272"/>
      <c r="S592" s="272"/>
      <c r="T592" s="272"/>
      <c r="U592" s="272"/>
      <c r="V592" s="272"/>
      <c r="W592" s="272"/>
      <c r="X592" s="272"/>
      <c r="Y592" s="272"/>
      <c r="Z592" s="272"/>
      <c r="AA592" s="272"/>
      <c r="AB592" s="272"/>
      <c r="AC592" s="272"/>
      <c r="AD592" s="272"/>
      <c r="AE592" s="272"/>
      <c r="AF592" s="272"/>
      <c r="AG592" s="272"/>
      <c r="AH592" s="272"/>
      <c r="AI592" s="272"/>
      <c r="AJ592" s="272"/>
      <c r="AK592" s="272"/>
      <c r="AL592" s="272"/>
      <c r="AM592" s="272"/>
      <c r="AN592" s="272"/>
      <c r="AO592" s="272"/>
      <c r="AP592" s="272"/>
      <c r="AQ592" s="271"/>
    </row>
    <row r="593" ht="15.75" customHeight="1">
      <c r="C593" s="271"/>
      <c r="D593" s="271"/>
      <c r="E593" s="271"/>
      <c r="F593" s="271"/>
      <c r="G593" s="272"/>
      <c r="H593" s="272"/>
      <c r="I593" s="272"/>
      <c r="J593" s="272"/>
      <c r="K593" s="272"/>
      <c r="L593" s="272"/>
      <c r="M593" s="272"/>
      <c r="N593" s="272"/>
      <c r="O593" s="272"/>
      <c r="P593" s="272"/>
      <c r="Q593" s="272"/>
      <c r="R593" s="272"/>
      <c r="S593" s="272"/>
      <c r="T593" s="272"/>
      <c r="U593" s="272"/>
      <c r="V593" s="272"/>
      <c r="W593" s="272"/>
      <c r="X593" s="272"/>
      <c r="Y593" s="272"/>
      <c r="Z593" s="272"/>
      <c r="AA593" s="272"/>
      <c r="AB593" s="272"/>
      <c r="AC593" s="272"/>
      <c r="AD593" s="272"/>
      <c r="AE593" s="272"/>
      <c r="AF593" s="272"/>
      <c r="AG593" s="272"/>
      <c r="AH593" s="272"/>
      <c r="AI593" s="272"/>
      <c r="AJ593" s="272"/>
      <c r="AK593" s="272"/>
      <c r="AL593" s="272"/>
      <c r="AM593" s="272"/>
      <c r="AN593" s="272"/>
      <c r="AO593" s="272"/>
      <c r="AP593" s="272"/>
      <c r="AQ593" s="271"/>
    </row>
    <row r="594" ht="15.75" customHeight="1">
      <c r="C594" s="271"/>
      <c r="D594" s="271"/>
      <c r="E594" s="271"/>
      <c r="F594" s="271"/>
      <c r="G594" s="272"/>
      <c r="H594" s="272"/>
      <c r="I594" s="272"/>
      <c r="J594" s="272"/>
      <c r="K594" s="272"/>
      <c r="L594" s="272"/>
      <c r="M594" s="272"/>
      <c r="N594" s="272"/>
      <c r="O594" s="272"/>
      <c r="P594" s="272"/>
      <c r="Q594" s="272"/>
      <c r="R594" s="272"/>
      <c r="S594" s="272"/>
      <c r="T594" s="272"/>
      <c r="U594" s="272"/>
      <c r="V594" s="272"/>
      <c r="W594" s="272"/>
      <c r="X594" s="272"/>
      <c r="Y594" s="272"/>
      <c r="Z594" s="272"/>
      <c r="AA594" s="272"/>
      <c r="AB594" s="272"/>
      <c r="AC594" s="272"/>
      <c r="AD594" s="272"/>
      <c r="AE594" s="272"/>
      <c r="AF594" s="272"/>
      <c r="AG594" s="272"/>
      <c r="AH594" s="272"/>
      <c r="AI594" s="272"/>
      <c r="AJ594" s="272"/>
      <c r="AK594" s="272"/>
      <c r="AL594" s="272"/>
      <c r="AM594" s="272"/>
      <c r="AN594" s="272"/>
      <c r="AO594" s="272"/>
      <c r="AP594" s="272"/>
      <c r="AQ594" s="271"/>
    </row>
    <row r="595" ht="15.75" customHeight="1">
      <c r="C595" s="271"/>
      <c r="D595" s="271"/>
      <c r="E595" s="271"/>
      <c r="F595" s="271"/>
      <c r="G595" s="272"/>
      <c r="H595" s="272"/>
      <c r="I595" s="272"/>
      <c r="J595" s="272"/>
      <c r="K595" s="272"/>
      <c r="L595" s="272"/>
      <c r="M595" s="272"/>
      <c r="N595" s="272"/>
      <c r="O595" s="272"/>
      <c r="P595" s="272"/>
      <c r="Q595" s="272"/>
      <c r="R595" s="272"/>
      <c r="S595" s="272"/>
      <c r="T595" s="272"/>
      <c r="U595" s="272"/>
      <c r="V595" s="272"/>
      <c r="W595" s="272"/>
      <c r="X595" s="272"/>
      <c r="Y595" s="272"/>
      <c r="Z595" s="272"/>
      <c r="AA595" s="272"/>
      <c r="AB595" s="272"/>
      <c r="AC595" s="272"/>
      <c r="AD595" s="272"/>
      <c r="AE595" s="272"/>
      <c r="AF595" s="272"/>
      <c r="AG595" s="272"/>
      <c r="AH595" s="272"/>
      <c r="AI595" s="272"/>
      <c r="AJ595" s="272"/>
      <c r="AK595" s="272"/>
      <c r="AL595" s="272"/>
      <c r="AM595" s="272"/>
      <c r="AN595" s="272"/>
      <c r="AO595" s="272"/>
      <c r="AP595" s="272"/>
      <c r="AQ595" s="271"/>
    </row>
    <row r="596" ht="15.75" customHeight="1">
      <c r="C596" s="271"/>
      <c r="D596" s="271"/>
      <c r="E596" s="271"/>
      <c r="F596" s="271"/>
      <c r="G596" s="272"/>
      <c r="H596" s="272"/>
      <c r="I596" s="272"/>
      <c r="J596" s="272"/>
      <c r="K596" s="272"/>
      <c r="L596" s="272"/>
      <c r="M596" s="272"/>
      <c r="N596" s="272"/>
      <c r="O596" s="272"/>
      <c r="P596" s="272"/>
      <c r="Q596" s="272"/>
      <c r="R596" s="272"/>
      <c r="S596" s="272"/>
      <c r="T596" s="272"/>
      <c r="U596" s="272"/>
      <c r="V596" s="272"/>
      <c r="W596" s="272"/>
      <c r="X596" s="272"/>
      <c r="Y596" s="272"/>
      <c r="Z596" s="272"/>
      <c r="AA596" s="272"/>
      <c r="AB596" s="272"/>
      <c r="AC596" s="272"/>
      <c r="AD596" s="272"/>
      <c r="AE596" s="272"/>
      <c r="AF596" s="272"/>
      <c r="AG596" s="272"/>
      <c r="AH596" s="272"/>
      <c r="AI596" s="272"/>
      <c r="AJ596" s="272"/>
      <c r="AK596" s="272"/>
      <c r="AL596" s="272"/>
      <c r="AM596" s="272"/>
      <c r="AN596" s="272"/>
      <c r="AO596" s="272"/>
      <c r="AP596" s="272"/>
      <c r="AQ596" s="271"/>
    </row>
    <row r="597" ht="15.75" customHeight="1">
      <c r="C597" s="271"/>
      <c r="D597" s="271"/>
      <c r="E597" s="271"/>
      <c r="F597" s="271"/>
      <c r="G597" s="272"/>
      <c r="H597" s="272"/>
      <c r="I597" s="272"/>
      <c r="J597" s="272"/>
      <c r="K597" s="272"/>
      <c r="L597" s="272"/>
      <c r="M597" s="272"/>
      <c r="N597" s="272"/>
      <c r="O597" s="272"/>
      <c r="P597" s="272"/>
      <c r="Q597" s="272"/>
      <c r="R597" s="272"/>
      <c r="S597" s="272"/>
      <c r="T597" s="272"/>
      <c r="U597" s="272"/>
      <c r="V597" s="272"/>
      <c r="W597" s="272"/>
      <c r="X597" s="272"/>
      <c r="Y597" s="272"/>
      <c r="Z597" s="272"/>
      <c r="AA597" s="272"/>
      <c r="AB597" s="272"/>
      <c r="AC597" s="272"/>
      <c r="AD597" s="272"/>
      <c r="AE597" s="272"/>
      <c r="AF597" s="272"/>
      <c r="AG597" s="272"/>
      <c r="AH597" s="272"/>
      <c r="AI597" s="272"/>
      <c r="AJ597" s="272"/>
      <c r="AK597" s="272"/>
      <c r="AL597" s="272"/>
      <c r="AM597" s="272"/>
      <c r="AN597" s="272"/>
      <c r="AO597" s="272"/>
      <c r="AP597" s="272"/>
      <c r="AQ597" s="271"/>
    </row>
    <row r="598" ht="15.75" customHeight="1">
      <c r="C598" s="271"/>
      <c r="D598" s="271"/>
      <c r="E598" s="271"/>
      <c r="F598" s="271"/>
      <c r="G598" s="272"/>
      <c r="H598" s="272"/>
      <c r="I598" s="272"/>
      <c r="J598" s="272"/>
      <c r="K598" s="272"/>
      <c r="L598" s="272"/>
      <c r="M598" s="272"/>
      <c r="N598" s="272"/>
      <c r="O598" s="272"/>
      <c r="P598" s="272"/>
      <c r="Q598" s="272"/>
      <c r="R598" s="272"/>
      <c r="S598" s="272"/>
      <c r="T598" s="272"/>
      <c r="U598" s="272"/>
      <c r="V598" s="272"/>
      <c r="W598" s="272"/>
      <c r="X598" s="272"/>
      <c r="Y598" s="272"/>
      <c r="Z598" s="272"/>
      <c r="AA598" s="272"/>
      <c r="AB598" s="272"/>
      <c r="AC598" s="272"/>
      <c r="AD598" s="272"/>
      <c r="AE598" s="272"/>
      <c r="AF598" s="272"/>
      <c r="AG598" s="272"/>
      <c r="AH598" s="272"/>
      <c r="AI598" s="272"/>
      <c r="AJ598" s="272"/>
      <c r="AK598" s="272"/>
      <c r="AL598" s="272"/>
      <c r="AM598" s="272"/>
      <c r="AN598" s="272"/>
      <c r="AO598" s="272"/>
      <c r="AP598" s="272"/>
      <c r="AQ598" s="271"/>
    </row>
    <row r="599" ht="15.75" customHeight="1">
      <c r="C599" s="271"/>
      <c r="D599" s="271"/>
      <c r="E599" s="271"/>
      <c r="F599" s="271"/>
      <c r="G599" s="272"/>
      <c r="H599" s="272"/>
      <c r="I599" s="272"/>
      <c r="J599" s="272"/>
      <c r="K599" s="272"/>
      <c r="L599" s="272"/>
      <c r="M599" s="272"/>
      <c r="N599" s="272"/>
      <c r="O599" s="272"/>
      <c r="P599" s="272"/>
      <c r="Q599" s="272"/>
      <c r="R599" s="272"/>
      <c r="S599" s="272"/>
      <c r="T599" s="272"/>
      <c r="U599" s="272"/>
      <c r="V599" s="272"/>
      <c r="W599" s="272"/>
      <c r="X599" s="272"/>
      <c r="Y599" s="272"/>
      <c r="Z599" s="272"/>
      <c r="AA599" s="272"/>
      <c r="AB599" s="272"/>
      <c r="AC599" s="272"/>
      <c r="AD599" s="272"/>
      <c r="AE599" s="272"/>
      <c r="AF599" s="272"/>
      <c r="AG599" s="272"/>
      <c r="AH599" s="272"/>
      <c r="AI599" s="272"/>
      <c r="AJ599" s="272"/>
      <c r="AK599" s="272"/>
      <c r="AL599" s="272"/>
      <c r="AM599" s="272"/>
      <c r="AN599" s="272"/>
      <c r="AO599" s="272"/>
      <c r="AP599" s="272"/>
      <c r="AQ599" s="271"/>
    </row>
    <row r="600" ht="15.75" customHeight="1">
      <c r="C600" s="271"/>
      <c r="D600" s="271"/>
      <c r="E600" s="271"/>
      <c r="F600" s="271"/>
      <c r="G600" s="272"/>
      <c r="H600" s="272"/>
      <c r="I600" s="272"/>
      <c r="J600" s="272"/>
      <c r="K600" s="272"/>
      <c r="L600" s="272"/>
      <c r="M600" s="272"/>
      <c r="N600" s="272"/>
      <c r="O600" s="272"/>
      <c r="P600" s="272"/>
      <c r="Q600" s="272"/>
      <c r="R600" s="272"/>
      <c r="S600" s="272"/>
      <c r="T600" s="272"/>
      <c r="U600" s="272"/>
      <c r="V600" s="272"/>
      <c r="W600" s="272"/>
      <c r="X600" s="272"/>
      <c r="Y600" s="272"/>
      <c r="Z600" s="272"/>
      <c r="AA600" s="272"/>
      <c r="AB600" s="272"/>
      <c r="AC600" s="272"/>
      <c r="AD600" s="272"/>
      <c r="AE600" s="272"/>
      <c r="AF600" s="272"/>
      <c r="AG600" s="272"/>
      <c r="AH600" s="272"/>
      <c r="AI600" s="272"/>
      <c r="AJ600" s="272"/>
      <c r="AK600" s="272"/>
      <c r="AL600" s="272"/>
      <c r="AM600" s="272"/>
      <c r="AN600" s="272"/>
      <c r="AO600" s="272"/>
      <c r="AP600" s="272"/>
      <c r="AQ600" s="271"/>
    </row>
    <row r="601" ht="15.75" customHeight="1">
      <c r="C601" s="271"/>
      <c r="D601" s="271"/>
      <c r="E601" s="271"/>
      <c r="F601" s="271"/>
      <c r="G601" s="272"/>
      <c r="H601" s="272"/>
      <c r="I601" s="272"/>
      <c r="J601" s="272"/>
      <c r="K601" s="272"/>
      <c r="L601" s="272"/>
      <c r="M601" s="272"/>
      <c r="N601" s="272"/>
      <c r="O601" s="272"/>
      <c r="P601" s="272"/>
      <c r="Q601" s="272"/>
      <c r="R601" s="272"/>
      <c r="S601" s="272"/>
      <c r="T601" s="272"/>
      <c r="U601" s="272"/>
      <c r="V601" s="272"/>
      <c r="W601" s="272"/>
      <c r="X601" s="272"/>
      <c r="Y601" s="272"/>
      <c r="Z601" s="272"/>
      <c r="AA601" s="272"/>
      <c r="AB601" s="272"/>
      <c r="AC601" s="272"/>
      <c r="AD601" s="272"/>
      <c r="AE601" s="272"/>
      <c r="AF601" s="272"/>
      <c r="AG601" s="272"/>
      <c r="AH601" s="272"/>
      <c r="AI601" s="272"/>
      <c r="AJ601" s="272"/>
      <c r="AK601" s="272"/>
      <c r="AL601" s="272"/>
      <c r="AM601" s="272"/>
      <c r="AN601" s="272"/>
      <c r="AO601" s="272"/>
      <c r="AP601" s="272"/>
      <c r="AQ601" s="271"/>
    </row>
    <row r="602" ht="15.75" customHeight="1">
      <c r="C602" s="271"/>
      <c r="D602" s="271"/>
      <c r="E602" s="271"/>
      <c r="F602" s="271"/>
      <c r="G602" s="272"/>
      <c r="H602" s="272"/>
      <c r="I602" s="272"/>
      <c r="J602" s="272"/>
      <c r="K602" s="272"/>
      <c r="L602" s="272"/>
      <c r="M602" s="272"/>
      <c r="N602" s="272"/>
      <c r="O602" s="272"/>
      <c r="P602" s="272"/>
      <c r="Q602" s="272"/>
      <c r="R602" s="272"/>
      <c r="S602" s="272"/>
      <c r="T602" s="272"/>
      <c r="U602" s="272"/>
      <c r="V602" s="272"/>
      <c r="W602" s="272"/>
      <c r="X602" s="272"/>
      <c r="Y602" s="272"/>
      <c r="Z602" s="272"/>
      <c r="AA602" s="272"/>
      <c r="AB602" s="272"/>
      <c r="AC602" s="272"/>
      <c r="AD602" s="272"/>
      <c r="AE602" s="272"/>
      <c r="AF602" s="272"/>
      <c r="AG602" s="272"/>
      <c r="AH602" s="272"/>
      <c r="AI602" s="272"/>
      <c r="AJ602" s="272"/>
      <c r="AK602" s="272"/>
      <c r="AL602" s="272"/>
      <c r="AM602" s="272"/>
      <c r="AN602" s="272"/>
      <c r="AO602" s="272"/>
      <c r="AP602" s="272"/>
      <c r="AQ602" s="271"/>
    </row>
    <row r="603" ht="15.75" customHeight="1">
      <c r="C603" s="271"/>
      <c r="D603" s="271"/>
      <c r="E603" s="271"/>
      <c r="F603" s="271"/>
      <c r="G603" s="272"/>
      <c r="H603" s="272"/>
      <c r="I603" s="272"/>
      <c r="J603" s="272"/>
      <c r="K603" s="272"/>
      <c r="L603" s="272"/>
      <c r="M603" s="272"/>
      <c r="N603" s="272"/>
      <c r="O603" s="272"/>
      <c r="P603" s="272"/>
      <c r="Q603" s="272"/>
      <c r="R603" s="272"/>
      <c r="S603" s="272"/>
      <c r="T603" s="272"/>
      <c r="U603" s="272"/>
      <c r="V603" s="272"/>
      <c r="W603" s="272"/>
      <c r="X603" s="272"/>
      <c r="Y603" s="272"/>
      <c r="Z603" s="272"/>
      <c r="AA603" s="272"/>
      <c r="AB603" s="272"/>
      <c r="AC603" s="272"/>
      <c r="AD603" s="272"/>
      <c r="AE603" s="272"/>
      <c r="AF603" s="272"/>
      <c r="AG603" s="272"/>
      <c r="AH603" s="272"/>
      <c r="AI603" s="272"/>
      <c r="AJ603" s="272"/>
      <c r="AK603" s="272"/>
      <c r="AL603" s="272"/>
      <c r="AM603" s="272"/>
      <c r="AN603" s="272"/>
      <c r="AO603" s="272"/>
      <c r="AP603" s="272"/>
      <c r="AQ603" s="271"/>
    </row>
    <row r="604" ht="15.75" customHeight="1">
      <c r="C604" s="271"/>
      <c r="D604" s="271"/>
      <c r="E604" s="271"/>
      <c r="F604" s="271"/>
      <c r="G604" s="272"/>
      <c r="H604" s="272"/>
      <c r="I604" s="272"/>
      <c r="J604" s="272"/>
      <c r="K604" s="272"/>
      <c r="L604" s="272"/>
      <c r="M604" s="272"/>
      <c r="N604" s="272"/>
      <c r="O604" s="272"/>
      <c r="P604" s="272"/>
      <c r="Q604" s="272"/>
      <c r="R604" s="272"/>
      <c r="S604" s="272"/>
      <c r="T604" s="272"/>
      <c r="U604" s="272"/>
      <c r="V604" s="272"/>
      <c r="W604" s="272"/>
      <c r="X604" s="272"/>
      <c r="Y604" s="272"/>
      <c r="Z604" s="272"/>
      <c r="AA604" s="272"/>
      <c r="AB604" s="272"/>
      <c r="AC604" s="272"/>
      <c r="AD604" s="272"/>
      <c r="AE604" s="272"/>
      <c r="AF604" s="272"/>
      <c r="AG604" s="272"/>
      <c r="AH604" s="272"/>
      <c r="AI604" s="272"/>
      <c r="AJ604" s="272"/>
      <c r="AK604" s="272"/>
      <c r="AL604" s="272"/>
      <c r="AM604" s="272"/>
      <c r="AN604" s="272"/>
      <c r="AO604" s="272"/>
      <c r="AP604" s="272"/>
      <c r="AQ604" s="271"/>
    </row>
    <row r="605" ht="15.75" customHeight="1">
      <c r="C605" s="271"/>
      <c r="D605" s="271"/>
      <c r="E605" s="271"/>
      <c r="F605" s="271"/>
      <c r="G605" s="272"/>
      <c r="H605" s="272"/>
      <c r="I605" s="272"/>
      <c r="J605" s="272"/>
      <c r="K605" s="272"/>
      <c r="L605" s="272"/>
      <c r="M605" s="272"/>
      <c r="N605" s="272"/>
      <c r="O605" s="272"/>
      <c r="P605" s="272"/>
      <c r="Q605" s="272"/>
      <c r="R605" s="272"/>
      <c r="S605" s="272"/>
      <c r="T605" s="272"/>
      <c r="U605" s="272"/>
      <c r="V605" s="272"/>
      <c r="W605" s="272"/>
      <c r="X605" s="272"/>
      <c r="Y605" s="272"/>
      <c r="Z605" s="272"/>
      <c r="AA605" s="272"/>
      <c r="AB605" s="272"/>
      <c r="AC605" s="272"/>
      <c r="AD605" s="272"/>
      <c r="AE605" s="272"/>
      <c r="AF605" s="272"/>
      <c r="AG605" s="272"/>
      <c r="AH605" s="272"/>
      <c r="AI605" s="272"/>
      <c r="AJ605" s="272"/>
      <c r="AK605" s="272"/>
      <c r="AL605" s="272"/>
      <c r="AM605" s="272"/>
      <c r="AN605" s="272"/>
      <c r="AO605" s="272"/>
      <c r="AP605" s="272"/>
      <c r="AQ605" s="271"/>
    </row>
    <row r="606" ht="15.75" customHeight="1">
      <c r="C606" s="271"/>
      <c r="D606" s="271"/>
      <c r="E606" s="271"/>
      <c r="F606" s="271"/>
      <c r="G606" s="272"/>
      <c r="H606" s="272"/>
      <c r="I606" s="272"/>
      <c r="J606" s="272"/>
      <c r="K606" s="272"/>
      <c r="L606" s="272"/>
      <c r="M606" s="272"/>
      <c r="N606" s="272"/>
      <c r="O606" s="272"/>
      <c r="P606" s="272"/>
      <c r="Q606" s="272"/>
      <c r="R606" s="272"/>
      <c r="S606" s="272"/>
      <c r="T606" s="272"/>
      <c r="U606" s="272"/>
      <c r="V606" s="272"/>
      <c r="W606" s="272"/>
      <c r="X606" s="272"/>
      <c r="Y606" s="272"/>
      <c r="Z606" s="272"/>
      <c r="AA606" s="272"/>
      <c r="AB606" s="272"/>
      <c r="AC606" s="272"/>
      <c r="AD606" s="272"/>
      <c r="AE606" s="272"/>
      <c r="AF606" s="272"/>
      <c r="AG606" s="272"/>
      <c r="AH606" s="272"/>
      <c r="AI606" s="272"/>
      <c r="AJ606" s="272"/>
      <c r="AK606" s="272"/>
      <c r="AL606" s="272"/>
      <c r="AM606" s="272"/>
      <c r="AN606" s="272"/>
      <c r="AO606" s="272"/>
      <c r="AP606" s="272"/>
      <c r="AQ606" s="271"/>
    </row>
    <row r="607" ht="15.75" customHeight="1">
      <c r="C607" s="271"/>
      <c r="D607" s="271"/>
      <c r="E607" s="271"/>
      <c r="F607" s="271"/>
      <c r="G607" s="272"/>
      <c r="H607" s="272"/>
      <c r="I607" s="272"/>
      <c r="J607" s="272"/>
      <c r="K607" s="272"/>
      <c r="L607" s="272"/>
      <c r="M607" s="272"/>
      <c r="N607" s="272"/>
      <c r="O607" s="272"/>
      <c r="P607" s="272"/>
      <c r="Q607" s="272"/>
      <c r="R607" s="272"/>
      <c r="S607" s="272"/>
      <c r="T607" s="272"/>
      <c r="U607" s="272"/>
      <c r="V607" s="272"/>
      <c r="W607" s="272"/>
      <c r="X607" s="272"/>
      <c r="Y607" s="272"/>
      <c r="Z607" s="272"/>
      <c r="AA607" s="272"/>
      <c r="AB607" s="272"/>
      <c r="AC607" s="272"/>
      <c r="AD607" s="272"/>
      <c r="AE607" s="272"/>
      <c r="AF607" s="272"/>
      <c r="AG607" s="272"/>
      <c r="AH607" s="272"/>
      <c r="AI607" s="272"/>
      <c r="AJ607" s="272"/>
      <c r="AK607" s="272"/>
      <c r="AL607" s="272"/>
      <c r="AM607" s="272"/>
      <c r="AN607" s="272"/>
      <c r="AO607" s="272"/>
      <c r="AP607" s="272"/>
      <c r="AQ607" s="271"/>
    </row>
    <row r="608" ht="15.75" customHeight="1">
      <c r="C608" s="271"/>
      <c r="D608" s="271"/>
      <c r="E608" s="271"/>
      <c r="F608" s="271"/>
      <c r="G608" s="272"/>
      <c r="H608" s="272"/>
      <c r="I608" s="272"/>
      <c r="J608" s="272"/>
      <c r="K608" s="272"/>
      <c r="L608" s="272"/>
      <c r="M608" s="272"/>
      <c r="N608" s="272"/>
      <c r="O608" s="272"/>
      <c r="P608" s="272"/>
      <c r="Q608" s="272"/>
      <c r="R608" s="272"/>
      <c r="S608" s="272"/>
      <c r="T608" s="272"/>
      <c r="U608" s="272"/>
      <c r="V608" s="272"/>
      <c r="W608" s="272"/>
      <c r="X608" s="272"/>
      <c r="Y608" s="272"/>
      <c r="Z608" s="272"/>
      <c r="AA608" s="272"/>
      <c r="AB608" s="272"/>
      <c r="AC608" s="272"/>
      <c r="AD608" s="272"/>
      <c r="AE608" s="272"/>
      <c r="AF608" s="272"/>
      <c r="AG608" s="272"/>
      <c r="AH608" s="272"/>
      <c r="AI608" s="272"/>
      <c r="AJ608" s="272"/>
      <c r="AK608" s="272"/>
      <c r="AL608" s="272"/>
      <c r="AM608" s="272"/>
      <c r="AN608" s="272"/>
      <c r="AO608" s="272"/>
      <c r="AP608" s="272"/>
      <c r="AQ608" s="271"/>
    </row>
    <row r="609" ht="15.75" customHeight="1">
      <c r="C609" s="271"/>
      <c r="D609" s="271"/>
      <c r="E609" s="271"/>
      <c r="F609" s="271"/>
      <c r="G609" s="272"/>
      <c r="H609" s="272"/>
      <c r="I609" s="272"/>
      <c r="J609" s="272"/>
      <c r="K609" s="272"/>
      <c r="L609" s="272"/>
      <c r="M609" s="272"/>
      <c r="N609" s="272"/>
      <c r="O609" s="272"/>
      <c r="P609" s="272"/>
      <c r="Q609" s="272"/>
      <c r="R609" s="272"/>
      <c r="S609" s="272"/>
      <c r="T609" s="272"/>
      <c r="U609" s="272"/>
      <c r="V609" s="272"/>
      <c r="W609" s="272"/>
      <c r="X609" s="272"/>
      <c r="Y609" s="272"/>
      <c r="Z609" s="272"/>
      <c r="AA609" s="272"/>
      <c r="AB609" s="272"/>
      <c r="AC609" s="272"/>
      <c r="AD609" s="272"/>
      <c r="AE609" s="272"/>
      <c r="AF609" s="272"/>
      <c r="AG609" s="272"/>
      <c r="AH609" s="272"/>
      <c r="AI609" s="272"/>
      <c r="AJ609" s="272"/>
      <c r="AK609" s="272"/>
      <c r="AL609" s="272"/>
      <c r="AM609" s="272"/>
      <c r="AN609" s="272"/>
      <c r="AO609" s="272"/>
      <c r="AP609" s="272"/>
      <c r="AQ609" s="271"/>
    </row>
    <row r="610" ht="15.75" customHeight="1">
      <c r="C610" s="271"/>
      <c r="D610" s="271"/>
      <c r="E610" s="271"/>
      <c r="F610" s="271"/>
      <c r="G610" s="272"/>
      <c r="H610" s="272"/>
      <c r="I610" s="272"/>
      <c r="J610" s="272"/>
      <c r="K610" s="272"/>
      <c r="L610" s="272"/>
      <c r="M610" s="272"/>
      <c r="N610" s="272"/>
      <c r="O610" s="272"/>
      <c r="P610" s="272"/>
      <c r="Q610" s="272"/>
      <c r="R610" s="272"/>
      <c r="S610" s="272"/>
      <c r="T610" s="272"/>
      <c r="U610" s="272"/>
      <c r="V610" s="272"/>
      <c r="W610" s="272"/>
      <c r="X610" s="272"/>
      <c r="Y610" s="272"/>
      <c r="Z610" s="272"/>
      <c r="AA610" s="272"/>
      <c r="AB610" s="272"/>
      <c r="AC610" s="272"/>
      <c r="AD610" s="272"/>
      <c r="AE610" s="272"/>
      <c r="AF610" s="272"/>
      <c r="AG610" s="272"/>
      <c r="AH610" s="272"/>
      <c r="AI610" s="272"/>
      <c r="AJ610" s="272"/>
      <c r="AK610" s="272"/>
      <c r="AL610" s="272"/>
      <c r="AM610" s="272"/>
      <c r="AN610" s="272"/>
      <c r="AO610" s="272"/>
      <c r="AP610" s="272"/>
      <c r="AQ610" s="271"/>
    </row>
    <row r="611" ht="15.75" customHeight="1">
      <c r="C611" s="271"/>
      <c r="D611" s="271"/>
      <c r="E611" s="271"/>
      <c r="F611" s="271"/>
      <c r="G611" s="272"/>
      <c r="H611" s="272"/>
      <c r="I611" s="272"/>
      <c r="J611" s="272"/>
      <c r="K611" s="272"/>
      <c r="L611" s="272"/>
      <c r="M611" s="272"/>
      <c r="N611" s="272"/>
      <c r="O611" s="272"/>
      <c r="P611" s="272"/>
      <c r="Q611" s="272"/>
      <c r="R611" s="272"/>
      <c r="S611" s="272"/>
      <c r="T611" s="272"/>
      <c r="U611" s="272"/>
      <c r="V611" s="272"/>
      <c r="W611" s="272"/>
      <c r="X611" s="272"/>
      <c r="Y611" s="272"/>
      <c r="Z611" s="272"/>
      <c r="AA611" s="272"/>
      <c r="AB611" s="272"/>
      <c r="AC611" s="272"/>
      <c r="AD611" s="272"/>
      <c r="AE611" s="272"/>
      <c r="AF611" s="272"/>
      <c r="AG611" s="272"/>
      <c r="AH611" s="272"/>
      <c r="AI611" s="272"/>
      <c r="AJ611" s="272"/>
      <c r="AK611" s="272"/>
      <c r="AL611" s="272"/>
      <c r="AM611" s="272"/>
      <c r="AN611" s="272"/>
      <c r="AO611" s="272"/>
      <c r="AP611" s="272"/>
      <c r="AQ611" s="271"/>
    </row>
    <row r="612" ht="15.75" customHeight="1">
      <c r="C612" s="271"/>
      <c r="D612" s="271"/>
      <c r="E612" s="271"/>
      <c r="F612" s="271"/>
      <c r="G612" s="272"/>
      <c r="H612" s="272"/>
      <c r="I612" s="272"/>
      <c r="J612" s="272"/>
      <c r="K612" s="272"/>
      <c r="L612" s="272"/>
      <c r="M612" s="272"/>
      <c r="N612" s="272"/>
      <c r="O612" s="272"/>
      <c r="P612" s="272"/>
      <c r="Q612" s="272"/>
      <c r="R612" s="272"/>
      <c r="S612" s="272"/>
      <c r="T612" s="272"/>
      <c r="U612" s="272"/>
      <c r="V612" s="272"/>
      <c r="W612" s="272"/>
      <c r="X612" s="272"/>
      <c r="Y612" s="272"/>
      <c r="Z612" s="272"/>
      <c r="AA612" s="272"/>
      <c r="AB612" s="272"/>
      <c r="AC612" s="272"/>
      <c r="AD612" s="272"/>
      <c r="AE612" s="272"/>
      <c r="AF612" s="272"/>
      <c r="AG612" s="272"/>
      <c r="AH612" s="272"/>
      <c r="AI612" s="272"/>
      <c r="AJ612" s="272"/>
      <c r="AK612" s="272"/>
      <c r="AL612" s="272"/>
      <c r="AM612" s="272"/>
      <c r="AN612" s="272"/>
      <c r="AO612" s="272"/>
      <c r="AP612" s="272"/>
      <c r="AQ612" s="271"/>
    </row>
    <row r="613" ht="15.75" customHeight="1">
      <c r="C613" s="271"/>
      <c r="D613" s="271"/>
      <c r="E613" s="271"/>
      <c r="F613" s="271"/>
      <c r="G613" s="272"/>
      <c r="H613" s="272"/>
      <c r="I613" s="272"/>
      <c r="J613" s="272"/>
      <c r="K613" s="272"/>
      <c r="L613" s="272"/>
      <c r="M613" s="272"/>
      <c r="N613" s="272"/>
      <c r="O613" s="272"/>
      <c r="P613" s="272"/>
      <c r="Q613" s="272"/>
      <c r="R613" s="272"/>
      <c r="S613" s="272"/>
      <c r="T613" s="272"/>
      <c r="U613" s="272"/>
      <c r="V613" s="272"/>
      <c r="W613" s="272"/>
      <c r="X613" s="272"/>
      <c r="Y613" s="272"/>
      <c r="Z613" s="272"/>
      <c r="AA613" s="272"/>
      <c r="AB613" s="272"/>
      <c r="AC613" s="272"/>
      <c r="AD613" s="272"/>
      <c r="AE613" s="272"/>
      <c r="AF613" s="272"/>
      <c r="AG613" s="272"/>
      <c r="AH613" s="272"/>
      <c r="AI613" s="272"/>
      <c r="AJ613" s="272"/>
      <c r="AK613" s="272"/>
      <c r="AL613" s="272"/>
      <c r="AM613" s="272"/>
      <c r="AN613" s="272"/>
      <c r="AO613" s="272"/>
      <c r="AP613" s="272"/>
      <c r="AQ613" s="271"/>
    </row>
    <row r="614" ht="15.75" customHeight="1">
      <c r="C614" s="271"/>
      <c r="D614" s="271"/>
      <c r="E614" s="271"/>
      <c r="F614" s="271"/>
      <c r="G614" s="272"/>
      <c r="H614" s="272"/>
      <c r="I614" s="272"/>
      <c r="J614" s="272"/>
      <c r="K614" s="272"/>
      <c r="L614" s="272"/>
      <c r="M614" s="272"/>
      <c r="N614" s="272"/>
      <c r="O614" s="272"/>
      <c r="P614" s="272"/>
      <c r="Q614" s="272"/>
      <c r="R614" s="272"/>
      <c r="S614" s="272"/>
      <c r="T614" s="272"/>
      <c r="U614" s="272"/>
      <c r="V614" s="272"/>
      <c r="W614" s="272"/>
      <c r="X614" s="272"/>
      <c r="Y614" s="272"/>
      <c r="Z614" s="272"/>
      <c r="AA614" s="272"/>
      <c r="AB614" s="272"/>
      <c r="AC614" s="272"/>
      <c r="AD614" s="272"/>
      <c r="AE614" s="272"/>
      <c r="AF614" s="272"/>
      <c r="AG614" s="272"/>
      <c r="AH614" s="272"/>
      <c r="AI614" s="272"/>
      <c r="AJ614" s="272"/>
      <c r="AK614" s="272"/>
      <c r="AL614" s="272"/>
      <c r="AM614" s="272"/>
      <c r="AN614" s="272"/>
      <c r="AO614" s="272"/>
      <c r="AP614" s="272"/>
      <c r="AQ614" s="271"/>
    </row>
    <row r="615" ht="15.75" customHeight="1">
      <c r="C615" s="271"/>
      <c r="D615" s="271"/>
      <c r="E615" s="271"/>
      <c r="F615" s="271"/>
      <c r="G615" s="272"/>
      <c r="H615" s="272"/>
      <c r="I615" s="272"/>
      <c r="J615" s="272"/>
      <c r="K615" s="272"/>
      <c r="L615" s="272"/>
      <c r="M615" s="272"/>
      <c r="N615" s="272"/>
      <c r="O615" s="272"/>
      <c r="P615" s="272"/>
      <c r="Q615" s="272"/>
      <c r="R615" s="272"/>
      <c r="S615" s="272"/>
      <c r="T615" s="272"/>
      <c r="U615" s="272"/>
      <c r="V615" s="272"/>
      <c r="W615" s="272"/>
      <c r="X615" s="272"/>
      <c r="Y615" s="272"/>
      <c r="Z615" s="272"/>
      <c r="AA615" s="272"/>
      <c r="AB615" s="272"/>
      <c r="AC615" s="272"/>
      <c r="AD615" s="272"/>
      <c r="AE615" s="272"/>
      <c r="AF615" s="272"/>
      <c r="AG615" s="272"/>
      <c r="AH615" s="272"/>
      <c r="AI615" s="272"/>
      <c r="AJ615" s="272"/>
      <c r="AK615" s="272"/>
      <c r="AL615" s="272"/>
      <c r="AM615" s="272"/>
      <c r="AN615" s="272"/>
      <c r="AO615" s="272"/>
      <c r="AP615" s="272"/>
      <c r="AQ615" s="271"/>
    </row>
    <row r="616" ht="15.75" customHeight="1">
      <c r="C616" s="271"/>
      <c r="D616" s="271"/>
      <c r="E616" s="271"/>
      <c r="F616" s="271"/>
      <c r="G616" s="272"/>
      <c r="H616" s="272"/>
      <c r="I616" s="272"/>
      <c r="J616" s="272"/>
      <c r="K616" s="272"/>
      <c r="L616" s="272"/>
      <c r="M616" s="272"/>
      <c r="N616" s="272"/>
      <c r="O616" s="272"/>
      <c r="P616" s="272"/>
      <c r="Q616" s="272"/>
      <c r="R616" s="272"/>
      <c r="S616" s="272"/>
      <c r="T616" s="272"/>
      <c r="U616" s="272"/>
      <c r="V616" s="272"/>
      <c r="W616" s="272"/>
      <c r="X616" s="272"/>
      <c r="Y616" s="272"/>
      <c r="Z616" s="272"/>
      <c r="AA616" s="272"/>
      <c r="AB616" s="272"/>
      <c r="AC616" s="272"/>
      <c r="AD616" s="272"/>
      <c r="AE616" s="272"/>
      <c r="AF616" s="272"/>
      <c r="AG616" s="272"/>
      <c r="AH616" s="272"/>
      <c r="AI616" s="272"/>
      <c r="AJ616" s="272"/>
      <c r="AK616" s="272"/>
      <c r="AL616" s="272"/>
      <c r="AM616" s="272"/>
      <c r="AN616" s="272"/>
      <c r="AO616" s="272"/>
      <c r="AP616" s="272"/>
      <c r="AQ616" s="271"/>
    </row>
    <row r="617" ht="15.75" customHeight="1">
      <c r="C617" s="271"/>
      <c r="D617" s="271"/>
      <c r="E617" s="271"/>
      <c r="F617" s="271"/>
      <c r="G617" s="272"/>
      <c r="H617" s="272"/>
      <c r="I617" s="272"/>
      <c r="J617" s="272"/>
      <c r="K617" s="272"/>
      <c r="L617" s="272"/>
      <c r="M617" s="272"/>
      <c r="N617" s="272"/>
      <c r="O617" s="272"/>
      <c r="P617" s="272"/>
      <c r="Q617" s="272"/>
      <c r="R617" s="272"/>
      <c r="S617" s="272"/>
      <c r="T617" s="272"/>
      <c r="U617" s="272"/>
      <c r="V617" s="272"/>
      <c r="W617" s="272"/>
      <c r="X617" s="272"/>
      <c r="Y617" s="272"/>
      <c r="Z617" s="272"/>
      <c r="AA617" s="272"/>
      <c r="AB617" s="272"/>
      <c r="AC617" s="272"/>
      <c r="AD617" s="272"/>
      <c r="AE617" s="272"/>
      <c r="AF617" s="272"/>
      <c r="AG617" s="272"/>
      <c r="AH617" s="272"/>
      <c r="AI617" s="272"/>
      <c r="AJ617" s="272"/>
      <c r="AK617" s="272"/>
      <c r="AL617" s="272"/>
      <c r="AM617" s="272"/>
      <c r="AN617" s="272"/>
      <c r="AO617" s="272"/>
      <c r="AP617" s="272"/>
      <c r="AQ617" s="271"/>
    </row>
    <row r="618" ht="15.75" customHeight="1">
      <c r="C618" s="271"/>
      <c r="D618" s="271"/>
      <c r="E618" s="271"/>
      <c r="F618" s="271"/>
      <c r="G618" s="272"/>
      <c r="H618" s="272"/>
      <c r="I618" s="272"/>
      <c r="J618" s="272"/>
      <c r="K618" s="272"/>
      <c r="L618" s="272"/>
      <c r="M618" s="272"/>
      <c r="N618" s="272"/>
      <c r="O618" s="272"/>
      <c r="P618" s="272"/>
      <c r="Q618" s="272"/>
      <c r="R618" s="272"/>
      <c r="S618" s="272"/>
      <c r="T618" s="272"/>
      <c r="U618" s="272"/>
      <c r="V618" s="272"/>
      <c r="W618" s="272"/>
      <c r="X618" s="272"/>
      <c r="Y618" s="272"/>
      <c r="Z618" s="272"/>
      <c r="AA618" s="272"/>
      <c r="AB618" s="272"/>
      <c r="AC618" s="272"/>
      <c r="AD618" s="272"/>
      <c r="AE618" s="272"/>
      <c r="AF618" s="272"/>
      <c r="AG618" s="272"/>
      <c r="AH618" s="272"/>
      <c r="AI618" s="272"/>
      <c r="AJ618" s="272"/>
      <c r="AK618" s="272"/>
      <c r="AL618" s="272"/>
      <c r="AM618" s="272"/>
      <c r="AN618" s="272"/>
      <c r="AO618" s="272"/>
      <c r="AP618" s="272"/>
      <c r="AQ618" s="271"/>
    </row>
    <row r="619" ht="15.75" customHeight="1">
      <c r="C619" s="271"/>
      <c r="D619" s="271"/>
      <c r="E619" s="271"/>
      <c r="F619" s="271"/>
      <c r="G619" s="272"/>
      <c r="H619" s="272"/>
      <c r="I619" s="272"/>
      <c r="J619" s="272"/>
      <c r="K619" s="272"/>
      <c r="L619" s="272"/>
      <c r="M619" s="272"/>
      <c r="N619" s="272"/>
      <c r="O619" s="272"/>
      <c r="P619" s="272"/>
      <c r="Q619" s="272"/>
      <c r="R619" s="272"/>
      <c r="S619" s="272"/>
      <c r="T619" s="272"/>
      <c r="U619" s="272"/>
      <c r="V619" s="272"/>
      <c r="W619" s="272"/>
      <c r="X619" s="272"/>
      <c r="Y619" s="272"/>
      <c r="Z619" s="272"/>
      <c r="AA619" s="272"/>
      <c r="AB619" s="272"/>
      <c r="AC619" s="272"/>
      <c r="AD619" s="272"/>
      <c r="AE619" s="272"/>
      <c r="AF619" s="272"/>
      <c r="AG619" s="272"/>
      <c r="AH619" s="272"/>
      <c r="AI619" s="272"/>
      <c r="AJ619" s="272"/>
      <c r="AK619" s="272"/>
      <c r="AL619" s="272"/>
      <c r="AM619" s="272"/>
      <c r="AN619" s="272"/>
      <c r="AO619" s="272"/>
      <c r="AP619" s="272"/>
      <c r="AQ619" s="271"/>
    </row>
    <row r="620" ht="15.75" customHeight="1">
      <c r="C620" s="271"/>
      <c r="D620" s="271"/>
      <c r="E620" s="271"/>
      <c r="F620" s="271"/>
      <c r="G620" s="272"/>
      <c r="H620" s="272"/>
      <c r="I620" s="272"/>
      <c r="J620" s="272"/>
      <c r="K620" s="272"/>
      <c r="L620" s="272"/>
      <c r="M620" s="272"/>
      <c r="N620" s="272"/>
      <c r="O620" s="272"/>
      <c r="P620" s="272"/>
      <c r="Q620" s="272"/>
      <c r="R620" s="272"/>
      <c r="S620" s="272"/>
      <c r="T620" s="272"/>
      <c r="U620" s="272"/>
      <c r="V620" s="272"/>
      <c r="W620" s="272"/>
      <c r="X620" s="272"/>
      <c r="Y620" s="272"/>
      <c r="Z620" s="272"/>
      <c r="AA620" s="272"/>
      <c r="AB620" s="272"/>
      <c r="AC620" s="272"/>
      <c r="AD620" s="272"/>
      <c r="AE620" s="272"/>
      <c r="AF620" s="272"/>
      <c r="AG620" s="272"/>
      <c r="AH620" s="272"/>
      <c r="AI620" s="272"/>
      <c r="AJ620" s="272"/>
      <c r="AK620" s="272"/>
      <c r="AL620" s="272"/>
      <c r="AM620" s="272"/>
      <c r="AN620" s="272"/>
      <c r="AO620" s="272"/>
      <c r="AP620" s="272"/>
      <c r="AQ620" s="271"/>
    </row>
    <row r="621" ht="15.75" customHeight="1">
      <c r="C621" s="271"/>
      <c r="D621" s="271"/>
      <c r="E621" s="271"/>
      <c r="F621" s="271"/>
      <c r="G621" s="272"/>
      <c r="H621" s="272"/>
      <c r="I621" s="272"/>
      <c r="J621" s="272"/>
      <c r="K621" s="272"/>
      <c r="L621" s="272"/>
      <c r="M621" s="272"/>
      <c r="N621" s="272"/>
      <c r="O621" s="272"/>
      <c r="P621" s="272"/>
      <c r="Q621" s="272"/>
      <c r="R621" s="272"/>
      <c r="S621" s="272"/>
      <c r="T621" s="272"/>
      <c r="U621" s="272"/>
      <c r="V621" s="272"/>
      <c r="W621" s="272"/>
      <c r="X621" s="272"/>
      <c r="Y621" s="272"/>
      <c r="Z621" s="272"/>
      <c r="AA621" s="272"/>
      <c r="AB621" s="272"/>
      <c r="AC621" s="272"/>
      <c r="AD621" s="272"/>
      <c r="AE621" s="272"/>
      <c r="AF621" s="272"/>
      <c r="AG621" s="272"/>
      <c r="AH621" s="272"/>
      <c r="AI621" s="272"/>
      <c r="AJ621" s="272"/>
      <c r="AK621" s="272"/>
      <c r="AL621" s="272"/>
      <c r="AM621" s="272"/>
      <c r="AN621" s="272"/>
      <c r="AO621" s="272"/>
      <c r="AP621" s="272"/>
      <c r="AQ621" s="271"/>
    </row>
    <row r="622" ht="15.75" customHeight="1">
      <c r="C622" s="271"/>
      <c r="D622" s="271"/>
      <c r="E622" s="271"/>
      <c r="F622" s="271"/>
      <c r="G622" s="272"/>
      <c r="H622" s="272"/>
      <c r="I622" s="272"/>
      <c r="J622" s="272"/>
      <c r="K622" s="272"/>
      <c r="L622" s="272"/>
      <c r="M622" s="272"/>
      <c r="N622" s="272"/>
      <c r="O622" s="272"/>
      <c r="P622" s="272"/>
      <c r="Q622" s="272"/>
      <c r="R622" s="272"/>
      <c r="S622" s="272"/>
      <c r="T622" s="272"/>
      <c r="U622" s="272"/>
      <c r="V622" s="272"/>
      <c r="W622" s="272"/>
      <c r="X622" s="272"/>
      <c r="Y622" s="272"/>
      <c r="Z622" s="272"/>
      <c r="AA622" s="272"/>
      <c r="AB622" s="272"/>
      <c r="AC622" s="272"/>
      <c r="AD622" s="272"/>
      <c r="AE622" s="272"/>
      <c r="AF622" s="272"/>
      <c r="AG622" s="272"/>
      <c r="AH622" s="272"/>
      <c r="AI622" s="272"/>
      <c r="AJ622" s="272"/>
      <c r="AK622" s="272"/>
      <c r="AL622" s="272"/>
      <c r="AM622" s="272"/>
      <c r="AN622" s="272"/>
      <c r="AO622" s="272"/>
      <c r="AP622" s="272"/>
      <c r="AQ622" s="271"/>
    </row>
    <row r="623" ht="15.75" customHeight="1">
      <c r="C623" s="271"/>
      <c r="D623" s="271"/>
      <c r="E623" s="271"/>
      <c r="F623" s="271"/>
      <c r="G623" s="272"/>
      <c r="H623" s="272"/>
      <c r="I623" s="272"/>
      <c r="J623" s="272"/>
      <c r="K623" s="272"/>
      <c r="L623" s="272"/>
      <c r="M623" s="272"/>
      <c r="N623" s="272"/>
      <c r="O623" s="272"/>
      <c r="P623" s="272"/>
      <c r="Q623" s="272"/>
      <c r="R623" s="272"/>
      <c r="S623" s="272"/>
      <c r="T623" s="272"/>
      <c r="U623" s="272"/>
      <c r="V623" s="272"/>
      <c r="W623" s="272"/>
      <c r="X623" s="272"/>
      <c r="Y623" s="272"/>
      <c r="Z623" s="272"/>
      <c r="AA623" s="272"/>
      <c r="AB623" s="272"/>
      <c r="AC623" s="272"/>
      <c r="AD623" s="272"/>
      <c r="AE623" s="272"/>
      <c r="AF623" s="272"/>
      <c r="AG623" s="272"/>
      <c r="AH623" s="272"/>
      <c r="AI623" s="272"/>
      <c r="AJ623" s="272"/>
      <c r="AK623" s="272"/>
      <c r="AL623" s="272"/>
      <c r="AM623" s="272"/>
      <c r="AN623" s="272"/>
      <c r="AO623" s="272"/>
      <c r="AP623" s="272"/>
      <c r="AQ623" s="271"/>
    </row>
    <row r="624" ht="15.75" customHeight="1">
      <c r="C624" s="271"/>
      <c r="D624" s="271"/>
      <c r="E624" s="271"/>
      <c r="F624" s="271"/>
      <c r="G624" s="272"/>
      <c r="H624" s="272"/>
      <c r="I624" s="272"/>
      <c r="J624" s="272"/>
      <c r="K624" s="272"/>
      <c r="L624" s="272"/>
      <c r="M624" s="272"/>
      <c r="N624" s="272"/>
      <c r="O624" s="272"/>
      <c r="P624" s="272"/>
      <c r="Q624" s="272"/>
      <c r="R624" s="272"/>
      <c r="S624" s="272"/>
      <c r="T624" s="272"/>
      <c r="U624" s="272"/>
      <c r="V624" s="272"/>
      <c r="W624" s="272"/>
      <c r="X624" s="272"/>
      <c r="Y624" s="272"/>
      <c r="Z624" s="272"/>
      <c r="AA624" s="272"/>
      <c r="AB624" s="272"/>
      <c r="AC624" s="272"/>
      <c r="AD624" s="272"/>
      <c r="AE624" s="272"/>
      <c r="AF624" s="272"/>
      <c r="AG624" s="272"/>
      <c r="AH624" s="272"/>
      <c r="AI624" s="272"/>
      <c r="AJ624" s="272"/>
      <c r="AK624" s="272"/>
      <c r="AL624" s="272"/>
      <c r="AM624" s="272"/>
      <c r="AN624" s="272"/>
      <c r="AO624" s="272"/>
      <c r="AP624" s="272"/>
      <c r="AQ624" s="271"/>
    </row>
    <row r="625" ht="15.75" customHeight="1">
      <c r="C625" s="271"/>
      <c r="D625" s="271"/>
      <c r="E625" s="271"/>
      <c r="F625" s="271"/>
      <c r="G625" s="272"/>
      <c r="H625" s="272"/>
      <c r="I625" s="272"/>
      <c r="J625" s="272"/>
      <c r="K625" s="272"/>
      <c r="L625" s="272"/>
      <c r="M625" s="272"/>
      <c r="N625" s="272"/>
      <c r="O625" s="272"/>
      <c r="P625" s="272"/>
      <c r="Q625" s="272"/>
      <c r="R625" s="272"/>
      <c r="S625" s="272"/>
      <c r="T625" s="272"/>
      <c r="U625" s="272"/>
      <c r="V625" s="272"/>
      <c r="W625" s="272"/>
      <c r="X625" s="272"/>
      <c r="Y625" s="272"/>
      <c r="Z625" s="272"/>
      <c r="AA625" s="272"/>
      <c r="AB625" s="272"/>
      <c r="AC625" s="272"/>
      <c r="AD625" s="272"/>
      <c r="AE625" s="272"/>
      <c r="AF625" s="272"/>
      <c r="AG625" s="272"/>
      <c r="AH625" s="272"/>
      <c r="AI625" s="272"/>
      <c r="AJ625" s="272"/>
      <c r="AK625" s="272"/>
      <c r="AL625" s="272"/>
      <c r="AM625" s="272"/>
      <c r="AN625" s="272"/>
      <c r="AO625" s="272"/>
      <c r="AP625" s="272"/>
      <c r="AQ625" s="271"/>
    </row>
    <row r="626" ht="15.75" customHeight="1">
      <c r="C626" s="271"/>
      <c r="D626" s="271"/>
      <c r="E626" s="271"/>
      <c r="F626" s="271"/>
      <c r="G626" s="272"/>
      <c r="H626" s="272"/>
      <c r="I626" s="272"/>
      <c r="J626" s="272"/>
      <c r="K626" s="272"/>
      <c r="L626" s="272"/>
      <c r="M626" s="272"/>
      <c r="N626" s="272"/>
      <c r="O626" s="272"/>
      <c r="P626" s="272"/>
      <c r="Q626" s="272"/>
      <c r="R626" s="272"/>
      <c r="S626" s="272"/>
      <c r="T626" s="272"/>
      <c r="U626" s="272"/>
      <c r="V626" s="272"/>
      <c r="W626" s="272"/>
      <c r="X626" s="272"/>
      <c r="Y626" s="272"/>
      <c r="Z626" s="272"/>
      <c r="AA626" s="272"/>
      <c r="AB626" s="272"/>
      <c r="AC626" s="272"/>
      <c r="AD626" s="272"/>
      <c r="AE626" s="272"/>
      <c r="AF626" s="272"/>
      <c r="AG626" s="272"/>
      <c r="AH626" s="272"/>
      <c r="AI626" s="272"/>
      <c r="AJ626" s="272"/>
      <c r="AK626" s="272"/>
      <c r="AL626" s="272"/>
      <c r="AM626" s="272"/>
      <c r="AN626" s="272"/>
      <c r="AO626" s="272"/>
      <c r="AP626" s="272"/>
      <c r="AQ626" s="271"/>
    </row>
    <row r="627" ht="15.75" customHeight="1">
      <c r="C627" s="271"/>
      <c r="D627" s="271"/>
      <c r="E627" s="271"/>
      <c r="F627" s="271"/>
      <c r="G627" s="272"/>
      <c r="H627" s="272"/>
      <c r="I627" s="272"/>
      <c r="J627" s="272"/>
      <c r="K627" s="272"/>
      <c r="L627" s="272"/>
      <c r="M627" s="272"/>
      <c r="N627" s="272"/>
      <c r="O627" s="272"/>
      <c r="P627" s="272"/>
      <c r="Q627" s="272"/>
      <c r="R627" s="272"/>
      <c r="S627" s="272"/>
      <c r="T627" s="272"/>
      <c r="U627" s="272"/>
      <c r="V627" s="272"/>
      <c r="W627" s="272"/>
      <c r="X627" s="272"/>
      <c r="Y627" s="272"/>
      <c r="Z627" s="272"/>
      <c r="AA627" s="272"/>
      <c r="AB627" s="272"/>
      <c r="AC627" s="272"/>
      <c r="AD627" s="272"/>
      <c r="AE627" s="272"/>
      <c r="AF627" s="272"/>
      <c r="AG627" s="272"/>
      <c r="AH627" s="272"/>
      <c r="AI627" s="272"/>
      <c r="AJ627" s="272"/>
      <c r="AK627" s="272"/>
      <c r="AL627" s="272"/>
      <c r="AM627" s="272"/>
      <c r="AN627" s="272"/>
      <c r="AO627" s="272"/>
      <c r="AP627" s="272"/>
      <c r="AQ627" s="271"/>
    </row>
    <row r="628" ht="15.75" customHeight="1">
      <c r="C628" s="271"/>
      <c r="D628" s="271"/>
      <c r="E628" s="271"/>
      <c r="F628" s="271"/>
      <c r="G628" s="272"/>
      <c r="H628" s="272"/>
      <c r="I628" s="272"/>
      <c r="J628" s="272"/>
      <c r="K628" s="272"/>
      <c r="L628" s="272"/>
      <c r="M628" s="272"/>
      <c r="N628" s="272"/>
      <c r="O628" s="272"/>
      <c r="P628" s="272"/>
      <c r="Q628" s="272"/>
      <c r="R628" s="272"/>
      <c r="S628" s="272"/>
      <c r="T628" s="272"/>
      <c r="U628" s="272"/>
      <c r="V628" s="272"/>
      <c r="W628" s="272"/>
      <c r="X628" s="272"/>
      <c r="Y628" s="272"/>
      <c r="Z628" s="272"/>
      <c r="AA628" s="272"/>
      <c r="AB628" s="272"/>
      <c r="AC628" s="272"/>
      <c r="AD628" s="272"/>
      <c r="AE628" s="272"/>
      <c r="AF628" s="272"/>
      <c r="AG628" s="272"/>
      <c r="AH628" s="272"/>
      <c r="AI628" s="272"/>
      <c r="AJ628" s="272"/>
      <c r="AK628" s="272"/>
      <c r="AL628" s="272"/>
      <c r="AM628" s="272"/>
      <c r="AN628" s="272"/>
      <c r="AO628" s="272"/>
      <c r="AP628" s="272"/>
      <c r="AQ628" s="271"/>
    </row>
    <row r="629" ht="15.75" customHeight="1">
      <c r="C629" s="271"/>
      <c r="D629" s="271"/>
      <c r="E629" s="271"/>
      <c r="F629" s="271"/>
      <c r="G629" s="272"/>
      <c r="H629" s="272"/>
      <c r="I629" s="272"/>
      <c r="J629" s="272"/>
      <c r="K629" s="272"/>
      <c r="L629" s="272"/>
      <c r="M629" s="272"/>
      <c r="N629" s="272"/>
      <c r="O629" s="272"/>
      <c r="P629" s="272"/>
      <c r="Q629" s="272"/>
      <c r="R629" s="272"/>
      <c r="S629" s="272"/>
      <c r="T629" s="272"/>
      <c r="U629" s="272"/>
      <c r="V629" s="272"/>
      <c r="W629" s="272"/>
      <c r="X629" s="272"/>
      <c r="Y629" s="272"/>
      <c r="Z629" s="272"/>
      <c r="AA629" s="272"/>
      <c r="AB629" s="272"/>
      <c r="AC629" s="272"/>
      <c r="AD629" s="272"/>
      <c r="AE629" s="272"/>
      <c r="AF629" s="272"/>
      <c r="AG629" s="272"/>
      <c r="AH629" s="272"/>
      <c r="AI629" s="272"/>
      <c r="AJ629" s="272"/>
      <c r="AK629" s="272"/>
      <c r="AL629" s="272"/>
      <c r="AM629" s="272"/>
      <c r="AN629" s="272"/>
      <c r="AO629" s="272"/>
      <c r="AP629" s="272"/>
      <c r="AQ629" s="271"/>
    </row>
    <row r="630" ht="15.75" customHeight="1">
      <c r="C630" s="271"/>
      <c r="D630" s="271"/>
      <c r="E630" s="271"/>
      <c r="F630" s="271"/>
      <c r="G630" s="272"/>
      <c r="H630" s="272"/>
      <c r="I630" s="272"/>
      <c r="J630" s="272"/>
      <c r="K630" s="272"/>
      <c r="L630" s="272"/>
      <c r="M630" s="272"/>
      <c r="N630" s="272"/>
      <c r="O630" s="272"/>
      <c r="P630" s="272"/>
      <c r="Q630" s="272"/>
      <c r="R630" s="272"/>
      <c r="S630" s="272"/>
      <c r="T630" s="272"/>
      <c r="U630" s="272"/>
      <c r="V630" s="272"/>
      <c r="W630" s="272"/>
      <c r="X630" s="272"/>
      <c r="Y630" s="272"/>
      <c r="Z630" s="272"/>
      <c r="AA630" s="272"/>
      <c r="AB630" s="272"/>
      <c r="AC630" s="272"/>
      <c r="AD630" s="272"/>
      <c r="AE630" s="272"/>
      <c r="AF630" s="272"/>
      <c r="AG630" s="272"/>
      <c r="AH630" s="272"/>
      <c r="AI630" s="272"/>
      <c r="AJ630" s="272"/>
      <c r="AK630" s="272"/>
      <c r="AL630" s="272"/>
      <c r="AM630" s="272"/>
      <c r="AN630" s="272"/>
      <c r="AO630" s="272"/>
      <c r="AP630" s="272"/>
      <c r="AQ630" s="271"/>
    </row>
    <row r="631" ht="15.75" customHeight="1">
      <c r="C631" s="271"/>
      <c r="D631" s="271"/>
      <c r="E631" s="271"/>
      <c r="F631" s="271"/>
      <c r="G631" s="272"/>
      <c r="H631" s="272"/>
      <c r="I631" s="272"/>
      <c r="J631" s="272"/>
      <c r="K631" s="272"/>
      <c r="L631" s="272"/>
      <c r="M631" s="272"/>
      <c r="N631" s="272"/>
      <c r="O631" s="272"/>
      <c r="P631" s="272"/>
      <c r="Q631" s="272"/>
      <c r="R631" s="272"/>
      <c r="S631" s="272"/>
      <c r="T631" s="272"/>
      <c r="U631" s="272"/>
      <c r="V631" s="272"/>
      <c r="W631" s="272"/>
      <c r="X631" s="272"/>
      <c r="Y631" s="272"/>
      <c r="Z631" s="272"/>
      <c r="AA631" s="272"/>
      <c r="AB631" s="272"/>
      <c r="AC631" s="272"/>
      <c r="AD631" s="272"/>
      <c r="AE631" s="272"/>
      <c r="AF631" s="272"/>
      <c r="AG631" s="272"/>
      <c r="AH631" s="272"/>
      <c r="AI631" s="272"/>
      <c r="AJ631" s="272"/>
      <c r="AK631" s="272"/>
      <c r="AL631" s="272"/>
      <c r="AM631" s="272"/>
      <c r="AN631" s="272"/>
      <c r="AO631" s="272"/>
      <c r="AP631" s="272"/>
      <c r="AQ631" s="271"/>
    </row>
    <row r="632" ht="15.75" customHeight="1">
      <c r="C632" s="271"/>
      <c r="D632" s="271"/>
      <c r="E632" s="271"/>
      <c r="F632" s="271"/>
      <c r="G632" s="272"/>
      <c r="H632" s="272"/>
      <c r="I632" s="272"/>
      <c r="J632" s="272"/>
      <c r="K632" s="272"/>
      <c r="L632" s="272"/>
      <c r="M632" s="272"/>
      <c r="N632" s="272"/>
      <c r="O632" s="272"/>
      <c r="P632" s="272"/>
      <c r="Q632" s="272"/>
      <c r="R632" s="272"/>
      <c r="S632" s="272"/>
      <c r="T632" s="272"/>
      <c r="U632" s="272"/>
      <c r="V632" s="272"/>
      <c r="W632" s="272"/>
      <c r="X632" s="272"/>
      <c r="Y632" s="272"/>
      <c r="Z632" s="272"/>
      <c r="AA632" s="272"/>
      <c r="AB632" s="272"/>
      <c r="AC632" s="272"/>
      <c r="AD632" s="272"/>
      <c r="AE632" s="272"/>
      <c r="AF632" s="272"/>
      <c r="AG632" s="272"/>
      <c r="AH632" s="272"/>
      <c r="AI632" s="272"/>
      <c r="AJ632" s="272"/>
      <c r="AK632" s="272"/>
      <c r="AL632" s="272"/>
      <c r="AM632" s="272"/>
      <c r="AN632" s="272"/>
      <c r="AO632" s="272"/>
      <c r="AP632" s="272"/>
      <c r="AQ632" s="271"/>
    </row>
    <row r="633" ht="15.75" customHeight="1">
      <c r="C633" s="271"/>
      <c r="D633" s="271"/>
      <c r="E633" s="271"/>
      <c r="F633" s="271"/>
      <c r="G633" s="272"/>
      <c r="H633" s="272"/>
      <c r="I633" s="272"/>
      <c r="J633" s="272"/>
      <c r="K633" s="272"/>
      <c r="L633" s="272"/>
      <c r="M633" s="272"/>
      <c r="N633" s="272"/>
      <c r="O633" s="272"/>
      <c r="P633" s="272"/>
      <c r="Q633" s="272"/>
      <c r="R633" s="272"/>
      <c r="S633" s="272"/>
      <c r="T633" s="272"/>
      <c r="U633" s="272"/>
      <c r="V633" s="272"/>
      <c r="W633" s="272"/>
      <c r="X633" s="272"/>
      <c r="Y633" s="272"/>
      <c r="Z633" s="272"/>
      <c r="AA633" s="272"/>
      <c r="AB633" s="272"/>
      <c r="AC633" s="272"/>
      <c r="AD633" s="272"/>
      <c r="AE633" s="272"/>
      <c r="AF633" s="272"/>
      <c r="AG633" s="272"/>
      <c r="AH633" s="272"/>
      <c r="AI633" s="272"/>
      <c r="AJ633" s="272"/>
      <c r="AK633" s="272"/>
      <c r="AL633" s="272"/>
      <c r="AM633" s="272"/>
      <c r="AN633" s="272"/>
      <c r="AO633" s="272"/>
      <c r="AP633" s="272"/>
      <c r="AQ633" s="271"/>
    </row>
    <row r="634" ht="15.75" customHeight="1">
      <c r="C634" s="271"/>
      <c r="D634" s="271"/>
      <c r="E634" s="271"/>
      <c r="F634" s="271"/>
      <c r="G634" s="272"/>
      <c r="H634" s="272"/>
      <c r="I634" s="272"/>
      <c r="J634" s="272"/>
      <c r="K634" s="272"/>
      <c r="L634" s="272"/>
      <c r="M634" s="272"/>
      <c r="N634" s="272"/>
      <c r="O634" s="272"/>
      <c r="P634" s="272"/>
      <c r="Q634" s="272"/>
      <c r="R634" s="272"/>
      <c r="S634" s="272"/>
      <c r="T634" s="272"/>
      <c r="U634" s="272"/>
      <c r="V634" s="272"/>
      <c r="W634" s="272"/>
      <c r="X634" s="272"/>
      <c r="Y634" s="272"/>
      <c r="Z634" s="272"/>
      <c r="AA634" s="272"/>
      <c r="AB634" s="272"/>
      <c r="AC634" s="272"/>
      <c r="AD634" s="272"/>
      <c r="AE634" s="272"/>
      <c r="AF634" s="272"/>
      <c r="AG634" s="272"/>
      <c r="AH634" s="272"/>
      <c r="AI634" s="272"/>
      <c r="AJ634" s="272"/>
      <c r="AK634" s="272"/>
      <c r="AL634" s="272"/>
      <c r="AM634" s="272"/>
      <c r="AN634" s="272"/>
      <c r="AO634" s="272"/>
      <c r="AP634" s="272"/>
      <c r="AQ634" s="271"/>
    </row>
    <row r="635" ht="15.75" customHeight="1">
      <c r="C635" s="271"/>
      <c r="D635" s="271"/>
      <c r="E635" s="271"/>
      <c r="F635" s="271"/>
      <c r="G635" s="272"/>
      <c r="H635" s="272"/>
      <c r="I635" s="272"/>
      <c r="J635" s="272"/>
      <c r="K635" s="272"/>
      <c r="L635" s="272"/>
      <c r="M635" s="272"/>
      <c r="N635" s="272"/>
      <c r="O635" s="272"/>
      <c r="P635" s="272"/>
      <c r="Q635" s="272"/>
      <c r="R635" s="272"/>
      <c r="S635" s="272"/>
      <c r="T635" s="272"/>
      <c r="U635" s="272"/>
      <c r="V635" s="272"/>
      <c r="W635" s="272"/>
      <c r="X635" s="272"/>
      <c r="Y635" s="272"/>
      <c r="Z635" s="272"/>
      <c r="AA635" s="272"/>
      <c r="AB635" s="272"/>
      <c r="AC635" s="272"/>
      <c r="AD635" s="272"/>
      <c r="AE635" s="272"/>
      <c r="AF635" s="272"/>
      <c r="AG635" s="272"/>
      <c r="AH635" s="272"/>
      <c r="AI635" s="272"/>
      <c r="AJ635" s="272"/>
      <c r="AK635" s="272"/>
      <c r="AL635" s="272"/>
      <c r="AM635" s="272"/>
      <c r="AN635" s="272"/>
      <c r="AO635" s="272"/>
      <c r="AP635" s="272"/>
      <c r="AQ635" s="271"/>
    </row>
    <row r="636" ht="15.75" customHeight="1">
      <c r="C636" s="271"/>
      <c r="D636" s="271"/>
      <c r="E636" s="271"/>
      <c r="F636" s="271"/>
      <c r="G636" s="272"/>
      <c r="H636" s="272"/>
      <c r="I636" s="272"/>
      <c r="J636" s="272"/>
      <c r="K636" s="272"/>
      <c r="L636" s="272"/>
      <c r="M636" s="272"/>
      <c r="N636" s="272"/>
      <c r="O636" s="272"/>
      <c r="P636" s="272"/>
      <c r="Q636" s="272"/>
      <c r="R636" s="272"/>
      <c r="S636" s="272"/>
      <c r="T636" s="272"/>
      <c r="U636" s="272"/>
      <c r="V636" s="272"/>
      <c r="W636" s="272"/>
      <c r="X636" s="272"/>
      <c r="Y636" s="272"/>
      <c r="Z636" s="272"/>
      <c r="AA636" s="272"/>
      <c r="AB636" s="272"/>
      <c r="AC636" s="272"/>
      <c r="AD636" s="272"/>
      <c r="AE636" s="272"/>
      <c r="AF636" s="272"/>
      <c r="AG636" s="272"/>
      <c r="AH636" s="272"/>
      <c r="AI636" s="272"/>
      <c r="AJ636" s="272"/>
      <c r="AK636" s="272"/>
      <c r="AL636" s="272"/>
      <c r="AM636" s="272"/>
      <c r="AN636" s="272"/>
      <c r="AO636" s="272"/>
      <c r="AP636" s="272"/>
      <c r="AQ636" s="271"/>
    </row>
    <row r="637" ht="15.75" customHeight="1">
      <c r="C637" s="271"/>
      <c r="D637" s="271"/>
      <c r="E637" s="271"/>
      <c r="F637" s="271"/>
      <c r="G637" s="272"/>
      <c r="H637" s="272"/>
      <c r="I637" s="272"/>
      <c r="J637" s="272"/>
      <c r="K637" s="272"/>
      <c r="L637" s="272"/>
      <c r="M637" s="272"/>
      <c r="N637" s="272"/>
      <c r="O637" s="272"/>
      <c r="P637" s="272"/>
      <c r="Q637" s="272"/>
      <c r="R637" s="272"/>
      <c r="S637" s="272"/>
      <c r="T637" s="272"/>
      <c r="U637" s="272"/>
      <c r="V637" s="272"/>
      <c r="W637" s="272"/>
      <c r="X637" s="272"/>
      <c r="Y637" s="272"/>
      <c r="Z637" s="272"/>
      <c r="AA637" s="272"/>
      <c r="AB637" s="272"/>
      <c r="AC637" s="272"/>
      <c r="AD637" s="272"/>
      <c r="AE637" s="272"/>
      <c r="AF637" s="272"/>
      <c r="AG637" s="272"/>
      <c r="AH637" s="272"/>
      <c r="AI637" s="272"/>
      <c r="AJ637" s="272"/>
      <c r="AK637" s="272"/>
      <c r="AL637" s="272"/>
      <c r="AM637" s="272"/>
      <c r="AN637" s="272"/>
      <c r="AO637" s="272"/>
      <c r="AP637" s="272"/>
      <c r="AQ637" s="271"/>
    </row>
    <row r="638" ht="15.75" customHeight="1">
      <c r="C638" s="271"/>
      <c r="D638" s="271"/>
      <c r="E638" s="271"/>
      <c r="F638" s="271"/>
      <c r="G638" s="272"/>
      <c r="H638" s="272"/>
      <c r="I638" s="272"/>
      <c r="J638" s="272"/>
      <c r="K638" s="272"/>
      <c r="L638" s="272"/>
      <c r="M638" s="272"/>
      <c r="N638" s="272"/>
      <c r="O638" s="272"/>
      <c r="P638" s="272"/>
      <c r="Q638" s="272"/>
      <c r="R638" s="272"/>
      <c r="S638" s="272"/>
      <c r="T638" s="272"/>
      <c r="U638" s="272"/>
      <c r="V638" s="272"/>
      <c r="W638" s="272"/>
      <c r="X638" s="272"/>
      <c r="Y638" s="272"/>
      <c r="Z638" s="272"/>
      <c r="AA638" s="272"/>
      <c r="AB638" s="272"/>
      <c r="AC638" s="272"/>
      <c r="AD638" s="272"/>
      <c r="AE638" s="272"/>
      <c r="AF638" s="272"/>
      <c r="AG638" s="272"/>
      <c r="AH638" s="272"/>
      <c r="AI638" s="272"/>
      <c r="AJ638" s="272"/>
      <c r="AK638" s="272"/>
      <c r="AL638" s="272"/>
      <c r="AM638" s="272"/>
      <c r="AN638" s="272"/>
      <c r="AO638" s="272"/>
      <c r="AP638" s="272"/>
      <c r="AQ638" s="271"/>
    </row>
    <row r="639" ht="15.75" customHeight="1">
      <c r="C639" s="271"/>
      <c r="D639" s="271"/>
      <c r="E639" s="271"/>
      <c r="F639" s="271"/>
      <c r="G639" s="272"/>
      <c r="H639" s="272"/>
      <c r="I639" s="272"/>
      <c r="J639" s="272"/>
      <c r="K639" s="272"/>
      <c r="L639" s="272"/>
      <c r="M639" s="272"/>
      <c r="N639" s="272"/>
      <c r="O639" s="272"/>
      <c r="P639" s="272"/>
      <c r="Q639" s="272"/>
      <c r="R639" s="272"/>
      <c r="S639" s="272"/>
      <c r="T639" s="272"/>
      <c r="U639" s="272"/>
      <c r="V639" s="272"/>
      <c r="W639" s="272"/>
      <c r="X639" s="272"/>
      <c r="Y639" s="272"/>
      <c r="Z639" s="272"/>
      <c r="AA639" s="272"/>
      <c r="AB639" s="272"/>
      <c r="AC639" s="272"/>
      <c r="AD639" s="272"/>
      <c r="AE639" s="272"/>
      <c r="AF639" s="272"/>
      <c r="AG639" s="272"/>
      <c r="AH639" s="272"/>
      <c r="AI639" s="272"/>
      <c r="AJ639" s="272"/>
      <c r="AK639" s="272"/>
      <c r="AL639" s="272"/>
      <c r="AM639" s="272"/>
      <c r="AN639" s="272"/>
      <c r="AO639" s="272"/>
      <c r="AP639" s="272"/>
      <c r="AQ639" s="271"/>
    </row>
    <row r="640" ht="15.75" customHeight="1">
      <c r="C640" s="271"/>
      <c r="D640" s="271"/>
      <c r="E640" s="271"/>
      <c r="F640" s="271"/>
      <c r="G640" s="272"/>
      <c r="H640" s="272"/>
      <c r="I640" s="272"/>
      <c r="J640" s="272"/>
      <c r="K640" s="272"/>
      <c r="L640" s="272"/>
      <c r="M640" s="272"/>
      <c r="N640" s="272"/>
      <c r="O640" s="272"/>
      <c r="P640" s="272"/>
      <c r="Q640" s="272"/>
      <c r="R640" s="272"/>
      <c r="S640" s="272"/>
      <c r="T640" s="272"/>
      <c r="U640" s="272"/>
      <c r="V640" s="272"/>
      <c r="W640" s="272"/>
      <c r="X640" s="272"/>
      <c r="Y640" s="272"/>
      <c r="Z640" s="272"/>
      <c r="AA640" s="272"/>
      <c r="AB640" s="272"/>
      <c r="AC640" s="272"/>
      <c r="AD640" s="272"/>
      <c r="AE640" s="272"/>
      <c r="AF640" s="272"/>
      <c r="AG640" s="272"/>
      <c r="AH640" s="272"/>
      <c r="AI640" s="272"/>
      <c r="AJ640" s="272"/>
      <c r="AK640" s="272"/>
      <c r="AL640" s="272"/>
      <c r="AM640" s="272"/>
      <c r="AN640" s="272"/>
      <c r="AO640" s="272"/>
      <c r="AP640" s="272"/>
      <c r="AQ640" s="271"/>
    </row>
    <row r="641" ht="15.75" customHeight="1">
      <c r="C641" s="271"/>
      <c r="D641" s="271"/>
      <c r="E641" s="271"/>
      <c r="F641" s="271"/>
      <c r="G641" s="272"/>
      <c r="H641" s="272"/>
      <c r="I641" s="272"/>
      <c r="J641" s="272"/>
      <c r="K641" s="272"/>
      <c r="L641" s="272"/>
      <c r="M641" s="272"/>
      <c r="N641" s="272"/>
      <c r="O641" s="272"/>
      <c r="P641" s="272"/>
      <c r="Q641" s="272"/>
      <c r="R641" s="272"/>
      <c r="S641" s="272"/>
      <c r="T641" s="272"/>
      <c r="U641" s="272"/>
      <c r="V641" s="272"/>
      <c r="W641" s="272"/>
      <c r="X641" s="272"/>
      <c r="Y641" s="272"/>
      <c r="Z641" s="272"/>
      <c r="AA641" s="272"/>
      <c r="AB641" s="272"/>
      <c r="AC641" s="272"/>
      <c r="AD641" s="272"/>
      <c r="AE641" s="272"/>
      <c r="AF641" s="272"/>
      <c r="AG641" s="272"/>
      <c r="AH641" s="272"/>
      <c r="AI641" s="272"/>
      <c r="AJ641" s="272"/>
      <c r="AK641" s="272"/>
      <c r="AL641" s="272"/>
      <c r="AM641" s="272"/>
      <c r="AN641" s="272"/>
      <c r="AO641" s="272"/>
      <c r="AP641" s="272"/>
      <c r="AQ641" s="271"/>
    </row>
    <row r="642" ht="15.75" customHeight="1">
      <c r="C642" s="271"/>
      <c r="D642" s="271"/>
      <c r="E642" s="271"/>
      <c r="F642" s="271"/>
      <c r="G642" s="272"/>
      <c r="H642" s="272"/>
      <c r="I642" s="272"/>
      <c r="J642" s="272"/>
      <c r="K642" s="272"/>
      <c r="L642" s="272"/>
      <c r="M642" s="272"/>
      <c r="N642" s="272"/>
      <c r="O642" s="272"/>
      <c r="P642" s="272"/>
      <c r="Q642" s="272"/>
      <c r="R642" s="272"/>
      <c r="S642" s="272"/>
      <c r="T642" s="272"/>
      <c r="U642" s="272"/>
      <c r="V642" s="272"/>
      <c r="W642" s="272"/>
      <c r="X642" s="272"/>
      <c r="Y642" s="272"/>
      <c r="Z642" s="272"/>
      <c r="AA642" s="272"/>
      <c r="AB642" s="272"/>
      <c r="AC642" s="272"/>
      <c r="AD642" s="272"/>
      <c r="AE642" s="272"/>
      <c r="AF642" s="272"/>
      <c r="AG642" s="272"/>
      <c r="AH642" s="272"/>
      <c r="AI642" s="272"/>
      <c r="AJ642" s="272"/>
      <c r="AK642" s="272"/>
      <c r="AL642" s="272"/>
      <c r="AM642" s="272"/>
      <c r="AN642" s="272"/>
      <c r="AO642" s="272"/>
      <c r="AP642" s="272"/>
      <c r="AQ642" s="271"/>
    </row>
    <row r="643" ht="15.75" customHeight="1">
      <c r="C643" s="271"/>
      <c r="D643" s="271"/>
      <c r="E643" s="271"/>
      <c r="F643" s="271"/>
      <c r="G643" s="272"/>
      <c r="H643" s="272"/>
      <c r="I643" s="272"/>
      <c r="J643" s="272"/>
      <c r="K643" s="272"/>
      <c r="L643" s="272"/>
      <c r="M643" s="272"/>
      <c r="N643" s="272"/>
      <c r="O643" s="272"/>
      <c r="P643" s="272"/>
      <c r="Q643" s="272"/>
      <c r="R643" s="272"/>
      <c r="S643" s="272"/>
      <c r="T643" s="272"/>
      <c r="U643" s="272"/>
      <c r="V643" s="272"/>
      <c r="W643" s="272"/>
      <c r="X643" s="272"/>
      <c r="Y643" s="272"/>
      <c r="Z643" s="272"/>
      <c r="AA643" s="272"/>
      <c r="AB643" s="272"/>
      <c r="AC643" s="272"/>
      <c r="AD643" s="272"/>
      <c r="AE643" s="272"/>
      <c r="AF643" s="272"/>
      <c r="AG643" s="272"/>
      <c r="AH643" s="272"/>
      <c r="AI643" s="272"/>
      <c r="AJ643" s="272"/>
      <c r="AK643" s="272"/>
      <c r="AL643" s="272"/>
      <c r="AM643" s="272"/>
      <c r="AN643" s="272"/>
      <c r="AO643" s="272"/>
      <c r="AP643" s="272"/>
      <c r="AQ643" s="271"/>
    </row>
    <row r="644" ht="15.75" customHeight="1">
      <c r="C644" s="271"/>
      <c r="D644" s="271"/>
      <c r="E644" s="271"/>
      <c r="F644" s="271"/>
      <c r="G644" s="272"/>
      <c r="H644" s="272"/>
      <c r="I644" s="272"/>
      <c r="J644" s="272"/>
      <c r="K644" s="272"/>
      <c r="L644" s="272"/>
      <c r="M644" s="272"/>
      <c r="N644" s="272"/>
      <c r="O644" s="272"/>
      <c r="P644" s="272"/>
      <c r="Q644" s="272"/>
      <c r="R644" s="272"/>
      <c r="S644" s="272"/>
      <c r="T644" s="272"/>
      <c r="U644" s="272"/>
      <c r="V644" s="272"/>
      <c r="W644" s="272"/>
      <c r="X644" s="272"/>
      <c r="Y644" s="272"/>
      <c r="Z644" s="272"/>
      <c r="AA644" s="272"/>
      <c r="AB644" s="272"/>
      <c r="AC644" s="272"/>
      <c r="AD644" s="272"/>
      <c r="AE644" s="272"/>
      <c r="AF644" s="272"/>
      <c r="AG644" s="272"/>
      <c r="AH644" s="272"/>
      <c r="AI644" s="272"/>
      <c r="AJ644" s="272"/>
      <c r="AK644" s="272"/>
      <c r="AL644" s="272"/>
      <c r="AM644" s="272"/>
      <c r="AN644" s="272"/>
      <c r="AO644" s="272"/>
      <c r="AP644" s="272"/>
      <c r="AQ644" s="271"/>
    </row>
    <row r="645" ht="15.75" customHeight="1">
      <c r="C645" s="271"/>
      <c r="D645" s="271"/>
      <c r="E645" s="271"/>
      <c r="F645" s="271"/>
      <c r="G645" s="272"/>
      <c r="H645" s="272"/>
      <c r="I645" s="272"/>
      <c r="J645" s="272"/>
      <c r="K645" s="272"/>
      <c r="L645" s="272"/>
      <c r="M645" s="272"/>
      <c r="N645" s="272"/>
      <c r="O645" s="272"/>
      <c r="P645" s="272"/>
      <c r="Q645" s="272"/>
      <c r="R645" s="272"/>
      <c r="S645" s="272"/>
      <c r="T645" s="272"/>
      <c r="U645" s="272"/>
      <c r="V645" s="272"/>
      <c r="W645" s="272"/>
      <c r="X645" s="272"/>
      <c r="Y645" s="272"/>
      <c r="Z645" s="272"/>
      <c r="AA645" s="272"/>
      <c r="AB645" s="272"/>
      <c r="AC645" s="272"/>
      <c r="AD645" s="272"/>
      <c r="AE645" s="272"/>
      <c r="AF645" s="272"/>
      <c r="AG645" s="272"/>
      <c r="AH645" s="272"/>
      <c r="AI645" s="272"/>
      <c r="AJ645" s="272"/>
      <c r="AK645" s="272"/>
      <c r="AL645" s="272"/>
      <c r="AM645" s="272"/>
      <c r="AN645" s="272"/>
      <c r="AO645" s="272"/>
      <c r="AP645" s="272"/>
      <c r="AQ645" s="271"/>
    </row>
    <row r="646" ht="15.75" customHeight="1">
      <c r="C646" s="271"/>
      <c r="D646" s="271"/>
      <c r="E646" s="271"/>
      <c r="F646" s="271"/>
      <c r="G646" s="272"/>
      <c r="H646" s="272"/>
      <c r="I646" s="272"/>
      <c r="J646" s="272"/>
      <c r="K646" s="272"/>
      <c r="L646" s="272"/>
      <c r="M646" s="272"/>
      <c r="N646" s="272"/>
      <c r="O646" s="272"/>
      <c r="P646" s="272"/>
      <c r="Q646" s="272"/>
      <c r="R646" s="272"/>
      <c r="S646" s="272"/>
      <c r="T646" s="272"/>
      <c r="U646" s="272"/>
      <c r="V646" s="272"/>
      <c r="W646" s="272"/>
      <c r="X646" s="272"/>
      <c r="Y646" s="272"/>
      <c r="Z646" s="272"/>
      <c r="AA646" s="272"/>
      <c r="AB646" s="272"/>
      <c r="AC646" s="272"/>
      <c r="AD646" s="272"/>
      <c r="AE646" s="272"/>
      <c r="AF646" s="272"/>
      <c r="AG646" s="272"/>
      <c r="AH646" s="272"/>
      <c r="AI646" s="272"/>
      <c r="AJ646" s="272"/>
      <c r="AK646" s="272"/>
      <c r="AL646" s="272"/>
      <c r="AM646" s="272"/>
      <c r="AN646" s="272"/>
      <c r="AO646" s="272"/>
      <c r="AP646" s="272"/>
      <c r="AQ646" s="271"/>
    </row>
    <row r="647" ht="15.75" customHeight="1">
      <c r="C647" s="271"/>
      <c r="D647" s="271"/>
      <c r="E647" s="271"/>
      <c r="F647" s="271"/>
      <c r="G647" s="272"/>
      <c r="H647" s="272"/>
      <c r="I647" s="272"/>
      <c r="J647" s="272"/>
      <c r="K647" s="272"/>
      <c r="L647" s="272"/>
      <c r="M647" s="272"/>
      <c r="N647" s="272"/>
      <c r="O647" s="272"/>
      <c r="P647" s="272"/>
      <c r="Q647" s="272"/>
      <c r="R647" s="272"/>
      <c r="S647" s="272"/>
      <c r="T647" s="272"/>
      <c r="U647" s="272"/>
      <c r="V647" s="272"/>
      <c r="W647" s="272"/>
      <c r="X647" s="272"/>
      <c r="Y647" s="272"/>
      <c r="Z647" s="272"/>
      <c r="AA647" s="272"/>
      <c r="AB647" s="272"/>
      <c r="AC647" s="272"/>
      <c r="AD647" s="272"/>
      <c r="AE647" s="272"/>
      <c r="AF647" s="272"/>
      <c r="AG647" s="272"/>
      <c r="AH647" s="272"/>
      <c r="AI647" s="272"/>
      <c r="AJ647" s="272"/>
      <c r="AK647" s="272"/>
      <c r="AL647" s="272"/>
      <c r="AM647" s="272"/>
      <c r="AN647" s="272"/>
      <c r="AO647" s="272"/>
      <c r="AP647" s="272"/>
      <c r="AQ647" s="271"/>
    </row>
    <row r="648" ht="15.75" customHeight="1">
      <c r="C648" s="271"/>
      <c r="D648" s="271"/>
      <c r="E648" s="271"/>
      <c r="F648" s="271"/>
      <c r="G648" s="272"/>
      <c r="H648" s="272"/>
      <c r="I648" s="272"/>
      <c r="J648" s="272"/>
      <c r="K648" s="272"/>
      <c r="L648" s="272"/>
      <c r="M648" s="272"/>
      <c r="N648" s="272"/>
      <c r="O648" s="272"/>
      <c r="P648" s="272"/>
      <c r="Q648" s="272"/>
      <c r="R648" s="272"/>
      <c r="S648" s="272"/>
      <c r="T648" s="272"/>
      <c r="U648" s="272"/>
      <c r="V648" s="272"/>
      <c r="W648" s="272"/>
      <c r="X648" s="272"/>
      <c r="Y648" s="272"/>
      <c r="Z648" s="272"/>
      <c r="AA648" s="272"/>
      <c r="AB648" s="272"/>
      <c r="AC648" s="272"/>
      <c r="AD648" s="272"/>
      <c r="AE648" s="272"/>
      <c r="AF648" s="272"/>
      <c r="AG648" s="272"/>
      <c r="AH648" s="272"/>
      <c r="AI648" s="272"/>
      <c r="AJ648" s="272"/>
      <c r="AK648" s="272"/>
      <c r="AL648" s="272"/>
      <c r="AM648" s="272"/>
      <c r="AN648" s="272"/>
      <c r="AO648" s="272"/>
      <c r="AP648" s="272"/>
      <c r="AQ648" s="271"/>
    </row>
    <row r="649" ht="15.75" customHeight="1">
      <c r="C649" s="271"/>
      <c r="D649" s="271"/>
      <c r="E649" s="271"/>
      <c r="F649" s="271"/>
      <c r="G649" s="272"/>
      <c r="H649" s="272"/>
      <c r="I649" s="272"/>
      <c r="J649" s="272"/>
      <c r="K649" s="272"/>
      <c r="L649" s="272"/>
      <c r="M649" s="272"/>
      <c r="N649" s="272"/>
      <c r="O649" s="272"/>
      <c r="P649" s="272"/>
      <c r="Q649" s="272"/>
      <c r="R649" s="272"/>
      <c r="S649" s="272"/>
      <c r="T649" s="272"/>
      <c r="U649" s="272"/>
      <c r="V649" s="272"/>
      <c r="W649" s="272"/>
      <c r="X649" s="272"/>
      <c r="Y649" s="272"/>
      <c r="Z649" s="272"/>
      <c r="AA649" s="272"/>
      <c r="AB649" s="272"/>
      <c r="AC649" s="272"/>
      <c r="AD649" s="272"/>
      <c r="AE649" s="272"/>
      <c r="AF649" s="272"/>
      <c r="AG649" s="272"/>
      <c r="AH649" s="272"/>
      <c r="AI649" s="272"/>
      <c r="AJ649" s="272"/>
      <c r="AK649" s="272"/>
      <c r="AL649" s="272"/>
      <c r="AM649" s="272"/>
      <c r="AN649" s="272"/>
      <c r="AO649" s="272"/>
      <c r="AP649" s="272"/>
      <c r="AQ649" s="271"/>
    </row>
    <row r="650" ht="15.75" customHeight="1">
      <c r="C650" s="271"/>
      <c r="D650" s="271"/>
      <c r="E650" s="271"/>
      <c r="F650" s="271"/>
      <c r="G650" s="272"/>
      <c r="H650" s="272"/>
      <c r="I650" s="272"/>
      <c r="J650" s="272"/>
      <c r="K650" s="272"/>
      <c r="L650" s="272"/>
      <c r="M650" s="272"/>
      <c r="N650" s="272"/>
      <c r="O650" s="272"/>
      <c r="P650" s="272"/>
      <c r="Q650" s="272"/>
      <c r="R650" s="272"/>
      <c r="S650" s="272"/>
      <c r="T650" s="272"/>
      <c r="U650" s="272"/>
      <c r="V650" s="272"/>
      <c r="W650" s="272"/>
      <c r="X650" s="272"/>
      <c r="Y650" s="272"/>
      <c r="Z650" s="272"/>
      <c r="AA650" s="272"/>
      <c r="AB650" s="272"/>
      <c r="AC650" s="272"/>
      <c r="AD650" s="272"/>
      <c r="AE650" s="272"/>
      <c r="AF650" s="272"/>
      <c r="AG650" s="272"/>
      <c r="AH650" s="272"/>
      <c r="AI650" s="272"/>
      <c r="AJ650" s="272"/>
      <c r="AK650" s="272"/>
      <c r="AL650" s="272"/>
      <c r="AM650" s="272"/>
      <c r="AN650" s="272"/>
      <c r="AO650" s="272"/>
      <c r="AP650" s="272"/>
      <c r="AQ650" s="271"/>
    </row>
    <row r="651" ht="15.75" customHeight="1">
      <c r="C651" s="271"/>
      <c r="D651" s="271"/>
      <c r="E651" s="271"/>
      <c r="F651" s="271"/>
      <c r="G651" s="272"/>
      <c r="H651" s="272"/>
      <c r="I651" s="272"/>
      <c r="J651" s="272"/>
      <c r="K651" s="272"/>
      <c r="L651" s="272"/>
      <c r="M651" s="272"/>
      <c r="N651" s="272"/>
      <c r="O651" s="272"/>
      <c r="P651" s="272"/>
      <c r="Q651" s="272"/>
      <c r="R651" s="272"/>
      <c r="S651" s="272"/>
      <c r="T651" s="272"/>
      <c r="U651" s="272"/>
      <c r="V651" s="272"/>
      <c r="W651" s="272"/>
      <c r="X651" s="272"/>
      <c r="Y651" s="272"/>
      <c r="Z651" s="272"/>
      <c r="AA651" s="272"/>
      <c r="AB651" s="272"/>
      <c r="AC651" s="272"/>
      <c r="AD651" s="272"/>
      <c r="AE651" s="272"/>
      <c r="AF651" s="272"/>
      <c r="AG651" s="272"/>
      <c r="AH651" s="272"/>
      <c r="AI651" s="272"/>
      <c r="AJ651" s="272"/>
      <c r="AK651" s="272"/>
      <c r="AL651" s="272"/>
      <c r="AM651" s="272"/>
      <c r="AN651" s="272"/>
      <c r="AO651" s="272"/>
      <c r="AP651" s="272"/>
      <c r="AQ651" s="271"/>
    </row>
    <row r="652" ht="15.75" customHeight="1">
      <c r="C652" s="271"/>
      <c r="D652" s="271"/>
      <c r="E652" s="271"/>
      <c r="F652" s="271"/>
      <c r="G652" s="272"/>
      <c r="H652" s="272"/>
      <c r="I652" s="272"/>
      <c r="J652" s="272"/>
      <c r="K652" s="272"/>
      <c r="L652" s="272"/>
      <c r="M652" s="272"/>
      <c r="N652" s="272"/>
      <c r="O652" s="272"/>
      <c r="P652" s="272"/>
      <c r="Q652" s="272"/>
      <c r="R652" s="272"/>
      <c r="S652" s="272"/>
      <c r="T652" s="272"/>
      <c r="U652" s="272"/>
      <c r="V652" s="272"/>
      <c r="W652" s="272"/>
      <c r="X652" s="272"/>
      <c r="Y652" s="272"/>
      <c r="Z652" s="272"/>
      <c r="AA652" s="272"/>
      <c r="AB652" s="272"/>
      <c r="AC652" s="272"/>
      <c r="AD652" s="272"/>
      <c r="AE652" s="272"/>
      <c r="AF652" s="272"/>
      <c r="AG652" s="272"/>
      <c r="AH652" s="272"/>
      <c r="AI652" s="272"/>
      <c r="AJ652" s="272"/>
      <c r="AK652" s="272"/>
      <c r="AL652" s="272"/>
      <c r="AM652" s="272"/>
      <c r="AN652" s="272"/>
      <c r="AO652" s="272"/>
      <c r="AP652" s="272"/>
      <c r="AQ652" s="271"/>
    </row>
    <row r="653" ht="15.75" customHeight="1">
      <c r="C653" s="271"/>
      <c r="D653" s="271"/>
      <c r="E653" s="271"/>
      <c r="F653" s="271"/>
      <c r="G653" s="272"/>
      <c r="H653" s="272"/>
      <c r="I653" s="272"/>
      <c r="J653" s="272"/>
      <c r="K653" s="272"/>
      <c r="L653" s="272"/>
      <c r="M653" s="272"/>
      <c r="N653" s="272"/>
      <c r="O653" s="272"/>
      <c r="P653" s="272"/>
      <c r="Q653" s="272"/>
      <c r="R653" s="272"/>
      <c r="S653" s="272"/>
      <c r="T653" s="272"/>
      <c r="U653" s="272"/>
      <c r="V653" s="272"/>
      <c r="W653" s="272"/>
      <c r="X653" s="272"/>
      <c r="Y653" s="272"/>
      <c r="Z653" s="272"/>
      <c r="AA653" s="272"/>
      <c r="AB653" s="272"/>
      <c r="AC653" s="272"/>
      <c r="AD653" s="272"/>
      <c r="AE653" s="272"/>
      <c r="AF653" s="272"/>
      <c r="AG653" s="272"/>
      <c r="AH653" s="272"/>
      <c r="AI653" s="272"/>
      <c r="AJ653" s="272"/>
      <c r="AK653" s="272"/>
      <c r="AL653" s="272"/>
      <c r="AM653" s="272"/>
      <c r="AN653" s="272"/>
      <c r="AO653" s="272"/>
      <c r="AP653" s="272"/>
      <c r="AQ653" s="271"/>
    </row>
    <row r="654" ht="15.75" customHeight="1">
      <c r="C654" s="271"/>
      <c r="D654" s="271"/>
      <c r="E654" s="271"/>
      <c r="F654" s="271"/>
      <c r="G654" s="272"/>
      <c r="H654" s="272"/>
      <c r="I654" s="272"/>
      <c r="J654" s="272"/>
      <c r="K654" s="272"/>
      <c r="L654" s="272"/>
      <c r="M654" s="272"/>
      <c r="N654" s="272"/>
      <c r="O654" s="272"/>
      <c r="P654" s="272"/>
      <c r="Q654" s="272"/>
      <c r="R654" s="272"/>
      <c r="S654" s="272"/>
      <c r="T654" s="272"/>
      <c r="U654" s="272"/>
      <c r="V654" s="272"/>
      <c r="W654" s="272"/>
      <c r="X654" s="272"/>
      <c r="Y654" s="272"/>
      <c r="Z654" s="272"/>
      <c r="AA654" s="272"/>
      <c r="AB654" s="272"/>
      <c r="AC654" s="272"/>
      <c r="AD654" s="272"/>
      <c r="AE654" s="272"/>
      <c r="AF654" s="272"/>
      <c r="AG654" s="272"/>
      <c r="AH654" s="272"/>
      <c r="AI654" s="272"/>
      <c r="AJ654" s="272"/>
      <c r="AK654" s="272"/>
      <c r="AL654" s="272"/>
      <c r="AM654" s="272"/>
      <c r="AN654" s="272"/>
      <c r="AO654" s="272"/>
      <c r="AP654" s="272"/>
      <c r="AQ654" s="271"/>
    </row>
    <row r="655" ht="15.75" customHeight="1">
      <c r="C655" s="271"/>
      <c r="D655" s="271"/>
      <c r="E655" s="271"/>
      <c r="F655" s="271"/>
      <c r="G655" s="272"/>
      <c r="H655" s="272"/>
      <c r="I655" s="272"/>
      <c r="J655" s="272"/>
      <c r="K655" s="272"/>
      <c r="L655" s="272"/>
      <c r="M655" s="272"/>
      <c r="N655" s="272"/>
      <c r="O655" s="272"/>
      <c r="P655" s="272"/>
      <c r="Q655" s="272"/>
      <c r="R655" s="272"/>
      <c r="S655" s="272"/>
      <c r="T655" s="272"/>
      <c r="U655" s="272"/>
      <c r="V655" s="272"/>
      <c r="W655" s="272"/>
      <c r="X655" s="272"/>
      <c r="Y655" s="272"/>
      <c r="Z655" s="272"/>
      <c r="AA655" s="272"/>
      <c r="AB655" s="272"/>
      <c r="AC655" s="272"/>
      <c r="AD655" s="272"/>
      <c r="AE655" s="272"/>
      <c r="AF655" s="272"/>
      <c r="AG655" s="272"/>
      <c r="AH655" s="272"/>
      <c r="AI655" s="272"/>
      <c r="AJ655" s="272"/>
      <c r="AK655" s="272"/>
      <c r="AL655" s="272"/>
      <c r="AM655" s="272"/>
      <c r="AN655" s="272"/>
      <c r="AO655" s="272"/>
      <c r="AP655" s="272"/>
      <c r="AQ655" s="271"/>
    </row>
    <row r="656" ht="15.75" customHeight="1">
      <c r="C656" s="271"/>
      <c r="D656" s="271"/>
      <c r="E656" s="271"/>
      <c r="F656" s="271"/>
      <c r="G656" s="272"/>
      <c r="H656" s="272"/>
      <c r="I656" s="272"/>
      <c r="J656" s="272"/>
      <c r="K656" s="272"/>
      <c r="L656" s="272"/>
      <c r="M656" s="272"/>
      <c r="N656" s="272"/>
      <c r="O656" s="272"/>
      <c r="P656" s="272"/>
      <c r="Q656" s="272"/>
      <c r="R656" s="272"/>
      <c r="S656" s="272"/>
      <c r="T656" s="272"/>
      <c r="U656" s="272"/>
      <c r="V656" s="272"/>
      <c r="W656" s="272"/>
      <c r="X656" s="272"/>
      <c r="Y656" s="272"/>
      <c r="Z656" s="272"/>
      <c r="AA656" s="272"/>
      <c r="AB656" s="272"/>
      <c r="AC656" s="272"/>
      <c r="AD656" s="272"/>
      <c r="AE656" s="272"/>
      <c r="AF656" s="272"/>
      <c r="AG656" s="272"/>
      <c r="AH656" s="272"/>
      <c r="AI656" s="272"/>
      <c r="AJ656" s="272"/>
      <c r="AK656" s="272"/>
      <c r="AL656" s="272"/>
      <c r="AM656" s="272"/>
      <c r="AN656" s="272"/>
      <c r="AO656" s="272"/>
      <c r="AP656" s="272"/>
      <c r="AQ656" s="271"/>
    </row>
    <row r="657" ht="15.75" customHeight="1">
      <c r="C657" s="271"/>
      <c r="D657" s="271"/>
      <c r="E657" s="271"/>
      <c r="F657" s="271"/>
      <c r="G657" s="272"/>
      <c r="H657" s="272"/>
      <c r="I657" s="272"/>
      <c r="J657" s="272"/>
      <c r="K657" s="272"/>
      <c r="L657" s="272"/>
      <c r="M657" s="272"/>
      <c r="N657" s="272"/>
      <c r="O657" s="272"/>
      <c r="P657" s="272"/>
      <c r="Q657" s="272"/>
      <c r="R657" s="272"/>
      <c r="S657" s="272"/>
      <c r="T657" s="272"/>
      <c r="U657" s="272"/>
      <c r="V657" s="272"/>
      <c r="W657" s="272"/>
      <c r="X657" s="272"/>
      <c r="Y657" s="272"/>
      <c r="Z657" s="272"/>
      <c r="AA657" s="272"/>
      <c r="AB657" s="272"/>
      <c r="AC657" s="272"/>
      <c r="AD657" s="272"/>
      <c r="AE657" s="272"/>
      <c r="AF657" s="272"/>
      <c r="AG657" s="272"/>
      <c r="AH657" s="272"/>
      <c r="AI657" s="272"/>
      <c r="AJ657" s="272"/>
      <c r="AK657" s="272"/>
      <c r="AL657" s="272"/>
      <c r="AM657" s="272"/>
      <c r="AN657" s="272"/>
      <c r="AO657" s="272"/>
      <c r="AP657" s="272"/>
      <c r="AQ657" s="271"/>
    </row>
    <row r="658" ht="15.75" customHeight="1">
      <c r="C658" s="271"/>
      <c r="D658" s="271"/>
      <c r="E658" s="271"/>
      <c r="F658" s="271"/>
      <c r="G658" s="272"/>
      <c r="H658" s="272"/>
      <c r="I658" s="272"/>
      <c r="J658" s="272"/>
      <c r="K658" s="272"/>
      <c r="L658" s="272"/>
      <c r="M658" s="272"/>
      <c r="N658" s="272"/>
      <c r="O658" s="272"/>
      <c r="P658" s="272"/>
      <c r="Q658" s="272"/>
      <c r="R658" s="272"/>
      <c r="S658" s="272"/>
      <c r="T658" s="272"/>
      <c r="U658" s="272"/>
      <c r="V658" s="272"/>
      <c r="W658" s="272"/>
      <c r="X658" s="272"/>
      <c r="Y658" s="272"/>
      <c r="Z658" s="272"/>
      <c r="AA658" s="272"/>
      <c r="AB658" s="272"/>
      <c r="AC658" s="272"/>
      <c r="AD658" s="272"/>
      <c r="AE658" s="272"/>
      <c r="AF658" s="272"/>
      <c r="AG658" s="272"/>
      <c r="AH658" s="272"/>
      <c r="AI658" s="272"/>
      <c r="AJ658" s="272"/>
      <c r="AK658" s="272"/>
      <c r="AL658" s="272"/>
      <c r="AM658" s="272"/>
      <c r="AN658" s="272"/>
      <c r="AO658" s="272"/>
      <c r="AP658" s="272"/>
      <c r="AQ658" s="271"/>
    </row>
    <row r="659" ht="15.75" customHeight="1">
      <c r="C659" s="271"/>
      <c r="D659" s="271"/>
      <c r="E659" s="271"/>
      <c r="F659" s="271"/>
      <c r="G659" s="272"/>
      <c r="H659" s="272"/>
      <c r="I659" s="272"/>
      <c r="J659" s="272"/>
      <c r="K659" s="272"/>
      <c r="L659" s="272"/>
      <c r="M659" s="272"/>
      <c r="N659" s="272"/>
      <c r="O659" s="272"/>
      <c r="P659" s="272"/>
      <c r="Q659" s="272"/>
      <c r="R659" s="272"/>
      <c r="S659" s="272"/>
      <c r="T659" s="272"/>
      <c r="U659" s="272"/>
      <c r="V659" s="272"/>
      <c r="W659" s="272"/>
      <c r="X659" s="272"/>
      <c r="Y659" s="272"/>
      <c r="Z659" s="272"/>
      <c r="AA659" s="272"/>
      <c r="AB659" s="272"/>
      <c r="AC659" s="272"/>
      <c r="AD659" s="272"/>
      <c r="AE659" s="272"/>
      <c r="AF659" s="272"/>
      <c r="AG659" s="272"/>
      <c r="AH659" s="272"/>
      <c r="AI659" s="272"/>
      <c r="AJ659" s="272"/>
      <c r="AK659" s="272"/>
      <c r="AL659" s="272"/>
      <c r="AM659" s="272"/>
      <c r="AN659" s="272"/>
      <c r="AO659" s="272"/>
      <c r="AP659" s="272"/>
      <c r="AQ659" s="271"/>
    </row>
    <row r="660" ht="15.75" customHeight="1">
      <c r="C660" s="271"/>
      <c r="D660" s="271"/>
      <c r="E660" s="271"/>
      <c r="F660" s="271"/>
      <c r="G660" s="272"/>
      <c r="H660" s="272"/>
      <c r="I660" s="272"/>
      <c r="J660" s="272"/>
      <c r="K660" s="272"/>
      <c r="L660" s="272"/>
      <c r="M660" s="272"/>
      <c r="N660" s="272"/>
      <c r="O660" s="272"/>
      <c r="P660" s="272"/>
      <c r="Q660" s="272"/>
      <c r="R660" s="272"/>
      <c r="S660" s="272"/>
      <c r="T660" s="272"/>
      <c r="U660" s="272"/>
      <c r="V660" s="272"/>
      <c r="W660" s="272"/>
      <c r="X660" s="272"/>
      <c r="Y660" s="272"/>
      <c r="Z660" s="272"/>
      <c r="AA660" s="272"/>
      <c r="AB660" s="272"/>
      <c r="AC660" s="272"/>
      <c r="AD660" s="272"/>
      <c r="AE660" s="272"/>
      <c r="AF660" s="272"/>
      <c r="AG660" s="272"/>
      <c r="AH660" s="272"/>
      <c r="AI660" s="272"/>
      <c r="AJ660" s="272"/>
      <c r="AK660" s="272"/>
      <c r="AL660" s="272"/>
      <c r="AM660" s="272"/>
      <c r="AN660" s="272"/>
      <c r="AO660" s="272"/>
      <c r="AP660" s="272"/>
      <c r="AQ660" s="271"/>
    </row>
    <row r="661" ht="15.75" customHeight="1">
      <c r="C661" s="271"/>
      <c r="D661" s="271"/>
      <c r="E661" s="271"/>
      <c r="F661" s="271"/>
      <c r="G661" s="272"/>
      <c r="H661" s="272"/>
      <c r="I661" s="272"/>
      <c r="J661" s="272"/>
      <c r="K661" s="272"/>
      <c r="L661" s="272"/>
      <c r="M661" s="272"/>
      <c r="N661" s="272"/>
      <c r="O661" s="272"/>
      <c r="P661" s="272"/>
      <c r="Q661" s="272"/>
      <c r="R661" s="272"/>
      <c r="S661" s="272"/>
      <c r="T661" s="272"/>
      <c r="U661" s="272"/>
      <c r="V661" s="272"/>
      <c r="W661" s="272"/>
      <c r="X661" s="272"/>
      <c r="Y661" s="272"/>
      <c r="Z661" s="272"/>
      <c r="AA661" s="272"/>
      <c r="AB661" s="272"/>
      <c r="AC661" s="272"/>
      <c r="AD661" s="272"/>
      <c r="AE661" s="272"/>
      <c r="AF661" s="272"/>
      <c r="AG661" s="272"/>
      <c r="AH661" s="272"/>
      <c r="AI661" s="272"/>
      <c r="AJ661" s="272"/>
      <c r="AK661" s="272"/>
      <c r="AL661" s="272"/>
      <c r="AM661" s="272"/>
      <c r="AN661" s="272"/>
      <c r="AO661" s="272"/>
      <c r="AP661" s="272"/>
      <c r="AQ661" s="271"/>
    </row>
    <row r="662" ht="15.75" customHeight="1">
      <c r="C662" s="271"/>
      <c r="D662" s="271"/>
      <c r="E662" s="271"/>
      <c r="F662" s="271"/>
      <c r="G662" s="272"/>
      <c r="H662" s="272"/>
      <c r="I662" s="272"/>
      <c r="J662" s="272"/>
      <c r="K662" s="272"/>
      <c r="L662" s="272"/>
      <c r="M662" s="272"/>
      <c r="N662" s="272"/>
      <c r="O662" s="272"/>
      <c r="P662" s="272"/>
      <c r="Q662" s="272"/>
      <c r="R662" s="272"/>
      <c r="S662" s="272"/>
      <c r="T662" s="272"/>
      <c r="U662" s="272"/>
      <c r="V662" s="272"/>
      <c r="W662" s="272"/>
      <c r="X662" s="272"/>
      <c r="Y662" s="272"/>
      <c r="Z662" s="272"/>
      <c r="AA662" s="272"/>
      <c r="AB662" s="272"/>
      <c r="AC662" s="272"/>
      <c r="AD662" s="272"/>
      <c r="AE662" s="272"/>
      <c r="AF662" s="272"/>
      <c r="AG662" s="272"/>
      <c r="AH662" s="272"/>
      <c r="AI662" s="272"/>
      <c r="AJ662" s="272"/>
      <c r="AK662" s="272"/>
      <c r="AL662" s="272"/>
      <c r="AM662" s="272"/>
      <c r="AN662" s="272"/>
      <c r="AO662" s="272"/>
      <c r="AP662" s="272"/>
      <c r="AQ662" s="271"/>
    </row>
    <row r="663" ht="15.75" customHeight="1">
      <c r="C663" s="271"/>
      <c r="D663" s="271"/>
      <c r="E663" s="271"/>
      <c r="F663" s="271"/>
      <c r="G663" s="272"/>
      <c r="H663" s="272"/>
      <c r="I663" s="272"/>
      <c r="J663" s="272"/>
      <c r="K663" s="272"/>
      <c r="L663" s="272"/>
      <c r="M663" s="272"/>
      <c r="N663" s="272"/>
      <c r="O663" s="272"/>
      <c r="P663" s="272"/>
      <c r="Q663" s="272"/>
      <c r="R663" s="272"/>
      <c r="S663" s="272"/>
      <c r="T663" s="272"/>
      <c r="U663" s="272"/>
      <c r="V663" s="272"/>
      <c r="W663" s="272"/>
      <c r="X663" s="272"/>
      <c r="Y663" s="272"/>
      <c r="Z663" s="272"/>
      <c r="AA663" s="272"/>
      <c r="AB663" s="272"/>
      <c r="AC663" s="272"/>
      <c r="AD663" s="272"/>
      <c r="AE663" s="272"/>
      <c r="AF663" s="272"/>
      <c r="AG663" s="272"/>
      <c r="AH663" s="272"/>
      <c r="AI663" s="272"/>
      <c r="AJ663" s="272"/>
      <c r="AK663" s="272"/>
      <c r="AL663" s="272"/>
      <c r="AM663" s="272"/>
      <c r="AN663" s="272"/>
      <c r="AO663" s="272"/>
      <c r="AP663" s="272"/>
      <c r="AQ663" s="271"/>
    </row>
    <row r="664" ht="15.75" customHeight="1">
      <c r="C664" s="271"/>
      <c r="D664" s="271"/>
      <c r="E664" s="271"/>
      <c r="F664" s="271"/>
      <c r="G664" s="272"/>
      <c r="H664" s="272"/>
      <c r="I664" s="272"/>
      <c r="J664" s="272"/>
      <c r="K664" s="272"/>
      <c r="L664" s="272"/>
      <c r="M664" s="272"/>
      <c r="N664" s="272"/>
      <c r="O664" s="272"/>
      <c r="P664" s="272"/>
      <c r="Q664" s="272"/>
      <c r="R664" s="272"/>
      <c r="S664" s="272"/>
      <c r="T664" s="272"/>
      <c r="U664" s="272"/>
      <c r="V664" s="272"/>
      <c r="W664" s="272"/>
      <c r="X664" s="272"/>
      <c r="Y664" s="272"/>
      <c r="Z664" s="272"/>
      <c r="AA664" s="272"/>
      <c r="AB664" s="272"/>
      <c r="AC664" s="272"/>
      <c r="AD664" s="272"/>
      <c r="AE664" s="272"/>
      <c r="AF664" s="272"/>
      <c r="AG664" s="272"/>
      <c r="AH664" s="272"/>
      <c r="AI664" s="272"/>
      <c r="AJ664" s="272"/>
      <c r="AK664" s="272"/>
      <c r="AL664" s="272"/>
      <c r="AM664" s="272"/>
      <c r="AN664" s="272"/>
      <c r="AO664" s="272"/>
      <c r="AP664" s="272"/>
      <c r="AQ664" s="271"/>
    </row>
    <row r="665" ht="15.75" customHeight="1">
      <c r="C665" s="271"/>
      <c r="D665" s="271"/>
      <c r="E665" s="271"/>
      <c r="F665" s="271"/>
      <c r="G665" s="272"/>
      <c r="H665" s="272"/>
      <c r="I665" s="272"/>
      <c r="J665" s="272"/>
      <c r="K665" s="272"/>
      <c r="L665" s="272"/>
      <c r="M665" s="272"/>
      <c r="N665" s="272"/>
      <c r="O665" s="272"/>
      <c r="P665" s="272"/>
      <c r="Q665" s="272"/>
      <c r="R665" s="272"/>
      <c r="S665" s="272"/>
      <c r="T665" s="272"/>
      <c r="U665" s="272"/>
      <c r="V665" s="272"/>
      <c r="W665" s="272"/>
      <c r="X665" s="272"/>
      <c r="Y665" s="272"/>
      <c r="Z665" s="272"/>
      <c r="AA665" s="272"/>
      <c r="AB665" s="272"/>
      <c r="AC665" s="272"/>
      <c r="AD665" s="272"/>
      <c r="AE665" s="272"/>
      <c r="AF665" s="272"/>
      <c r="AG665" s="272"/>
      <c r="AH665" s="272"/>
      <c r="AI665" s="272"/>
      <c r="AJ665" s="272"/>
      <c r="AK665" s="272"/>
      <c r="AL665" s="272"/>
      <c r="AM665" s="272"/>
      <c r="AN665" s="272"/>
      <c r="AO665" s="272"/>
      <c r="AP665" s="272"/>
      <c r="AQ665" s="271"/>
    </row>
    <row r="666" ht="15.75" customHeight="1">
      <c r="C666" s="271"/>
      <c r="D666" s="271"/>
      <c r="E666" s="271"/>
      <c r="F666" s="271"/>
      <c r="G666" s="272"/>
      <c r="H666" s="272"/>
      <c r="I666" s="272"/>
      <c r="J666" s="272"/>
      <c r="K666" s="272"/>
      <c r="L666" s="272"/>
      <c r="M666" s="272"/>
      <c r="N666" s="272"/>
      <c r="O666" s="272"/>
      <c r="P666" s="272"/>
      <c r="Q666" s="272"/>
      <c r="R666" s="272"/>
      <c r="S666" s="272"/>
      <c r="T666" s="272"/>
      <c r="U666" s="272"/>
      <c r="V666" s="272"/>
      <c r="W666" s="272"/>
      <c r="X666" s="272"/>
      <c r="Y666" s="272"/>
      <c r="Z666" s="272"/>
      <c r="AA666" s="272"/>
      <c r="AB666" s="272"/>
      <c r="AC666" s="272"/>
      <c r="AD666" s="272"/>
      <c r="AE666" s="272"/>
      <c r="AF666" s="272"/>
      <c r="AG666" s="272"/>
      <c r="AH666" s="272"/>
      <c r="AI666" s="272"/>
      <c r="AJ666" s="272"/>
      <c r="AK666" s="272"/>
      <c r="AL666" s="272"/>
      <c r="AM666" s="272"/>
      <c r="AN666" s="272"/>
      <c r="AO666" s="272"/>
      <c r="AP666" s="272"/>
      <c r="AQ666" s="271"/>
    </row>
    <row r="667" ht="15.75" customHeight="1">
      <c r="C667" s="271"/>
      <c r="D667" s="271"/>
      <c r="E667" s="271"/>
      <c r="F667" s="271"/>
      <c r="G667" s="272"/>
      <c r="H667" s="272"/>
      <c r="I667" s="272"/>
      <c r="J667" s="272"/>
      <c r="K667" s="272"/>
      <c r="L667" s="272"/>
      <c r="M667" s="272"/>
      <c r="N667" s="272"/>
      <c r="O667" s="272"/>
      <c r="P667" s="272"/>
      <c r="Q667" s="272"/>
      <c r="R667" s="272"/>
      <c r="S667" s="272"/>
      <c r="T667" s="272"/>
      <c r="U667" s="272"/>
      <c r="V667" s="272"/>
      <c r="W667" s="272"/>
      <c r="X667" s="272"/>
      <c r="Y667" s="272"/>
      <c r="Z667" s="272"/>
      <c r="AA667" s="272"/>
      <c r="AB667" s="272"/>
      <c r="AC667" s="272"/>
      <c r="AD667" s="272"/>
      <c r="AE667" s="272"/>
      <c r="AF667" s="272"/>
      <c r="AG667" s="272"/>
      <c r="AH667" s="272"/>
      <c r="AI667" s="272"/>
      <c r="AJ667" s="272"/>
      <c r="AK667" s="272"/>
      <c r="AL667" s="272"/>
      <c r="AM667" s="272"/>
      <c r="AN667" s="272"/>
      <c r="AO667" s="272"/>
      <c r="AP667" s="272"/>
      <c r="AQ667" s="271"/>
    </row>
    <row r="668" ht="15.75" customHeight="1">
      <c r="C668" s="271"/>
      <c r="D668" s="271"/>
      <c r="E668" s="271"/>
      <c r="F668" s="271"/>
      <c r="G668" s="272"/>
      <c r="H668" s="272"/>
      <c r="I668" s="272"/>
      <c r="J668" s="272"/>
      <c r="K668" s="272"/>
      <c r="L668" s="272"/>
      <c r="M668" s="272"/>
      <c r="N668" s="272"/>
      <c r="O668" s="272"/>
      <c r="P668" s="272"/>
      <c r="Q668" s="272"/>
      <c r="R668" s="272"/>
      <c r="S668" s="272"/>
      <c r="T668" s="272"/>
      <c r="U668" s="272"/>
      <c r="V668" s="272"/>
      <c r="W668" s="272"/>
      <c r="X668" s="272"/>
      <c r="Y668" s="272"/>
      <c r="Z668" s="272"/>
      <c r="AA668" s="272"/>
      <c r="AB668" s="272"/>
      <c r="AC668" s="272"/>
      <c r="AD668" s="272"/>
      <c r="AE668" s="272"/>
      <c r="AF668" s="272"/>
      <c r="AG668" s="272"/>
      <c r="AH668" s="272"/>
      <c r="AI668" s="272"/>
      <c r="AJ668" s="272"/>
      <c r="AK668" s="272"/>
      <c r="AL668" s="272"/>
      <c r="AM668" s="272"/>
      <c r="AN668" s="272"/>
      <c r="AO668" s="272"/>
      <c r="AP668" s="272"/>
      <c r="AQ668" s="271"/>
    </row>
    <row r="669" ht="15.75" customHeight="1">
      <c r="C669" s="271"/>
      <c r="D669" s="271"/>
      <c r="E669" s="271"/>
      <c r="F669" s="271"/>
      <c r="G669" s="272"/>
      <c r="H669" s="272"/>
      <c r="I669" s="272"/>
      <c r="J669" s="272"/>
      <c r="K669" s="272"/>
      <c r="L669" s="272"/>
      <c r="M669" s="272"/>
      <c r="N669" s="272"/>
      <c r="O669" s="272"/>
      <c r="P669" s="272"/>
      <c r="Q669" s="272"/>
      <c r="R669" s="272"/>
      <c r="S669" s="272"/>
      <c r="T669" s="272"/>
      <c r="U669" s="272"/>
      <c r="V669" s="272"/>
      <c r="W669" s="272"/>
      <c r="X669" s="272"/>
      <c r="Y669" s="272"/>
      <c r="Z669" s="272"/>
      <c r="AA669" s="272"/>
      <c r="AB669" s="272"/>
      <c r="AC669" s="272"/>
      <c r="AD669" s="272"/>
      <c r="AE669" s="272"/>
      <c r="AF669" s="272"/>
      <c r="AG669" s="272"/>
      <c r="AH669" s="272"/>
      <c r="AI669" s="272"/>
      <c r="AJ669" s="272"/>
      <c r="AK669" s="272"/>
      <c r="AL669" s="272"/>
      <c r="AM669" s="272"/>
      <c r="AN669" s="272"/>
      <c r="AO669" s="272"/>
      <c r="AP669" s="272"/>
      <c r="AQ669" s="271"/>
    </row>
    <row r="670" ht="15.75" customHeight="1">
      <c r="C670" s="271"/>
      <c r="D670" s="271"/>
      <c r="E670" s="271"/>
      <c r="F670" s="271"/>
      <c r="G670" s="272"/>
      <c r="H670" s="272"/>
      <c r="I670" s="272"/>
      <c r="J670" s="272"/>
      <c r="K670" s="272"/>
      <c r="L670" s="272"/>
      <c r="M670" s="272"/>
      <c r="N670" s="272"/>
      <c r="O670" s="272"/>
      <c r="P670" s="272"/>
      <c r="Q670" s="272"/>
      <c r="R670" s="272"/>
      <c r="S670" s="272"/>
      <c r="T670" s="272"/>
      <c r="U670" s="272"/>
      <c r="V670" s="272"/>
      <c r="W670" s="272"/>
      <c r="X670" s="272"/>
      <c r="Y670" s="272"/>
      <c r="Z670" s="272"/>
      <c r="AA670" s="272"/>
      <c r="AB670" s="272"/>
      <c r="AC670" s="272"/>
      <c r="AD670" s="272"/>
      <c r="AE670" s="272"/>
      <c r="AF670" s="272"/>
      <c r="AG670" s="272"/>
      <c r="AH670" s="272"/>
      <c r="AI670" s="272"/>
      <c r="AJ670" s="272"/>
      <c r="AK670" s="272"/>
      <c r="AL670" s="272"/>
      <c r="AM670" s="272"/>
      <c r="AN670" s="272"/>
      <c r="AO670" s="272"/>
      <c r="AP670" s="272"/>
      <c r="AQ670" s="271"/>
    </row>
    <row r="671" ht="15.75" customHeight="1">
      <c r="C671" s="271"/>
      <c r="D671" s="271"/>
      <c r="E671" s="271"/>
      <c r="F671" s="271"/>
      <c r="G671" s="272"/>
      <c r="H671" s="272"/>
      <c r="I671" s="272"/>
      <c r="J671" s="272"/>
      <c r="K671" s="272"/>
      <c r="L671" s="272"/>
      <c r="M671" s="272"/>
      <c r="N671" s="272"/>
      <c r="O671" s="272"/>
      <c r="P671" s="272"/>
      <c r="Q671" s="272"/>
      <c r="R671" s="272"/>
      <c r="S671" s="272"/>
      <c r="T671" s="272"/>
      <c r="U671" s="272"/>
      <c r="V671" s="272"/>
      <c r="W671" s="272"/>
      <c r="X671" s="272"/>
      <c r="Y671" s="272"/>
      <c r="Z671" s="272"/>
      <c r="AA671" s="272"/>
      <c r="AB671" s="272"/>
      <c r="AC671" s="272"/>
      <c r="AD671" s="272"/>
      <c r="AE671" s="272"/>
      <c r="AF671" s="272"/>
      <c r="AG671" s="272"/>
      <c r="AH671" s="272"/>
      <c r="AI671" s="272"/>
      <c r="AJ671" s="272"/>
      <c r="AK671" s="272"/>
      <c r="AL671" s="272"/>
      <c r="AM671" s="272"/>
      <c r="AN671" s="272"/>
      <c r="AO671" s="272"/>
      <c r="AP671" s="272"/>
      <c r="AQ671" s="271"/>
    </row>
    <row r="672" ht="15.75" customHeight="1">
      <c r="C672" s="271"/>
      <c r="D672" s="271"/>
      <c r="E672" s="271"/>
      <c r="F672" s="271"/>
      <c r="G672" s="272"/>
      <c r="H672" s="272"/>
      <c r="I672" s="272"/>
      <c r="J672" s="272"/>
      <c r="K672" s="272"/>
      <c r="L672" s="272"/>
      <c r="M672" s="272"/>
      <c r="N672" s="272"/>
      <c r="O672" s="272"/>
      <c r="P672" s="272"/>
      <c r="Q672" s="272"/>
      <c r="R672" s="272"/>
      <c r="S672" s="272"/>
      <c r="T672" s="272"/>
      <c r="U672" s="272"/>
      <c r="V672" s="272"/>
      <c r="W672" s="272"/>
      <c r="X672" s="272"/>
      <c r="Y672" s="272"/>
      <c r="Z672" s="272"/>
      <c r="AA672" s="272"/>
      <c r="AB672" s="272"/>
      <c r="AC672" s="272"/>
      <c r="AD672" s="272"/>
      <c r="AE672" s="272"/>
      <c r="AF672" s="272"/>
      <c r="AG672" s="272"/>
      <c r="AH672" s="272"/>
      <c r="AI672" s="272"/>
      <c r="AJ672" s="272"/>
      <c r="AK672" s="272"/>
      <c r="AL672" s="272"/>
      <c r="AM672" s="272"/>
      <c r="AN672" s="272"/>
      <c r="AO672" s="272"/>
      <c r="AP672" s="272"/>
      <c r="AQ672" s="271"/>
    </row>
    <row r="673" ht="15.75" customHeight="1">
      <c r="C673" s="271"/>
      <c r="D673" s="271"/>
      <c r="E673" s="271"/>
      <c r="F673" s="271"/>
      <c r="G673" s="272"/>
      <c r="H673" s="272"/>
      <c r="I673" s="272"/>
      <c r="J673" s="272"/>
      <c r="K673" s="272"/>
      <c r="L673" s="272"/>
      <c r="M673" s="272"/>
      <c r="N673" s="272"/>
      <c r="O673" s="272"/>
      <c r="P673" s="272"/>
      <c r="Q673" s="272"/>
      <c r="R673" s="272"/>
      <c r="S673" s="272"/>
      <c r="T673" s="272"/>
      <c r="U673" s="272"/>
      <c r="V673" s="272"/>
      <c r="W673" s="272"/>
      <c r="X673" s="272"/>
      <c r="Y673" s="272"/>
      <c r="Z673" s="272"/>
      <c r="AA673" s="272"/>
      <c r="AB673" s="272"/>
      <c r="AC673" s="272"/>
      <c r="AD673" s="272"/>
      <c r="AE673" s="272"/>
      <c r="AF673" s="272"/>
      <c r="AG673" s="272"/>
      <c r="AH673" s="272"/>
      <c r="AI673" s="272"/>
      <c r="AJ673" s="272"/>
      <c r="AK673" s="272"/>
      <c r="AL673" s="272"/>
      <c r="AM673" s="272"/>
      <c r="AN673" s="272"/>
      <c r="AO673" s="272"/>
      <c r="AP673" s="272"/>
      <c r="AQ673" s="271"/>
    </row>
    <row r="674" ht="15.75" customHeight="1">
      <c r="C674" s="271"/>
      <c r="D674" s="271"/>
      <c r="E674" s="271"/>
      <c r="F674" s="271"/>
      <c r="G674" s="272"/>
      <c r="H674" s="272"/>
      <c r="I674" s="272"/>
      <c r="J674" s="272"/>
      <c r="K674" s="272"/>
      <c r="L674" s="272"/>
      <c r="M674" s="272"/>
      <c r="N674" s="272"/>
      <c r="O674" s="272"/>
      <c r="P674" s="272"/>
      <c r="Q674" s="272"/>
      <c r="R674" s="272"/>
      <c r="S674" s="272"/>
      <c r="T674" s="272"/>
      <c r="U674" s="272"/>
      <c r="V674" s="272"/>
      <c r="W674" s="272"/>
      <c r="X674" s="272"/>
      <c r="Y674" s="272"/>
      <c r="Z674" s="272"/>
      <c r="AA674" s="272"/>
      <c r="AB674" s="272"/>
      <c r="AC674" s="272"/>
      <c r="AD674" s="272"/>
      <c r="AE674" s="272"/>
      <c r="AF674" s="272"/>
      <c r="AG674" s="272"/>
      <c r="AH674" s="272"/>
      <c r="AI674" s="272"/>
      <c r="AJ674" s="272"/>
      <c r="AK674" s="272"/>
      <c r="AL674" s="272"/>
      <c r="AM674" s="272"/>
      <c r="AN674" s="272"/>
      <c r="AO674" s="272"/>
      <c r="AP674" s="272"/>
      <c r="AQ674" s="271"/>
    </row>
    <row r="675" ht="15.75" customHeight="1">
      <c r="C675" s="271"/>
      <c r="D675" s="271"/>
      <c r="E675" s="271"/>
      <c r="F675" s="271"/>
      <c r="G675" s="272"/>
      <c r="H675" s="272"/>
      <c r="I675" s="272"/>
      <c r="J675" s="272"/>
      <c r="K675" s="272"/>
      <c r="L675" s="272"/>
      <c r="M675" s="272"/>
      <c r="N675" s="272"/>
      <c r="O675" s="272"/>
      <c r="P675" s="272"/>
      <c r="Q675" s="272"/>
      <c r="R675" s="272"/>
      <c r="S675" s="272"/>
      <c r="T675" s="272"/>
      <c r="U675" s="272"/>
      <c r="V675" s="272"/>
      <c r="W675" s="272"/>
      <c r="X675" s="272"/>
      <c r="Y675" s="272"/>
      <c r="Z675" s="272"/>
      <c r="AA675" s="272"/>
      <c r="AB675" s="272"/>
      <c r="AC675" s="272"/>
      <c r="AD675" s="272"/>
      <c r="AE675" s="272"/>
      <c r="AF675" s="272"/>
      <c r="AG675" s="272"/>
      <c r="AH675" s="272"/>
      <c r="AI675" s="272"/>
      <c r="AJ675" s="272"/>
      <c r="AK675" s="272"/>
      <c r="AL675" s="272"/>
      <c r="AM675" s="272"/>
      <c r="AN675" s="272"/>
      <c r="AO675" s="272"/>
      <c r="AP675" s="272"/>
      <c r="AQ675" s="271"/>
    </row>
    <row r="676" ht="15.75" customHeight="1">
      <c r="C676" s="271"/>
      <c r="D676" s="271"/>
      <c r="E676" s="271"/>
      <c r="F676" s="271"/>
      <c r="G676" s="272"/>
      <c r="H676" s="272"/>
      <c r="I676" s="272"/>
      <c r="J676" s="272"/>
      <c r="K676" s="272"/>
      <c r="L676" s="272"/>
      <c r="M676" s="272"/>
      <c r="N676" s="272"/>
      <c r="O676" s="272"/>
      <c r="P676" s="272"/>
      <c r="Q676" s="272"/>
      <c r="R676" s="272"/>
      <c r="S676" s="272"/>
      <c r="T676" s="272"/>
      <c r="U676" s="272"/>
      <c r="V676" s="272"/>
      <c r="W676" s="272"/>
      <c r="X676" s="272"/>
      <c r="Y676" s="272"/>
      <c r="Z676" s="272"/>
      <c r="AA676" s="272"/>
      <c r="AB676" s="272"/>
      <c r="AC676" s="272"/>
      <c r="AD676" s="272"/>
      <c r="AE676" s="272"/>
      <c r="AF676" s="272"/>
      <c r="AG676" s="272"/>
      <c r="AH676" s="272"/>
      <c r="AI676" s="272"/>
      <c r="AJ676" s="272"/>
      <c r="AK676" s="272"/>
      <c r="AL676" s="272"/>
      <c r="AM676" s="272"/>
      <c r="AN676" s="272"/>
      <c r="AO676" s="272"/>
      <c r="AP676" s="272"/>
      <c r="AQ676" s="271"/>
    </row>
    <row r="677" ht="15.75" customHeight="1">
      <c r="C677" s="271"/>
      <c r="D677" s="271"/>
      <c r="E677" s="271"/>
      <c r="F677" s="271"/>
      <c r="G677" s="272"/>
      <c r="H677" s="272"/>
      <c r="I677" s="272"/>
      <c r="J677" s="272"/>
      <c r="K677" s="272"/>
      <c r="L677" s="272"/>
      <c r="M677" s="272"/>
      <c r="N677" s="272"/>
      <c r="O677" s="272"/>
      <c r="P677" s="272"/>
      <c r="Q677" s="272"/>
      <c r="R677" s="272"/>
      <c r="S677" s="272"/>
      <c r="T677" s="272"/>
      <c r="U677" s="272"/>
      <c r="V677" s="272"/>
      <c r="W677" s="272"/>
      <c r="X677" s="272"/>
      <c r="Y677" s="272"/>
      <c r="Z677" s="272"/>
      <c r="AA677" s="272"/>
      <c r="AB677" s="272"/>
      <c r="AC677" s="272"/>
      <c r="AD677" s="272"/>
      <c r="AE677" s="272"/>
      <c r="AF677" s="272"/>
      <c r="AG677" s="272"/>
      <c r="AH677" s="272"/>
      <c r="AI677" s="272"/>
      <c r="AJ677" s="272"/>
      <c r="AK677" s="272"/>
      <c r="AL677" s="272"/>
      <c r="AM677" s="272"/>
      <c r="AN677" s="272"/>
      <c r="AO677" s="272"/>
      <c r="AP677" s="272"/>
      <c r="AQ677" s="271"/>
    </row>
    <row r="678" ht="15.75" customHeight="1">
      <c r="C678" s="271"/>
      <c r="D678" s="271"/>
      <c r="E678" s="271"/>
      <c r="F678" s="271"/>
      <c r="G678" s="272"/>
      <c r="H678" s="272"/>
      <c r="I678" s="272"/>
      <c r="J678" s="272"/>
      <c r="K678" s="272"/>
      <c r="L678" s="272"/>
      <c r="M678" s="272"/>
      <c r="N678" s="272"/>
      <c r="O678" s="272"/>
      <c r="P678" s="272"/>
      <c r="Q678" s="272"/>
      <c r="R678" s="272"/>
      <c r="S678" s="272"/>
      <c r="T678" s="272"/>
      <c r="U678" s="272"/>
      <c r="V678" s="272"/>
      <c r="W678" s="272"/>
      <c r="X678" s="272"/>
      <c r="Y678" s="272"/>
      <c r="Z678" s="272"/>
      <c r="AA678" s="272"/>
      <c r="AB678" s="272"/>
      <c r="AC678" s="272"/>
      <c r="AD678" s="272"/>
      <c r="AE678" s="272"/>
      <c r="AF678" s="272"/>
      <c r="AG678" s="272"/>
      <c r="AH678" s="272"/>
      <c r="AI678" s="272"/>
      <c r="AJ678" s="272"/>
      <c r="AK678" s="272"/>
      <c r="AL678" s="272"/>
      <c r="AM678" s="272"/>
      <c r="AN678" s="272"/>
      <c r="AO678" s="272"/>
      <c r="AP678" s="272"/>
      <c r="AQ678" s="271"/>
    </row>
    <row r="679" ht="15.75" customHeight="1">
      <c r="C679" s="271"/>
      <c r="D679" s="271"/>
      <c r="E679" s="271"/>
      <c r="F679" s="271"/>
      <c r="G679" s="272"/>
      <c r="H679" s="272"/>
      <c r="I679" s="272"/>
      <c r="J679" s="272"/>
      <c r="K679" s="272"/>
      <c r="L679" s="272"/>
      <c r="M679" s="272"/>
      <c r="N679" s="272"/>
      <c r="O679" s="272"/>
      <c r="P679" s="272"/>
      <c r="Q679" s="272"/>
      <c r="R679" s="272"/>
      <c r="S679" s="272"/>
      <c r="T679" s="272"/>
      <c r="U679" s="272"/>
      <c r="V679" s="272"/>
      <c r="W679" s="272"/>
      <c r="X679" s="272"/>
      <c r="Y679" s="272"/>
      <c r="Z679" s="272"/>
      <c r="AA679" s="272"/>
      <c r="AB679" s="272"/>
      <c r="AC679" s="272"/>
      <c r="AD679" s="272"/>
      <c r="AE679" s="272"/>
      <c r="AF679" s="272"/>
      <c r="AG679" s="272"/>
      <c r="AH679" s="272"/>
      <c r="AI679" s="272"/>
      <c r="AJ679" s="272"/>
      <c r="AK679" s="272"/>
      <c r="AL679" s="272"/>
      <c r="AM679" s="272"/>
      <c r="AN679" s="272"/>
      <c r="AO679" s="272"/>
      <c r="AP679" s="272"/>
      <c r="AQ679" s="271"/>
    </row>
    <row r="680" ht="15.75" customHeight="1">
      <c r="C680" s="271"/>
      <c r="D680" s="271"/>
      <c r="E680" s="271"/>
      <c r="F680" s="271"/>
      <c r="G680" s="272"/>
      <c r="H680" s="272"/>
      <c r="I680" s="272"/>
      <c r="J680" s="272"/>
      <c r="K680" s="272"/>
      <c r="L680" s="272"/>
      <c r="M680" s="272"/>
      <c r="N680" s="272"/>
      <c r="O680" s="272"/>
      <c r="P680" s="272"/>
      <c r="Q680" s="272"/>
      <c r="R680" s="272"/>
      <c r="S680" s="272"/>
      <c r="T680" s="272"/>
      <c r="U680" s="272"/>
      <c r="V680" s="272"/>
      <c r="W680" s="272"/>
      <c r="X680" s="272"/>
      <c r="Y680" s="272"/>
      <c r="Z680" s="272"/>
      <c r="AA680" s="272"/>
      <c r="AB680" s="272"/>
      <c r="AC680" s="272"/>
      <c r="AD680" s="272"/>
      <c r="AE680" s="272"/>
      <c r="AF680" s="272"/>
      <c r="AG680" s="272"/>
      <c r="AH680" s="272"/>
      <c r="AI680" s="272"/>
      <c r="AJ680" s="272"/>
      <c r="AK680" s="272"/>
      <c r="AL680" s="272"/>
      <c r="AM680" s="272"/>
      <c r="AN680" s="272"/>
      <c r="AO680" s="272"/>
      <c r="AP680" s="272"/>
      <c r="AQ680" s="271"/>
    </row>
    <row r="681" ht="15.75" customHeight="1">
      <c r="C681" s="271"/>
      <c r="D681" s="271"/>
      <c r="E681" s="271"/>
      <c r="F681" s="271"/>
      <c r="G681" s="272"/>
      <c r="H681" s="272"/>
      <c r="I681" s="272"/>
      <c r="J681" s="272"/>
      <c r="K681" s="272"/>
      <c r="L681" s="272"/>
      <c r="M681" s="272"/>
      <c r="N681" s="272"/>
      <c r="O681" s="272"/>
      <c r="P681" s="272"/>
      <c r="Q681" s="272"/>
      <c r="R681" s="272"/>
      <c r="S681" s="272"/>
      <c r="T681" s="272"/>
      <c r="U681" s="272"/>
      <c r="V681" s="272"/>
      <c r="W681" s="272"/>
      <c r="X681" s="272"/>
      <c r="Y681" s="272"/>
      <c r="Z681" s="272"/>
      <c r="AA681" s="272"/>
      <c r="AB681" s="272"/>
      <c r="AC681" s="272"/>
      <c r="AD681" s="272"/>
      <c r="AE681" s="272"/>
      <c r="AF681" s="272"/>
      <c r="AG681" s="272"/>
      <c r="AH681" s="272"/>
      <c r="AI681" s="272"/>
      <c r="AJ681" s="272"/>
      <c r="AK681" s="272"/>
      <c r="AL681" s="272"/>
      <c r="AM681" s="272"/>
      <c r="AN681" s="272"/>
      <c r="AO681" s="272"/>
      <c r="AP681" s="272"/>
      <c r="AQ681" s="271"/>
    </row>
    <row r="682" ht="15.75" customHeight="1">
      <c r="C682" s="271"/>
      <c r="D682" s="271"/>
      <c r="E682" s="271"/>
      <c r="F682" s="271"/>
      <c r="G682" s="272"/>
      <c r="H682" s="272"/>
      <c r="I682" s="272"/>
      <c r="J682" s="272"/>
      <c r="K682" s="272"/>
      <c r="L682" s="272"/>
      <c r="M682" s="272"/>
      <c r="N682" s="272"/>
      <c r="O682" s="272"/>
      <c r="P682" s="272"/>
      <c r="Q682" s="272"/>
      <c r="R682" s="272"/>
      <c r="S682" s="272"/>
      <c r="T682" s="272"/>
      <c r="U682" s="272"/>
      <c r="V682" s="272"/>
      <c r="W682" s="272"/>
      <c r="X682" s="272"/>
      <c r="Y682" s="272"/>
      <c r="Z682" s="272"/>
      <c r="AA682" s="272"/>
      <c r="AB682" s="272"/>
      <c r="AC682" s="272"/>
      <c r="AD682" s="272"/>
      <c r="AE682" s="272"/>
      <c r="AF682" s="272"/>
      <c r="AG682" s="272"/>
      <c r="AH682" s="272"/>
      <c r="AI682" s="272"/>
      <c r="AJ682" s="272"/>
      <c r="AK682" s="272"/>
      <c r="AL682" s="272"/>
      <c r="AM682" s="272"/>
      <c r="AN682" s="272"/>
      <c r="AO682" s="272"/>
      <c r="AP682" s="272"/>
      <c r="AQ682" s="271"/>
    </row>
    <row r="683" ht="15.75" customHeight="1">
      <c r="C683" s="271"/>
      <c r="D683" s="271"/>
      <c r="E683" s="271"/>
      <c r="F683" s="271"/>
      <c r="G683" s="272"/>
      <c r="H683" s="272"/>
      <c r="I683" s="272"/>
      <c r="J683" s="272"/>
      <c r="K683" s="272"/>
      <c r="L683" s="272"/>
      <c r="M683" s="272"/>
      <c r="N683" s="272"/>
      <c r="O683" s="272"/>
      <c r="P683" s="272"/>
      <c r="Q683" s="272"/>
      <c r="R683" s="272"/>
      <c r="S683" s="272"/>
      <c r="T683" s="272"/>
      <c r="U683" s="272"/>
      <c r="V683" s="272"/>
      <c r="W683" s="272"/>
      <c r="X683" s="272"/>
      <c r="Y683" s="272"/>
      <c r="Z683" s="272"/>
      <c r="AA683" s="272"/>
      <c r="AB683" s="272"/>
      <c r="AC683" s="272"/>
      <c r="AD683" s="272"/>
      <c r="AE683" s="272"/>
      <c r="AF683" s="272"/>
      <c r="AG683" s="272"/>
      <c r="AH683" s="272"/>
      <c r="AI683" s="272"/>
      <c r="AJ683" s="272"/>
      <c r="AK683" s="272"/>
      <c r="AL683" s="272"/>
      <c r="AM683" s="272"/>
      <c r="AN683" s="272"/>
      <c r="AO683" s="272"/>
      <c r="AP683" s="272"/>
      <c r="AQ683" s="271"/>
    </row>
    <row r="684" ht="15.75" customHeight="1">
      <c r="C684" s="271"/>
      <c r="D684" s="271"/>
      <c r="E684" s="271"/>
      <c r="F684" s="271"/>
      <c r="G684" s="272"/>
      <c r="H684" s="272"/>
      <c r="I684" s="272"/>
      <c r="J684" s="272"/>
      <c r="K684" s="272"/>
      <c r="L684" s="272"/>
      <c r="M684" s="272"/>
      <c r="N684" s="272"/>
      <c r="O684" s="272"/>
      <c r="P684" s="272"/>
      <c r="Q684" s="272"/>
      <c r="R684" s="272"/>
      <c r="S684" s="272"/>
      <c r="T684" s="272"/>
      <c r="U684" s="272"/>
      <c r="V684" s="272"/>
      <c r="W684" s="272"/>
      <c r="X684" s="272"/>
      <c r="Y684" s="272"/>
      <c r="Z684" s="272"/>
      <c r="AA684" s="272"/>
      <c r="AB684" s="272"/>
      <c r="AC684" s="272"/>
      <c r="AD684" s="272"/>
      <c r="AE684" s="272"/>
      <c r="AF684" s="272"/>
      <c r="AG684" s="272"/>
      <c r="AH684" s="272"/>
      <c r="AI684" s="272"/>
      <c r="AJ684" s="272"/>
      <c r="AK684" s="272"/>
      <c r="AL684" s="272"/>
      <c r="AM684" s="272"/>
      <c r="AN684" s="272"/>
      <c r="AO684" s="272"/>
      <c r="AP684" s="272"/>
      <c r="AQ684" s="271"/>
    </row>
    <row r="685" ht="15.75" customHeight="1">
      <c r="C685" s="271"/>
      <c r="D685" s="271"/>
      <c r="E685" s="271"/>
      <c r="F685" s="271"/>
      <c r="G685" s="272"/>
      <c r="H685" s="272"/>
      <c r="I685" s="272"/>
      <c r="J685" s="272"/>
      <c r="K685" s="272"/>
      <c r="L685" s="272"/>
      <c r="M685" s="272"/>
      <c r="N685" s="272"/>
      <c r="O685" s="272"/>
      <c r="P685" s="272"/>
      <c r="Q685" s="272"/>
      <c r="R685" s="272"/>
      <c r="S685" s="272"/>
      <c r="T685" s="272"/>
      <c r="U685" s="272"/>
      <c r="V685" s="272"/>
      <c r="W685" s="272"/>
      <c r="X685" s="272"/>
      <c r="Y685" s="272"/>
      <c r="Z685" s="272"/>
      <c r="AA685" s="272"/>
      <c r="AB685" s="272"/>
      <c r="AC685" s="272"/>
      <c r="AD685" s="272"/>
      <c r="AE685" s="272"/>
      <c r="AF685" s="272"/>
      <c r="AG685" s="272"/>
      <c r="AH685" s="272"/>
      <c r="AI685" s="272"/>
      <c r="AJ685" s="272"/>
      <c r="AK685" s="272"/>
      <c r="AL685" s="272"/>
      <c r="AM685" s="272"/>
      <c r="AN685" s="272"/>
      <c r="AO685" s="272"/>
      <c r="AP685" s="272"/>
      <c r="AQ685" s="271"/>
    </row>
    <row r="686" ht="15.75" customHeight="1">
      <c r="C686" s="271"/>
      <c r="D686" s="271"/>
      <c r="E686" s="271"/>
      <c r="F686" s="271"/>
      <c r="G686" s="272"/>
      <c r="H686" s="272"/>
      <c r="I686" s="272"/>
      <c r="J686" s="272"/>
      <c r="K686" s="272"/>
      <c r="L686" s="272"/>
      <c r="M686" s="272"/>
      <c r="N686" s="272"/>
      <c r="O686" s="272"/>
      <c r="P686" s="272"/>
      <c r="Q686" s="272"/>
      <c r="R686" s="272"/>
      <c r="S686" s="272"/>
      <c r="T686" s="272"/>
      <c r="U686" s="272"/>
      <c r="V686" s="272"/>
      <c r="W686" s="272"/>
      <c r="X686" s="272"/>
      <c r="Y686" s="272"/>
      <c r="Z686" s="272"/>
      <c r="AA686" s="272"/>
      <c r="AB686" s="272"/>
      <c r="AC686" s="272"/>
      <c r="AD686" s="272"/>
      <c r="AE686" s="272"/>
      <c r="AF686" s="272"/>
      <c r="AG686" s="272"/>
      <c r="AH686" s="272"/>
      <c r="AI686" s="272"/>
      <c r="AJ686" s="272"/>
      <c r="AK686" s="272"/>
      <c r="AL686" s="272"/>
      <c r="AM686" s="272"/>
      <c r="AN686" s="272"/>
      <c r="AO686" s="272"/>
      <c r="AP686" s="272"/>
      <c r="AQ686" s="271"/>
    </row>
    <row r="687" ht="15.75" customHeight="1">
      <c r="C687" s="271"/>
      <c r="D687" s="271"/>
      <c r="E687" s="271"/>
      <c r="F687" s="271"/>
      <c r="G687" s="272"/>
      <c r="H687" s="272"/>
      <c r="I687" s="272"/>
      <c r="J687" s="272"/>
      <c r="K687" s="272"/>
      <c r="L687" s="272"/>
      <c r="M687" s="272"/>
      <c r="N687" s="272"/>
      <c r="O687" s="272"/>
      <c r="P687" s="272"/>
      <c r="Q687" s="272"/>
      <c r="R687" s="272"/>
      <c r="S687" s="272"/>
      <c r="T687" s="272"/>
      <c r="U687" s="272"/>
      <c r="V687" s="272"/>
      <c r="W687" s="272"/>
      <c r="X687" s="272"/>
      <c r="Y687" s="272"/>
      <c r="Z687" s="272"/>
      <c r="AA687" s="272"/>
      <c r="AB687" s="272"/>
      <c r="AC687" s="272"/>
      <c r="AD687" s="272"/>
      <c r="AE687" s="272"/>
      <c r="AF687" s="272"/>
      <c r="AG687" s="272"/>
      <c r="AH687" s="272"/>
      <c r="AI687" s="272"/>
      <c r="AJ687" s="272"/>
      <c r="AK687" s="272"/>
      <c r="AL687" s="272"/>
      <c r="AM687" s="272"/>
      <c r="AN687" s="272"/>
      <c r="AO687" s="272"/>
      <c r="AP687" s="272"/>
      <c r="AQ687" s="271"/>
    </row>
    <row r="688" ht="15.75" customHeight="1">
      <c r="C688" s="271"/>
      <c r="D688" s="271"/>
      <c r="E688" s="271"/>
      <c r="F688" s="271"/>
      <c r="G688" s="272"/>
      <c r="H688" s="272"/>
      <c r="I688" s="272"/>
      <c r="J688" s="272"/>
      <c r="K688" s="272"/>
      <c r="L688" s="272"/>
      <c r="M688" s="272"/>
      <c r="N688" s="272"/>
      <c r="O688" s="272"/>
      <c r="P688" s="272"/>
      <c r="Q688" s="272"/>
      <c r="R688" s="272"/>
      <c r="S688" s="272"/>
      <c r="T688" s="272"/>
      <c r="U688" s="272"/>
      <c r="V688" s="272"/>
      <c r="W688" s="272"/>
      <c r="X688" s="272"/>
      <c r="Y688" s="272"/>
      <c r="Z688" s="272"/>
      <c r="AA688" s="272"/>
      <c r="AB688" s="272"/>
      <c r="AC688" s="272"/>
      <c r="AD688" s="272"/>
      <c r="AE688" s="272"/>
      <c r="AF688" s="272"/>
      <c r="AG688" s="272"/>
      <c r="AH688" s="272"/>
      <c r="AI688" s="272"/>
      <c r="AJ688" s="272"/>
      <c r="AK688" s="272"/>
      <c r="AL688" s="272"/>
      <c r="AM688" s="272"/>
      <c r="AN688" s="272"/>
      <c r="AO688" s="272"/>
      <c r="AP688" s="272"/>
      <c r="AQ688" s="271"/>
    </row>
    <row r="689" ht="15.75" customHeight="1">
      <c r="C689" s="271"/>
      <c r="D689" s="271"/>
      <c r="E689" s="271"/>
      <c r="F689" s="271"/>
      <c r="G689" s="272"/>
      <c r="H689" s="272"/>
      <c r="I689" s="272"/>
      <c r="J689" s="272"/>
      <c r="K689" s="272"/>
      <c r="L689" s="272"/>
      <c r="M689" s="272"/>
      <c r="N689" s="272"/>
      <c r="O689" s="272"/>
      <c r="P689" s="272"/>
      <c r="Q689" s="272"/>
      <c r="R689" s="272"/>
      <c r="S689" s="272"/>
      <c r="T689" s="272"/>
      <c r="U689" s="272"/>
      <c r="V689" s="272"/>
      <c r="W689" s="272"/>
      <c r="X689" s="272"/>
      <c r="Y689" s="272"/>
      <c r="Z689" s="272"/>
      <c r="AA689" s="272"/>
      <c r="AB689" s="272"/>
      <c r="AC689" s="272"/>
      <c r="AD689" s="272"/>
      <c r="AE689" s="272"/>
      <c r="AF689" s="272"/>
      <c r="AG689" s="272"/>
      <c r="AH689" s="272"/>
      <c r="AI689" s="272"/>
      <c r="AJ689" s="272"/>
      <c r="AK689" s="272"/>
      <c r="AL689" s="272"/>
      <c r="AM689" s="272"/>
      <c r="AN689" s="272"/>
      <c r="AO689" s="272"/>
      <c r="AP689" s="272"/>
      <c r="AQ689" s="271"/>
    </row>
    <row r="690" ht="15.75" customHeight="1">
      <c r="C690" s="271"/>
      <c r="D690" s="271"/>
      <c r="E690" s="271"/>
      <c r="F690" s="271"/>
      <c r="G690" s="272"/>
      <c r="H690" s="272"/>
      <c r="I690" s="272"/>
      <c r="J690" s="272"/>
      <c r="K690" s="272"/>
      <c r="L690" s="272"/>
      <c r="M690" s="272"/>
      <c r="N690" s="272"/>
      <c r="O690" s="272"/>
      <c r="P690" s="272"/>
      <c r="Q690" s="272"/>
      <c r="R690" s="272"/>
      <c r="S690" s="272"/>
      <c r="T690" s="272"/>
      <c r="U690" s="272"/>
      <c r="V690" s="272"/>
      <c r="W690" s="272"/>
      <c r="X690" s="272"/>
      <c r="Y690" s="272"/>
      <c r="Z690" s="272"/>
      <c r="AA690" s="272"/>
      <c r="AB690" s="272"/>
      <c r="AC690" s="272"/>
      <c r="AD690" s="272"/>
      <c r="AE690" s="272"/>
      <c r="AF690" s="272"/>
      <c r="AG690" s="272"/>
      <c r="AH690" s="272"/>
      <c r="AI690" s="272"/>
      <c r="AJ690" s="272"/>
      <c r="AK690" s="272"/>
      <c r="AL690" s="272"/>
      <c r="AM690" s="272"/>
      <c r="AN690" s="272"/>
      <c r="AO690" s="272"/>
      <c r="AP690" s="272"/>
      <c r="AQ690" s="271"/>
    </row>
    <row r="691" ht="15.75" customHeight="1">
      <c r="C691" s="271"/>
      <c r="D691" s="271"/>
      <c r="E691" s="271"/>
      <c r="F691" s="271"/>
      <c r="G691" s="272"/>
      <c r="H691" s="272"/>
      <c r="I691" s="272"/>
      <c r="J691" s="272"/>
      <c r="K691" s="272"/>
      <c r="L691" s="272"/>
      <c r="M691" s="272"/>
      <c r="N691" s="272"/>
      <c r="O691" s="272"/>
      <c r="P691" s="272"/>
      <c r="Q691" s="272"/>
      <c r="R691" s="272"/>
      <c r="S691" s="272"/>
      <c r="T691" s="272"/>
      <c r="U691" s="272"/>
      <c r="V691" s="272"/>
      <c r="W691" s="272"/>
      <c r="X691" s="272"/>
      <c r="Y691" s="272"/>
      <c r="Z691" s="272"/>
      <c r="AA691" s="272"/>
      <c r="AB691" s="272"/>
      <c r="AC691" s="272"/>
      <c r="AD691" s="272"/>
      <c r="AE691" s="272"/>
      <c r="AF691" s="272"/>
      <c r="AG691" s="272"/>
      <c r="AH691" s="272"/>
      <c r="AI691" s="272"/>
      <c r="AJ691" s="272"/>
      <c r="AK691" s="272"/>
      <c r="AL691" s="272"/>
      <c r="AM691" s="272"/>
      <c r="AN691" s="272"/>
      <c r="AO691" s="272"/>
      <c r="AP691" s="272"/>
      <c r="AQ691" s="271"/>
    </row>
    <row r="692" ht="15.75" customHeight="1">
      <c r="C692" s="271"/>
      <c r="D692" s="271"/>
      <c r="E692" s="271"/>
      <c r="F692" s="271"/>
      <c r="G692" s="272"/>
      <c r="H692" s="272"/>
      <c r="I692" s="272"/>
      <c r="J692" s="272"/>
      <c r="K692" s="272"/>
      <c r="L692" s="272"/>
      <c r="M692" s="272"/>
      <c r="N692" s="272"/>
      <c r="O692" s="272"/>
      <c r="P692" s="272"/>
      <c r="Q692" s="272"/>
      <c r="R692" s="272"/>
      <c r="S692" s="272"/>
      <c r="T692" s="272"/>
      <c r="U692" s="272"/>
      <c r="V692" s="272"/>
      <c r="W692" s="272"/>
      <c r="X692" s="272"/>
      <c r="Y692" s="272"/>
      <c r="Z692" s="272"/>
      <c r="AA692" s="272"/>
      <c r="AB692" s="272"/>
      <c r="AC692" s="272"/>
      <c r="AD692" s="272"/>
      <c r="AE692" s="272"/>
      <c r="AF692" s="272"/>
      <c r="AG692" s="272"/>
      <c r="AH692" s="272"/>
      <c r="AI692" s="272"/>
      <c r="AJ692" s="272"/>
      <c r="AK692" s="272"/>
      <c r="AL692" s="272"/>
      <c r="AM692" s="272"/>
      <c r="AN692" s="272"/>
      <c r="AO692" s="272"/>
      <c r="AP692" s="272"/>
      <c r="AQ692" s="271"/>
    </row>
    <row r="693" ht="15.75" customHeight="1">
      <c r="C693" s="271"/>
      <c r="D693" s="271"/>
      <c r="E693" s="271"/>
      <c r="F693" s="271"/>
      <c r="G693" s="272"/>
      <c r="H693" s="272"/>
      <c r="I693" s="272"/>
      <c r="J693" s="272"/>
      <c r="K693" s="272"/>
      <c r="L693" s="272"/>
      <c r="M693" s="272"/>
      <c r="N693" s="272"/>
      <c r="O693" s="272"/>
      <c r="P693" s="272"/>
      <c r="Q693" s="272"/>
      <c r="R693" s="272"/>
      <c r="S693" s="272"/>
      <c r="T693" s="272"/>
      <c r="U693" s="272"/>
      <c r="V693" s="272"/>
      <c r="W693" s="272"/>
      <c r="X693" s="272"/>
      <c r="Y693" s="272"/>
      <c r="Z693" s="272"/>
      <c r="AA693" s="272"/>
      <c r="AB693" s="272"/>
      <c r="AC693" s="272"/>
      <c r="AD693" s="272"/>
      <c r="AE693" s="272"/>
      <c r="AF693" s="272"/>
      <c r="AG693" s="272"/>
      <c r="AH693" s="272"/>
      <c r="AI693" s="272"/>
      <c r="AJ693" s="272"/>
      <c r="AK693" s="272"/>
      <c r="AL693" s="272"/>
      <c r="AM693" s="272"/>
      <c r="AN693" s="272"/>
      <c r="AO693" s="272"/>
      <c r="AP693" s="272"/>
      <c r="AQ693" s="271"/>
    </row>
    <row r="694" ht="15.75" customHeight="1">
      <c r="C694" s="271"/>
      <c r="D694" s="271"/>
      <c r="E694" s="271"/>
      <c r="F694" s="271"/>
      <c r="G694" s="272"/>
      <c r="H694" s="272"/>
      <c r="I694" s="272"/>
      <c r="J694" s="272"/>
      <c r="K694" s="272"/>
      <c r="L694" s="272"/>
      <c r="M694" s="272"/>
      <c r="N694" s="272"/>
      <c r="O694" s="272"/>
      <c r="P694" s="272"/>
      <c r="Q694" s="272"/>
      <c r="R694" s="272"/>
      <c r="S694" s="272"/>
      <c r="T694" s="272"/>
      <c r="U694" s="272"/>
      <c r="V694" s="272"/>
      <c r="W694" s="272"/>
      <c r="X694" s="272"/>
      <c r="Y694" s="272"/>
      <c r="Z694" s="272"/>
      <c r="AA694" s="272"/>
      <c r="AB694" s="272"/>
      <c r="AC694" s="272"/>
      <c r="AD694" s="272"/>
      <c r="AE694" s="272"/>
      <c r="AF694" s="272"/>
      <c r="AG694" s="272"/>
      <c r="AH694" s="272"/>
      <c r="AI694" s="272"/>
      <c r="AJ694" s="272"/>
      <c r="AK694" s="272"/>
      <c r="AL694" s="272"/>
      <c r="AM694" s="272"/>
      <c r="AN694" s="272"/>
      <c r="AO694" s="272"/>
      <c r="AP694" s="272"/>
      <c r="AQ694" s="271"/>
    </row>
    <row r="695" ht="15.75" customHeight="1">
      <c r="C695" s="271"/>
      <c r="D695" s="271"/>
      <c r="E695" s="271"/>
      <c r="F695" s="271"/>
      <c r="G695" s="272"/>
      <c r="H695" s="272"/>
      <c r="I695" s="272"/>
      <c r="J695" s="272"/>
      <c r="K695" s="272"/>
      <c r="L695" s="272"/>
      <c r="M695" s="272"/>
      <c r="N695" s="272"/>
      <c r="O695" s="272"/>
      <c r="P695" s="272"/>
      <c r="Q695" s="272"/>
      <c r="R695" s="272"/>
      <c r="S695" s="272"/>
      <c r="T695" s="272"/>
      <c r="U695" s="272"/>
      <c r="V695" s="272"/>
      <c r="W695" s="272"/>
      <c r="X695" s="272"/>
      <c r="Y695" s="272"/>
      <c r="Z695" s="272"/>
      <c r="AA695" s="272"/>
      <c r="AB695" s="272"/>
      <c r="AC695" s="272"/>
      <c r="AD695" s="272"/>
      <c r="AE695" s="272"/>
      <c r="AF695" s="272"/>
      <c r="AG695" s="272"/>
      <c r="AH695" s="272"/>
      <c r="AI695" s="272"/>
      <c r="AJ695" s="272"/>
      <c r="AK695" s="272"/>
      <c r="AL695" s="272"/>
      <c r="AM695" s="272"/>
      <c r="AN695" s="272"/>
      <c r="AO695" s="272"/>
      <c r="AP695" s="272"/>
      <c r="AQ695" s="271"/>
    </row>
    <row r="696" ht="15.75" customHeight="1">
      <c r="C696" s="271"/>
      <c r="D696" s="271"/>
      <c r="E696" s="271"/>
      <c r="F696" s="271"/>
      <c r="G696" s="272"/>
      <c r="H696" s="272"/>
      <c r="I696" s="272"/>
      <c r="J696" s="272"/>
      <c r="K696" s="272"/>
      <c r="L696" s="272"/>
      <c r="M696" s="272"/>
      <c r="N696" s="272"/>
      <c r="O696" s="272"/>
      <c r="P696" s="272"/>
      <c r="Q696" s="272"/>
      <c r="R696" s="272"/>
      <c r="S696" s="272"/>
      <c r="T696" s="272"/>
      <c r="U696" s="272"/>
      <c r="V696" s="272"/>
      <c r="W696" s="272"/>
      <c r="X696" s="272"/>
      <c r="Y696" s="272"/>
      <c r="Z696" s="272"/>
      <c r="AA696" s="272"/>
      <c r="AB696" s="272"/>
      <c r="AC696" s="272"/>
      <c r="AD696" s="272"/>
      <c r="AE696" s="272"/>
      <c r="AF696" s="272"/>
      <c r="AG696" s="272"/>
      <c r="AH696" s="272"/>
      <c r="AI696" s="272"/>
      <c r="AJ696" s="272"/>
      <c r="AK696" s="272"/>
      <c r="AL696" s="272"/>
      <c r="AM696" s="272"/>
      <c r="AN696" s="272"/>
      <c r="AO696" s="272"/>
      <c r="AP696" s="272"/>
      <c r="AQ696" s="271"/>
    </row>
    <row r="697" ht="15.75" customHeight="1">
      <c r="C697" s="271"/>
      <c r="D697" s="271"/>
      <c r="E697" s="271"/>
      <c r="F697" s="271"/>
      <c r="G697" s="272"/>
      <c r="H697" s="272"/>
      <c r="I697" s="272"/>
      <c r="J697" s="272"/>
      <c r="K697" s="272"/>
      <c r="L697" s="272"/>
      <c r="M697" s="272"/>
      <c r="N697" s="272"/>
      <c r="O697" s="272"/>
      <c r="P697" s="272"/>
      <c r="Q697" s="272"/>
      <c r="R697" s="272"/>
      <c r="S697" s="272"/>
      <c r="T697" s="272"/>
      <c r="U697" s="272"/>
      <c r="V697" s="272"/>
      <c r="W697" s="272"/>
      <c r="X697" s="272"/>
      <c r="Y697" s="272"/>
      <c r="Z697" s="272"/>
      <c r="AA697" s="272"/>
      <c r="AB697" s="272"/>
      <c r="AC697" s="272"/>
      <c r="AD697" s="272"/>
      <c r="AE697" s="272"/>
      <c r="AF697" s="272"/>
      <c r="AG697" s="272"/>
      <c r="AH697" s="272"/>
      <c r="AI697" s="272"/>
      <c r="AJ697" s="272"/>
      <c r="AK697" s="272"/>
      <c r="AL697" s="272"/>
      <c r="AM697" s="272"/>
      <c r="AN697" s="272"/>
      <c r="AO697" s="272"/>
      <c r="AP697" s="272"/>
      <c r="AQ697" s="271"/>
    </row>
    <row r="698" ht="15.75" customHeight="1">
      <c r="C698" s="271"/>
      <c r="D698" s="271"/>
      <c r="E698" s="271"/>
      <c r="F698" s="271"/>
      <c r="G698" s="272"/>
      <c r="H698" s="272"/>
      <c r="I698" s="272"/>
      <c r="J698" s="272"/>
      <c r="K698" s="272"/>
      <c r="L698" s="272"/>
      <c r="M698" s="272"/>
      <c r="N698" s="272"/>
      <c r="O698" s="272"/>
      <c r="P698" s="272"/>
      <c r="Q698" s="272"/>
      <c r="R698" s="272"/>
      <c r="S698" s="272"/>
      <c r="T698" s="272"/>
      <c r="U698" s="272"/>
      <c r="V698" s="272"/>
      <c r="W698" s="272"/>
      <c r="X698" s="272"/>
      <c r="Y698" s="272"/>
      <c r="Z698" s="272"/>
      <c r="AA698" s="272"/>
      <c r="AB698" s="272"/>
      <c r="AC698" s="272"/>
      <c r="AD698" s="272"/>
      <c r="AE698" s="272"/>
      <c r="AF698" s="272"/>
      <c r="AG698" s="272"/>
      <c r="AH698" s="272"/>
      <c r="AI698" s="272"/>
      <c r="AJ698" s="272"/>
      <c r="AK698" s="272"/>
      <c r="AL698" s="272"/>
      <c r="AM698" s="272"/>
      <c r="AN698" s="272"/>
      <c r="AO698" s="272"/>
      <c r="AP698" s="272"/>
      <c r="AQ698" s="271"/>
    </row>
    <row r="699" ht="15.75" customHeight="1">
      <c r="C699" s="271"/>
      <c r="D699" s="271"/>
      <c r="E699" s="271"/>
      <c r="F699" s="271"/>
      <c r="G699" s="272"/>
      <c r="H699" s="272"/>
      <c r="I699" s="272"/>
      <c r="J699" s="272"/>
      <c r="K699" s="272"/>
      <c r="L699" s="272"/>
      <c r="M699" s="272"/>
      <c r="N699" s="272"/>
      <c r="O699" s="272"/>
      <c r="P699" s="272"/>
      <c r="Q699" s="272"/>
      <c r="R699" s="272"/>
      <c r="S699" s="272"/>
      <c r="T699" s="272"/>
      <c r="U699" s="272"/>
      <c r="V699" s="272"/>
      <c r="W699" s="272"/>
      <c r="X699" s="272"/>
      <c r="Y699" s="272"/>
      <c r="Z699" s="272"/>
      <c r="AA699" s="272"/>
      <c r="AB699" s="272"/>
      <c r="AC699" s="272"/>
      <c r="AD699" s="272"/>
      <c r="AE699" s="272"/>
      <c r="AF699" s="272"/>
      <c r="AG699" s="272"/>
      <c r="AH699" s="272"/>
      <c r="AI699" s="272"/>
      <c r="AJ699" s="272"/>
      <c r="AK699" s="272"/>
      <c r="AL699" s="272"/>
      <c r="AM699" s="272"/>
      <c r="AN699" s="272"/>
      <c r="AO699" s="272"/>
      <c r="AP699" s="272"/>
      <c r="AQ699" s="271"/>
    </row>
    <row r="700" ht="15.75" customHeight="1">
      <c r="C700" s="271"/>
      <c r="D700" s="271"/>
      <c r="E700" s="271"/>
      <c r="F700" s="271"/>
      <c r="G700" s="272"/>
      <c r="H700" s="272"/>
      <c r="I700" s="272"/>
      <c r="J700" s="272"/>
      <c r="K700" s="272"/>
      <c r="L700" s="272"/>
      <c r="M700" s="272"/>
      <c r="N700" s="272"/>
      <c r="O700" s="272"/>
      <c r="P700" s="272"/>
      <c r="Q700" s="272"/>
      <c r="R700" s="272"/>
      <c r="S700" s="272"/>
      <c r="T700" s="272"/>
      <c r="U700" s="272"/>
      <c r="V700" s="272"/>
      <c r="W700" s="272"/>
      <c r="X700" s="272"/>
      <c r="Y700" s="272"/>
      <c r="Z700" s="272"/>
      <c r="AA700" s="272"/>
      <c r="AB700" s="272"/>
      <c r="AC700" s="272"/>
      <c r="AD700" s="272"/>
      <c r="AE700" s="272"/>
      <c r="AF700" s="272"/>
      <c r="AG700" s="272"/>
      <c r="AH700" s="272"/>
      <c r="AI700" s="272"/>
      <c r="AJ700" s="272"/>
      <c r="AK700" s="272"/>
      <c r="AL700" s="272"/>
      <c r="AM700" s="272"/>
      <c r="AN700" s="272"/>
      <c r="AO700" s="272"/>
      <c r="AP700" s="272"/>
      <c r="AQ700" s="271"/>
    </row>
    <row r="701" ht="15.75" customHeight="1">
      <c r="C701" s="271"/>
      <c r="D701" s="271"/>
      <c r="E701" s="271"/>
      <c r="F701" s="271"/>
      <c r="G701" s="272"/>
      <c r="H701" s="272"/>
      <c r="I701" s="272"/>
      <c r="J701" s="272"/>
      <c r="K701" s="272"/>
      <c r="L701" s="272"/>
      <c r="M701" s="272"/>
      <c r="N701" s="272"/>
      <c r="O701" s="272"/>
      <c r="P701" s="272"/>
      <c r="Q701" s="272"/>
      <c r="R701" s="272"/>
      <c r="S701" s="272"/>
      <c r="T701" s="272"/>
      <c r="U701" s="272"/>
      <c r="V701" s="272"/>
      <c r="W701" s="272"/>
      <c r="X701" s="272"/>
      <c r="Y701" s="272"/>
      <c r="Z701" s="272"/>
      <c r="AA701" s="272"/>
      <c r="AB701" s="272"/>
      <c r="AC701" s="272"/>
      <c r="AD701" s="272"/>
      <c r="AE701" s="272"/>
      <c r="AF701" s="272"/>
      <c r="AG701" s="272"/>
      <c r="AH701" s="272"/>
      <c r="AI701" s="272"/>
      <c r="AJ701" s="272"/>
      <c r="AK701" s="272"/>
      <c r="AL701" s="272"/>
      <c r="AM701" s="272"/>
      <c r="AN701" s="272"/>
      <c r="AO701" s="272"/>
      <c r="AP701" s="272"/>
      <c r="AQ701" s="271"/>
    </row>
    <row r="702" ht="15.75" customHeight="1">
      <c r="C702" s="271"/>
      <c r="D702" s="271"/>
      <c r="E702" s="271"/>
      <c r="F702" s="271"/>
      <c r="G702" s="272"/>
      <c r="H702" s="272"/>
      <c r="I702" s="272"/>
      <c r="J702" s="272"/>
      <c r="K702" s="272"/>
      <c r="L702" s="272"/>
      <c r="M702" s="272"/>
      <c r="N702" s="272"/>
      <c r="O702" s="272"/>
      <c r="P702" s="272"/>
      <c r="Q702" s="272"/>
      <c r="R702" s="272"/>
      <c r="S702" s="272"/>
      <c r="T702" s="272"/>
      <c r="U702" s="272"/>
      <c r="V702" s="272"/>
      <c r="W702" s="272"/>
      <c r="X702" s="272"/>
      <c r="Y702" s="272"/>
      <c r="Z702" s="272"/>
      <c r="AA702" s="272"/>
      <c r="AB702" s="272"/>
      <c r="AC702" s="272"/>
      <c r="AD702" s="272"/>
      <c r="AE702" s="272"/>
      <c r="AF702" s="272"/>
      <c r="AG702" s="272"/>
      <c r="AH702" s="272"/>
      <c r="AI702" s="272"/>
      <c r="AJ702" s="272"/>
      <c r="AK702" s="272"/>
      <c r="AL702" s="272"/>
      <c r="AM702" s="272"/>
      <c r="AN702" s="272"/>
      <c r="AO702" s="272"/>
      <c r="AP702" s="272"/>
      <c r="AQ702" s="271"/>
    </row>
    <row r="703" ht="15.75" customHeight="1">
      <c r="C703" s="271"/>
      <c r="D703" s="271"/>
      <c r="E703" s="271"/>
      <c r="F703" s="271"/>
      <c r="G703" s="272"/>
      <c r="H703" s="272"/>
      <c r="I703" s="272"/>
      <c r="J703" s="272"/>
      <c r="K703" s="272"/>
      <c r="L703" s="272"/>
      <c r="M703" s="272"/>
      <c r="N703" s="272"/>
      <c r="O703" s="272"/>
      <c r="P703" s="272"/>
      <c r="Q703" s="272"/>
      <c r="R703" s="272"/>
      <c r="S703" s="272"/>
      <c r="T703" s="272"/>
      <c r="U703" s="272"/>
      <c r="V703" s="272"/>
      <c r="W703" s="272"/>
      <c r="X703" s="272"/>
      <c r="Y703" s="272"/>
      <c r="Z703" s="272"/>
      <c r="AA703" s="272"/>
      <c r="AB703" s="272"/>
      <c r="AC703" s="272"/>
      <c r="AD703" s="272"/>
      <c r="AE703" s="272"/>
      <c r="AF703" s="272"/>
      <c r="AG703" s="272"/>
      <c r="AH703" s="272"/>
      <c r="AI703" s="272"/>
      <c r="AJ703" s="272"/>
      <c r="AK703" s="272"/>
      <c r="AL703" s="272"/>
      <c r="AM703" s="272"/>
      <c r="AN703" s="272"/>
      <c r="AO703" s="272"/>
      <c r="AP703" s="272"/>
      <c r="AQ703" s="271"/>
    </row>
    <row r="704" ht="15.75" customHeight="1">
      <c r="C704" s="271"/>
      <c r="D704" s="271"/>
      <c r="E704" s="271"/>
      <c r="F704" s="271"/>
      <c r="G704" s="272"/>
      <c r="H704" s="272"/>
      <c r="I704" s="272"/>
      <c r="J704" s="272"/>
      <c r="K704" s="272"/>
      <c r="L704" s="272"/>
      <c r="M704" s="272"/>
      <c r="N704" s="272"/>
      <c r="O704" s="272"/>
      <c r="P704" s="272"/>
      <c r="Q704" s="272"/>
      <c r="R704" s="272"/>
      <c r="S704" s="272"/>
      <c r="T704" s="272"/>
      <c r="U704" s="272"/>
      <c r="V704" s="272"/>
      <c r="W704" s="272"/>
      <c r="X704" s="272"/>
      <c r="Y704" s="272"/>
      <c r="Z704" s="272"/>
      <c r="AA704" s="272"/>
      <c r="AB704" s="272"/>
      <c r="AC704" s="272"/>
      <c r="AD704" s="272"/>
      <c r="AE704" s="272"/>
      <c r="AF704" s="272"/>
      <c r="AG704" s="272"/>
      <c r="AH704" s="272"/>
      <c r="AI704" s="272"/>
      <c r="AJ704" s="272"/>
      <c r="AK704" s="272"/>
      <c r="AL704" s="272"/>
      <c r="AM704" s="272"/>
      <c r="AN704" s="272"/>
      <c r="AO704" s="272"/>
      <c r="AP704" s="272"/>
      <c r="AQ704" s="271"/>
    </row>
    <row r="705" ht="15.75" customHeight="1">
      <c r="C705" s="271"/>
      <c r="D705" s="271"/>
      <c r="E705" s="271"/>
      <c r="F705" s="271"/>
      <c r="G705" s="272"/>
      <c r="H705" s="272"/>
      <c r="I705" s="272"/>
      <c r="J705" s="272"/>
      <c r="K705" s="272"/>
      <c r="L705" s="272"/>
      <c r="M705" s="272"/>
      <c r="N705" s="272"/>
      <c r="O705" s="272"/>
      <c r="P705" s="272"/>
      <c r="Q705" s="272"/>
      <c r="R705" s="272"/>
      <c r="S705" s="272"/>
      <c r="T705" s="272"/>
      <c r="U705" s="272"/>
      <c r="V705" s="272"/>
      <c r="W705" s="272"/>
      <c r="X705" s="272"/>
      <c r="Y705" s="272"/>
      <c r="Z705" s="272"/>
      <c r="AA705" s="272"/>
      <c r="AB705" s="272"/>
      <c r="AC705" s="272"/>
      <c r="AD705" s="272"/>
      <c r="AE705" s="272"/>
      <c r="AF705" s="272"/>
      <c r="AG705" s="272"/>
      <c r="AH705" s="272"/>
      <c r="AI705" s="272"/>
      <c r="AJ705" s="272"/>
      <c r="AK705" s="272"/>
      <c r="AL705" s="272"/>
      <c r="AM705" s="272"/>
      <c r="AN705" s="272"/>
      <c r="AO705" s="272"/>
      <c r="AP705" s="272"/>
      <c r="AQ705" s="271"/>
    </row>
    <row r="706" ht="15.75" customHeight="1">
      <c r="C706" s="271"/>
      <c r="D706" s="271"/>
      <c r="E706" s="271"/>
      <c r="F706" s="271"/>
      <c r="G706" s="272"/>
      <c r="H706" s="272"/>
      <c r="I706" s="272"/>
      <c r="J706" s="272"/>
      <c r="K706" s="272"/>
      <c r="L706" s="272"/>
      <c r="M706" s="272"/>
      <c r="N706" s="272"/>
      <c r="O706" s="272"/>
      <c r="P706" s="272"/>
      <c r="Q706" s="272"/>
      <c r="R706" s="272"/>
      <c r="S706" s="272"/>
      <c r="T706" s="272"/>
      <c r="U706" s="272"/>
      <c r="V706" s="272"/>
      <c r="W706" s="272"/>
      <c r="X706" s="272"/>
      <c r="Y706" s="272"/>
      <c r="Z706" s="272"/>
      <c r="AA706" s="272"/>
      <c r="AB706" s="272"/>
      <c r="AC706" s="272"/>
      <c r="AD706" s="272"/>
      <c r="AE706" s="272"/>
      <c r="AF706" s="272"/>
      <c r="AG706" s="272"/>
      <c r="AH706" s="272"/>
      <c r="AI706" s="272"/>
      <c r="AJ706" s="272"/>
      <c r="AK706" s="272"/>
      <c r="AL706" s="272"/>
      <c r="AM706" s="272"/>
      <c r="AN706" s="272"/>
      <c r="AO706" s="272"/>
      <c r="AP706" s="272"/>
      <c r="AQ706" s="271"/>
    </row>
    <row r="707" ht="15.75" customHeight="1">
      <c r="C707" s="271"/>
      <c r="D707" s="271"/>
      <c r="E707" s="271"/>
      <c r="F707" s="271"/>
      <c r="G707" s="272"/>
      <c r="H707" s="272"/>
      <c r="I707" s="272"/>
      <c r="J707" s="272"/>
      <c r="K707" s="272"/>
      <c r="L707" s="272"/>
      <c r="M707" s="272"/>
      <c r="N707" s="272"/>
      <c r="O707" s="272"/>
      <c r="P707" s="272"/>
      <c r="Q707" s="272"/>
      <c r="R707" s="272"/>
      <c r="S707" s="272"/>
      <c r="T707" s="272"/>
      <c r="U707" s="272"/>
      <c r="V707" s="272"/>
      <c r="W707" s="272"/>
      <c r="X707" s="272"/>
      <c r="Y707" s="272"/>
      <c r="Z707" s="272"/>
      <c r="AA707" s="272"/>
      <c r="AB707" s="272"/>
      <c r="AC707" s="272"/>
      <c r="AD707" s="272"/>
      <c r="AE707" s="272"/>
      <c r="AF707" s="272"/>
      <c r="AG707" s="272"/>
      <c r="AH707" s="272"/>
      <c r="AI707" s="272"/>
      <c r="AJ707" s="272"/>
      <c r="AK707" s="272"/>
      <c r="AL707" s="272"/>
      <c r="AM707" s="272"/>
      <c r="AN707" s="272"/>
      <c r="AO707" s="272"/>
      <c r="AP707" s="272"/>
      <c r="AQ707" s="271"/>
    </row>
    <row r="708" ht="15.75" customHeight="1">
      <c r="C708" s="271"/>
      <c r="D708" s="271"/>
      <c r="E708" s="271"/>
      <c r="F708" s="271"/>
      <c r="G708" s="272"/>
      <c r="H708" s="272"/>
      <c r="I708" s="272"/>
      <c r="J708" s="272"/>
      <c r="K708" s="272"/>
      <c r="L708" s="272"/>
      <c r="M708" s="272"/>
      <c r="N708" s="272"/>
      <c r="O708" s="272"/>
      <c r="P708" s="272"/>
      <c r="Q708" s="272"/>
      <c r="R708" s="272"/>
      <c r="S708" s="272"/>
      <c r="T708" s="272"/>
      <c r="U708" s="272"/>
      <c r="V708" s="272"/>
      <c r="W708" s="272"/>
      <c r="X708" s="272"/>
      <c r="Y708" s="272"/>
      <c r="Z708" s="272"/>
      <c r="AA708" s="272"/>
      <c r="AB708" s="272"/>
      <c r="AC708" s="272"/>
      <c r="AD708" s="272"/>
      <c r="AE708" s="272"/>
      <c r="AF708" s="272"/>
      <c r="AG708" s="272"/>
      <c r="AH708" s="272"/>
      <c r="AI708" s="272"/>
      <c r="AJ708" s="272"/>
      <c r="AK708" s="272"/>
      <c r="AL708" s="272"/>
      <c r="AM708" s="272"/>
      <c r="AN708" s="272"/>
      <c r="AO708" s="272"/>
      <c r="AP708" s="272"/>
      <c r="AQ708" s="271"/>
    </row>
    <row r="709" ht="15.75" customHeight="1">
      <c r="C709" s="271"/>
      <c r="D709" s="271"/>
      <c r="E709" s="271"/>
      <c r="F709" s="271"/>
      <c r="G709" s="272"/>
      <c r="H709" s="272"/>
      <c r="I709" s="272"/>
      <c r="J709" s="272"/>
      <c r="K709" s="272"/>
      <c r="L709" s="272"/>
      <c r="M709" s="272"/>
      <c r="N709" s="272"/>
      <c r="O709" s="272"/>
      <c r="P709" s="272"/>
      <c r="Q709" s="272"/>
      <c r="R709" s="272"/>
      <c r="S709" s="272"/>
      <c r="T709" s="272"/>
      <c r="U709" s="272"/>
      <c r="V709" s="272"/>
      <c r="W709" s="272"/>
      <c r="X709" s="272"/>
      <c r="Y709" s="272"/>
      <c r="Z709" s="272"/>
      <c r="AA709" s="272"/>
      <c r="AB709" s="272"/>
      <c r="AC709" s="272"/>
      <c r="AD709" s="272"/>
      <c r="AE709" s="272"/>
      <c r="AF709" s="272"/>
      <c r="AG709" s="272"/>
      <c r="AH709" s="272"/>
      <c r="AI709" s="272"/>
      <c r="AJ709" s="272"/>
      <c r="AK709" s="272"/>
      <c r="AL709" s="272"/>
      <c r="AM709" s="272"/>
      <c r="AN709" s="272"/>
      <c r="AO709" s="272"/>
      <c r="AP709" s="272"/>
      <c r="AQ709" s="271"/>
    </row>
    <row r="710" ht="15.75" customHeight="1">
      <c r="C710" s="271"/>
      <c r="D710" s="271"/>
      <c r="E710" s="271"/>
      <c r="F710" s="271"/>
      <c r="G710" s="272"/>
      <c r="H710" s="272"/>
      <c r="I710" s="272"/>
      <c r="J710" s="272"/>
      <c r="K710" s="272"/>
      <c r="L710" s="272"/>
      <c r="M710" s="272"/>
      <c r="N710" s="272"/>
      <c r="O710" s="272"/>
      <c r="P710" s="272"/>
      <c r="Q710" s="272"/>
      <c r="R710" s="272"/>
      <c r="S710" s="272"/>
      <c r="T710" s="272"/>
      <c r="U710" s="272"/>
      <c r="V710" s="272"/>
      <c r="W710" s="272"/>
      <c r="X710" s="272"/>
      <c r="Y710" s="272"/>
      <c r="Z710" s="272"/>
      <c r="AA710" s="272"/>
      <c r="AB710" s="272"/>
      <c r="AC710" s="272"/>
      <c r="AD710" s="272"/>
      <c r="AE710" s="272"/>
      <c r="AF710" s="272"/>
      <c r="AG710" s="272"/>
      <c r="AH710" s="272"/>
      <c r="AI710" s="272"/>
      <c r="AJ710" s="272"/>
      <c r="AK710" s="272"/>
      <c r="AL710" s="272"/>
      <c r="AM710" s="272"/>
      <c r="AN710" s="272"/>
      <c r="AO710" s="272"/>
      <c r="AP710" s="272"/>
      <c r="AQ710" s="271"/>
    </row>
    <row r="711" ht="15.75" customHeight="1">
      <c r="C711" s="271"/>
      <c r="D711" s="271"/>
      <c r="E711" s="271"/>
      <c r="F711" s="271"/>
      <c r="G711" s="272"/>
      <c r="H711" s="272"/>
      <c r="I711" s="272"/>
      <c r="J711" s="272"/>
      <c r="K711" s="272"/>
      <c r="L711" s="272"/>
      <c r="M711" s="272"/>
      <c r="N711" s="272"/>
      <c r="O711" s="272"/>
      <c r="P711" s="272"/>
      <c r="Q711" s="272"/>
      <c r="R711" s="272"/>
      <c r="S711" s="272"/>
      <c r="T711" s="272"/>
      <c r="U711" s="272"/>
      <c r="V711" s="272"/>
      <c r="W711" s="272"/>
      <c r="X711" s="272"/>
      <c r="Y711" s="272"/>
      <c r="Z711" s="272"/>
      <c r="AA711" s="272"/>
      <c r="AB711" s="272"/>
      <c r="AC711" s="272"/>
      <c r="AD711" s="272"/>
      <c r="AE711" s="272"/>
      <c r="AF711" s="272"/>
      <c r="AG711" s="272"/>
      <c r="AH711" s="272"/>
      <c r="AI711" s="272"/>
      <c r="AJ711" s="272"/>
      <c r="AK711" s="272"/>
      <c r="AL711" s="272"/>
      <c r="AM711" s="272"/>
      <c r="AN711" s="272"/>
      <c r="AO711" s="272"/>
      <c r="AP711" s="272"/>
      <c r="AQ711" s="271"/>
    </row>
    <row r="712" ht="15.75" customHeight="1">
      <c r="C712" s="271"/>
      <c r="D712" s="271"/>
      <c r="E712" s="271"/>
      <c r="F712" s="271"/>
      <c r="G712" s="272"/>
      <c r="H712" s="272"/>
      <c r="I712" s="272"/>
      <c r="J712" s="272"/>
      <c r="K712" s="272"/>
      <c r="L712" s="272"/>
      <c r="M712" s="272"/>
      <c r="N712" s="272"/>
      <c r="O712" s="272"/>
      <c r="P712" s="272"/>
      <c r="Q712" s="272"/>
      <c r="R712" s="272"/>
      <c r="S712" s="272"/>
      <c r="T712" s="272"/>
      <c r="U712" s="272"/>
      <c r="V712" s="272"/>
      <c r="W712" s="272"/>
      <c r="X712" s="272"/>
      <c r="Y712" s="272"/>
      <c r="Z712" s="272"/>
      <c r="AA712" s="272"/>
      <c r="AB712" s="272"/>
      <c r="AC712" s="272"/>
      <c r="AD712" s="272"/>
      <c r="AE712" s="272"/>
      <c r="AF712" s="272"/>
      <c r="AG712" s="272"/>
      <c r="AH712" s="272"/>
      <c r="AI712" s="272"/>
      <c r="AJ712" s="272"/>
      <c r="AK712" s="272"/>
      <c r="AL712" s="272"/>
      <c r="AM712" s="272"/>
      <c r="AN712" s="272"/>
      <c r="AO712" s="272"/>
      <c r="AP712" s="272"/>
      <c r="AQ712" s="271"/>
    </row>
    <row r="713" ht="15.75" customHeight="1">
      <c r="C713" s="271"/>
      <c r="D713" s="271"/>
      <c r="E713" s="271"/>
      <c r="F713" s="271"/>
      <c r="G713" s="272"/>
      <c r="H713" s="272"/>
      <c r="I713" s="272"/>
      <c r="J713" s="272"/>
      <c r="K713" s="272"/>
      <c r="L713" s="272"/>
      <c r="M713" s="272"/>
      <c r="N713" s="272"/>
      <c r="O713" s="272"/>
      <c r="P713" s="272"/>
      <c r="Q713" s="272"/>
      <c r="R713" s="272"/>
      <c r="S713" s="272"/>
      <c r="T713" s="272"/>
      <c r="U713" s="272"/>
      <c r="V713" s="272"/>
      <c r="W713" s="272"/>
      <c r="X713" s="272"/>
      <c r="Y713" s="272"/>
      <c r="Z713" s="272"/>
      <c r="AA713" s="272"/>
      <c r="AB713" s="272"/>
      <c r="AC713" s="272"/>
      <c r="AD713" s="272"/>
      <c r="AE713" s="272"/>
      <c r="AF713" s="272"/>
      <c r="AG713" s="272"/>
      <c r="AH713" s="272"/>
      <c r="AI713" s="272"/>
      <c r="AJ713" s="272"/>
      <c r="AK713" s="272"/>
      <c r="AL713" s="272"/>
      <c r="AM713" s="272"/>
      <c r="AN713" s="272"/>
      <c r="AO713" s="272"/>
      <c r="AP713" s="272"/>
      <c r="AQ713" s="271"/>
    </row>
    <row r="714" ht="15.75" customHeight="1">
      <c r="C714" s="271"/>
      <c r="D714" s="271"/>
      <c r="E714" s="271"/>
      <c r="F714" s="271"/>
      <c r="G714" s="272"/>
      <c r="H714" s="272"/>
      <c r="I714" s="272"/>
      <c r="J714" s="272"/>
      <c r="K714" s="272"/>
      <c r="L714" s="272"/>
      <c r="M714" s="272"/>
      <c r="N714" s="272"/>
      <c r="O714" s="272"/>
      <c r="P714" s="272"/>
      <c r="Q714" s="272"/>
      <c r="R714" s="272"/>
      <c r="S714" s="272"/>
      <c r="T714" s="272"/>
      <c r="U714" s="272"/>
      <c r="V714" s="272"/>
      <c r="W714" s="272"/>
      <c r="X714" s="272"/>
      <c r="Y714" s="272"/>
      <c r="Z714" s="272"/>
      <c r="AA714" s="272"/>
      <c r="AB714" s="272"/>
      <c r="AC714" s="272"/>
      <c r="AD714" s="272"/>
      <c r="AE714" s="272"/>
      <c r="AF714" s="272"/>
      <c r="AG714" s="272"/>
      <c r="AH714" s="272"/>
      <c r="AI714" s="272"/>
      <c r="AJ714" s="272"/>
      <c r="AK714" s="272"/>
      <c r="AL714" s="272"/>
      <c r="AM714" s="272"/>
      <c r="AN714" s="272"/>
      <c r="AO714" s="272"/>
      <c r="AP714" s="272"/>
      <c r="AQ714" s="271"/>
    </row>
    <row r="715" ht="15.75" customHeight="1">
      <c r="C715" s="271"/>
      <c r="D715" s="271"/>
      <c r="E715" s="271"/>
      <c r="F715" s="271"/>
      <c r="G715" s="272"/>
      <c r="H715" s="272"/>
      <c r="I715" s="272"/>
      <c r="J715" s="272"/>
      <c r="K715" s="272"/>
      <c r="L715" s="272"/>
      <c r="M715" s="272"/>
      <c r="N715" s="272"/>
      <c r="O715" s="272"/>
      <c r="P715" s="272"/>
      <c r="Q715" s="272"/>
      <c r="R715" s="272"/>
      <c r="S715" s="272"/>
      <c r="T715" s="272"/>
      <c r="U715" s="272"/>
      <c r="V715" s="272"/>
      <c r="W715" s="272"/>
      <c r="X715" s="272"/>
      <c r="Y715" s="272"/>
      <c r="Z715" s="272"/>
      <c r="AA715" s="272"/>
      <c r="AB715" s="272"/>
      <c r="AC715" s="272"/>
      <c r="AD715" s="272"/>
      <c r="AE715" s="272"/>
      <c r="AF715" s="272"/>
      <c r="AG715" s="272"/>
      <c r="AH715" s="272"/>
      <c r="AI715" s="272"/>
      <c r="AJ715" s="272"/>
      <c r="AK715" s="272"/>
      <c r="AL715" s="272"/>
      <c r="AM715" s="272"/>
      <c r="AN715" s="272"/>
      <c r="AO715" s="272"/>
      <c r="AP715" s="272"/>
      <c r="AQ715" s="271"/>
    </row>
    <row r="716" ht="15.75" customHeight="1">
      <c r="C716" s="271"/>
      <c r="D716" s="271"/>
      <c r="E716" s="271"/>
      <c r="F716" s="271"/>
      <c r="G716" s="272"/>
      <c r="H716" s="272"/>
      <c r="I716" s="272"/>
      <c r="J716" s="272"/>
      <c r="K716" s="272"/>
      <c r="L716" s="272"/>
      <c r="M716" s="272"/>
      <c r="N716" s="272"/>
      <c r="O716" s="272"/>
      <c r="P716" s="272"/>
      <c r="Q716" s="272"/>
      <c r="R716" s="272"/>
      <c r="S716" s="272"/>
      <c r="T716" s="272"/>
      <c r="U716" s="272"/>
      <c r="V716" s="272"/>
      <c r="W716" s="272"/>
      <c r="X716" s="272"/>
      <c r="Y716" s="272"/>
      <c r="Z716" s="272"/>
      <c r="AA716" s="272"/>
      <c r="AB716" s="272"/>
      <c r="AC716" s="272"/>
      <c r="AD716" s="272"/>
      <c r="AE716" s="272"/>
      <c r="AF716" s="272"/>
      <c r="AG716" s="272"/>
      <c r="AH716" s="272"/>
      <c r="AI716" s="272"/>
      <c r="AJ716" s="272"/>
      <c r="AK716" s="272"/>
      <c r="AL716" s="272"/>
      <c r="AM716" s="272"/>
      <c r="AN716" s="272"/>
      <c r="AO716" s="272"/>
      <c r="AP716" s="272"/>
      <c r="AQ716" s="271"/>
    </row>
    <row r="717" ht="15.75" customHeight="1">
      <c r="C717" s="271"/>
      <c r="D717" s="271"/>
      <c r="E717" s="271"/>
      <c r="F717" s="271"/>
      <c r="G717" s="272"/>
      <c r="H717" s="272"/>
      <c r="I717" s="272"/>
      <c r="J717" s="272"/>
      <c r="K717" s="272"/>
      <c r="L717" s="272"/>
      <c r="M717" s="272"/>
      <c r="N717" s="272"/>
      <c r="O717" s="272"/>
      <c r="P717" s="272"/>
      <c r="Q717" s="272"/>
      <c r="R717" s="272"/>
      <c r="S717" s="272"/>
      <c r="T717" s="272"/>
      <c r="U717" s="272"/>
      <c r="V717" s="272"/>
      <c r="W717" s="272"/>
      <c r="X717" s="272"/>
      <c r="Y717" s="272"/>
      <c r="Z717" s="272"/>
      <c r="AA717" s="272"/>
      <c r="AB717" s="272"/>
      <c r="AC717" s="272"/>
      <c r="AD717" s="272"/>
      <c r="AE717" s="272"/>
      <c r="AF717" s="272"/>
      <c r="AG717" s="272"/>
      <c r="AH717" s="272"/>
      <c r="AI717" s="272"/>
      <c r="AJ717" s="272"/>
      <c r="AK717" s="272"/>
      <c r="AL717" s="272"/>
      <c r="AM717" s="272"/>
      <c r="AN717" s="272"/>
      <c r="AO717" s="272"/>
      <c r="AP717" s="272"/>
      <c r="AQ717" s="271"/>
    </row>
    <row r="718" ht="15.75" customHeight="1">
      <c r="C718" s="271"/>
      <c r="D718" s="271"/>
      <c r="E718" s="271"/>
      <c r="F718" s="271"/>
      <c r="G718" s="272"/>
      <c r="H718" s="272"/>
      <c r="I718" s="272"/>
      <c r="J718" s="272"/>
      <c r="K718" s="272"/>
      <c r="L718" s="272"/>
      <c r="M718" s="272"/>
      <c r="N718" s="272"/>
      <c r="O718" s="272"/>
      <c r="P718" s="272"/>
      <c r="Q718" s="272"/>
      <c r="R718" s="272"/>
      <c r="S718" s="272"/>
      <c r="T718" s="272"/>
      <c r="U718" s="272"/>
      <c r="V718" s="272"/>
      <c r="W718" s="272"/>
      <c r="X718" s="272"/>
      <c r="Y718" s="272"/>
      <c r="Z718" s="272"/>
      <c r="AA718" s="272"/>
      <c r="AB718" s="272"/>
      <c r="AC718" s="272"/>
      <c r="AD718" s="272"/>
      <c r="AE718" s="272"/>
      <c r="AF718" s="272"/>
      <c r="AG718" s="272"/>
      <c r="AH718" s="272"/>
      <c r="AI718" s="272"/>
      <c r="AJ718" s="272"/>
      <c r="AK718" s="272"/>
      <c r="AL718" s="272"/>
      <c r="AM718" s="272"/>
      <c r="AN718" s="272"/>
      <c r="AO718" s="272"/>
      <c r="AP718" s="272"/>
      <c r="AQ718" s="271"/>
    </row>
    <row r="719" ht="15.75" customHeight="1">
      <c r="C719" s="271"/>
      <c r="D719" s="271"/>
      <c r="E719" s="271"/>
      <c r="F719" s="271"/>
      <c r="G719" s="272"/>
      <c r="H719" s="272"/>
      <c r="I719" s="272"/>
      <c r="J719" s="272"/>
      <c r="K719" s="272"/>
      <c r="L719" s="272"/>
      <c r="M719" s="272"/>
      <c r="N719" s="272"/>
      <c r="O719" s="272"/>
      <c r="P719" s="272"/>
      <c r="Q719" s="272"/>
      <c r="R719" s="272"/>
      <c r="S719" s="272"/>
      <c r="T719" s="272"/>
      <c r="U719" s="272"/>
      <c r="V719" s="272"/>
      <c r="W719" s="272"/>
      <c r="X719" s="272"/>
      <c r="Y719" s="272"/>
      <c r="Z719" s="272"/>
      <c r="AA719" s="272"/>
      <c r="AB719" s="272"/>
      <c r="AC719" s="272"/>
      <c r="AD719" s="272"/>
      <c r="AE719" s="272"/>
      <c r="AF719" s="272"/>
      <c r="AG719" s="272"/>
      <c r="AH719" s="272"/>
      <c r="AI719" s="272"/>
      <c r="AJ719" s="272"/>
      <c r="AK719" s="272"/>
      <c r="AL719" s="272"/>
      <c r="AM719" s="272"/>
      <c r="AN719" s="272"/>
      <c r="AO719" s="272"/>
      <c r="AP719" s="272"/>
      <c r="AQ719" s="271"/>
    </row>
    <row r="720" ht="15.75" customHeight="1">
      <c r="C720" s="271"/>
      <c r="D720" s="271"/>
      <c r="E720" s="271"/>
      <c r="F720" s="271"/>
      <c r="G720" s="272"/>
      <c r="H720" s="272"/>
      <c r="I720" s="272"/>
      <c r="J720" s="272"/>
      <c r="K720" s="272"/>
      <c r="L720" s="272"/>
      <c r="M720" s="272"/>
      <c r="N720" s="272"/>
      <c r="O720" s="272"/>
      <c r="P720" s="272"/>
      <c r="Q720" s="272"/>
      <c r="R720" s="272"/>
      <c r="S720" s="272"/>
      <c r="T720" s="272"/>
      <c r="U720" s="272"/>
      <c r="V720" s="272"/>
      <c r="W720" s="272"/>
      <c r="X720" s="272"/>
      <c r="Y720" s="272"/>
      <c r="Z720" s="272"/>
      <c r="AA720" s="272"/>
      <c r="AB720" s="272"/>
      <c r="AC720" s="272"/>
      <c r="AD720" s="272"/>
      <c r="AE720" s="272"/>
      <c r="AF720" s="272"/>
      <c r="AG720" s="272"/>
      <c r="AH720" s="272"/>
      <c r="AI720" s="272"/>
      <c r="AJ720" s="272"/>
      <c r="AK720" s="272"/>
      <c r="AL720" s="272"/>
      <c r="AM720" s="272"/>
      <c r="AN720" s="272"/>
      <c r="AO720" s="272"/>
      <c r="AP720" s="272"/>
      <c r="AQ720" s="271"/>
    </row>
    <row r="721" ht="15.75" customHeight="1">
      <c r="C721" s="271"/>
      <c r="D721" s="271"/>
      <c r="E721" s="271"/>
      <c r="F721" s="271"/>
      <c r="G721" s="272"/>
      <c r="H721" s="272"/>
      <c r="I721" s="272"/>
      <c r="J721" s="272"/>
      <c r="K721" s="272"/>
      <c r="L721" s="272"/>
      <c r="M721" s="272"/>
      <c r="N721" s="272"/>
      <c r="O721" s="272"/>
      <c r="P721" s="272"/>
      <c r="Q721" s="272"/>
      <c r="R721" s="272"/>
      <c r="S721" s="272"/>
      <c r="T721" s="272"/>
      <c r="U721" s="272"/>
      <c r="V721" s="272"/>
      <c r="W721" s="272"/>
      <c r="X721" s="272"/>
      <c r="Y721" s="272"/>
      <c r="Z721" s="272"/>
      <c r="AA721" s="272"/>
      <c r="AB721" s="272"/>
      <c r="AC721" s="272"/>
      <c r="AD721" s="272"/>
      <c r="AE721" s="272"/>
      <c r="AF721" s="272"/>
      <c r="AG721" s="272"/>
      <c r="AH721" s="272"/>
      <c r="AI721" s="272"/>
      <c r="AJ721" s="272"/>
      <c r="AK721" s="272"/>
      <c r="AL721" s="272"/>
      <c r="AM721" s="272"/>
      <c r="AN721" s="272"/>
      <c r="AO721" s="272"/>
      <c r="AP721" s="272"/>
      <c r="AQ721" s="271"/>
    </row>
    <row r="722" ht="15.75" customHeight="1">
      <c r="C722" s="271"/>
      <c r="D722" s="271"/>
      <c r="E722" s="271"/>
      <c r="F722" s="271"/>
      <c r="G722" s="272"/>
      <c r="H722" s="272"/>
      <c r="I722" s="272"/>
      <c r="J722" s="272"/>
      <c r="K722" s="272"/>
      <c r="L722" s="272"/>
      <c r="M722" s="272"/>
      <c r="N722" s="272"/>
      <c r="O722" s="272"/>
      <c r="P722" s="272"/>
      <c r="Q722" s="272"/>
      <c r="R722" s="272"/>
      <c r="S722" s="272"/>
      <c r="T722" s="272"/>
      <c r="U722" s="272"/>
      <c r="V722" s="272"/>
      <c r="W722" s="272"/>
      <c r="X722" s="272"/>
      <c r="Y722" s="272"/>
      <c r="Z722" s="272"/>
      <c r="AA722" s="272"/>
      <c r="AB722" s="272"/>
      <c r="AC722" s="272"/>
      <c r="AD722" s="272"/>
      <c r="AE722" s="272"/>
      <c r="AF722" s="272"/>
      <c r="AG722" s="272"/>
      <c r="AH722" s="272"/>
      <c r="AI722" s="272"/>
      <c r="AJ722" s="272"/>
      <c r="AK722" s="272"/>
      <c r="AL722" s="272"/>
      <c r="AM722" s="272"/>
      <c r="AN722" s="272"/>
      <c r="AO722" s="272"/>
      <c r="AP722" s="272"/>
      <c r="AQ722" s="271"/>
    </row>
    <row r="723" ht="15.75" customHeight="1">
      <c r="C723" s="271"/>
      <c r="D723" s="271"/>
      <c r="E723" s="271"/>
      <c r="F723" s="271"/>
      <c r="G723" s="272"/>
      <c r="H723" s="272"/>
      <c r="I723" s="272"/>
      <c r="J723" s="272"/>
      <c r="K723" s="272"/>
      <c r="L723" s="272"/>
      <c r="M723" s="272"/>
      <c r="N723" s="272"/>
      <c r="O723" s="272"/>
      <c r="P723" s="272"/>
      <c r="Q723" s="272"/>
      <c r="R723" s="272"/>
      <c r="S723" s="272"/>
      <c r="T723" s="272"/>
      <c r="U723" s="272"/>
      <c r="V723" s="272"/>
      <c r="W723" s="272"/>
      <c r="X723" s="272"/>
      <c r="Y723" s="272"/>
      <c r="Z723" s="272"/>
      <c r="AA723" s="272"/>
      <c r="AB723" s="272"/>
      <c r="AC723" s="272"/>
      <c r="AD723" s="272"/>
      <c r="AE723" s="272"/>
      <c r="AF723" s="272"/>
      <c r="AG723" s="272"/>
      <c r="AH723" s="272"/>
      <c r="AI723" s="272"/>
      <c r="AJ723" s="272"/>
      <c r="AK723" s="272"/>
      <c r="AL723" s="272"/>
      <c r="AM723" s="272"/>
      <c r="AN723" s="272"/>
      <c r="AO723" s="272"/>
      <c r="AP723" s="272"/>
      <c r="AQ723" s="271"/>
    </row>
    <row r="724" ht="15.75" customHeight="1">
      <c r="C724" s="271"/>
      <c r="D724" s="271"/>
      <c r="E724" s="271"/>
      <c r="F724" s="271"/>
      <c r="G724" s="272"/>
      <c r="H724" s="272"/>
      <c r="I724" s="272"/>
      <c r="J724" s="272"/>
      <c r="K724" s="272"/>
      <c r="L724" s="272"/>
      <c r="M724" s="272"/>
      <c r="N724" s="272"/>
      <c r="O724" s="272"/>
      <c r="P724" s="272"/>
      <c r="Q724" s="272"/>
      <c r="R724" s="272"/>
      <c r="S724" s="272"/>
      <c r="T724" s="272"/>
      <c r="U724" s="272"/>
      <c r="V724" s="272"/>
      <c r="W724" s="272"/>
      <c r="X724" s="272"/>
      <c r="Y724" s="272"/>
      <c r="Z724" s="272"/>
      <c r="AA724" s="272"/>
      <c r="AB724" s="272"/>
      <c r="AC724" s="272"/>
      <c r="AD724" s="272"/>
      <c r="AE724" s="272"/>
      <c r="AF724" s="272"/>
      <c r="AG724" s="272"/>
      <c r="AH724" s="272"/>
      <c r="AI724" s="272"/>
      <c r="AJ724" s="272"/>
      <c r="AK724" s="272"/>
      <c r="AL724" s="272"/>
      <c r="AM724" s="272"/>
      <c r="AN724" s="272"/>
      <c r="AO724" s="272"/>
      <c r="AP724" s="272"/>
      <c r="AQ724" s="271"/>
    </row>
    <row r="725" ht="15.75" customHeight="1">
      <c r="C725" s="271"/>
      <c r="D725" s="271"/>
      <c r="E725" s="271"/>
      <c r="F725" s="271"/>
      <c r="G725" s="272"/>
      <c r="H725" s="272"/>
      <c r="I725" s="272"/>
      <c r="J725" s="272"/>
      <c r="K725" s="272"/>
      <c r="L725" s="272"/>
      <c r="M725" s="272"/>
      <c r="N725" s="272"/>
      <c r="O725" s="272"/>
      <c r="P725" s="272"/>
      <c r="Q725" s="272"/>
      <c r="R725" s="272"/>
      <c r="S725" s="272"/>
      <c r="T725" s="272"/>
      <c r="U725" s="272"/>
      <c r="V725" s="272"/>
      <c r="W725" s="272"/>
      <c r="X725" s="272"/>
      <c r="Y725" s="272"/>
      <c r="Z725" s="272"/>
      <c r="AA725" s="272"/>
      <c r="AB725" s="272"/>
      <c r="AC725" s="272"/>
      <c r="AD725" s="272"/>
      <c r="AE725" s="272"/>
      <c r="AF725" s="272"/>
      <c r="AG725" s="272"/>
      <c r="AH725" s="272"/>
      <c r="AI725" s="272"/>
      <c r="AJ725" s="272"/>
      <c r="AK725" s="272"/>
      <c r="AL725" s="272"/>
      <c r="AM725" s="272"/>
      <c r="AN725" s="272"/>
      <c r="AO725" s="272"/>
      <c r="AP725" s="272"/>
      <c r="AQ725" s="271"/>
    </row>
    <row r="726" ht="15.75" customHeight="1">
      <c r="C726" s="271"/>
      <c r="D726" s="271"/>
      <c r="E726" s="271"/>
      <c r="F726" s="271"/>
      <c r="G726" s="272"/>
      <c r="H726" s="272"/>
      <c r="I726" s="272"/>
      <c r="J726" s="272"/>
      <c r="K726" s="272"/>
      <c r="L726" s="272"/>
      <c r="M726" s="272"/>
      <c r="N726" s="272"/>
      <c r="O726" s="272"/>
      <c r="P726" s="272"/>
      <c r="Q726" s="272"/>
      <c r="R726" s="272"/>
      <c r="S726" s="272"/>
      <c r="T726" s="272"/>
      <c r="U726" s="272"/>
      <c r="V726" s="272"/>
      <c r="W726" s="272"/>
      <c r="X726" s="272"/>
      <c r="Y726" s="272"/>
      <c r="Z726" s="272"/>
      <c r="AA726" s="272"/>
      <c r="AB726" s="272"/>
      <c r="AC726" s="272"/>
      <c r="AD726" s="272"/>
      <c r="AE726" s="272"/>
      <c r="AF726" s="272"/>
      <c r="AG726" s="272"/>
      <c r="AH726" s="272"/>
      <c r="AI726" s="272"/>
      <c r="AJ726" s="272"/>
      <c r="AK726" s="272"/>
      <c r="AL726" s="272"/>
      <c r="AM726" s="272"/>
      <c r="AN726" s="272"/>
      <c r="AO726" s="272"/>
      <c r="AP726" s="272"/>
      <c r="AQ726" s="271"/>
    </row>
    <row r="727" ht="15.75" customHeight="1">
      <c r="C727" s="271"/>
      <c r="D727" s="271"/>
      <c r="E727" s="271"/>
      <c r="F727" s="271"/>
      <c r="G727" s="272"/>
      <c r="H727" s="272"/>
      <c r="I727" s="272"/>
      <c r="J727" s="272"/>
      <c r="K727" s="272"/>
      <c r="L727" s="272"/>
      <c r="M727" s="272"/>
      <c r="N727" s="272"/>
      <c r="O727" s="272"/>
      <c r="P727" s="272"/>
      <c r="Q727" s="272"/>
      <c r="R727" s="272"/>
      <c r="S727" s="272"/>
      <c r="T727" s="272"/>
      <c r="U727" s="272"/>
      <c r="V727" s="272"/>
      <c r="W727" s="272"/>
      <c r="X727" s="272"/>
      <c r="Y727" s="272"/>
      <c r="Z727" s="272"/>
      <c r="AA727" s="272"/>
      <c r="AB727" s="272"/>
      <c r="AC727" s="272"/>
      <c r="AD727" s="272"/>
      <c r="AE727" s="272"/>
      <c r="AF727" s="272"/>
      <c r="AG727" s="272"/>
      <c r="AH727" s="272"/>
      <c r="AI727" s="272"/>
      <c r="AJ727" s="272"/>
      <c r="AK727" s="272"/>
      <c r="AL727" s="272"/>
      <c r="AM727" s="272"/>
      <c r="AN727" s="272"/>
      <c r="AO727" s="272"/>
      <c r="AP727" s="272"/>
      <c r="AQ727" s="271"/>
    </row>
    <row r="728" ht="15.75" customHeight="1">
      <c r="C728" s="271"/>
      <c r="D728" s="271"/>
      <c r="E728" s="271"/>
      <c r="F728" s="271"/>
      <c r="G728" s="272"/>
      <c r="H728" s="272"/>
      <c r="I728" s="272"/>
      <c r="J728" s="272"/>
      <c r="K728" s="272"/>
      <c r="L728" s="272"/>
      <c r="M728" s="272"/>
      <c r="N728" s="272"/>
      <c r="O728" s="272"/>
      <c r="P728" s="272"/>
      <c r="Q728" s="272"/>
      <c r="R728" s="272"/>
      <c r="S728" s="272"/>
      <c r="T728" s="272"/>
      <c r="U728" s="272"/>
      <c r="V728" s="272"/>
      <c r="W728" s="272"/>
      <c r="X728" s="272"/>
      <c r="Y728" s="272"/>
      <c r="Z728" s="272"/>
      <c r="AA728" s="272"/>
      <c r="AB728" s="272"/>
      <c r="AC728" s="272"/>
      <c r="AD728" s="272"/>
      <c r="AE728" s="272"/>
      <c r="AF728" s="272"/>
      <c r="AG728" s="272"/>
      <c r="AH728" s="272"/>
      <c r="AI728" s="272"/>
      <c r="AJ728" s="272"/>
      <c r="AK728" s="272"/>
      <c r="AL728" s="272"/>
      <c r="AM728" s="272"/>
      <c r="AN728" s="272"/>
      <c r="AO728" s="272"/>
      <c r="AP728" s="272"/>
      <c r="AQ728" s="271"/>
    </row>
    <row r="729" ht="15.75" customHeight="1">
      <c r="C729" s="271"/>
      <c r="D729" s="271"/>
      <c r="E729" s="271"/>
      <c r="F729" s="271"/>
      <c r="G729" s="272"/>
      <c r="H729" s="272"/>
      <c r="I729" s="272"/>
      <c r="J729" s="272"/>
      <c r="K729" s="272"/>
      <c r="L729" s="272"/>
      <c r="M729" s="272"/>
      <c r="N729" s="272"/>
      <c r="O729" s="272"/>
      <c r="P729" s="272"/>
      <c r="Q729" s="272"/>
      <c r="R729" s="272"/>
      <c r="S729" s="272"/>
      <c r="T729" s="272"/>
      <c r="U729" s="272"/>
      <c r="V729" s="272"/>
      <c r="W729" s="272"/>
      <c r="X729" s="272"/>
      <c r="Y729" s="272"/>
      <c r="Z729" s="272"/>
      <c r="AA729" s="272"/>
      <c r="AB729" s="272"/>
      <c r="AC729" s="272"/>
      <c r="AD729" s="272"/>
      <c r="AE729" s="272"/>
      <c r="AF729" s="272"/>
      <c r="AG729" s="272"/>
      <c r="AH729" s="272"/>
      <c r="AI729" s="272"/>
      <c r="AJ729" s="272"/>
      <c r="AK729" s="272"/>
      <c r="AL729" s="272"/>
      <c r="AM729" s="272"/>
      <c r="AN729" s="272"/>
      <c r="AO729" s="272"/>
      <c r="AP729" s="272"/>
      <c r="AQ729" s="271"/>
    </row>
    <row r="730" ht="15.75" customHeight="1">
      <c r="C730" s="271"/>
      <c r="D730" s="271"/>
      <c r="E730" s="271"/>
      <c r="F730" s="271"/>
      <c r="G730" s="272"/>
      <c r="H730" s="272"/>
      <c r="I730" s="272"/>
      <c r="J730" s="272"/>
      <c r="K730" s="272"/>
      <c r="L730" s="272"/>
      <c r="M730" s="272"/>
      <c r="N730" s="272"/>
      <c r="O730" s="272"/>
      <c r="P730" s="272"/>
      <c r="Q730" s="272"/>
      <c r="R730" s="272"/>
      <c r="S730" s="272"/>
      <c r="T730" s="272"/>
      <c r="U730" s="272"/>
      <c r="V730" s="272"/>
      <c r="W730" s="272"/>
      <c r="X730" s="272"/>
      <c r="Y730" s="272"/>
      <c r="Z730" s="272"/>
      <c r="AA730" s="272"/>
      <c r="AB730" s="272"/>
      <c r="AC730" s="272"/>
      <c r="AD730" s="272"/>
      <c r="AE730" s="272"/>
      <c r="AF730" s="272"/>
      <c r="AG730" s="272"/>
      <c r="AH730" s="272"/>
      <c r="AI730" s="272"/>
      <c r="AJ730" s="272"/>
      <c r="AK730" s="272"/>
      <c r="AL730" s="272"/>
      <c r="AM730" s="272"/>
      <c r="AN730" s="272"/>
      <c r="AO730" s="272"/>
      <c r="AP730" s="272"/>
      <c r="AQ730" s="271"/>
    </row>
    <row r="731" ht="15.75" customHeight="1">
      <c r="C731" s="271"/>
      <c r="D731" s="271"/>
      <c r="E731" s="271"/>
      <c r="F731" s="271"/>
      <c r="G731" s="272"/>
      <c r="H731" s="272"/>
      <c r="I731" s="272"/>
      <c r="J731" s="272"/>
      <c r="K731" s="272"/>
      <c r="L731" s="272"/>
      <c r="M731" s="272"/>
      <c r="N731" s="272"/>
      <c r="O731" s="272"/>
      <c r="P731" s="272"/>
      <c r="Q731" s="272"/>
      <c r="R731" s="272"/>
      <c r="S731" s="272"/>
      <c r="T731" s="272"/>
      <c r="U731" s="272"/>
      <c r="V731" s="272"/>
      <c r="W731" s="272"/>
      <c r="X731" s="272"/>
      <c r="Y731" s="272"/>
      <c r="Z731" s="272"/>
      <c r="AA731" s="272"/>
      <c r="AB731" s="272"/>
      <c r="AC731" s="272"/>
      <c r="AD731" s="272"/>
      <c r="AE731" s="272"/>
      <c r="AF731" s="272"/>
      <c r="AG731" s="272"/>
      <c r="AH731" s="272"/>
      <c r="AI731" s="272"/>
      <c r="AJ731" s="272"/>
      <c r="AK731" s="272"/>
      <c r="AL731" s="272"/>
      <c r="AM731" s="272"/>
      <c r="AN731" s="272"/>
      <c r="AO731" s="272"/>
      <c r="AP731" s="272"/>
      <c r="AQ731" s="271"/>
    </row>
    <row r="732" ht="15.75" customHeight="1">
      <c r="C732" s="271"/>
      <c r="D732" s="271"/>
      <c r="E732" s="271"/>
      <c r="F732" s="271"/>
      <c r="G732" s="272"/>
      <c r="H732" s="272"/>
      <c r="I732" s="272"/>
      <c r="J732" s="272"/>
      <c r="K732" s="272"/>
      <c r="L732" s="272"/>
      <c r="M732" s="272"/>
      <c r="N732" s="272"/>
      <c r="O732" s="272"/>
      <c r="P732" s="272"/>
      <c r="Q732" s="272"/>
      <c r="R732" s="272"/>
      <c r="S732" s="272"/>
      <c r="T732" s="272"/>
      <c r="U732" s="272"/>
      <c r="V732" s="272"/>
      <c r="W732" s="272"/>
      <c r="X732" s="272"/>
      <c r="Y732" s="272"/>
      <c r="Z732" s="272"/>
      <c r="AA732" s="272"/>
      <c r="AB732" s="272"/>
      <c r="AC732" s="272"/>
      <c r="AD732" s="272"/>
      <c r="AE732" s="272"/>
      <c r="AF732" s="272"/>
      <c r="AG732" s="272"/>
      <c r="AH732" s="272"/>
      <c r="AI732" s="272"/>
      <c r="AJ732" s="272"/>
      <c r="AK732" s="272"/>
      <c r="AL732" s="272"/>
      <c r="AM732" s="272"/>
      <c r="AN732" s="272"/>
      <c r="AO732" s="272"/>
      <c r="AP732" s="272"/>
      <c r="AQ732" s="271"/>
    </row>
    <row r="733" ht="15.75" customHeight="1">
      <c r="C733" s="271"/>
      <c r="D733" s="271"/>
      <c r="E733" s="271"/>
      <c r="F733" s="271"/>
      <c r="G733" s="272"/>
      <c r="H733" s="272"/>
      <c r="I733" s="272"/>
      <c r="J733" s="272"/>
      <c r="K733" s="272"/>
      <c r="L733" s="272"/>
      <c r="M733" s="272"/>
      <c r="N733" s="272"/>
      <c r="O733" s="272"/>
      <c r="P733" s="272"/>
      <c r="Q733" s="272"/>
      <c r="R733" s="272"/>
      <c r="S733" s="272"/>
      <c r="T733" s="272"/>
      <c r="U733" s="272"/>
      <c r="V733" s="272"/>
      <c r="W733" s="272"/>
      <c r="X733" s="272"/>
      <c r="Y733" s="272"/>
      <c r="Z733" s="272"/>
      <c r="AA733" s="272"/>
      <c r="AB733" s="272"/>
      <c r="AC733" s="272"/>
      <c r="AD733" s="272"/>
      <c r="AE733" s="272"/>
      <c r="AF733" s="272"/>
      <c r="AG733" s="272"/>
      <c r="AH733" s="272"/>
      <c r="AI733" s="272"/>
      <c r="AJ733" s="272"/>
      <c r="AK733" s="272"/>
      <c r="AL733" s="272"/>
      <c r="AM733" s="272"/>
      <c r="AN733" s="272"/>
      <c r="AO733" s="272"/>
      <c r="AP733" s="272"/>
      <c r="AQ733" s="271"/>
    </row>
    <row r="734" ht="15.75" customHeight="1">
      <c r="C734" s="271"/>
      <c r="D734" s="271"/>
      <c r="E734" s="271"/>
      <c r="F734" s="271"/>
      <c r="G734" s="272"/>
      <c r="H734" s="272"/>
      <c r="I734" s="272"/>
      <c r="J734" s="272"/>
      <c r="K734" s="272"/>
      <c r="L734" s="272"/>
      <c r="M734" s="272"/>
      <c r="N734" s="272"/>
      <c r="O734" s="272"/>
      <c r="P734" s="272"/>
      <c r="Q734" s="272"/>
      <c r="R734" s="272"/>
      <c r="S734" s="272"/>
      <c r="T734" s="272"/>
      <c r="U734" s="272"/>
      <c r="V734" s="272"/>
      <c r="W734" s="272"/>
      <c r="X734" s="272"/>
      <c r="Y734" s="272"/>
      <c r="Z734" s="272"/>
      <c r="AA734" s="272"/>
      <c r="AB734" s="272"/>
      <c r="AC734" s="272"/>
      <c r="AD734" s="272"/>
      <c r="AE734" s="272"/>
      <c r="AF734" s="272"/>
      <c r="AG734" s="272"/>
      <c r="AH734" s="272"/>
      <c r="AI734" s="272"/>
      <c r="AJ734" s="272"/>
      <c r="AK734" s="272"/>
      <c r="AL734" s="272"/>
      <c r="AM734" s="272"/>
      <c r="AN734" s="272"/>
      <c r="AO734" s="272"/>
      <c r="AP734" s="272"/>
      <c r="AQ734" s="271"/>
    </row>
    <row r="735" ht="15.75" customHeight="1">
      <c r="C735" s="271"/>
      <c r="D735" s="271"/>
      <c r="E735" s="271"/>
      <c r="F735" s="271"/>
      <c r="G735" s="272"/>
      <c r="H735" s="272"/>
      <c r="I735" s="272"/>
      <c r="J735" s="272"/>
      <c r="K735" s="272"/>
      <c r="L735" s="272"/>
      <c r="M735" s="272"/>
      <c r="N735" s="272"/>
      <c r="O735" s="272"/>
      <c r="P735" s="272"/>
      <c r="Q735" s="272"/>
      <c r="R735" s="272"/>
      <c r="S735" s="272"/>
      <c r="T735" s="272"/>
      <c r="U735" s="272"/>
      <c r="V735" s="272"/>
      <c r="W735" s="272"/>
      <c r="X735" s="272"/>
      <c r="Y735" s="272"/>
      <c r="Z735" s="272"/>
      <c r="AA735" s="272"/>
      <c r="AB735" s="272"/>
      <c r="AC735" s="272"/>
      <c r="AD735" s="272"/>
      <c r="AE735" s="272"/>
      <c r="AF735" s="272"/>
      <c r="AG735" s="272"/>
      <c r="AH735" s="272"/>
      <c r="AI735" s="272"/>
      <c r="AJ735" s="272"/>
      <c r="AK735" s="272"/>
      <c r="AL735" s="272"/>
      <c r="AM735" s="272"/>
      <c r="AN735" s="272"/>
      <c r="AO735" s="272"/>
      <c r="AP735" s="272"/>
      <c r="AQ735" s="271"/>
    </row>
    <row r="736" ht="15.75" customHeight="1">
      <c r="C736" s="271"/>
      <c r="D736" s="271"/>
      <c r="E736" s="271"/>
      <c r="F736" s="271"/>
      <c r="G736" s="272"/>
      <c r="H736" s="272"/>
      <c r="I736" s="272"/>
      <c r="J736" s="272"/>
      <c r="K736" s="272"/>
      <c r="L736" s="272"/>
      <c r="M736" s="272"/>
      <c r="N736" s="272"/>
      <c r="O736" s="272"/>
      <c r="P736" s="272"/>
      <c r="Q736" s="272"/>
      <c r="R736" s="272"/>
      <c r="S736" s="272"/>
      <c r="T736" s="272"/>
      <c r="U736" s="272"/>
      <c r="V736" s="272"/>
      <c r="W736" s="272"/>
      <c r="X736" s="272"/>
      <c r="Y736" s="272"/>
      <c r="Z736" s="272"/>
      <c r="AA736" s="272"/>
      <c r="AB736" s="272"/>
      <c r="AC736" s="272"/>
      <c r="AD736" s="272"/>
      <c r="AE736" s="272"/>
      <c r="AF736" s="272"/>
      <c r="AG736" s="272"/>
      <c r="AH736" s="272"/>
      <c r="AI736" s="272"/>
      <c r="AJ736" s="272"/>
      <c r="AK736" s="272"/>
      <c r="AL736" s="272"/>
      <c r="AM736" s="272"/>
      <c r="AN736" s="272"/>
      <c r="AO736" s="272"/>
      <c r="AP736" s="272"/>
      <c r="AQ736" s="271"/>
    </row>
    <row r="737" ht="15.75" customHeight="1">
      <c r="C737" s="271"/>
      <c r="D737" s="271"/>
      <c r="E737" s="271"/>
      <c r="F737" s="271"/>
      <c r="G737" s="272"/>
      <c r="H737" s="272"/>
      <c r="I737" s="272"/>
      <c r="J737" s="272"/>
      <c r="K737" s="272"/>
      <c r="L737" s="272"/>
      <c r="M737" s="272"/>
      <c r="N737" s="272"/>
      <c r="O737" s="272"/>
      <c r="P737" s="272"/>
      <c r="Q737" s="272"/>
      <c r="R737" s="272"/>
      <c r="S737" s="272"/>
      <c r="T737" s="272"/>
      <c r="U737" s="272"/>
      <c r="V737" s="272"/>
      <c r="W737" s="272"/>
      <c r="X737" s="272"/>
      <c r="Y737" s="272"/>
      <c r="Z737" s="272"/>
      <c r="AA737" s="272"/>
      <c r="AB737" s="272"/>
      <c r="AC737" s="272"/>
      <c r="AD737" s="272"/>
      <c r="AE737" s="272"/>
      <c r="AF737" s="272"/>
      <c r="AG737" s="272"/>
      <c r="AH737" s="272"/>
      <c r="AI737" s="272"/>
      <c r="AJ737" s="272"/>
      <c r="AK737" s="272"/>
      <c r="AL737" s="272"/>
      <c r="AM737" s="272"/>
      <c r="AN737" s="272"/>
      <c r="AO737" s="272"/>
      <c r="AP737" s="272"/>
      <c r="AQ737" s="271"/>
    </row>
    <row r="738" ht="15.75" customHeight="1">
      <c r="C738" s="271"/>
      <c r="D738" s="271"/>
      <c r="E738" s="271"/>
      <c r="F738" s="271"/>
      <c r="G738" s="272"/>
      <c r="H738" s="272"/>
      <c r="I738" s="272"/>
      <c r="J738" s="272"/>
      <c r="K738" s="272"/>
      <c r="L738" s="272"/>
      <c r="M738" s="272"/>
      <c r="N738" s="272"/>
      <c r="O738" s="272"/>
      <c r="P738" s="272"/>
      <c r="Q738" s="272"/>
      <c r="R738" s="272"/>
      <c r="S738" s="272"/>
      <c r="T738" s="272"/>
      <c r="U738" s="272"/>
      <c r="V738" s="272"/>
      <c r="W738" s="272"/>
      <c r="X738" s="272"/>
      <c r="Y738" s="272"/>
      <c r="Z738" s="272"/>
      <c r="AA738" s="272"/>
      <c r="AB738" s="272"/>
      <c r="AC738" s="272"/>
      <c r="AD738" s="272"/>
      <c r="AE738" s="272"/>
      <c r="AF738" s="272"/>
      <c r="AG738" s="272"/>
      <c r="AH738" s="272"/>
      <c r="AI738" s="272"/>
      <c r="AJ738" s="272"/>
      <c r="AK738" s="272"/>
      <c r="AL738" s="272"/>
      <c r="AM738" s="272"/>
      <c r="AN738" s="272"/>
      <c r="AO738" s="272"/>
      <c r="AP738" s="272"/>
      <c r="AQ738" s="271"/>
    </row>
    <row r="739" ht="15.75" customHeight="1">
      <c r="C739" s="271"/>
      <c r="D739" s="271"/>
      <c r="E739" s="271"/>
      <c r="F739" s="271"/>
      <c r="G739" s="272"/>
      <c r="H739" s="272"/>
      <c r="I739" s="272"/>
      <c r="J739" s="272"/>
      <c r="K739" s="272"/>
      <c r="L739" s="272"/>
      <c r="M739" s="272"/>
      <c r="N739" s="272"/>
      <c r="O739" s="272"/>
      <c r="P739" s="272"/>
      <c r="Q739" s="272"/>
      <c r="R739" s="272"/>
      <c r="S739" s="272"/>
      <c r="T739" s="272"/>
      <c r="U739" s="272"/>
      <c r="V739" s="272"/>
      <c r="W739" s="272"/>
      <c r="X739" s="272"/>
      <c r="Y739" s="272"/>
      <c r="Z739" s="272"/>
      <c r="AA739" s="272"/>
      <c r="AB739" s="272"/>
      <c r="AC739" s="272"/>
      <c r="AD739" s="272"/>
      <c r="AE739" s="272"/>
      <c r="AF739" s="272"/>
      <c r="AG739" s="272"/>
      <c r="AH739" s="272"/>
      <c r="AI739" s="272"/>
      <c r="AJ739" s="272"/>
      <c r="AK739" s="272"/>
      <c r="AL739" s="272"/>
      <c r="AM739" s="272"/>
      <c r="AN739" s="272"/>
      <c r="AO739" s="272"/>
      <c r="AP739" s="272"/>
      <c r="AQ739" s="271"/>
    </row>
    <row r="740" ht="15.75" customHeight="1">
      <c r="C740" s="271"/>
      <c r="D740" s="271"/>
      <c r="E740" s="271"/>
      <c r="F740" s="271"/>
      <c r="G740" s="272"/>
      <c r="H740" s="272"/>
      <c r="I740" s="272"/>
      <c r="J740" s="272"/>
      <c r="K740" s="272"/>
      <c r="L740" s="272"/>
      <c r="M740" s="272"/>
      <c r="N740" s="272"/>
      <c r="O740" s="272"/>
      <c r="P740" s="272"/>
      <c r="Q740" s="272"/>
      <c r="R740" s="272"/>
      <c r="S740" s="272"/>
      <c r="T740" s="272"/>
      <c r="U740" s="272"/>
      <c r="V740" s="272"/>
      <c r="W740" s="272"/>
      <c r="X740" s="272"/>
      <c r="Y740" s="272"/>
      <c r="Z740" s="272"/>
      <c r="AA740" s="272"/>
      <c r="AB740" s="272"/>
      <c r="AC740" s="272"/>
      <c r="AD740" s="272"/>
      <c r="AE740" s="272"/>
      <c r="AF740" s="272"/>
      <c r="AG740" s="272"/>
      <c r="AH740" s="272"/>
      <c r="AI740" s="272"/>
      <c r="AJ740" s="272"/>
      <c r="AK740" s="272"/>
      <c r="AL740" s="272"/>
      <c r="AM740" s="272"/>
      <c r="AN740" s="272"/>
      <c r="AO740" s="272"/>
      <c r="AP740" s="272"/>
      <c r="AQ740" s="271"/>
    </row>
    <row r="741" ht="15.75" customHeight="1">
      <c r="C741" s="271"/>
      <c r="D741" s="271"/>
      <c r="E741" s="271"/>
      <c r="F741" s="271"/>
      <c r="G741" s="272"/>
      <c r="H741" s="272"/>
      <c r="I741" s="272"/>
      <c r="J741" s="272"/>
      <c r="K741" s="272"/>
      <c r="L741" s="272"/>
      <c r="M741" s="272"/>
      <c r="N741" s="272"/>
      <c r="O741" s="272"/>
      <c r="P741" s="272"/>
      <c r="Q741" s="272"/>
      <c r="R741" s="272"/>
      <c r="S741" s="272"/>
      <c r="T741" s="272"/>
      <c r="U741" s="272"/>
      <c r="V741" s="272"/>
      <c r="W741" s="272"/>
      <c r="X741" s="272"/>
      <c r="Y741" s="272"/>
      <c r="Z741" s="272"/>
      <c r="AA741" s="272"/>
      <c r="AB741" s="272"/>
      <c r="AC741" s="272"/>
      <c r="AD741" s="272"/>
      <c r="AE741" s="272"/>
      <c r="AF741" s="272"/>
      <c r="AG741" s="272"/>
      <c r="AH741" s="272"/>
      <c r="AI741" s="272"/>
      <c r="AJ741" s="272"/>
      <c r="AK741" s="272"/>
      <c r="AL741" s="272"/>
      <c r="AM741" s="272"/>
      <c r="AN741" s="272"/>
      <c r="AO741" s="272"/>
      <c r="AP741" s="272"/>
      <c r="AQ741" s="271"/>
    </row>
    <row r="742" ht="15.75" customHeight="1">
      <c r="C742" s="271"/>
      <c r="D742" s="271"/>
      <c r="E742" s="271"/>
      <c r="F742" s="271"/>
      <c r="G742" s="272"/>
      <c r="H742" s="272"/>
      <c r="I742" s="272"/>
      <c r="J742" s="272"/>
      <c r="K742" s="272"/>
      <c r="L742" s="272"/>
      <c r="M742" s="272"/>
      <c r="N742" s="272"/>
      <c r="O742" s="272"/>
      <c r="P742" s="272"/>
      <c r="Q742" s="272"/>
      <c r="R742" s="272"/>
      <c r="S742" s="272"/>
      <c r="T742" s="272"/>
      <c r="U742" s="272"/>
      <c r="V742" s="272"/>
      <c r="W742" s="272"/>
      <c r="X742" s="272"/>
      <c r="Y742" s="272"/>
      <c r="Z742" s="272"/>
      <c r="AA742" s="272"/>
      <c r="AB742" s="272"/>
      <c r="AC742" s="272"/>
      <c r="AD742" s="272"/>
      <c r="AE742" s="272"/>
      <c r="AF742" s="272"/>
      <c r="AG742" s="272"/>
      <c r="AH742" s="272"/>
      <c r="AI742" s="272"/>
      <c r="AJ742" s="272"/>
      <c r="AK742" s="272"/>
      <c r="AL742" s="272"/>
      <c r="AM742" s="272"/>
      <c r="AN742" s="272"/>
      <c r="AO742" s="272"/>
      <c r="AP742" s="272"/>
      <c r="AQ742" s="271"/>
    </row>
    <row r="743" ht="15.75" customHeight="1">
      <c r="C743" s="271"/>
      <c r="D743" s="271"/>
      <c r="E743" s="271"/>
      <c r="F743" s="271"/>
      <c r="G743" s="272"/>
      <c r="H743" s="272"/>
      <c r="I743" s="272"/>
      <c r="J743" s="272"/>
      <c r="K743" s="272"/>
      <c r="L743" s="272"/>
      <c r="M743" s="272"/>
      <c r="N743" s="272"/>
      <c r="O743" s="272"/>
      <c r="P743" s="272"/>
      <c r="Q743" s="272"/>
      <c r="R743" s="272"/>
      <c r="S743" s="272"/>
      <c r="T743" s="272"/>
      <c r="U743" s="272"/>
      <c r="V743" s="272"/>
      <c r="W743" s="272"/>
      <c r="X743" s="272"/>
      <c r="Y743" s="272"/>
      <c r="Z743" s="272"/>
      <c r="AA743" s="272"/>
      <c r="AB743" s="272"/>
      <c r="AC743" s="272"/>
      <c r="AD743" s="272"/>
      <c r="AE743" s="272"/>
      <c r="AF743" s="272"/>
      <c r="AG743" s="272"/>
      <c r="AH743" s="272"/>
      <c r="AI743" s="272"/>
      <c r="AJ743" s="272"/>
      <c r="AK743" s="272"/>
      <c r="AL743" s="272"/>
      <c r="AM743" s="272"/>
      <c r="AN743" s="272"/>
      <c r="AO743" s="272"/>
      <c r="AP743" s="272"/>
      <c r="AQ743" s="271"/>
    </row>
    <row r="744" ht="15.75" customHeight="1">
      <c r="C744" s="271"/>
      <c r="D744" s="271"/>
      <c r="E744" s="271"/>
      <c r="F744" s="271"/>
      <c r="G744" s="272"/>
      <c r="H744" s="272"/>
      <c r="I744" s="272"/>
      <c r="J744" s="272"/>
      <c r="K744" s="272"/>
      <c r="L744" s="272"/>
      <c r="M744" s="272"/>
      <c r="N744" s="272"/>
      <c r="O744" s="272"/>
      <c r="P744" s="272"/>
      <c r="Q744" s="272"/>
      <c r="R744" s="272"/>
      <c r="S744" s="272"/>
      <c r="T744" s="272"/>
      <c r="U744" s="272"/>
      <c r="V744" s="272"/>
      <c r="W744" s="272"/>
      <c r="X744" s="272"/>
      <c r="Y744" s="272"/>
      <c r="Z744" s="272"/>
      <c r="AA744" s="272"/>
      <c r="AB744" s="272"/>
      <c r="AC744" s="272"/>
      <c r="AD744" s="272"/>
      <c r="AE744" s="272"/>
      <c r="AF744" s="272"/>
      <c r="AG744" s="272"/>
      <c r="AH744" s="272"/>
      <c r="AI744" s="272"/>
      <c r="AJ744" s="272"/>
      <c r="AK744" s="272"/>
      <c r="AL744" s="272"/>
      <c r="AM744" s="272"/>
      <c r="AN744" s="272"/>
      <c r="AO744" s="272"/>
      <c r="AP744" s="272"/>
      <c r="AQ744" s="271"/>
    </row>
    <row r="745" ht="15.75" customHeight="1">
      <c r="C745" s="271"/>
      <c r="D745" s="271"/>
      <c r="E745" s="271"/>
      <c r="F745" s="271"/>
      <c r="G745" s="272"/>
      <c r="H745" s="272"/>
      <c r="I745" s="272"/>
      <c r="J745" s="272"/>
      <c r="K745" s="272"/>
      <c r="L745" s="272"/>
      <c r="M745" s="272"/>
      <c r="N745" s="272"/>
      <c r="O745" s="272"/>
      <c r="P745" s="272"/>
      <c r="Q745" s="272"/>
      <c r="R745" s="272"/>
      <c r="S745" s="272"/>
      <c r="T745" s="272"/>
      <c r="U745" s="272"/>
      <c r="V745" s="272"/>
      <c r="W745" s="272"/>
      <c r="X745" s="272"/>
      <c r="Y745" s="272"/>
      <c r="Z745" s="272"/>
      <c r="AA745" s="272"/>
      <c r="AB745" s="272"/>
      <c r="AC745" s="272"/>
      <c r="AD745" s="272"/>
      <c r="AE745" s="272"/>
      <c r="AF745" s="272"/>
      <c r="AG745" s="272"/>
      <c r="AH745" s="272"/>
      <c r="AI745" s="272"/>
      <c r="AJ745" s="272"/>
      <c r="AK745" s="272"/>
      <c r="AL745" s="272"/>
      <c r="AM745" s="272"/>
      <c r="AN745" s="272"/>
      <c r="AO745" s="272"/>
      <c r="AP745" s="272"/>
      <c r="AQ745" s="271"/>
    </row>
    <row r="746" ht="15.75" customHeight="1">
      <c r="C746" s="271"/>
      <c r="D746" s="271"/>
      <c r="E746" s="271"/>
      <c r="F746" s="271"/>
      <c r="G746" s="272"/>
      <c r="H746" s="272"/>
      <c r="I746" s="272"/>
      <c r="J746" s="272"/>
      <c r="K746" s="272"/>
      <c r="L746" s="272"/>
      <c r="M746" s="272"/>
      <c r="N746" s="272"/>
      <c r="O746" s="272"/>
      <c r="P746" s="272"/>
      <c r="Q746" s="272"/>
      <c r="R746" s="272"/>
      <c r="S746" s="272"/>
      <c r="T746" s="272"/>
      <c r="U746" s="272"/>
      <c r="V746" s="272"/>
      <c r="W746" s="272"/>
      <c r="X746" s="272"/>
      <c r="Y746" s="272"/>
      <c r="Z746" s="272"/>
      <c r="AA746" s="272"/>
      <c r="AB746" s="272"/>
      <c r="AC746" s="272"/>
      <c r="AD746" s="272"/>
      <c r="AE746" s="272"/>
      <c r="AF746" s="272"/>
      <c r="AG746" s="272"/>
      <c r="AH746" s="272"/>
      <c r="AI746" s="272"/>
      <c r="AJ746" s="272"/>
      <c r="AK746" s="272"/>
      <c r="AL746" s="272"/>
      <c r="AM746" s="272"/>
      <c r="AN746" s="272"/>
      <c r="AO746" s="272"/>
      <c r="AP746" s="272"/>
      <c r="AQ746" s="271"/>
    </row>
    <row r="747" ht="15.75" customHeight="1">
      <c r="C747" s="271"/>
      <c r="D747" s="271"/>
      <c r="E747" s="271"/>
      <c r="F747" s="271"/>
      <c r="G747" s="272"/>
      <c r="H747" s="272"/>
      <c r="I747" s="272"/>
      <c r="J747" s="272"/>
      <c r="K747" s="272"/>
      <c r="L747" s="272"/>
      <c r="M747" s="272"/>
      <c r="N747" s="272"/>
      <c r="O747" s="272"/>
      <c r="P747" s="272"/>
      <c r="Q747" s="272"/>
      <c r="R747" s="272"/>
      <c r="S747" s="272"/>
      <c r="T747" s="272"/>
      <c r="U747" s="272"/>
      <c r="V747" s="272"/>
      <c r="W747" s="272"/>
      <c r="X747" s="272"/>
      <c r="Y747" s="272"/>
      <c r="Z747" s="272"/>
      <c r="AA747" s="272"/>
      <c r="AB747" s="272"/>
      <c r="AC747" s="272"/>
      <c r="AD747" s="272"/>
      <c r="AE747" s="272"/>
      <c r="AF747" s="272"/>
      <c r="AG747" s="272"/>
      <c r="AH747" s="272"/>
      <c r="AI747" s="272"/>
      <c r="AJ747" s="272"/>
      <c r="AK747" s="272"/>
      <c r="AL747" s="272"/>
      <c r="AM747" s="272"/>
      <c r="AN747" s="272"/>
      <c r="AO747" s="272"/>
      <c r="AP747" s="272"/>
      <c r="AQ747" s="271"/>
    </row>
    <row r="748" ht="15.75" customHeight="1">
      <c r="C748" s="271"/>
      <c r="D748" s="271"/>
      <c r="E748" s="271"/>
      <c r="F748" s="271"/>
      <c r="G748" s="272"/>
      <c r="H748" s="272"/>
      <c r="I748" s="272"/>
      <c r="J748" s="272"/>
      <c r="K748" s="272"/>
      <c r="L748" s="272"/>
      <c r="M748" s="272"/>
      <c r="N748" s="272"/>
      <c r="O748" s="272"/>
      <c r="P748" s="272"/>
      <c r="Q748" s="272"/>
      <c r="R748" s="272"/>
      <c r="S748" s="272"/>
      <c r="T748" s="272"/>
      <c r="U748" s="272"/>
      <c r="V748" s="272"/>
      <c r="W748" s="272"/>
      <c r="X748" s="272"/>
      <c r="Y748" s="272"/>
      <c r="Z748" s="272"/>
      <c r="AA748" s="272"/>
      <c r="AB748" s="272"/>
      <c r="AC748" s="272"/>
      <c r="AD748" s="272"/>
      <c r="AE748" s="272"/>
      <c r="AF748" s="272"/>
      <c r="AG748" s="272"/>
      <c r="AH748" s="272"/>
      <c r="AI748" s="272"/>
      <c r="AJ748" s="272"/>
      <c r="AK748" s="272"/>
      <c r="AL748" s="272"/>
      <c r="AM748" s="272"/>
      <c r="AN748" s="272"/>
      <c r="AO748" s="272"/>
      <c r="AP748" s="272"/>
      <c r="AQ748" s="271"/>
    </row>
    <row r="749" ht="15.75" customHeight="1">
      <c r="C749" s="271"/>
      <c r="D749" s="271"/>
      <c r="E749" s="271"/>
      <c r="F749" s="271"/>
      <c r="G749" s="272"/>
      <c r="H749" s="272"/>
      <c r="I749" s="272"/>
      <c r="J749" s="272"/>
      <c r="K749" s="272"/>
      <c r="L749" s="272"/>
      <c r="M749" s="272"/>
      <c r="N749" s="272"/>
      <c r="O749" s="272"/>
      <c r="P749" s="272"/>
      <c r="Q749" s="272"/>
      <c r="R749" s="272"/>
      <c r="S749" s="272"/>
      <c r="T749" s="272"/>
      <c r="U749" s="272"/>
      <c r="V749" s="272"/>
      <c r="W749" s="272"/>
      <c r="X749" s="272"/>
      <c r="Y749" s="272"/>
      <c r="Z749" s="272"/>
      <c r="AA749" s="272"/>
      <c r="AB749" s="272"/>
      <c r="AC749" s="272"/>
      <c r="AD749" s="272"/>
      <c r="AE749" s="272"/>
      <c r="AF749" s="272"/>
      <c r="AG749" s="272"/>
      <c r="AH749" s="272"/>
      <c r="AI749" s="272"/>
      <c r="AJ749" s="272"/>
      <c r="AK749" s="272"/>
      <c r="AL749" s="272"/>
      <c r="AM749" s="272"/>
      <c r="AN749" s="272"/>
      <c r="AO749" s="272"/>
      <c r="AP749" s="272"/>
      <c r="AQ749" s="271"/>
    </row>
    <row r="750" ht="15.75" customHeight="1">
      <c r="C750" s="271"/>
      <c r="D750" s="271"/>
      <c r="E750" s="271"/>
      <c r="F750" s="271"/>
      <c r="G750" s="272"/>
      <c r="H750" s="272"/>
      <c r="I750" s="272"/>
      <c r="J750" s="272"/>
      <c r="K750" s="272"/>
      <c r="L750" s="272"/>
      <c r="M750" s="272"/>
      <c r="N750" s="272"/>
      <c r="O750" s="272"/>
      <c r="P750" s="272"/>
      <c r="Q750" s="272"/>
      <c r="R750" s="272"/>
      <c r="S750" s="272"/>
      <c r="T750" s="272"/>
      <c r="U750" s="272"/>
      <c r="V750" s="272"/>
      <c r="W750" s="272"/>
      <c r="X750" s="272"/>
      <c r="Y750" s="272"/>
      <c r="Z750" s="272"/>
      <c r="AA750" s="272"/>
      <c r="AB750" s="272"/>
      <c r="AC750" s="272"/>
      <c r="AD750" s="272"/>
      <c r="AE750" s="272"/>
      <c r="AF750" s="272"/>
      <c r="AG750" s="272"/>
      <c r="AH750" s="272"/>
      <c r="AI750" s="272"/>
      <c r="AJ750" s="272"/>
      <c r="AK750" s="272"/>
      <c r="AL750" s="272"/>
      <c r="AM750" s="272"/>
      <c r="AN750" s="272"/>
      <c r="AO750" s="272"/>
      <c r="AP750" s="272"/>
      <c r="AQ750" s="271"/>
    </row>
    <row r="751" ht="15.75" customHeight="1">
      <c r="C751" s="271"/>
      <c r="D751" s="271"/>
      <c r="E751" s="271"/>
      <c r="F751" s="271"/>
      <c r="G751" s="272"/>
      <c r="H751" s="272"/>
      <c r="I751" s="272"/>
      <c r="J751" s="272"/>
      <c r="K751" s="272"/>
      <c r="L751" s="272"/>
      <c r="M751" s="272"/>
      <c r="N751" s="272"/>
      <c r="O751" s="272"/>
      <c r="P751" s="272"/>
      <c r="Q751" s="272"/>
      <c r="R751" s="272"/>
      <c r="S751" s="272"/>
      <c r="T751" s="272"/>
      <c r="U751" s="272"/>
      <c r="V751" s="272"/>
      <c r="W751" s="272"/>
      <c r="X751" s="272"/>
      <c r="Y751" s="272"/>
      <c r="Z751" s="272"/>
      <c r="AA751" s="272"/>
      <c r="AB751" s="272"/>
      <c r="AC751" s="272"/>
      <c r="AD751" s="272"/>
      <c r="AE751" s="272"/>
      <c r="AF751" s="272"/>
      <c r="AG751" s="272"/>
      <c r="AH751" s="272"/>
      <c r="AI751" s="272"/>
      <c r="AJ751" s="272"/>
      <c r="AK751" s="272"/>
      <c r="AL751" s="272"/>
      <c r="AM751" s="272"/>
      <c r="AN751" s="272"/>
      <c r="AO751" s="272"/>
      <c r="AP751" s="272"/>
      <c r="AQ751" s="271"/>
    </row>
    <row r="752" ht="15.75" customHeight="1">
      <c r="C752" s="271"/>
      <c r="D752" s="271"/>
      <c r="E752" s="271"/>
      <c r="F752" s="271"/>
      <c r="G752" s="272"/>
      <c r="H752" s="272"/>
      <c r="I752" s="272"/>
      <c r="J752" s="272"/>
      <c r="K752" s="272"/>
      <c r="L752" s="272"/>
      <c r="M752" s="272"/>
      <c r="N752" s="272"/>
      <c r="O752" s="272"/>
      <c r="P752" s="272"/>
      <c r="Q752" s="272"/>
      <c r="R752" s="272"/>
      <c r="S752" s="272"/>
      <c r="T752" s="272"/>
      <c r="U752" s="272"/>
      <c r="V752" s="272"/>
      <c r="W752" s="272"/>
      <c r="X752" s="272"/>
      <c r="Y752" s="272"/>
      <c r="Z752" s="272"/>
      <c r="AA752" s="272"/>
      <c r="AB752" s="272"/>
      <c r="AC752" s="272"/>
      <c r="AD752" s="272"/>
      <c r="AE752" s="272"/>
      <c r="AF752" s="272"/>
      <c r="AG752" s="272"/>
      <c r="AH752" s="272"/>
      <c r="AI752" s="272"/>
      <c r="AJ752" s="272"/>
      <c r="AK752" s="272"/>
      <c r="AL752" s="272"/>
      <c r="AM752" s="272"/>
      <c r="AN752" s="272"/>
      <c r="AO752" s="272"/>
      <c r="AP752" s="272"/>
      <c r="AQ752" s="271"/>
    </row>
    <row r="753" ht="15.75" customHeight="1">
      <c r="C753" s="271"/>
      <c r="D753" s="271"/>
      <c r="E753" s="271"/>
      <c r="F753" s="271"/>
      <c r="G753" s="272"/>
      <c r="H753" s="272"/>
      <c r="I753" s="272"/>
      <c r="J753" s="272"/>
      <c r="K753" s="272"/>
      <c r="L753" s="272"/>
      <c r="M753" s="272"/>
      <c r="N753" s="272"/>
      <c r="O753" s="272"/>
      <c r="P753" s="272"/>
      <c r="Q753" s="272"/>
      <c r="R753" s="272"/>
      <c r="S753" s="272"/>
      <c r="T753" s="272"/>
      <c r="U753" s="272"/>
      <c r="V753" s="272"/>
      <c r="W753" s="272"/>
      <c r="X753" s="272"/>
      <c r="Y753" s="272"/>
      <c r="Z753" s="272"/>
      <c r="AA753" s="272"/>
      <c r="AB753" s="272"/>
      <c r="AC753" s="272"/>
      <c r="AD753" s="272"/>
      <c r="AE753" s="272"/>
      <c r="AF753" s="272"/>
      <c r="AG753" s="272"/>
      <c r="AH753" s="272"/>
      <c r="AI753" s="272"/>
      <c r="AJ753" s="272"/>
      <c r="AK753" s="272"/>
      <c r="AL753" s="272"/>
      <c r="AM753" s="272"/>
      <c r="AN753" s="272"/>
      <c r="AO753" s="272"/>
      <c r="AP753" s="272"/>
      <c r="AQ753" s="271"/>
    </row>
    <row r="754" ht="15.75" customHeight="1">
      <c r="C754" s="271"/>
      <c r="D754" s="271"/>
      <c r="E754" s="271"/>
      <c r="F754" s="271"/>
      <c r="G754" s="272"/>
      <c r="H754" s="272"/>
      <c r="I754" s="272"/>
      <c r="J754" s="272"/>
      <c r="K754" s="272"/>
      <c r="L754" s="272"/>
      <c r="M754" s="272"/>
      <c r="N754" s="272"/>
      <c r="O754" s="272"/>
      <c r="P754" s="272"/>
      <c r="Q754" s="272"/>
      <c r="R754" s="272"/>
      <c r="S754" s="272"/>
      <c r="T754" s="272"/>
      <c r="U754" s="272"/>
      <c r="V754" s="272"/>
      <c r="W754" s="272"/>
      <c r="X754" s="272"/>
      <c r="Y754" s="272"/>
      <c r="Z754" s="272"/>
      <c r="AA754" s="272"/>
      <c r="AB754" s="272"/>
      <c r="AC754" s="272"/>
      <c r="AD754" s="272"/>
      <c r="AE754" s="272"/>
      <c r="AF754" s="272"/>
      <c r="AG754" s="272"/>
      <c r="AH754" s="272"/>
      <c r="AI754" s="272"/>
      <c r="AJ754" s="272"/>
      <c r="AK754" s="272"/>
      <c r="AL754" s="272"/>
      <c r="AM754" s="272"/>
      <c r="AN754" s="272"/>
      <c r="AO754" s="272"/>
      <c r="AP754" s="272"/>
      <c r="AQ754" s="271"/>
    </row>
    <row r="755" ht="15.75" customHeight="1">
      <c r="C755" s="271"/>
      <c r="D755" s="271"/>
      <c r="E755" s="271"/>
      <c r="F755" s="271"/>
      <c r="G755" s="272"/>
      <c r="H755" s="272"/>
      <c r="I755" s="272"/>
      <c r="J755" s="272"/>
      <c r="K755" s="272"/>
      <c r="L755" s="272"/>
      <c r="M755" s="272"/>
      <c r="N755" s="272"/>
      <c r="O755" s="272"/>
      <c r="P755" s="272"/>
      <c r="Q755" s="272"/>
      <c r="R755" s="272"/>
      <c r="S755" s="272"/>
      <c r="T755" s="272"/>
      <c r="U755" s="272"/>
      <c r="V755" s="272"/>
      <c r="W755" s="272"/>
      <c r="X755" s="272"/>
      <c r="Y755" s="272"/>
      <c r="Z755" s="272"/>
      <c r="AA755" s="272"/>
      <c r="AB755" s="272"/>
      <c r="AC755" s="272"/>
      <c r="AD755" s="272"/>
      <c r="AE755" s="272"/>
      <c r="AF755" s="272"/>
      <c r="AG755" s="272"/>
      <c r="AH755" s="272"/>
      <c r="AI755" s="272"/>
      <c r="AJ755" s="272"/>
      <c r="AK755" s="272"/>
      <c r="AL755" s="272"/>
      <c r="AM755" s="272"/>
      <c r="AN755" s="272"/>
      <c r="AO755" s="272"/>
      <c r="AP755" s="272"/>
      <c r="AQ755" s="271"/>
    </row>
    <row r="756" ht="15.75" customHeight="1">
      <c r="C756" s="271"/>
      <c r="D756" s="271"/>
      <c r="E756" s="271"/>
      <c r="F756" s="271"/>
      <c r="G756" s="272"/>
      <c r="H756" s="272"/>
      <c r="I756" s="272"/>
      <c r="J756" s="272"/>
      <c r="K756" s="272"/>
      <c r="L756" s="272"/>
      <c r="M756" s="272"/>
      <c r="N756" s="272"/>
      <c r="O756" s="272"/>
      <c r="P756" s="272"/>
      <c r="Q756" s="272"/>
      <c r="R756" s="272"/>
      <c r="S756" s="272"/>
      <c r="T756" s="272"/>
      <c r="U756" s="272"/>
      <c r="V756" s="272"/>
      <c r="W756" s="272"/>
      <c r="X756" s="272"/>
      <c r="Y756" s="272"/>
      <c r="Z756" s="272"/>
      <c r="AA756" s="272"/>
      <c r="AB756" s="272"/>
      <c r="AC756" s="272"/>
      <c r="AD756" s="272"/>
      <c r="AE756" s="272"/>
      <c r="AF756" s="272"/>
      <c r="AG756" s="272"/>
      <c r="AH756" s="272"/>
      <c r="AI756" s="272"/>
      <c r="AJ756" s="272"/>
      <c r="AK756" s="272"/>
      <c r="AL756" s="272"/>
      <c r="AM756" s="272"/>
      <c r="AN756" s="272"/>
      <c r="AO756" s="272"/>
      <c r="AP756" s="272"/>
      <c r="AQ756" s="271"/>
    </row>
    <row r="757" ht="15.75" customHeight="1">
      <c r="C757" s="271"/>
      <c r="D757" s="271"/>
      <c r="E757" s="271"/>
      <c r="F757" s="271"/>
      <c r="G757" s="272"/>
      <c r="H757" s="272"/>
      <c r="I757" s="272"/>
      <c r="J757" s="272"/>
      <c r="K757" s="272"/>
      <c r="L757" s="272"/>
      <c r="M757" s="272"/>
      <c r="N757" s="272"/>
      <c r="O757" s="272"/>
      <c r="P757" s="272"/>
      <c r="Q757" s="272"/>
      <c r="R757" s="272"/>
      <c r="S757" s="272"/>
      <c r="T757" s="272"/>
      <c r="U757" s="272"/>
      <c r="V757" s="272"/>
      <c r="W757" s="272"/>
      <c r="X757" s="272"/>
      <c r="Y757" s="272"/>
      <c r="Z757" s="272"/>
      <c r="AA757" s="272"/>
      <c r="AB757" s="272"/>
      <c r="AC757" s="272"/>
      <c r="AD757" s="272"/>
      <c r="AE757" s="272"/>
      <c r="AF757" s="272"/>
      <c r="AG757" s="272"/>
      <c r="AH757" s="272"/>
      <c r="AI757" s="272"/>
      <c r="AJ757" s="272"/>
      <c r="AK757" s="272"/>
      <c r="AL757" s="272"/>
      <c r="AM757" s="272"/>
      <c r="AN757" s="272"/>
      <c r="AO757" s="272"/>
      <c r="AP757" s="272"/>
      <c r="AQ757" s="271"/>
    </row>
    <row r="758" ht="15.75" customHeight="1">
      <c r="C758" s="271"/>
      <c r="D758" s="271"/>
      <c r="E758" s="271"/>
      <c r="F758" s="271"/>
      <c r="G758" s="272"/>
      <c r="H758" s="272"/>
      <c r="I758" s="272"/>
      <c r="J758" s="272"/>
      <c r="K758" s="272"/>
      <c r="L758" s="272"/>
      <c r="M758" s="272"/>
      <c r="N758" s="272"/>
      <c r="O758" s="272"/>
      <c r="P758" s="272"/>
      <c r="Q758" s="272"/>
      <c r="R758" s="272"/>
      <c r="S758" s="272"/>
      <c r="T758" s="272"/>
      <c r="U758" s="272"/>
      <c r="V758" s="272"/>
      <c r="W758" s="272"/>
      <c r="X758" s="272"/>
      <c r="Y758" s="272"/>
      <c r="Z758" s="272"/>
      <c r="AA758" s="272"/>
      <c r="AB758" s="272"/>
      <c r="AC758" s="272"/>
      <c r="AD758" s="272"/>
      <c r="AE758" s="272"/>
      <c r="AF758" s="272"/>
      <c r="AG758" s="272"/>
      <c r="AH758" s="272"/>
      <c r="AI758" s="272"/>
      <c r="AJ758" s="272"/>
      <c r="AK758" s="272"/>
      <c r="AL758" s="272"/>
      <c r="AM758" s="272"/>
      <c r="AN758" s="272"/>
      <c r="AO758" s="272"/>
      <c r="AP758" s="272"/>
      <c r="AQ758" s="271"/>
    </row>
    <row r="759" ht="15.75" customHeight="1">
      <c r="C759" s="271"/>
      <c r="D759" s="271"/>
      <c r="E759" s="271"/>
      <c r="F759" s="271"/>
      <c r="G759" s="272"/>
      <c r="H759" s="272"/>
      <c r="I759" s="272"/>
      <c r="J759" s="272"/>
      <c r="K759" s="272"/>
      <c r="L759" s="272"/>
      <c r="M759" s="272"/>
      <c r="N759" s="272"/>
      <c r="O759" s="272"/>
      <c r="P759" s="272"/>
      <c r="Q759" s="272"/>
      <c r="R759" s="272"/>
      <c r="S759" s="272"/>
      <c r="T759" s="272"/>
      <c r="U759" s="272"/>
      <c r="V759" s="272"/>
      <c r="W759" s="272"/>
      <c r="X759" s="272"/>
      <c r="Y759" s="272"/>
      <c r="Z759" s="272"/>
      <c r="AA759" s="272"/>
      <c r="AB759" s="272"/>
      <c r="AC759" s="272"/>
      <c r="AD759" s="272"/>
      <c r="AE759" s="272"/>
      <c r="AF759" s="272"/>
      <c r="AG759" s="272"/>
      <c r="AH759" s="272"/>
      <c r="AI759" s="272"/>
      <c r="AJ759" s="272"/>
      <c r="AK759" s="272"/>
      <c r="AL759" s="272"/>
      <c r="AM759" s="272"/>
      <c r="AN759" s="272"/>
      <c r="AO759" s="272"/>
      <c r="AP759" s="272"/>
      <c r="AQ759" s="271"/>
    </row>
    <row r="760" ht="15.75" customHeight="1">
      <c r="C760" s="271"/>
      <c r="D760" s="271"/>
      <c r="E760" s="271"/>
      <c r="F760" s="271"/>
      <c r="G760" s="272"/>
      <c r="H760" s="272"/>
      <c r="I760" s="272"/>
      <c r="J760" s="272"/>
      <c r="K760" s="272"/>
      <c r="L760" s="272"/>
      <c r="M760" s="272"/>
      <c r="N760" s="272"/>
      <c r="O760" s="272"/>
      <c r="P760" s="272"/>
      <c r="Q760" s="272"/>
      <c r="R760" s="272"/>
      <c r="S760" s="272"/>
      <c r="T760" s="272"/>
      <c r="U760" s="272"/>
      <c r="V760" s="272"/>
      <c r="W760" s="272"/>
      <c r="X760" s="272"/>
      <c r="Y760" s="272"/>
      <c r="Z760" s="272"/>
      <c r="AA760" s="272"/>
      <c r="AB760" s="272"/>
      <c r="AC760" s="272"/>
      <c r="AD760" s="272"/>
      <c r="AE760" s="272"/>
      <c r="AF760" s="272"/>
      <c r="AG760" s="272"/>
      <c r="AH760" s="272"/>
      <c r="AI760" s="272"/>
      <c r="AJ760" s="272"/>
      <c r="AK760" s="272"/>
      <c r="AL760" s="272"/>
      <c r="AM760" s="272"/>
      <c r="AN760" s="272"/>
      <c r="AO760" s="272"/>
      <c r="AP760" s="272"/>
      <c r="AQ760" s="271"/>
    </row>
    <row r="761" ht="15.75" customHeight="1">
      <c r="C761" s="271"/>
      <c r="D761" s="271"/>
      <c r="E761" s="271"/>
      <c r="F761" s="271"/>
      <c r="G761" s="272"/>
      <c r="H761" s="272"/>
      <c r="I761" s="272"/>
      <c r="J761" s="272"/>
      <c r="K761" s="272"/>
      <c r="L761" s="272"/>
      <c r="M761" s="272"/>
      <c r="N761" s="272"/>
      <c r="O761" s="272"/>
      <c r="P761" s="272"/>
      <c r="Q761" s="272"/>
      <c r="R761" s="272"/>
      <c r="S761" s="272"/>
      <c r="T761" s="272"/>
      <c r="U761" s="272"/>
      <c r="V761" s="272"/>
      <c r="W761" s="272"/>
      <c r="X761" s="272"/>
      <c r="Y761" s="272"/>
      <c r="Z761" s="272"/>
      <c r="AA761" s="272"/>
      <c r="AB761" s="272"/>
      <c r="AC761" s="272"/>
      <c r="AD761" s="272"/>
      <c r="AE761" s="272"/>
      <c r="AF761" s="272"/>
      <c r="AG761" s="272"/>
      <c r="AH761" s="272"/>
      <c r="AI761" s="272"/>
      <c r="AJ761" s="272"/>
      <c r="AK761" s="272"/>
      <c r="AL761" s="272"/>
      <c r="AM761" s="272"/>
      <c r="AN761" s="272"/>
      <c r="AO761" s="272"/>
      <c r="AP761" s="272"/>
      <c r="AQ761" s="271"/>
    </row>
    <row r="762" ht="15.75" customHeight="1">
      <c r="C762" s="271"/>
      <c r="D762" s="271"/>
      <c r="E762" s="271"/>
      <c r="F762" s="271"/>
      <c r="G762" s="272"/>
      <c r="H762" s="272"/>
      <c r="I762" s="272"/>
      <c r="J762" s="272"/>
      <c r="K762" s="272"/>
      <c r="L762" s="272"/>
      <c r="M762" s="272"/>
      <c r="N762" s="272"/>
      <c r="O762" s="272"/>
      <c r="P762" s="272"/>
      <c r="Q762" s="272"/>
      <c r="R762" s="272"/>
      <c r="S762" s="272"/>
      <c r="T762" s="272"/>
      <c r="U762" s="272"/>
      <c r="V762" s="272"/>
      <c r="W762" s="272"/>
      <c r="X762" s="272"/>
      <c r="Y762" s="272"/>
      <c r="Z762" s="272"/>
      <c r="AA762" s="272"/>
      <c r="AB762" s="272"/>
      <c r="AC762" s="272"/>
      <c r="AD762" s="272"/>
      <c r="AE762" s="272"/>
      <c r="AF762" s="272"/>
      <c r="AG762" s="272"/>
      <c r="AH762" s="272"/>
      <c r="AI762" s="272"/>
      <c r="AJ762" s="272"/>
      <c r="AK762" s="272"/>
      <c r="AL762" s="272"/>
      <c r="AM762" s="272"/>
      <c r="AN762" s="272"/>
      <c r="AO762" s="272"/>
      <c r="AP762" s="272"/>
      <c r="AQ762" s="271"/>
    </row>
    <row r="763" ht="15.75" customHeight="1">
      <c r="C763" s="271"/>
      <c r="D763" s="271"/>
      <c r="E763" s="271"/>
      <c r="F763" s="271"/>
      <c r="G763" s="272"/>
      <c r="H763" s="272"/>
      <c r="I763" s="272"/>
      <c r="J763" s="272"/>
      <c r="K763" s="272"/>
      <c r="L763" s="272"/>
      <c r="M763" s="272"/>
      <c r="N763" s="272"/>
      <c r="O763" s="272"/>
      <c r="P763" s="272"/>
      <c r="Q763" s="272"/>
      <c r="R763" s="272"/>
      <c r="S763" s="272"/>
      <c r="T763" s="272"/>
      <c r="U763" s="272"/>
      <c r="V763" s="272"/>
      <c r="W763" s="272"/>
      <c r="X763" s="272"/>
      <c r="Y763" s="272"/>
      <c r="Z763" s="272"/>
      <c r="AA763" s="272"/>
      <c r="AB763" s="272"/>
      <c r="AC763" s="272"/>
      <c r="AD763" s="272"/>
      <c r="AE763" s="272"/>
      <c r="AF763" s="272"/>
      <c r="AG763" s="272"/>
      <c r="AH763" s="272"/>
      <c r="AI763" s="272"/>
      <c r="AJ763" s="272"/>
      <c r="AK763" s="272"/>
      <c r="AL763" s="272"/>
      <c r="AM763" s="272"/>
      <c r="AN763" s="272"/>
      <c r="AO763" s="272"/>
      <c r="AP763" s="272"/>
      <c r="AQ763" s="271"/>
    </row>
    <row r="764" ht="15.75" customHeight="1">
      <c r="C764" s="271"/>
      <c r="D764" s="271"/>
      <c r="E764" s="271"/>
      <c r="F764" s="271"/>
      <c r="G764" s="272"/>
      <c r="H764" s="272"/>
      <c r="I764" s="272"/>
      <c r="J764" s="272"/>
      <c r="K764" s="272"/>
      <c r="L764" s="272"/>
      <c r="M764" s="272"/>
      <c r="N764" s="272"/>
      <c r="O764" s="272"/>
      <c r="P764" s="272"/>
      <c r="Q764" s="272"/>
      <c r="R764" s="272"/>
      <c r="S764" s="272"/>
      <c r="T764" s="272"/>
      <c r="U764" s="272"/>
      <c r="V764" s="272"/>
      <c r="W764" s="272"/>
      <c r="X764" s="272"/>
      <c r="Y764" s="272"/>
      <c r="Z764" s="272"/>
      <c r="AA764" s="272"/>
      <c r="AB764" s="272"/>
      <c r="AC764" s="272"/>
      <c r="AD764" s="272"/>
      <c r="AE764" s="272"/>
      <c r="AF764" s="272"/>
      <c r="AG764" s="272"/>
      <c r="AH764" s="272"/>
      <c r="AI764" s="272"/>
      <c r="AJ764" s="272"/>
      <c r="AK764" s="272"/>
      <c r="AL764" s="272"/>
      <c r="AM764" s="272"/>
      <c r="AN764" s="272"/>
      <c r="AO764" s="272"/>
      <c r="AP764" s="272"/>
      <c r="AQ764" s="271"/>
    </row>
    <row r="765" ht="15.75" customHeight="1">
      <c r="C765" s="271"/>
      <c r="D765" s="271"/>
      <c r="E765" s="271"/>
      <c r="F765" s="271"/>
      <c r="G765" s="272"/>
      <c r="H765" s="272"/>
      <c r="I765" s="272"/>
      <c r="J765" s="272"/>
      <c r="K765" s="272"/>
      <c r="L765" s="272"/>
      <c r="M765" s="272"/>
      <c r="N765" s="272"/>
      <c r="O765" s="272"/>
      <c r="P765" s="272"/>
      <c r="Q765" s="272"/>
      <c r="R765" s="272"/>
      <c r="S765" s="272"/>
      <c r="T765" s="272"/>
      <c r="U765" s="272"/>
      <c r="V765" s="272"/>
      <c r="W765" s="272"/>
      <c r="X765" s="272"/>
      <c r="Y765" s="272"/>
      <c r="Z765" s="272"/>
      <c r="AA765" s="272"/>
      <c r="AB765" s="272"/>
      <c r="AC765" s="272"/>
      <c r="AD765" s="272"/>
      <c r="AE765" s="272"/>
      <c r="AF765" s="272"/>
      <c r="AG765" s="272"/>
      <c r="AH765" s="272"/>
      <c r="AI765" s="272"/>
      <c r="AJ765" s="272"/>
      <c r="AK765" s="272"/>
      <c r="AL765" s="272"/>
      <c r="AM765" s="272"/>
      <c r="AN765" s="272"/>
      <c r="AO765" s="272"/>
      <c r="AP765" s="272"/>
      <c r="AQ765" s="271"/>
    </row>
    <row r="766" ht="15.75" customHeight="1">
      <c r="C766" s="271"/>
      <c r="D766" s="271"/>
      <c r="E766" s="271"/>
      <c r="F766" s="271"/>
      <c r="G766" s="272"/>
      <c r="H766" s="272"/>
      <c r="I766" s="272"/>
      <c r="J766" s="272"/>
      <c r="K766" s="272"/>
      <c r="L766" s="272"/>
      <c r="M766" s="272"/>
      <c r="N766" s="272"/>
      <c r="O766" s="272"/>
      <c r="P766" s="272"/>
      <c r="Q766" s="272"/>
      <c r="R766" s="272"/>
      <c r="S766" s="272"/>
      <c r="T766" s="272"/>
      <c r="U766" s="272"/>
      <c r="V766" s="272"/>
      <c r="W766" s="272"/>
      <c r="X766" s="272"/>
      <c r="Y766" s="272"/>
      <c r="Z766" s="272"/>
      <c r="AA766" s="272"/>
      <c r="AB766" s="272"/>
      <c r="AC766" s="272"/>
      <c r="AD766" s="272"/>
      <c r="AE766" s="272"/>
      <c r="AF766" s="272"/>
      <c r="AG766" s="272"/>
      <c r="AH766" s="272"/>
      <c r="AI766" s="272"/>
      <c r="AJ766" s="272"/>
      <c r="AK766" s="272"/>
      <c r="AL766" s="272"/>
      <c r="AM766" s="272"/>
      <c r="AN766" s="272"/>
      <c r="AO766" s="272"/>
      <c r="AP766" s="272"/>
      <c r="AQ766" s="271"/>
    </row>
    <row r="767" ht="15.75" customHeight="1">
      <c r="C767" s="271"/>
      <c r="D767" s="271"/>
      <c r="E767" s="271"/>
      <c r="F767" s="271"/>
      <c r="G767" s="272"/>
      <c r="H767" s="272"/>
      <c r="I767" s="272"/>
      <c r="J767" s="272"/>
      <c r="K767" s="272"/>
      <c r="L767" s="272"/>
      <c r="M767" s="272"/>
      <c r="N767" s="272"/>
      <c r="O767" s="272"/>
      <c r="P767" s="272"/>
      <c r="Q767" s="272"/>
      <c r="R767" s="272"/>
      <c r="S767" s="272"/>
      <c r="T767" s="272"/>
      <c r="U767" s="272"/>
      <c r="V767" s="272"/>
      <c r="W767" s="272"/>
      <c r="X767" s="272"/>
      <c r="Y767" s="272"/>
      <c r="Z767" s="272"/>
      <c r="AA767" s="272"/>
      <c r="AB767" s="272"/>
      <c r="AC767" s="272"/>
      <c r="AD767" s="272"/>
      <c r="AE767" s="272"/>
      <c r="AF767" s="272"/>
      <c r="AG767" s="272"/>
      <c r="AH767" s="272"/>
      <c r="AI767" s="272"/>
      <c r="AJ767" s="272"/>
      <c r="AK767" s="272"/>
      <c r="AL767" s="272"/>
      <c r="AM767" s="272"/>
      <c r="AN767" s="272"/>
      <c r="AO767" s="272"/>
      <c r="AP767" s="272"/>
      <c r="AQ767" s="271"/>
    </row>
    <row r="768" ht="15.75" customHeight="1">
      <c r="C768" s="271"/>
      <c r="D768" s="271"/>
      <c r="E768" s="271"/>
      <c r="F768" s="271"/>
      <c r="G768" s="272"/>
      <c r="H768" s="272"/>
      <c r="I768" s="272"/>
      <c r="J768" s="272"/>
      <c r="K768" s="272"/>
      <c r="L768" s="272"/>
      <c r="M768" s="272"/>
      <c r="N768" s="272"/>
      <c r="O768" s="272"/>
      <c r="P768" s="272"/>
      <c r="Q768" s="272"/>
      <c r="R768" s="272"/>
      <c r="S768" s="272"/>
      <c r="T768" s="272"/>
      <c r="U768" s="272"/>
      <c r="V768" s="272"/>
      <c r="W768" s="272"/>
      <c r="X768" s="272"/>
      <c r="Y768" s="272"/>
      <c r="Z768" s="272"/>
      <c r="AA768" s="272"/>
      <c r="AB768" s="272"/>
      <c r="AC768" s="272"/>
      <c r="AD768" s="272"/>
      <c r="AE768" s="272"/>
      <c r="AF768" s="272"/>
      <c r="AG768" s="272"/>
      <c r="AH768" s="272"/>
      <c r="AI768" s="272"/>
      <c r="AJ768" s="272"/>
      <c r="AK768" s="272"/>
      <c r="AL768" s="272"/>
      <c r="AM768" s="272"/>
      <c r="AN768" s="272"/>
      <c r="AO768" s="272"/>
      <c r="AP768" s="272"/>
      <c r="AQ768" s="271"/>
    </row>
    <row r="769" ht="15.75" customHeight="1">
      <c r="C769" s="271"/>
      <c r="D769" s="271"/>
      <c r="E769" s="271"/>
      <c r="F769" s="271"/>
      <c r="G769" s="272"/>
      <c r="H769" s="272"/>
      <c r="I769" s="272"/>
      <c r="J769" s="272"/>
      <c r="K769" s="272"/>
      <c r="L769" s="272"/>
      <c r="M769" s="272"/>
      <c r="N769" s="272"/>
      <c r="O769" s="272"/>
      <c r="P769" s="272"/>
      <c r="Q769" s="272"/>
      <c r="R769" s="272"/>
      <c r="S769" s="272"/>
      <c r="T769" s="272"/>
      <c r="U769" s="272"/>
      <c r="V769" s="272"/>
      <c r="W769" s="272"/>
      <c r="X769" s="272"/>
      <c r="Y769" s="272"/>
      <c r="Z769" s="272"/>
      <c r="AA769" s="272"/>
      <c r="AB769" s="272"/>
      <c r="AC769" s="272"/>
      <c r="AD769" s="272"/>
      <c r="AE769" s="272"/>
      <c r="AF769" s="272"/>
      <c r="AG769" s="272"/>
      <c r="AH769" s="272"/>
      <c r="AI769" s="272"/>
      <c r="AJ769" s="272"/>
      <c r="AK769" s="272"/>
      <c r="AL769" s="272"/>
      <c r="AM769" s="272"/>
      <c r="AN769" s="272"/>
      <c r="AO769" s="272"/>
      <c r="AP769" s="272"/>
      <c r="AQ769" s="271"/>
    </row>
    <row r="770" ht="15.75" customHeight="1">
      <c r="C770" s="271"/>
      <c r="D770" s="271"/>
      <c r="E770" s="271"/>
      <c r="F770" s="271"/>
      <c r="G770" s="272"/>
      <c r="H770" s="272"/>
      <c r="I770" s="272"/>
      <c r="J770" s="272"/>
      <c r="K770" s="272"/>
      <c r="L770" s="272"/>
      <c r="M770" s="272"/>
      <c r="N770" s="272"/>
      <c r="O770" s="272"/>
      <c r="P770" s="272"/>
      <c r="Q770" s="272"/>
      <c r="R770" s="272"/>
      <c r="S770" s="272"/>
      <c r="T770" s="272"/>
      <c r="U770" s="272"/>
      <c r="V770" s="272"/>
      <c r="W770" s="272"/>
      <c r="X770" s="272"/>
      <c r="Y770" s="272"/>
      <c r="Z770" s="272"/>
      <c r="AA770" s="272"/>
      <c r="AB770" s="272"/>
      <c r="AC770" s="272"/>
      <c r="AD770" s="272"/>
      <c r="AE770" s="272"/>
      <c r="AF770" s="272"/>
      <c r="AG770" s="272"/>
      <c r="AH770" s="272"/>
      <c r="AI770" s="272"/>
      <c r="AJ770" s="272"/>
      <c r="AK770" s="272"/>
      <c r="AL770" s="272"/>
      <c r="AM770" s="272"/>
      <c r="AN770" s="272"/>
      <c r="AO770" s="272"/>
      <c r="AP770" s="272"/>
      <c r="AQ770" s="271"/>
    </row>
    <row r="771" ht="15.75" customHeight="1">
      <c r="C771" s="271"/>
      <c r="D771" s="271"/>
      <c r="E771" s="271"/>
      <c r="F771" s="271"/>
      <c r="G771" s="272"/>
      <c r="H771" s="272"/>
      <c r="I771" s="272"/>
      <c r="J771" s="272"/>
      <c r="K771" s="272"/>
      <c r="L771" s="272"/>
      <c r="M771" s="272"/>
      <c r="N771" s="272"/>
      <c r="O771" s="272"/>
      <c r="P771" s="272"/>
      <c r="Q771" s="272"/>
      <c r="R771" s="272"/>
      <c r="S771" s="272"/>
      <c r="T771" s="272"/>
      <c r="U771" s="272"/>
      <c r="V771" s="272"/>
      <c r="W771" s="272"/>
      <c r="X771" s="272"/>
      <c r="Y771" s="272"/>
      <c r="Z771" s="272"/>
      <c r="AA771" s="272"/>
      <c r="AB771" s="272"/>
      <c r="AC771" s="272"/>
      <c r="AD771" s="272"/>
      <c r="AE771" s="272"/>
      <c r="AF771" s="272"/>
      <c r="AG771" s="272"/>
      <c r="AH771" s="272"/>
      <c r="AI771" s="272"/>
      <c r="AJ771" s="272"/>
      <c r="AK771" s="272"/>
      <c r="AL771" s="272"/>
      <c r="AM771" s="272"/>
      <c r="AN771" s="272"/>
      <c r="AO771" s="272"/>
      <c r="AP771" s="272"/>
      <c r="AQ771" s="271"/>
    </row>
    <row r="772" ht="15.75" customHeight="1">
      <c r="C772" s="271"/>
      <c r="D772" s="271"/>
      <c r="E772" s="271"/>
      <c r="F772" s="271"/>
      <c r="G772" s="272"/>
      <c r="H772" s="272"/>
      <c r="I772" s="272"/>
      <c r="J772" s="272"/>
      <c r="K772" s="272"/>
      <c r="L772" s="272"/>
      <c r="M772" s="272"/>
      <c r="N772" s="272"/>
      <c r="O772" s="272"/>
      <c r="P772" s="272"/>
      <c r="Q772" s="272"/>
      <c r="R772" s="272"/>
      <c r="S772" s="272"/>
      <c r="T772" s="272"/>
      <c r="U772" s="272"/>
      <c r="V772" s="272"/>
      <c r="W772" s="272"/>
      <c r="X772" s="272"/>
      <c r="Y772" s="272"/>
      <c r="Z772" s="272"/>
      <c r="AA772" s="272"/>
      <c r="AB772" s="272"/>
      <c r="AC772" s="272"/>
      <c r="AD772" s="272"/>
      <c r="AE772" s="272"/>
      <c r="AF772" s="272"/>
      <c r="AG772" s="272"/>
      <c r="AH772" s="272"/>
      <c r="AI772" s="272"/>
      <c r="AJ772" s="272"/>
      <c r="AK772" s="272"/>
      <c r="AL772" s="272"/>
      <c r="AM772" s="272"/>
      <c r="AN772" s="272"/>
      <c r="AO772" s="272"/>
      <c r="AP772" s="272"/>
      <c r="AQ772" s="271"/>
    </row>
    <row r="773" ht="15.75" customHeight="1">
      <c r="C773" s="271"/>
      <c r="D773" s="271"/>
      <c r="E773" s="271"/>
      <c r="F773" s="271"/>
      <c r="G773" s="272"/>
      <c r="H773" s="272"/>
      <c r="I773" s="272"/>
      <c r="J773" s="272"/>
      <c r="K773" s="272"/>
      <c r="L773" s="272"/>
      <c r="M773" s="272"/>
      <c r="N773" s="272"/>
      <c r="O773" s="272"/>
      <c r="P773" s="272"/>
      <c r="Q773" s="272"/>
      <c r="R773" s="272"/>
      <c r="S773" s="272"/>
      <c r="T773" s="272"/>
      <c r="U773" s="272"/>
      <c r="V773" s="272"/>
      <c r="W773" s="272"/>
      <c r="X773" s="272"/>
      <c r="Y773" s="272"/>
      <c r="Z773" s="272"/>
      <c r="AA773" s="272"/>
      <c r="AB773" s="272"/>
      <c r="AC773" s="272"/>
      <c r="AD773" s="272"/>
      <c r="AE773" s="272"/>
      <c r="AF773" s="272"/>
      <c r="AG773" s="272"/>
      <c r="AH773" s="272"/>
      <c r="AI773" s="272"/>
      <c r="AJ773" s="272"/>
      <c r="AK773" s="272"/>
      <c r="AL773" s="272"/>
      <c r="AM773" s="272"/>
      <c r="AN773" s="272"/>
      <c r="AO773" s="272"/>
      <c r="AP773" s="272"/>
      <c r="AQ773" s="271"/>
    </row>
    <row r="774" ht="15.75" customHeight="1">
      <c r="C774" s="271"/>
      <c r="D774" s="271"/>
      <c r="E774" s="271"/>
      <c r="F774" s="271"/>
      <c r="G774" s="272"/>
      <c r="H774" s="272"/>
      <c r="I774" s="272"/>
      <c r="J774" s="272"/>
      <c r="K774" s="272"/>
      <c r="L774" s="272"/>
      <c r="M774" s="272"/>
      <c r="N774" s="272"/>
      <c r="O774" s="272"/>
      <c r="P774" s="272"/>
      <c r="Q774" s="272"/>
      <c r="R774" s="272"/>
      <c r="S774" s="272"/>
      <c r="T774" s="272"/>
      <c r="U774" s="272"/>
      <c r="V774" s="272"/>
      <c r="W774" s="272"/>
      <c r="X774" s="272"/>
      <c r="Y774" s="272"/>
      <c r="Z774" s="272"/>
      <c r="AA774" s="272"/>
      <c r="AB774" s="272"/>
      <c r="AC774" s="272"/>
      <c r="AD774" s="272"/>
      <c r="AE774" s="272"/>
      <c r="AF774" s="272"/>
      <c r="AG774" s="272"/>
      <c r="AH774" s="272"/>
      <c r="AI774" s="272"/>
      <c r="AJ774" s="272"/>
      <c r="AK774" s="272"/>
      <c r="AL774" s="272"/>
      <c r="AM774" s="272"/>
      <c r="AN774" s="272"/>
      <c r="AO774" s="272"/>
      <c r="AP774" s="272"/>
      <c r="AQ774" s="271"/>
    </row>
    <row r="775" ht="15.75" customHeight="1">
      <c r="C775" s="271"/>
      <c r="D775" s="271"/>
      <c r="E775" s="271"/>
      <c r="F775" s="271"/>
      <c r="G775" s="272"/>
      <c r="H775" s="272"/>
      <c r="I775" s="272"/>
      <c r="J775" s="272"/>
      <c r="K775" s="272"/>
      <c r="L775" s="272"/>
      <c r="M775" s="272"/>
      <c r="N775" s="272"/>
      <c r="O775" s="272"/>
      <c r="P775" s="272"/>
      <c r="Q775" s="272"/>
      <c r="R775" s="272"/>
      <c r="S775" s="272"/>
      <c r="T775" s="272"/>
      <c r="U775" s="272"/>
      <c r="V775" s="272"/>
      <c r="W775" s="272"/>
      <c r="X775" s="272"/>
      <c r="Y775" s="272"/>
      <c r="Z775" s="272"/>
      <c r="AA775" s="272"/>
      <c r="AB775" s="272"/>
      <c r="AC775" s="272"/>
      <c r="AD775" s="272"/>
      <c r="AE775" s="272"/>
      <c r="AF775" s="272"/>
      <c r="AG775" s="272"/>
      <c r="AH775" s="272"/>
      <c r="AI775" s="272"/>
      <c r="AJ775" s="272"/>
      <c r="AK775" s="272"/>
      <c r="AL775" s="272"/>
      <c r="AM775" s="272"/>
      <c r="AN775" s="272"/>
      <c r="AO775" s="272"/>
      <c r="AP775" s="272"/>
      <c r="AQ775" s="271"/>
    </row>
    <row r="776" ht="15.75" customHeight="1">
      <c r="C776" s="271"/>
      <c r="D776" s="271"/>
      <c r="E776" s="271"/>
      <c r="F776" s="271"/>
      <c r="G776" s="272"/>
      <c r="H776" s="272"/>
      <c r="I776" s="272"/>
      <c r="J776" s="272"/>
      <c r="K776" s="272"/>
      <c r="L776" s="272"/>
      <c r="M776" s="272"/>
      <c r="N776" s="272"/>
      <c r="O776" s="272"/>
      <c r="P776" s="272"/>
      <c r="Q776" s="272"/>
      <c r="R776" s="272"/>
      <c r="S776" s="272"/>
      <c r="T776" s="272"/>
      <c r="U776" s="272"/>
      <c r="V776" s="272"/>
      <c r="W776" s="272"/>
      <c r="X776" s="272"/>
      <c r="Y776" s="272"/>
      <c r="Z776" s="272"/>
      <c r="AA776" s="272"/>
      <c r="AB776" s="272"/>
      <c r="AC776" s="272"/>
      <c r="AD776" s="272"/>
      <c r="AE776" s="272"/>
      <c r="AF776" s="272"/>
      <c r="AG776" s="272"/>
      <c r="AH776" s="272"/>
      <c r="AI776" s="272"/>
      <c r="AJ776" s="272"/>
      <c r="AK776" s="272"/>
      <c r="AL776" s="272"/>
      <c r="AM776" s="272"/>
      <c r="AN776" s="272"/>
      <c r="AO776" s="272"/>
      <c r="AP776" s="272"/>
      <c r="AQ776" s="271"/>
    </row>
    <row r="777" ht="15.75" customHeight="1">
      <c r="C777" s="271"/>
      <c r="D777" s="271"/>
      <c r="E777" s="271"/>
      <c r="F777" s="271"/>
      <c r="G777" s="272"/>
      <c r="H777" s="272"/>
      <c r="I777" s="272"/>
      <c r="J777" s="272"/>
      <c r="K777" s="272"/>
      <c r="L777" s="272"/>
      <c r="M777" s="272"/>
      <c r="N777" s="272"/>
      <c r="O777" s="272"/>
      <c r="P777" s="272"/>
      <c r="Q777" s="272"/>
      <c r="R777" s="272"/>
      <c r="S777" s="272"/>
      <c r="T777" s="272"/>
      <c r="U777" s="272"/>
      <c r="V777" s="272"/>
      <c r="W777" s="272"/>
      <c r="X777" s="272"/>
      <c r="Y777" s="272"/>
      <c r="Z777" s="272"/>
      <c r="AA777" s="272"/>
      <c r="AB777" s="272"/>
      <c r="AC777" s="272"/>
      <c r="AD777" s="272"/>
      <c r="AE777" s="272"/>
      <c r="AF777" s="272"/>
      <c r="AG777" s="272"/>
      <c r="AH777" s="272"/>
      <c r="AI777" s="272"/>
      <c r="AJ777" s="272"/>
      <c r="AK777" s="272"/>
      <c r="AL777" s="272"/>
      <c r="AM777" s="272"/>
      <c r="AN777" s="272"/>
      <c r="AO777" s="272"/>
      <c r="AP777" s="272"/>
      <c r="AQ777" s="271"/>
    </row>
    <row r="778" ht="15.75" customHeight="1">
      <c r="C778" s="271"/>
      <c r="D778" s="271"/>
      <c r="E778" s="271"/>
      <c r="F778" s="271"/>
      <c r="G778" s="272"/>
      <c r="H778" s="272"/>
      <c r="I778" s="272"/>
      <c r="J778" s="272"/>
      <c r="K778" s="272"/>
      <c r="L778" s="272"/>
      <c r="M778" s="272"/>
      <c r="N778" s="272"/>
      <c r="O778" s="272"/>
      <c r="P778" s="272"/>
      <c r="Q778" s="272"/>
      <c r="R778" s="272"/>
      <c r="S778" s="272"/>
      <c r="T778" s="272"/>
      <c r="U778" s="272"/>
      <c r="V778" s="272"/>
      <c r="W778" s="272"/>
      <c r="X778" s="272"/>
      <c r="Y778" s="272"/>
      <c r="Z778" s="272"/>
      <c r="AA778" s="272"/>
      <c r="AB778" s="272"/>
      <c r="AC778" s="272"/>
      <c r="AD778" s="272"/>
      <c r="AE778" s="272"/>
      <c r="AF778" s="272"/>
      <c r="AG778" s="272"/>
      <c r="AH778" s="272"/>
      <c r="AI778" s="272"/>
      <c r="AJ778" s="272"/>
      <c r="AK778" s="272"/>
      <c r="AL778" s="272"/>
      <c r="AM778" s="272"/>
      <c r="AN778" s="272"/>
      <c r="AO778" s="272"/>
      <c r="AP778" s="272"/>
      <c r="AQ778" s="271"/>
    </row>
    <row r="779" ht="15.75" customHeight="1">
      <c r="C779" s="271"/>
      <c r="D779" s="271"/>
      <c r="E779" s="271"/>
      <c r="F779" s="271"/>
      <c r="G779" s="272"/>
      <c r="H779" s="272"/>
      <c r="I779" s="272"/>
      <c r="J779" s="272"/>
      <c r="K779" s="272"/>
      <c r="L779" s="272"/>
      <c r="M779" s="272"/>
      <c r="N779" s="272"/>
      <c r="O779" s="272"/>
      <c r="P779" s="272"/>
      <c r="Q779" s="272"/>
      <c r="R779" s="272"/>
      <c r="S779" s="272"/>
      <c r="T779" s="272"/>
      <c r="U779" s="272"/>
      <c r="V779" s="272"/>
      <c r="W779" s="272"/>
      <c r="X779" s="272"/>
      <c r="Y779" s="272"/>
      <c r="Z779" s="272"/>
      <c r="AA779" s="272"/>
      <c r="AB779" s="272"/>
      <c r="AC779" s="272"/>
      <c r="AD779" s="272"/>
      <c r="AE779" s="272"/>
      <c r="AF779" s="272"/>
      <c r="AG779" s="272"/>
      <c r="AH779" s="272"/>
      <c r="AI779" s="272"/>
      <c r="AJ779" s="272"/>
      <c r="AK779" s="272"/>
      <c r="AL779" s="272"/>
      <c r="AM779" s="272"/>
      <c r="AN779" s="272"/>
      <c r="AO779" s="272"/>
      <c r="AP779" s="272"/>
      <c r="AQ779" s="271"/>
    </row>
    <row r="780" ht="15.75" customHeight="1">
      <c r="C780" s="271"/>
      <c r="D780" s="271"/>
      <c r="E780" s="271"/>
      <c r="F780" s="271"/>
      <c r="G780" s="272"/>
      <c r="H780" s="272"/>
      <c r="I780" s="272"/>
      <c r="J780" s="272"/>
      <c r="K780" s="272"/>
      <c r="L780" s="272"/>
      <c r="M780" s="272"/>
      <c r="N780" s="272"/>
      <c r="O780" s="272"/>
      <c r="P780" s="272"/>
      <c r="Q780" s="272"/>
      <c r="R780" s="272"/>
      <c r="S780" s="272"/>
      <c r="T780" s="272"/>
      <c r="U780" s="272"/>
      <c r="V780" s="272"/>
      <c r="W780" s="272"/>
      <c r="X780" s="272"/>
      <c r="Y780" s="272"/>
      <c r="Z780" s="272"/>
      <c r="AA780" s="272"/>
      <c r="AB780" s="272"/>
      <c r="AC780" s="272"/>
      <c r="AD780" s="272"/>
      <c r="AE780" s="272"/>
      <c r="AF780" s="272"/>
      <c r="AG780" s="272"/>
      <c r="AH780" s="272"/>
      <c r="AI780" s="272"/>
      <c r="AJ780" s="272"/>
      <c r="AK780" s="272"/>
      <c r="AL780" s="272"/>
      <c r="AM780" s="272"/>
      <c r="AN780" s="272"/>
      <c r="AO780" s="272"/>
      <c r="AP780" s="272"/>
      <c r="AQ780" s="271"/>
    </row>
    <row r="781" ht="15.75" customHeight="1">
      <c r="C781" s="271"/>
      <c r="D781" s="271"/>
      <c r="E781" s="271"/>
      <c r="F781" s="271"/>
      <c r="G781" s="272"/>
      <c r="H781" s="272"/>
      <c r="I781" s="272"/>
      <c r="J781" s="272"/>
      <c r="K781" s="272"/>
      <c r="L781" s="272"/>
      <c r="M781" s="272"/>
      <c r="N781" s="272"/>
      <c r="O781" s="272"/>
      <c r="P781" s="272"/>
      <c r="Q781" s="272"/>
      <c r="R781" s="272"/>
      <c r="S781" s="272"/>
      <c r="T781" s="272"/>
      <c r="U781" s="272"/>
      <c r="V781" s="272"/>
      <c r="W781" s="272"/>
      <c r="X781" s="272"/>
      <c r="Y781" s="272"/>
      <c r="Z781" s="272"/>
      <c r="AA781" s="272"/>
      <c r="AB781" s="272"/>
      <c r="AC781" s="272"/>
      <c r="AD781" s="272"/>
      <c r="AE781" s="272"/>
      <c r="AF781" s="272"/>
      <c r="AG781" s="272"/>
      <c r="AH781" s="272"/>
      <c r="AI781" s="272"/>
      <c r="AJ781" s="272"/>
      <c r="AK781" s="272"/>
      <c r="AL781" s="272"/>
      <c r="AM781" s="272"/>
      <c r="AN781" s="272"/>
      <c r="AO781" s="272"/>
      <c r="AP781" s="272"/>
      <c r="AQ781" s="271"/>
    </row>
    <row r="782" ht="15.75" customHeight="1">
      <c r="C782" s="271"/>
      <c r="D782" s="271"/>
      <c r="E782" s="271"/>
      <c r="F782" s="271"/>
      <c r="G782" s="272"/>
      <c r="H782" s="272"/>
      <c r="I782" s="272"/>
      <c r="J782" s="272"/>
      <c r="K782" s="272"/>
      <c r="L782" s="272"/>
      <c r="M782" s="272"/>
      <c r="N782" s="272"/>
      <c r="O782" s="272"/>
      <c r="P782" s="272"/>
      <c r="Q782" s="272"/>
      <c r="R782" s="272"/>
      <c r="S782" s="272"/>
      <c r="T782" s="272"/>
      <c r="U782" s="272"/>
      <c r="V782" s="272"/>
      <c r="W782" s="272"/>
      <c r="X782" s="272"/>
      <c r="Y782" s="272"/>
      <c r="Z782" s="272"/>
      <c r="AA782" s="272"/>
      <c r="AB782" s="272"/>
      <c r="AC782" s="272"/>
      <c r="AD782" s="272"/>
      <c r="AE782" s="272"/>
      <c r="AF782" s="272"/>
      <c r="AG782" s="272"/>
      <c r="AH782" s="272"/>
      <c r="AI782" s="272"/>
      <c r="AJ782" s="272"/>
      <c r="AK782" s="272"/>
      <c r="AL782" s="272"/>
      <c r="AM782" s="272"/>
      <c r="AN782" s="272"/>
      <c r="AO782" s="272"/>
      <c r="AP782" s="272"/>
      <c r="AQ782" s="271"/>
    </row>
    <row r="783" ht="15.75" customHeight="1">
      <c r="C783" s="271"/>
      <c r="D783" s="271"/>
      <c r="E783" s="271"/>
      <c r="F783" s="271"/>
      <c r="G783" s="272"/>
      <c r="H783" s="272"/>
      <c r="I783" s="272"/>
      <c r="J783" s="272"/>
      <c r="K783" s="272"/>
      <c r="L783" s="272"/>
      <c r="M783" s="272"/>
      <c r="N783" s="272"/>
      <c r="O783" s="272"/>
      <c r="P783" s="272"/>
      <c r="Q783" s="272"/>
      <c r="R783" s="272"/>
      <c r="S783" s="272"/>
      <c r="T783" s="272"/>
      <c r="U783" s="272"/>
      <c r="V783" s="272"/>
      <c r="W783" s="272"/>
      <c r="X783" s="272"/>
      <c r="Y783" s="272"/>
      <c r="Z783" s="272"/>
      <c r="AA783" s="272"/>
      <c r="AB783" s="272"/>
      <c r="AC783" s="272"/>
      <c r="AD783" s="272"/>
      <c r="AE783" s="272"/>
      <c r="AF783" s="272"/>
      <c r="AG783" s="272"/>
      <c r="AH783" s="272"/>
      <c r="AI783" s="272"/>
      <c r="AJ783" s="272"/>
      <c r="AK783" s="272"/>
      <c r="AL783" s="272"/>
      <c r="AM783" s="272"/>
      <c r="AN783" s="272"/>
      <c r="AO783" s="272"/>
      <c r="AP783" s="272"/>
      <c r="AQ783" s="271"/>
    </row>
    <row r="784" ht="15.75" customHeight="1">
      <c r="C784" s="271"/>
      <c r="D784" s="271"/>
      <c r="E784" s="271"/>
      <c r="F784" s="271"/>
      <c r="G784" s="272"/>
      <c r="H784" s="272"/>
      <c r="I784" s="272"/>
      <c r="J784" s="272"/>
      <c r="K784" s="272"/>
      <c r="L784" s="272"/>
      <c r="M784" s="272"/>
      <c r="N784" s="272"/>
      <c r="O784" s="272"/>
      <c r="P784" s="272"/>
      <c r="Q784" s="272"/>
      <c r="R784" s="272"/>
      <c r="S784" s="272"/>
      <c r="T784" s="272"/>
      <c r="U784" s="272"/>
      <c r="V784" s="272"/>
      <c r="W784" s="272"/>
      <c r="X784" s="272"/>
      <c r="Y784" s="272"/>
      <c r="Z784" s="272"/>
      <c r="AA784" s="272"/>
      <c r="AB784" s="272"/>
      <c r="AC784" s="272"/>
      <c r="AD784" s="272"/>
      <c r="AE784" s="272"/>
      <c r="AF784" s="272"/>
      <c r="AG784" s="272"/>
      <c r="AH784" s="272"/>
      <c r="AI784" s="272"/>
      <c r="AJ784" s="272"/>
      <c r="AK784" s="272"/>
      <c r="AL784" s="272"/>
      <c r="AM784" s="272"/>
      <c r="AN784" s="272"/>
      <c r="AO784" s="272"/>
      <c r="AP784" s="272"/>
      <c r="AQ784" s="271"/>
    </row>
    <row r="785" ht="15.75" customHeight="1">
      <c r="C785" s="271"/>
      <c r="D785" s="271"/>
      <c r="E785" s="271"/>
      <c r="F785" s="271"/>
      <c r="G785" s="272"/>
      <c r="H785" s="272"/>
      <c r="I785" s="272"/>
      <c r="J785" s="272"/>
      <c r="K785" s="272"/>
      <c r="L785" s="272"/>
      <c r="M785" s="272"/>
      <c r="N785" s="272"/>
      <c r="O785" s="272"/>
      <c r="P785" s="272"/>
      <c r="Q785" s="272"/>
      <c r="R785" s="272"/>
      <c r="S785" s="272"/>
      <c r="T785" s="272"/>
      <c r="U785" s="272"/>
      <c r="V785" s="272"/>
      <c r="W785" s="272"/>
      <c r="X785" s="272"/>
      <c r="Y785" s="272"/>
      <c r="Z785" s="272"/>
      <c r="AA785" s="272"/>
      <c r="AB785" s="272"/>
      <c r="AC785" s="272"/>
      <c r="AD785" s="272"/>
      <c r="AE785" s="272"/>
      <c r="AF785" s="272"/>
      <c r="AG785" s="272"/>
      <c r="AH785" s="272"/>
      <c r="AI785" s="272"/>
      <c r="AJ785" s="272"/>
      <c r="AK785" s="272"/>
      <c r="AL785" s="272"/>
      <c r="AM785" s="272"/>
      <c r="AN785" s="272"/>
      <c r="AO785" s="272"/>
      <c r="AP785" s="272"/>
      <c r="AQ785" s="271"/>
    </row>
    <row r="786" ht="15.75" customHeight="1">
      <c r="C786" s="271"/>
      <c r="D786" s="271"/>
      <c r="E786" s="271"/>
      <c r="F786" s="271"/>
      <c r="G786" s="272"/>
      <c r="H786" s="272"/>
      <c r="I786" s="272"/>
      <c r="J786" s="272"/>
      <c r="K786" s="272"/>
      <c r="L786" s="272"/>
      <c r="M786" s="272"/>
      <c r="N786" s="272"/>
      <c r="O786" s="272"/>
      <c r="P786" s="272"/>
      <c r="Q786" s="272"/>
      <c r="R786" s="272"/>
      <c r="S786" s="272"/>
      <c r="T786" s="272"/>
      <c r="U786" s="272"/>
      <c r="V786" s="272"/>
      <c r="W786" s="272"/>
      <c r="X786" s="272"/>
      <c r="Y786" s="272"/>
      <c r="Z786" s="272"/>
      <c r="AA786" s="272"/>
      <c r="AB786" s="272"/>
      <c r="AC786" s="272"/>
      <c r="AD786" s="272"/>
      <c r="AE786" s="272"/>
      <c r="AF786" s="272"/>
      <c r="AG786" s="272"/>
      <c r="AH786" s="272"/>
      <c r="AI786" s="272"/>
      <c r="AJ786" s="272"/>
      <c r="AK786" s="272"/>
      <c r="AL786" s="272"/>
      <c r="AM786" s="272"/>
      <c r="AN786" s="272"/>
      <c r="AO786" s="272"/>
      <c r="AP786" s="272"/>
      <c r="AQ786" s="271"/>
    </row>
    <row r="787" ht="15.75" customHeight="1">
      <c r="C787" s="271"/>
      <c r="D787" s="271"/>
      <c r="E787" s="271"/>
      <c r="F787" s="271"/>
      <c r="G787" s="272"/>
      <c r="H787" s="272"/>
      <c r="I787" s="272"/>
      <c r="J787" s="272"/>
      <c r="K787" s="272"/>
      <c r="L787" s="272"/>
      <c r="M787" s="272"/>
      <c r="N787" s="272"/>
      <c r="O787" s="272"/>
      <c r="P787" s="272"/>
      <c r="Q787" s="272"/>
      <c r="R787" s="272"/>
      <c r="S787" s="272"/>
      <c r="T787" s="272"/>
      <c r="U787" s="272"/>
      <c r="V787" s="272"/>
      <c r="W787" s="272"/>
      <c r="X787" s="272"/>
      <c r="Y787" s="272"/>
      <c r="Z787" s="272"/>
      <c r="AA787" s="272"/>
      <c r="AB787" s="272"/>
      <c r="AC787" s="272"/>
      <c r="AD787" s="272"/>
      <c r="AE787" s="272"/>
      <c r="AF787" s="272"/>
      <c r="AG787" s="272"/>
      <c r="AH787" s="272"/>
      <c r="AI787" s="272"/>
      <c r="AJ787" s="272"/>
      <c r="AK787" s="272"/>
      <c r="AL787" s="272"/>
      <c r="AM787" s="272"/>
      <c r="AN787" s="272"/>
      <c r="AO787" s="272"/>
      <c r="AP787" s="272"/>
      <c r="AQ787" s="271"/>
    </row>
    <row r="788" ht="15.75" customHeight="1">
      <c r="C788" s="271"/>
      <c r="D788" s="271"/>
      <c r="E788" s="271"/>
      <c r="F788" s="271"/>
      <c r="G788" s="272"/>
      <c r="H788" s="272"/>
      <c r="I788" s="272"/>
      <c r="J788" s="272"/>
      <c r="K788" s="272"/>
      <c r="L788" s="272"/>
      <c r="M788" s="272"/>
      <c r="N788" s="272"/>
      <c r="O788" s="272"/>
      <c r="P788" s="272"/>
      <c r="Q788" s="272"/>
      <c r="R788" s="272"/>
      <c r="S788" s="272"/>
      <c r="T788" s="272"/>
      <c r="U788" s="272"/>
      <c r="V788" s="272"/>
      <c r="W788" s="272"/>
      <c r="X788" s="272"/>
      <c r="Y788" s="272"/>
      <c r="Z788" s="272"/>
      <c r="AA788" s="272"/>
      <c r="AB788" s="272"/>
      <c r="AC788" s="272"/>
      <c r="AD788" s="272"/>
      <c r="AE788" s="272"/>
      <c r="AF788" s="272"/>
      <c r="AG788" s="272"/>
      <c r="AH788" s="272"/>
      <c r="AI788" s="272"/>
      <c r="AJ788" s="272"/>
      <c r="AK788" s="272"/>
      <c r="AL788" s="272"/>
      <c r="AM788" s="272"/>
      <c r="AN788" s="272"/>
      <c r="AO788" s="272"/>
      <c r="AP788" s="272"/>
      <c r="AQ788" s="271"/>
    </row>
    <row r="789" ht="15.75" customHeight="1">
      <c r="C789" s="271"/>
      <c r="D789" s="271"/>
      <c r="E789" s="271"/>
      <c r="F789" s="271"/>
      <c r="G789" s="272"/>
      <c r="H789" s="272"/>
      <c r="I789" s="272"/>
      <c r="J789" s="272"/>
      <c r="K789" s="272"/>
      <c r="L789" s="272"/>
      <c r="M789" s="272"/>
      <c r="N789" s="272"/>
      <c r="O789" s="272"/>
      <c r="P789" s="272"/>
      <c r="Q789" s="272"/>
      <c r="R789" s="272"/>
      <c r="S789" s="272"/>
      <c r="T789" s="272"/>
      <c r="U789" s="272"/>
      <c r="V789" s="272"/>
      <c r="W789" s="272"/>
      <c r="X789" s="272"/>
      <c r="Y789" s="272"/>
      <c r="Z789" s="272"/>
      <c r="AA789" s="272"/>
      <c r="AB789" s="272"/>
      <c r="AC789" s="272"/>
      <c r="AD789" s="272"/>
      <c r="AE789" s="272"/>
      <c r="AF789" s="272"/>
      <c r="AG789" s="272"/>
      <c r="AH789" s="272"/>
      <c r="AI789" s="272"/>
      <c r="AJ789" s="272"/>
      <c r="AK789" s="272"/>
      <c r="AL789" s="272"/>
      <c r="AM789" s="272"/>
      <c r="AN789" s="272"/>
      <c r="AO789" s="272"/>
      <c r="AP789" s="272"/>
      <c r="AQ789" s="271"/>
    </row>
    <row r="790" ht="15.75" customHeight="1">
      <c r="C790" s="271"/>
      <c r="D790" s="271"/>
      <c r="E790" s="271"/>
      <c r="F790" s="271"/>
      <c r="G790" s="272"/>
      <c r="H790" s="272"/>
      <c r="I790" s="272"/>
      <c r="J790" s="272"/>
      <c r="K790" s="272"/>
      <c r="L790" s="272"/>
      <c r="M790" s="272"/>
      <c r="N790" s="272"/>
      <c r="O790" s="272"/>
      <c r="P790" s="272"/>
      <c r="Q790" s="272"/>
      <c r="R790" s="272"/>
      <c r="S790" s="272"/>
      <c r="T790" s="272"/>
      <c r="U790" s="272"/>
      <c r="V790" s="272"/>
      <c r="W790" s="272"/>
      <c r="X790" s="272"/>
      <c r="Y790" s="272"/>
      <c r="Z790" s="272"/>
      <c r="AA790" s="272"/>
      <c r="AB790" s="272"/>
      <c r="AC790" s="272"/>
      <c r="AD790" s="272"/>
      <c r="AE790" s="272"/>
      <c r="AF790" s="272"/>
      <c r="AG790" s="272"/>
      <c r="AH790" s="272"/>
      <c r="AI790" s="272"/>
      <c r="AJ790" s="272"/>
      <c r="AK790" s="272"/>
      <c r="AL790" s="272"/>
      <c r="AM790" s="272"/>
      <c r="AN790" s="272"/>
      <c r="AO790" s="272"/>
      <c r="AP790" s="272"/>
      <c r="AQ790" s="271"/>
    </row>
    <row r="791" ht="15.75" customHeight="1">
      <c r="C791" s="271"/>
      <c r="D791" s="271"/>
      <c r="E791" s="271"/>
      <c r="F791" s="271"/>
      <c r="G791" s="272"/>
      <c r="H791" s="272"/>
      <c r="I791" s="272"/>
      <c r="J791" s="272"/>
      <c r="K791" s="272"/>
      <c r="L791" s="272"/>
      <c r="M791" s="272"/>
      <c r="N791" s="272"/>
      <c r="O791" s="272"/>
      <c r="P791" s="272"/>
      <c r="Q791" s="272"/>
      <c r="R791" s="272"/>
      <c r="S791" s="272"/>
      <c r="T791" s="272"/>
      <c r="U791" s="272"/>
      <c r="V791" s="272"/>
      <c r="W791" s="272"/>
      <c r="X791" s="272"/>
      <c r="Y791" s="272"/>
      <c r="Z791" s="272"/>
      <c r="AA791" s="272"/>
      <c r="AB791" s="272"/>
      <c r="AC791" s="272"/>
      <c r="AD791" s="272"/>
      <c r="AE791" s="272"/>
      <c r="AF791" s="272"/>
      <c r="AG791" s="272"/>
      <c r="AH791" s="272"/>
      <c r="AI791" s="272"/>
      <c r="AJ791" s="272"/>
      <c r="AK791" s="272"/>
      <c r="AL791" s="272"/>
      <c r="AM791" s="272"/>
      <c r="AN791" s="272"/>
      <c r="AO791" s="272"/>
      <c r="AP791" s="272"/>
      <c r="AQ791" s="271"/>
    </row>
    <row r="792" ht="15.75" customHeight="1">
      <c r="C792" s="271"/>
      <c r="D792" s="271"/>
      <c r="E792" s="271"/>
      <c r="F792" s="271"/>
      <c r="G792" s="272"/>
      <c r="H792" s="272"/>
      <c r="I792" s="272"/>
      <c r="J792" s="272"/>
      <c r="K792" s="272"/>
      <c r="L792" s="272"/>
      <c r="M792" s="272"/>
      <c r="N792" s="272"/>
      <c r="O792" s="272"/>
      <c r="P792" s="272"/>
      <c r="Q792" s="272"/>
      <c r="R792" s="272"/>
      <c r="S792" s="272"/>
      <c r="T792" s="272"/>
      <c r="U792" s="272"/>
      <c r="V792" s="272"/>
      <c r="W792" s="272"/>
      <c r="X792" s="272"/>
      <c r="Y792" s="272"/>
      <c r="Z792" s="272"/>
      <c r="AA792" s="272"/>
      <c r="AB792" s="272"/>
      <c r="AC792" s="272"/>
      <c r="AD792" s="272"/>
      <c r="AE792" s="272"/>
      <c r="AF792" s="272"/>
      <c r="AG792" s="272"/>
      <c r="AH792" s="272"/>
      <c r="AI792" s="272"/>
      <c r="AJ792" s="272"/>
      <c r="AK792" s="272"/>
      <c r="AL792" s="272"/>
      <c r="AM792" s="272"/>
      <c r="AN792" s="272"/>
      <c r="AO792" s="272"/>
      <c r="AP792" s="272"/>
      <c r="AQ792" s="271"/>
    </row>
    <row r="793" ht="15.75" customHeight="1">
      <c r="C793" s="271"/>
      <c r="D793" s="271"/>
      <c r="E793" s="271"/>
      <c r="F793" s="271"/>
      <c r="G793" s="272"/>
      <c r="H793" s="272"/>
      <c r="I793" s="272"/>
      <c r="J793" s="272"/>
      <c r="K793" s="272"/>
      <c r="L793" s="272"/>
      <c r="M793" s="272"/>
      <c r="N793" s="272"/>
      <c r="O793" s="272"/>
      <c r="P793" s="272"/>
      <c r="Q793" s="272"/>
      <c r="R793" s="272"/>
      <c r="S793" s="272"/>
      <c r="T793" s="272"/>
      <c r="U793" s="272"/>
      <c r="V793" s="272"/>
      <c r="W793" s="272"/>
      <c r="X793" s="272"/>
      <c r="Y793" s="272"/>
      <c r="Z793" s="272"/>
      <c r="AA793" s="272"/>
      <c r="AB793" s="272"/>
      <c r="AC793" s="272"/>
      <c r="AD793" s="272"/>
      <c r="AE793" s="272"/>
      <c r="AF793" s="272"/>
      <c r="AG793" s="272"/>
      <c r="AH793" s="272"/>
      <c r="AI793" s="272"/>
      <c r="AJ793" s="272"/>
      <c r="AK793" s="272"/>
      <c r="AL793" s="272"/>
      <c r="AM793" s="272"/>
      <c r="AN793" s="272"/>
      <c r="AO793" s="272"/>
      <c r="AP793" s="272"/>
      <c r="AQ793" s="271"/>
    </row>
    <row r="794" ht="15.75" customHeight="1">
      <c r="C794" s="271"/>
      <c r="D794" s="271"/>
      <c r="E794" s="271"/>
      <c r="F794" s="271"/>
      <c r="G794" s="272"/>
      <c r="H794" s="272"/>
      <c r="I794" s="272"/>
      <c r="J794" s="272"/>
      <c r="K794" s="272"/>
      <c r="L794" s="272"/>
      <c r="M794" s="272"/>
      <c r="N794" s="272"/>
      <c r="O794" s="272"/>
      <c r="P794" s="272"/>
      <c r="Q794" s="272"/>
      <c r="R794" s="272"/>
      <c r="S794" s="272"/>
      <c r="T794" s="272"/>
      <c r="U794" s="272"/>
      <c r="V794" s="272"/>
      <c r="W794" s="272"/>
      <c r="X794" s="272"/>
      <c r="Y794" s="272"/>
      <c r="Z794" s="272"/>
      <c r="AA794" s="272"/>
      <c r="AB794" s="272"/>
      <c r="AC794" s="272"/>
      <c r="AD794" s="272"/>
      <c r="AE794" s="272"/>
      <c r="AF794" s="272"/>
      <c r="AG794" s="272"/>
      <c r="AH794" s="272"/>
      <c r="AI794" s="272"/>
      <c r="AJ794" s="272"/>
      <c r="AK794" s="272"/>
      <c r="AL794" s="272"/>
      <c r="AM794" s="272"/>
      <c r="AN794" s="272"/>
      <c r="AO794" s="272"/>
      <c r="AP794" s="272"/>
      <c r="AQ794" s="271"/>
    </row>
    <row r="795" ht="15.75" customHeight="1">
      <c r="C795" s="271"/>
      <c r="D795" s="271"/>
      <c r="E795" s="271"/>
      <c r="F795" s="271"/>
      <c r="G795" s="272"/>
      <c r="H795" s="272"/>
      <c r="I795" s="272"/>
      <c r="J795" s="272"/>
      <c r="K795" s="272"/>
      <c r="L795" s="272"/>
      <c r="M795" s="272"/>
      <c r="N795" s="272"/>
      <c r="O795" s="272"/>
      <c r="P795" s="272"/>
      <c r="Q795" s="272"/>
      <c r="R795" s="272"/>
      <c r="S795" s="272"/>
      <c r="T795" s="272"/>
      <c r="U795" s="272"/>
      <c r="V795" s="272"/>
      <c r="W795" s="272"/>
      <c r="X795" s="272"/>
      <c r="Y795" s="272"/>
      <c r="Z795" s="272"/>
      <c r="AA795" s="272"/>
      <c r="AB795" s="272"/>
      <c r="AC795" s="272"/>
      <c r="AD795" s="272"/>
      <c r="AE795" s="272"/>
      <c r="AF795" s="272"/>
      <c r="AG795" s="272"/>
      <c r="AH795" s="272"/>
      <c r="AI795" s="272"/>
      <c r="AJ795" s="272"/>
      <c r="AK795" s="272"/>
      <c r="AL795" s="272"/>
      <c r="AM795" s="272"/>
      <c r="AN795" s="272"/>
      <c r="AO795" s="272"/>
      <c r="AP795" s="272"/>
      <c r="AQ795" s="271"/>
    </row>
    <row r="796" ht="15.75" customHeight="1">
      <c r="C796" s="271"/>
      <c r="D796" s="271"/>
      <c r="E796" s="271"/>
      <c r="F796" s="271"/>
      <c r="G796" s="272"/>
      <c r="H796" s="272"/>
      <c r="I796" s="272"/>
      <c r="J796" s="272"/>
      <c r="K796" s="272"/>
      <c r="L796" s="272"/>
      <c r="M796" s="272"/>
      <c r="N796" s="272"/>
      <c r="O796" s="272"/>
      <c r="P796" s="272"/>
      <c r="Q796" s="272"/>
      <c r="R796" s="272"/>
      <c r="S796" s="272"/>
      <c r="T796" s="272"/>
      <c r="U796" s="272"/>
      <c r="V796" s="272"/>
      <c r="W796" s="272"/>
      <c r="X796" s="272"/>
      <c r="Y796" s="272"/>
      <c r="Z796" s="272"/>
      <c r="AA796" s="272"/>
      <c r="AB796" s="272"/>
      <c r="AC796" s="272"/>
      <c r="AD796" s="272"/>
      <c r="AE796" s="272"/>
      <c r="AF796" s="272"/>
      <c r="AG796" s="272"/>
      <c r="AH796" s="272"/>
      <c r="AI796" s="272"/>
      <c r="AJ796" s="272"/>
      <c r="AK796" s="272"/>
      <c r="AL796" s="272"/>
      <c r="AM796" s="272"/>
      <c r="AN796" s="272"/>
      <c r="AO796" s="272"/>
      <c r="AP796" s="272"/>
      <c r="AQ796" s="271"/>
    </row>
    <row r="797" ht="15.75" customHeight="1">
      <c r="C797" s="271"/>
      <c r="D797" s="271"/>
      <c r="E797" s="271"/>
      <c r="F797" s="271"/>
      <c r="G797" s="272"/>
      <c r="H797" s="272"/>
      <c r="I797" s="272"/>
      <c r="J797" s="272"/>
      <c r="K797" s="272"/>
      <c r="L797" s="272"/>
      <c r="M797" s="272"/>
      <c r="N797" s="272"/>
      <c r="O797" s="272"/>
      <c r="P797" s="272"/>
      <c r="Q797" s="272"/>
      <c r="R797" s="272"/>
      <c r="S797" s="272"/>
      <c r="T797" s="272"/>
      <c r="U797" s="272"/>
      <c r="V797" s="272"/>
      <c r="W797" s="272"/>
      <c r="X797" s="272"/>
      <c r="Y797" s="272"/>
      <c r="Z797" s="272"/>
      <c r="AA797" s="272"/>
      <c r="AB797" s="272"/>
      <c r="AC797" s="272"/>
      <c r="AD797" s="272"/>
      <c r="AE797" s="272"/>
      <c r="AF797" s="272"/>
      <c r="AG797" s="272"/>
      <c r="AH797" s="272"/>
      <c r="AI797" s="272"/>
      <c r="AJ797" s="272"/>
      <c r="AK797" s="272"/>
      <c r="AL797" s="272"/>
      <c r="AM797" s="272"/>
      <c r="AN797" s="272"/>
      <c r="AO797" s="272"/>
      <c r="AP797" s="272"/>
      <c r="AQ797" s="271"/>
    </row>
    <row r="798" ht="15.75" customHeight="1">
      <c r="C798" s="271"/>
      <c r="D798" s="271"/>
      <c r="E798" s="271"/>
      <c r="F798" s="271"/>
      <c r="G798" s="272"/>
      <c r="H798" s="272"/>
      <c r="I798" s="272"/>
      <c r="J798" s="272"/>
      <c r="K798" s="272"/>
      <c r="L798" s="272"/>
      <c r="M798" s="272"/>
      <c r="N798" s="272"/>
      <c r="O798" s="272"/>
      <c r="P798" s="272"/>
      <c r="Q798" s="272"/>
      <c r="R798" s="272"/>
      <c r="S798" s="272"/>
      <c r="T798" s="272"/>
      <c r="U798" s="272"/>
      <c r="V798" s="272"/>
      <c r="W798" s="272"/>
      <c r="X798" s="272"/>
      <c r="Y798" s="272"/>
      <c r="Z798" s="272"/>
      <c r="AA798" s="272"/>
      <c r="AB798" s="272"/>
      <c r="AC798" s="272"/>
      <c r="AD798" s="272"/>
      <c r="AE798" s="272"/>
      <c r="AF798" s="272"/>
      <c r="AG798" s="272"/>
      <c r="AH798" s="272"/>
      <c r="AI798" s="272"/>
      <c r="AJ798" s="272"/>
      <c r="AK798" s="272"/>
      <c r="AL798" s="272"/>
      <c r="AM798" s="272"/>
      <c r="AN798" s="272"/>
      <c r="AO798" s="272"/>
      <c r="AP798" s="272"/>
      <c r="AQ798" s="271"/>
    </row>
    <row r="799" ht="15.75" customHeight="1">
      <c r="C799" s="271"/>
      <c r="D799" s="271"/>
      <c r="E799" s="271"/>
      <c r="F799" s="271"/>
      <c r="G799" s="272"/>
      <c r="H799" s="272"/>
      <c r="I799" s="272"/>
      <c r="J799" s="272"/>
      <c r="K799" s="272"/>
      <c r="L799" s="272"/>
      <c r="M799" s="272"/>
      <c r="N799" s="272"/>
      <c r="O799" s="272"/>
      <c r="P799" s="272"/>
      <c r="Q799" s="272"/>
      <c r="R799" s="272"/>
      <c r="S799" s="272"/>
      <c r="T799" s="272"/>
      <c r="U799" s="272"/>
      <c r="V799" s="272"/>
      <c r="W799" s="272"/>
      <c r="X799" s="272"/>
      <c r="Y799" s="272"/>
      <c r="Z799" s="272"/>
      <c r="AA799" s="272"/>
      <c r="AB799" s="272"/>
      <c r="AC799" s="272"/>
      <c r="AD799" s="272"/>
      <c r="AE799" s="272"/>
      <c r="AF799" s="272"/>
      <c r="AG799" s="272"/>
      <c r="AH799" s="272"/>
      <c r="AI799" s="272"/>
      <c r="AJ799" s="272"/>
      <c r="AK799" s="272"/>
      <c r="AL799" s="272"/>
      <c r="AM799" s="272"/>
      <c r="AN799" s="272"/>
      <c r="AO799" s="272"/>
      <c r="AP799" s="272"/>
      <c r="AQ799" s="271"/>
    </row>
    <row r="800" ht="15.75" customHeight="1">
      <c r="C800" s="271"/>
      <c r="D800" s="271"/>
      <c r="E800" s="271"/>
      <c r="F800" s="271"/>
      <c r="G800" s="272"/>
      <c r="H800" s="272"/>
      <c r="I800" s="272"/>
      <c r="J800" s="272"/>
      <c r="K800" s="272"/>
      <c r="L800" s="272"/>
      <c r="M800" s="272"/>
      <c r="N800" s="272"/>
      <c r="O800" s="272"/>
      <c r="P800" s="272"/>
      <c r="Q800" s="272"/>
      <c r="R800" s="272"/>
      <c r="S800" s="272"/>
      <c r="T800" s="272"/>
      <c r="U800" s="272"/>
      <c r="V800" s="272"/>
      <c r="W800" s="272"/>
      <c r="X800" s="272"/>
      <c r="Y800" s="272"/>
      <c r="Z800" s="272"/>
      <c r="AA800" s="272"/>
      <c r="AB800" s="272"/>
      <c r="AC800" s="272"/>
      <c r="AD800" s="272"/>
      <c r="AE800" s="272"/>
      <c r="AF800" s="272"/>
      <c r="AG800" s="272"/>
      <c r="AH800" s="272"/>
      <c r="AI800" s="272"/>
      <c r="AJ800" s="272"/>
      <c r="AK800" s="272"/>
      <c r="AL800" s="272"/>
      <c r="AM800" s="272"/>
      <c r="AN800" s="272"/>
      <c r="AO800" s="272"/>
      <c r="AP800" s="272"/>
      <c r="AQ800" s="271"/>
    </row>
    <row r="801" ht="15.75" customHeight="1">
      <c r="C801" s="271"/>
      <c r="D801" s="271"/>
      <c r="E801" s="271"/>
      <c r="F801" s="271"/>
      <c r="G801" s="272"/>
      <c r="H801" s="272"/>
      <c r="I801" s="272"/>
      <c r="J801" s="272"/>
      <c r="K801" s="272"/>
      <c r="L801" s="272"/>
      <c r="M801" s="272"/>
      <c r="N801" s="272"/>
      <c r="O801" s="272"/>
      <c r="P801" s="272"/>
      <c r="Q801" s="272"/>
      <c r="R801" s="272"/>
      <c r="S801" s="272"/>
      <c r="T801" s="272"/>
      <c r="U801" s="272"/>
      <c r="V801" s="272"/>
      <c r="W801" s="272"/>
      <c r="X801" s="272"/>
      <c r="Y801" s="272"/>
      <c r="Z801" s="272"/>
      <c r="AA801" s="272"/>
      <c r="AB801" s="272"/>
      <c r="AC801" s="272"/>
      <c r="AD801" s="272"/>
      <c r="AE801" s="272"/>
      <c r="AF801" s="272"/>
      <c r="AG801" s="272"/>
      <c r="AH801" s="272"/>
      <c r="AI801" s="272"/>
      <c r="AJ801" s="272"/>
      <c r="AK801" s="272"/>
      <c r="AL801" s="272"/>
      <c r="AM801" s="272"/>
      <c r="AN801" s="272"/>
      <c r="AO801" s="272"/>
      <c r="AP801" s="272"/>
      <c r="AQ801" s="271"/>
    </row>
    <row r="802" ht="15.75" customHeight="1">
      <c r="C802" s="271"/>
      <c r="D802" s="271"/>
      <c r="E802" s="271"/>
      <c r="F802" s="271"/>
      <c r="G802" s="272"/>
      <c r="H802" s="272"/>
      <c r="I802" s="272"/>
      <c r="J802" s="272"/>
      <c r="K802" s="272"/>
      <c r="L802" s="272"/>
      <c r="M802" s="272"/>
      <c r="N802" s="272"/>
      <c r="O802" s="272"/>
      <c r="P802" s="272"/>
      <c r="Q802" s="272"/>
      <c r="R802" s="272"/>
      <c r="S802" s="272"/>
      <c r="T802" s="272"/>
      <c r="U802" s="272"/>
      <c r="V802" s="272"/>
      <c r="W802" s="272"/>
      <c r="X802" s="272"/>
      <c r="Y802" s="272"/>
      <c r="Z802" s="272"/>
      <c r="AA802" s="272"/>
      <c r="AB802" s="272"/>
      <c r="AC802" s="272"/>
      <c r="AD802" s="272"/>
      <c r="AE802" s="272"/>
      <c r="AF802" s="272"/>
      <c r="AG802" s="272"/>
      <c r="AH802" s="272"/>
      <c r="AI802" s="272"/>
      <c r="AJ802" s="272"/>
      <c r="AK802" s="272"/>
      <c r="AL802" s="272"/>
      <c r="AM802" s="272"/>
      <c r="AN802" s="272"/>
      <c r="AO802" s="272"/>
      <c r="AP802" s="272"/>
      <c r="AQ802" s="271"/>
    </row>
    <row r="803" ht="15.75" customHeight="1">
      <c r="C803" s="271"/>
      <c r="D803" s="271"/>
      <c r="E803" s="271"/>
      <c r="F803" s="271"/>
      <c r="G803" s="272"/>
      <c r="H803" s="272"/>
      <c r="I803" s="272"/>
      <c r="J803" s="272"/>
      <c r="K803" s="272"/>
      <c r="L803" s="272"/>
      <c r="M803" s="272"/>
      <c r="N803" s="272"/>
      <c r="O803" s="272"/>
      <c r="P803" s="272"/>
      <c r="Q803" s="272"/>
      <c r="R803" s="272"/>
      <c r="S803" s="272"/>
      <c r="T803" s="272"/>
      <c r="U803" s="272"/>
      <c r="V803" s="272"/>
      <c r="W803" s="272"/>
      <c r="X803" s="272"/>
      <c r="Y803" s="272"/>
      <c r="Z803" s="272"/>
      <c r="AA803" s="272"/>
      <c r="AB803" s="272"/>
      <c r="AC803" s="272"/>
      <c r="AD803" s="272"/>
      <c r="AE803" s="272"/>
      <c r="AF803" s="272"/>
      <c r="AG803" s="272"/>
      <c r="AH803" s="272"/>
      <c r="AI803" s="272"/>
      <c r="AJ803" s="272"/>
      <c r="AK803" s="272"/>
      <c r="AL803" s="272"/>
      <c r="AM803" s="272"/>
      <c r="AN803" s="272"/>
      <c r="AO803" s="272"/>
      <c r="AP803" s="272"/>
      <c r="AQ803" s="271"/>
    </row>
    <row r="804" ht="15.75" customHeight="1">
      <c r="C804" s="271"/>
      <c r="D804" s="271"/>
      <c r="E804" s="271"/>
      <c r="F804" s="271"/>
      <c r="G804" s="272"/>
      <c r="H804" s="272"/>
      <c r="I804" s="272"/>
      <c r="J804" s="272"/>
      <c r="K804" s="272"/>
      <c r="L804" s="272"/>
      <c r="M804" s="272"/>
      <c r="N804" s="272"/>
      <c r="O804" s="272"/>
      <c r="P804" s="272"/>
      <c r="Q804" s="272"/>
      <c r="R804" s="272"/>
      <c r="S804" s="272"/>
      <c r="T804" s="272"/>
      <c r="U804" s="272"/>
      <c r="V804" s="272"/>
      <c r="W804" s="272"/>
      <c r="X804" s="272"/>
      <c r="Y804" s="272"/>
      <c r="Z804" s="272"/>
      <c r="AA804" s="272"/>
      <c r="AB804" s="272"/>
      <c r="AC804" s="272"/>
      <c r="AD804" s="272"/>
      <c r="AE804" s="272"/>
      <c r="AF804" s="272"/>
      <c r="AG804" s="272"/>
      <c r="AH804" s="272"/>
      <c r="AI804" s="272"/>
      <c r="AJ804" s="272"/>
      <c r="AK804" s="272"/>
      <c r="AL804" s="272"/>
      <c r="AM804" s="272"/>
      <c r="AN804" s="272"/>
      <c r="AO804" s="272"/>
      <c r="AP804" s="272"/>
      <c r="AQ804" s="271"/>
    </row>
    <row r="805" ht="15.75" customHeight="1">
      <c r="C805" s="271"/>
      <c r="D805" s="271"/>
      <c r="E805" s="271"/>
      <c r="F805" s="271"/>
      <c r="G805" s="272"/>
      <c r="H805" s="272"/>
      <c r="I805" s="272"/>
      <c r="J805" s="272"/>
      <c r="K805" s="272"/>
      <c r="L805" s="272"/>
      <c r="M805" s="272"/>
      <c r="N805" s="272"/>
      <c r="O805" s="272"/>
      <c r="P805" s="272"/>
      <c r="Q805" s="272"/>
      <c r="R805" s="272"/>
      <c r="S805" s="272"/>
      <c r="T805" s="272"/>
      <c r="U805" s="272"/>
      <c r="V805" s="272"/>
      <c r="W805" s="272"/>
      <c r="X805" s="272"/>
      <c r="Y805" s="272"/>
      <c r="Z805" s="272"/>
      <c r="AA805" s="272"/>
      <c r="AB805" s="272"/>
      <c r="AC805" s="272"/>
      <c r="AD805" s="272"/>
      <c r="AE805" s="272"/>
      <c r="AF805" s="272"/>
      <c r="AG805" s="272"/>
      <c r="AH805" s="272"/>
      <c r="AI805" s="272"/>
      <c r="AJ805" s="272"/>
      <c r="AK805" s="272"/>
      <c r="AL805" s="272"/>
      <c r="AM805" s="272"/>
      <c r="AN805" s="272"/>
      <c r="AO805" s="272"/>
      <c r="AP805" s="272"/>
      <c r="AQ805" s="271"/>
    </row>
    <row r="806" ht="15.75" customHeight="1">
      <c r="C806" s="271"/>
      <c r="D806" s="271"/>
      <c r="E806" s="271"/>
      <c r="F806" s="271"/>
      <c r="G806" s="272"/>
      <c r="H806" s="272"/>
      <c r="I806" s="272"/>
      <c r="J806" s="272"/>
      <c r="K806" s="272"/>
      <c r="L806" s="272"/>
      <c r="M806" s="272"/>
      <c r="N806" s="272"/>
      <c r="O806" s="272"/>
      <c r="P806" s="272"/>
      <c r="Q806" s="272"/>
      <c r="R806" s="272"/>
      <c r="S806" s="272"/>
      <c r="T806" s="272"/>
      <c r="U806" s="272"/>
      <c r="V806" s="272"/>
      <c r="W806" s="272"/>
      <c r="X806" s="272"/>
      <c r="Y806" s="272"/>
      <c r="Z806" s="272"/>
      <c r="AA806" s="272"/>
      <c r="AB806" s="272"/>
      <c r="AC806" s="272"/>
      <c r="AD806" s="272"/>
      <c r="AE806" s="272"/>
      <c r="AF806" s="272"/>
      <c r="AG806" s="272"/>
      <c r="AH806" s="272"/>
      <c r="AI806" s="272"/>
      <c r="AJ806" s="272"/>
      <c r="AK806" s="272"/>
      <c r="AL806" s="272"/>
      <c r="AM806" s="272"/>
      <c r="AN806" s="272"/>
      <c r="AO806" s="272"/>
      <c r="AP806" s="272"/>
      <c r="AQ806" s="271"/>
    </row>
    <row r="807" ht="15.75" customHeight="1">
      <c r="C807" s="271"/>
      <c r="D807" s="271"/>
      <c r="E807" s="271"/>
      <c r="F807" s="271"/>
      <c r="G807" s="272"/>
      <c r="H807" s="272"/>
      <c r="I807" s="272"/>
      <c r="J807" s="272"/>
      <c r="K807" s="272"/>
      <c r="L807" s="272"/>
      <c r="M807" s="272"/>
      <c r="N807" s="272"/>
      <c r="O807" s="272"/>
      <c r="P807" s="272"/>
      <c r="Q807" s="272"/>
      <c r="R807" s="272"/>
      <c r="S807" s="272"/>
      <c r="T807" s="272"/>
      <c r="U807" s="272"/>
      <c r="V807" s="272"/>
      <c r="W807" s="272"/>
      <c r="X807" s="272"/>
      <c r="Y807" s="272"/>
      <c r="Z807" s="272"/>
      <c r="AA807" s="272"/>
      <c r="AB807" s="272"/>
      <c r="AC807" s="272"/>
      <c r="AD807" s="272"/>
      <c r="AE807" s="272"/>
      <c r="AF807" s="272"/>
      <c r="AG807" s="272"/>
      <c r="AH807" s="272"/>
      <c r="AI807" s="272"/>
      <c r="AJ807" s="272"/>
      <c r="AK807" s="272"/>
      <c r="AL807" s="272"/>
      <c r="AM807" s="272"/>
      <c r="AN807" s="272"/>
      <c r="AO807" s="272"/>
      <c r="AP807" s="272"/>
      <c r="AQ807" s="271"/>
    </row>
    <row r="808" ht="15.75" customHeight="1">
      <c r="C808" s="271"/>
      <c r="D808" s="271"/>
      <c r="E808" s="271"/>
      <c r="F808" s="271"/>
      <c r="G808" s="272"/>
      <c r="H808" s="272"/>
      <c r="I808" s="272"/>
      <c r="J808" s="272"/>
      <c r="K808" s="272"/>
      <c r="L808" s="272"/>
      <c r="M808" s="272"/>
      <c r="N808" s="272"/>
      <c r="O808" s="272"/>
      <c r="P808" s="272"/>
      <c r="Q808" s="272"/>
      <c r="R808" s="272"/>
      <c r="S808" s="272"/>
      <c r="T808" s="272"/>
      <c r="U808" s="272"/>
      <c r="V808" s="272"/>
      <c r="W808" s="272"/>
      <c r="X808" s="272"/>
      <c r="Y808" s="272"/>
      <c r="Z808" s="272"/>
      <c r="AA808" s="272"/>
      <c r="AB808" s="272"/>
      <c r="AC808" s="272"/>
      <c r="AD808" s="272"/>
      <c r="AE808" s="272"/>
      <c r="AF808" s="272"/>
      <c r="AG808" s="272"/>
      <c r="AH808" s="272"/>
      <c r="AI808" s="272"/>
      <c r="AJ808" s="272"/>
      <c r="AK808" s="272"/>
      <c r="AL808" s="272"/>
      <c r="AM808" s="272"/>
      <c r="AN808" s="272"/>
      <c r="AO808" s="272"/>
      <c r="AP808" s="272"/>
      <c r="AQ808" s="271"/>
    </row>
    <row r="809" ht="15.75" customHeight="1">
      <c r="C809" s="271"/>
      <c r="D809" s="271"/>
      <c r="E809" s="271"/>
      <c r="F809" s="271"/>
      <c r="G809" s="272"/>
      <c r="H809" s="272"/>
      <c r="I809" s="272"/>
      <c r="J809" s="272"/>
      <c r="K809" s="272"/>
      <c r="L809" s="272"/>
      <c r="M809" s="272"/>
      <c r="N809" s="272"/>
      <c r="O809" s="272"/>
      <c r="P809" s="272"/>
      <c r="Q809" s="272"/>
      <c r="R809" s="272"/>
      <c r="S809" s="272"/>
      <c r="T809" s="272"/>
      <c r="U809" s="272"/>
      <c r="V809" s="272"/>
      <c r="W809" s="272"/>
      <c r="X809" s="272"/>
      <c r="Y809" s="272"/>
      <c r="Z809" s="272"/>
      <c r="AA809" s="272"/>
      <c r="AB809" s="272"/>
      <c r="AC809" s="272"/>
      <c r="AD809" s="272"/>
      <c r="AE809" s="272"/>
      <c r="AF809" s="272"/>
      <c r="AG809" s="272"/>
      <c r="AH809" s="272"/>
      <c r="AI809" s="272"/>
      <c r="AJ809" s="272"/>
      <c r="AK809" s="272"/>
      <c r="AL809" s="272"/>
      <c r="AM809" s="272"/>
      <c r="AN809" s="272"/>
      <c r="AO809" s="272"/>
      <c r="AP809" s="272"/>
      <c r="AQ809" s="271"/>
    </row>
    <row r="810" ht="15.75" customHeight="1">
      <c r="C810" s="271"/>
      <c r="D810" s="271"/>
      <c r="E810" s="271"/>
      <c r="F810" s="271"/>
      <c r="G810" s="272"/>
      <c r="H810" s="272"/>
      <c r="I810" s="272"/>
      <c r="J810" s="272"/>
      <c r="K810" s="272"/>
      <c r="L810" s="272"/>
      <c r="M810" s="272"/>
      <c r="N810" s="272"/>
      <c r="O810" s="272"/>
      <c r="P810" s="272"/>
      <c r="Q810" s="272"/>
      <c r="R810" s="272"/>
      <c r="S810" s="272"/>
      <c r="T810" s="272"/>
      <c r="U810" s="272"/>
      <c r="V810" s="272"/>
      <c r="W810" s="272"/>
      <c r="X810" s="272"/>
      <c r="Y810" s="272"/>
      <c r="Z810" s="272"/>
      <c r="AA810" s="272"/>
      <c r="AB810" s="272"/>
      <c r="AC810" s="272"/>
      <c r="AD810" s="272"/>
      <c r="AE810" s="272"/>
      <c r="AF810" s="272"/>
      <c r="AG810" s="272"/>
      <c r="AH810" s="272"/>
      <c r="AI810" s="272"/>
      <c r="AJ810" s="272"/>
      <c r="AK810" s="272"/>
      <c r="AL810" s="272"/>
      <c r="AM810" s="272"/>
      <c r="AN810" s="272"/>
      <c r="AO810" s="272"/>
      <c r="AP810" s="272"/>
      <c r="AQ810" s="271"/>
    </row>
    <row r="811" ht="15.75" customHeight="1">
      <c r="C811" s="271"/>
      <c r="D811" s="271"/>
      <c r="E811" s="271"/>
      <c r="F811" s="271"/>
      <c r="G811" s="272"/>
      <c r="H811" s="272"/>
      <c r="I811" s="272"/>
      <c r="J811" s="272"/>
      <c r="K811" s="272"/>
      <c r="L811" s="272"/>
      <c r="M811" s="272"/>
      <c r="N811" s="272"/>
      <c r="O811" s="272"/>
      <c r="P811" s="272"/>
      <c r="Q811" s="272"/>
      <c r="R811" s="272"/>
      <c r="S811" s="272"/>
      <c r="T811" s="272"/>
      <c r="U811" s="272"/>
      <c r="V811" s="272"/>
      <c r="W811" s="272"/>
      <c r="X811" s="272"/>
      <c r="Y811" s="272"/>
      <c r="Z811" s="272"/>
      <c r="AA811" s="272"/>
      <c r="AB811" s="272"/>
      <c r="AC811" s="272"/>
      <c r="AD811" s="272"/>
      <c r="AE811" s="272"/>
      <c r="AF811" s="272"/>
      <c r="AG811" s="272"/>
      <c r="AH811" s="272"/>
      <c r="AI811" s="272"/>
      <c r="AJ811" s="272"/>
      <c r="AK811" s="272"/>
      <c r="AL811" s="272"/>
      <c r="AM811" s="272"/>
      <c r="AN811" s="272"/>
      <c r="AO811" s="272"/>
      <c r="AP811" s="272"/>
      <c r="AQ811" s="271"/>
    </row>
    <row r="812" ht="15.75" customHeight="1">
      <c r="C812" s="271"/>
      <c r="D812" s="271"/>
      <c r="E812" s="271"/>
      <c r="F812" s="271"/>
      <c r="G812" s="272"/>
      <c r="H812" s="272"/>
      <c r="I812" s="272"/>
      <c r="J812" s="272"/>
      <c r="K812" s="272"/>
      <c r="L812" s="272"/>
      <c r="M812" s="272"/>
      <c r="N812" s="272"/>
      <c r="O812" s="272"/>
      <c r="P812" s="272"/>
      <c r="Q812" s="272"/>
      <c r="R812" s="272"/>
      <c r="S812" s="272"/>
      <c r="T812" s="272"/>
      <c r="U812" s="272"/>
      <c r="V812" s="272"/>
      <c r="W812" s="272"/>
      <c r="X812" s="272"/>
      <c r="Y812" s="272"/>
      <c r="Z812" s="272"/>
      <c r="AA812" s="272"/>
      <c r="AB812" s="272"/>
      <c r="AC812" s="272"/>
      <c r="AD812" s="272"/>
      <c r="AE812" s="272"/>
      <c r="AF812" s="272"/>
      <c r="AG812" s="272"/>
      <c r="AH812" s="272"/>
      <c r="AI812" s="272"/>
      <c r="AJ812" s="272"/>
      <c r="AK812" s="272"/>
      <c r="AL812" s="272"/>
      <c r="AM812" s="272"/>
      <c r="AN812" s="272"/>
      <c r="AO812" s="272"/>
      <c r="AP812" s="272"/>
      <c r="AQ812" s="271"/>
    </row>
    <row r="813" ht="15.75" customHeight="1">
      <c r="C813" s="271"/>
      <c r="D813" s="271"/>
      <c r="E813" s="271"/>
      <c r="F813" s="271"/>
      <c r="G813" s="272"/>
      <c r="H813" s="272"/>
      <c r="I813" s="272"/>
      <c r="J813" s="272"/>
      <c r="K813" s="272"/>
      <c r="L813" s="272"/>
      <c r="M813" s="272"/>
      <c r="N813" s="272"/>
      <c r="O813" s="272"/>
      <c r="P813" s="272"/>
      <c r="Q813" s="272"/>
      <c r="R813" s="272"/>
      <c r="S813" s="272"/>
      <c r="T813" s="272"/>
      <c r="U813" s="272"/>
      <c r="V813" s="272"/>
      <c r="W813" s="272"/>
      <c r="X813" s="272"/>
      <c r="Y813" s="272"/>
      <c r="Z813" s="272"/>
      <c r="AA813" s="272"/>
      <c r="AB813" s="272"/>
      <c r="AC813" s="272"/>
      <c r="AD813" s="272"/>
      <c r="AE813" s="272"/>
      <c r="AF813" s="272"/>
      <c r="AG813" s="272"/>
      <c r="AH813" s="272"/>
      <c r="AI813" s="272"/>
      <c r="AJ813" s="272"/>
      <c r="AK813" s="272"/>
      <c r="AL813" s="272"/>
      <c r="AM813" s="272"/>
      <c r="AN813" s="272"/>
      <c r="AO813" s="272"/>
      <c r="AP813" s="272"/>
      <c r="AQ813" s="271"/>
    </row>
    <row r="814" ht="15.75" customHeight="1">
      <c r="C814" s="271"/>
      <c r="D814" s="271"/>
      <c r="E814" s="271"/>
      <c r="F814" s="271"/>
      <c r="G814" s="272"/>
      <c r="H814" s="272"/>
      <c r="I814" s="272"/>
      <c r="J814" s="272"/>
      <c r="K814" s="272"/>
      <c r="L814" s="272"/>
      <c r="M814" s="272"/>
      <c r="N814" s="272"/>
      <c r="O814" s="272"/>
      <c r="P814" s="272"/>
      <c r="Q814" s="272"/>
      <c r="R814" s="272"/>
      <c r="S814" s="272"/>
      <c r="T814" s="272"/>
      <c r="U814" s="272"/>
      <c r="V814" s="272"/>
      <c r="W814" s="272"/>
      <c r="X814" s="272"/>
      <c r="Y814" s="272"/>
      <c r="Z814" s="272"/>
      <c r="AA814" s="272"/>
      <c r="AB814" s="272"/>
      <c r="AC814" s="272"/>
      <c r="AD814" s="272"/>
      <c r="AE814" s="272"/>
      <c r="AF814" s="272"/>
      <c r="AG814" s="272"/>
      <c r="AH814" s="272"/>
      <c r="AI814" s="272"/>
      <c r="AJ814" s="272"/>
      <c r="AK814" s="272"/>
      <c r="AL814" s="272"/>
      <c r="AM814" s="272"/>
      <c r="AN814" s="272"/>
      <c r="AO814" s="272"/>
      <c r="AP814" s="272"/>
      <c r="AQ814" s="271"/>
    </row>
    <row r="815" ht="15.75" customHeight="1">
      <c r="C815" s="271"/>
      <c r="D815" s="271"/>
      <c r="E815" s="271"/>
      <c r="F815" s="271"/>
      <c r="G815" s="272"/>
      <c r="H815" s="272"/>
      <c r="I815" s="272"/>
      <c r="J815" s="272"/>
      <c r="K815" s="272"/>
      <c r="L815" s="272"/>
      <c r="M815" s="272"/>
      <c r="N815" s="272"/>
      <c r="O815" s="272"/>
      <c r="P815" s="272"/>
      <c r="Q815" s="272"/>
      <c r="R815" s="272"/>
      <c r="S815" s="272"/>
      <c r="T815" s="272"/>
      <c r="U815" s="272"/>
      <c r="V815" s="272"/>
      <c r="W815" s="272"/>
      <c r="X815" s="272"/>
      <c r="Y815" s="272"/>
      <c r="Z815" s="272"/>
      <c r="AA815" s="272"/>
      <c r="AB815" s="272"/>
      <c r="AC815" s="272"/>
      <c r="AD815" s="272"/>
      <c r="AE815" s="272"/>
      <c r="AF815" s="272"/>
      <c r="AG815" s="272"/>
      <c r="AH815" s="272"/>
      <c r="AI815" s="272"/>
      <c r="AJ815" s="272"/>
      <c r="AK815" s="272"/>
      <c r="AL815" s="272"/>
      <c r="AM815" s="272"/>
      <c r="AN815" s="272"/>
      <c r="AO815" s="272"/>
      <c r="AP815" s="272"/>
      <c r="AQ815" s="271"/>
    </row>
    <row r="816" ht="15.75" customHeight="1">
      <c r="C816" s="271"/>
      <c r="D816" s="271"/>
      <c r="E816" s="271"/>
      <c r="F816" s="271"/>
      <c r="G816" s="272"/>
      <c r="H816" s="272"/>
      <c r="I816" s="272"/>
      <c r="J816" s="272"/>
      <c r="K816" s="272"/>
      <c r="L816" s="272"/>
      <c r="M816" s="272"/>
      <c r="N816" s="272"/>
      <c r="O816" s="272"/>
      <c r="P816" s="272"/>
      <c r="Q816" s="272"/>
      <c r="R816" s="272"/>
      <c r="S816" s="272"/>
      <c r="T816" s="272"/>
      <c r="U816" s="272"/>
      <c r="V816" s="272"/>
      <c r="W816" s="272"/>
      <c r="X816" s="272"/>
      <c r="Y816" s="272"/>
      <c r="Z816" s="272"/>
      <c r="AA816" s="272"/>
      <c r="AB816" s="272"/>
      <c r="AC816" s="272"/>
      <c r="AD816" s="272"/>
      <c r="AE816" s="272"/>
      <c r="AF816" s="272"/>
      <c r="AG816" s="272"/>
      <c r="AH816" s="272"/>
      <c r="AI816" s="272"/>
      <c r="AJ816" s="272"/>
      <c r="AK816" s="272"/>
      <c r="AL816" s="272"/>
      <c r="AM816" s="272"/>
      <c r="AN816" s="272"/>
      <c r="AO816" s="272"/>
      <c r="AP816" s="272"/>
      <c r="AQ816" s="271"/>
    </row>
    <row r="817" ht="15.75" customHeight="1">
      <c r="C817" s="271"/>
      <c r="D817" s="271"/>
      <c r="E817" s="271"/>
      <c r="F817" s="271"/>
      <c r="G817" s="272"/>
      <c r="H817" s="272"/>
      <c r="I817" s="272"/>
      <c r="J817" s="272"/>
      <c r="K817" s="272"/>
      <c r="L817" s="272"/>
      <c r="M817" s="272"/>
      <c r="N817" s="272"/>
      <c r="O817" s="272"/>
      <c r="P817" s="272"/>
      <c r="Q817" s="272"/>
      <c r="R817" s="272"/>
      <c r="S817" s="272"/>
      <c r="T817" s="272"/>
      <c r="U817" s="272"/>
      <c r="V817" s="272"/>
      <c r="W817" s="272"/>
      <c r="X817" s="272"/>
      <c r="Y817" s="272"/>
      <c r="Z817" s="272"/>
      <c r="AA817" s="272"/>
      <c r="AB817" s="272"/>
      <c r="AC817" s="272"/>
      <c r="AD817" s="272"/>
      <c r="AE817" s="272"/>
      <c r="AF817" s="272"/>
      <c r="AG817" s="272"/>
      <c r="AH817" s="272"/>
      <c r="AI817" s="272"/>
      <c r="AJ817" s="272"/>
      <c r="AK817" s="272"/>
      <c r="AL817" s="272"/>
      <c r="AM817" s="272"/>
      <c r="AN817" s="272"/>
      <c r="AO817" s="272"/>
      <c r="AP817" s="272"/>
      <c r="AQ817" s="271"/>
    </row>
    <row r="818" ht="15.75" customHeight="1">
      <c r="C818" s="271"/>
      <c r="D818" s="271"/>
      <c r="E818" s="271"/>
      <c r="F818" s="271"/>
      <c r="G818" s="272"/>
      <c r="H818" s="272"/>
      <c r="I818" s="272"/>
      <c r="J818" s="272"/>
      <c r="K818" s="272"/>
      <c r="L818" s="272"/>
      <c r="M818" s="272"/>
      <c r="N818" s="272"/>
      <c r="O818" s="272"/>
      <c r="P818" s="272"/>
      <c r="Q818" s="272"/>
      <c r="R818" s="272"/>
      <c r="S818" s="272"/>
      <c r="T818" s="272"/>
      <c r="U818" s="272"/>
      <c r="V818" s="272"/>
      <c r="W818" s="272"/>
      <c r="X818" s="272"/>
      <c r="Y818" s="272"/>
      <c r="Z818" s="272"/>
      <c r="AA818" s="272"/>
      <c r="AB818" s="272"/>
      <c r="AC818" s="272"/>
      <c r="AD818" s="272"/>
      <c r="AE818" s="272"/>
      <c r="AF818" s="272"/>
      <c r="AG818" s="272"/>
      <c r="AH818" s="272"/>
      <c r="AI818" s="272"/>
      <c r="AJ818" s="272"/>
      <c r="AK818" s="272"/>
      <c r="AL818" s="272"/>
      <c r="AM818" s="272"/>
      <c r="AN818" s="272"/>
      <c r="AO818" s="272"/>
      <c r="AP818" s="272"/>
      <c r="AQ818" s="271"/>
    </row>
    <row r="819" ht="15.75" customHeight="1">
      <c r="C819" s="271"/>
      <c r="D819" s="271"/>
      <c r="E819" s="271"/>
      <c r="F819" s="271"/>
      <c r="G819" s="272"/>
      <c r="H819" s="272"/>
      <c r="I819" s="272"/>
      <c r="J819" s="272"/>
      <c r="K819" s="272"/>
      <c r="L819" s="272"/>
      <c r="M819" s="272"/>
      <c r="N819" s="272"/>
      <c r="O819" s="272"/>
      <c r="P819" s="272"/>
      <c r="Q819" s="272"/>
      <c r="R819" s="272"/>
      <c r="S819" s="272"/>
      <c r="T819" s="272"/>
      <c r="U819" s="272"/>
      <c r="V819" s="272"/>
      <c r="W819" s="272"/>
      <c r="X819" s="272"/>
      <c r="Y819" s="272"/>
      <c r="Z819" s="272"/>
      <c r="AA819" s="272"/>
      <c r="AB819" s="272"/>
      <c r="AC819" s="272"/>
      <c r="AD819" s="272"/>
      <c r="AE819" s="272"/>
      <c r="AF819" s="272"/>
      <c r="AG819" s="272"/>
      <c r="AH819" s="272"/>
      <c r="AI819" s="272"/>
      <c r="AJ819" s="272"/>
      <c r="AK819" s="272"/>
      <c r="AL819" s="272"/>
      <c r="AM819" s="272"/>
      <c r="AN819" s="272"/>
      <c r="AO819" s="272"/>
      <c r="AP819" s="272"/>
      <c r="AQ819" s="271"/>
    </row>
    <row r="820" ht="15.75" customHeight="1">
      <c r="C820" s="271"/>
      <c r="D820" s="271"/>
      <c r="E820" s="271"/>
      <c r="F820" s="271"/>
      <c r="G820" s="272"/>
      <c r="H820" s="272"/>
      <c r="I820" s="272"/>
      <c r="J820" s="272"/>
      <c r="K820" s="272"/>
      <c r="L820" s="272"/>
      <c r="M820" s="272"/>
      <c r="N820" s="272"/>
      <c r="O820" s="272"/>
      <c r="P820" s="272"/>
      <c r="Q820" s="272"/>
      <c r="R820" s="272"/>
      <c r="S820" s="272"/>
      <c r="T820" s="272"/>
      <c r="U820" s="272"/>
      <c r="V820" s="272"/>
      <c r="W820" s="272"/>
      <c r="X820" s="272"/>
      <c r="Y820" s="272"/>
      <c r="Z820" s="272"/>
      <c r="AA820" s="272"/>
      <c r="AB820" s="272"/>
      <c r="AC820" s="272"/>
      <c r="AD820" s="272"/>
      <c r="AE820" s="272"/>
      <c r="AF820" s="272"/>
      <c r="AG820" s="272"/>
      <c r="AH820" s="272"/>
      <c r="AI820" s="272"/>
      <c r="AJ820" s="272"/>
      <c r="AK820" s="272"/>
      <c r="AL820" s="272"/>
      <c r="AM820" s="272"/>
      <c r="AN820" s="272"/>
      <c r="AO820" s="272"/>
      <c r="AP820" s="272"/>
      <c r="AQ820" s="271"/>
    </row>
    <row r="821" ht="15.75" customHeight="1">
      <c r="C821" s="271"/>
      <c r="D821" s="271"/>
      <c r="E821" s="271"/>
      <c r="F821" s="271"/>
      <c r="G821" s="272"/>
      <c r="H821" s="272"/>
      <c r="I821" s="272"/>
      <c r="J821" s="272"/>
      <c r="K821" s="272"/>
      <c r="L821" s="272"/>
      <c r="M821" s="272"/>
      <c r="N821" s="272"/>
      <c r="O821" s="272"/>
      <c r="P821" s="272"/>
      <c r="Q821" s="272"/>
      <c r="R821" s="272"/>
      <c r="S821" s="272"/>
      <c r="T821" s="272"/>
      <c r="U821" s="272"/>
      <c r="V821" s="272"/>
      <c r="W821" s="272"/>
      <c r="X821" s="272"/>
      <c r="Y821" s="272"/>
      <c r="Z821" s="272"/>
      <c r="AA821" s="272"/>
      <c r="AB821" s="272"/>
      <c r="AC821" s="272"/>
      <c r="AD821" s="272"/>
      <c r="AE821" s="272"/>
      <c r="AF821" s="272"/>
      <c r="AG821" s="272"/>
      <c r="AH821" s="272"/>
      <c r="AI821" s="272"/>
      <c r="AJ821" s="272"/>
      <c r="AK821" s="272"/>
      <c r="AL821" s="272"/>
      <c r="AM821" s="272"/>
      <c r="AN821" s="272"/>
      <c r="AO821" s="272"/>
      <c r="AP821" s="272"/>
      <c r="AQ821" s="271"/>
    </row>
    <row r="822" ht="15.75" customHeight="1">
      <c r="C822" s="271"/>
      <c r="D822" s="271"/>
      <c r="E822" s="271"/>
      <c r="F822" s="271"/>
      <c r="G822" s="272"/>
      <c r="H822" s="272"/>
      <c r="I822" s="272"/>
      <c r="J822" s="272"/>
      <c r="K822" s="272"/>
      <c r="L822" s="272"/>
      <c r="M822" s="272"/>
      <c r="N822" s="272"/>
      <c r="O822" s="272"/>
      <c r="P822" s="272"/>
      <c r="Q822" s="272"/>
      <c r="R822" s="272"/>
      <c r="S822" s="272"/>
      <c r="T822" s="272"/>
      <c r="U822" s="272"/>
      <c r="V822" s="272"/>
      <c r="W822" s="272"/>
      <c r="X822" s="272"/>
      <c r="Y822" s="272"/>
      <c r="Z822" s="272"/>
      <c r="AA822" s="272"/>
      <c r="AB822" s="272"/>
      <c r="AC822" s="272"/>
      <c r="AD822" s="272"/>
      <c r="AE822" s="272"/>
      <c r="AF822" s="272"/>
      <c r="AG822" s="272"/>
      <c r="AH822" s="272"/>
      <c r="AI822" s="272"/>
      <c r="AJ822" s="272"/>
      <c r="AK822" s="272"/>
      <c r="AL822" s="272"/>
      <c r="AM822" s="272"/>
      <c r="AN822" s="272"/>
      <c r="AO822" s="272"/>
      <c r="AP822" s="272"/>
      <c r="AQ822" s="271"/>
    </row>
    <row r="823" ht="15.75" customHeight="1">
      <c r="C823" s="271"/>
      <c r="D823" s="271"/>
      <c r="E823" s="271"/>
      <c r="F823" s="271"/>
      <c r="G823" s="272"/>
      <c r="H823" s="272"/>
      <c r="I823" s="272"/>
      <c r="J823" s="272"/>
      <c r="K823" s="272"/>
      <c r="L823" s="272"/>
      <c r="M823" s="272"/>
      <c r="N823" s="272"/>
      <c r="O823" s="272"/>
      <c r="P823" s="272"/>
      <c r="Q823" s="272"/>
      <c r="R823" s="272"/>
      <c r="S823" s="272"/>
      <c r="T823" s="272"/>
      <c r="U823" s="272"/>
      <c r="V823" s="272"/>
      <c r="W823" s="272"/>
      <c r="X823" s="272"/>
      <c r="Y823" s="272"/>
      <c r="Z823" s="272"/>
      <c r="AA823" s="272"/>
      <c r="AB823" s="272"/>
      <c r="AC823" s="272"/>
      <c r="AD823" s="272"/>
      <c r="AE823" s="272"/>
      <c r="AF823" s="272"/>
      <c r="AG823" s="272"/>
      <c r="AH823" s="272"/>
      <c r="AI823" s="272"/>
      <c r="AJ823" s="272"/>
      <c r="AK823" s="272"/>
      <c r="AL823" s="272"/>
      <c r="AM823" s="272"/>
      <c r="AN823" s="272"/>
      <c r="AO823" s="272"/>
      <c r="AP823" s="272"/>
      <c r="AQ823" s="271"/>
    </row>
    <row r="824" ht="15.75" customHeight="1">
      <c r="C824" s="271"/>
      <c r="D824" s="271"/>
      <c r="E824" s="271"/>
      <c r="F824" s="271"/>
      <c r="G824" s="272"/>
      <c r="H824" s="272"/>
      <c r="I824" s="272"/>
      <c r="J824" s="272"/>
      <c r="K824" s="272"/>
      <c r="L824" s="272"/>
      <c r="M824" s="272"/>
      <c r="N824" s="272"/>
      <c r="O824" s="272"/>
      <c r="P824" s="272"/>
      <c r="Q824" s="272"/>
      <c r="R824" s="272"/>
      <c r="S824" s="272"/>
      <c r="T824" s="272"/>
      <c r="U824" s="272"/>
      <c r="V824" s="272"/>
      <c r="W824" s="272"/>
      <c r="X824" s="272"/>
      <c r="Y824" s="272"/>
      <c r="Z824" s="272"/>
      <c r="AA824" s="272"/>
      <c r="AB824" s="272"/>
      <c r="AC824" s="272"/>
      <c r="AD824" s="272"/>
      <c r="AE824" s="272"/>
      <c r="AF824" s="272"/>
      <c r="AG824" s="272"/>
      <c r="AH824" s="272"/>
      <c r="AI824" s="272"/>
      <c r="AJ824" s="272"/>
      <c r="AK824" s="272"/>
      <c r="AL824" s="272"/>
      <c r="AM824" s="272"/>
      <c r="AN824" s="272"/>
      <c r="AO824" s="272"/>
      <c r="AP824" s="272"/>
      <c r="AQ824" s="271"/>
    </row>
    <row r="825" ht="15.75" customHeight="1">
      <c r="C825" s="271"/>
      <c r="D825" s="271"/>
      <c r="E825" s="271"/>
      <c r="F825" s="271"/>
      <c r="G825" s="272"/>
      <c r="H825" s="272"/>
      <c r="I825" s="272"/>
      <c r="J825" s="272"/>
      <c r="K825" s="272"/>
      <c r="L825" s="272"/>
      <c r="M825" s="272"/>
      <c r="N825" s="272"/>
      <c r="O825" s="272"/>
      <c r="P825" s="272"/>
      <c r="Q825" s="272"/>
      <c r="R825" s="272"/>
      <c r="S825" s="272"/>
      <c r="T825" s="272"/>
      <c r="U825" s="272"/>
      <c r="V825" s="272"/>
      <c r="W825" s="272"/>
      <c r="X825" s="272"/>
      <c r="Y825" s="272"/>
      <c r="Z825" s="272"/>
      <c r="AA825" s="272"/>
      <c r="AB825" s="272"/>
      <c r="AC825" s="272"/>
      <c r="AD825" s="272"/>
      <c r="AE825" s="272"/>
      <c r="AF825" s="272"/>
      <c r="AG825" s="272"/>
      <c r="AH825" s="272"/>
      <c r="AI825" s="272"/>
      <c r="AJ825" s="272"/>
      <c r="AK825" s="272"/>
      <c r="AL825" s="272"/>
      <c r="AM825" s="272"/>
      <c r="AN825" s="272"/>
      <c r="AO825" s="272"/>
      <c r="AP825" s="272"/>
      <c r="AQ825" s="271"/>
    </row>
    <row r="826" ht="15.75" customHeight="1">
      <c r="C826" s="271"/>
      <c r="D826" s="271"/>
      <c r="E826" s="271"/>
      <c r="F826" s="271"/>
      <c r="G826" s="272"/>
      <c r="H826" s="272"/>
      <c r="I826" s="272"/>
      <c r="J826" s="272"/>
      <c r="K826" s="272"/>
      <c r="L826" s="272"/>
      <c r="M826" s="272"/>
      <c r="N826" s="272"/>
      <c r="O826" s="272"/>
      <c r="P826" s="272"/>
      <c r="Q826" s="272"/>
      <c r="R826" s="272"/>
      <c r="S826" s="272"/>
      <c r="T826" s="272"/>
      <c r="U826" s="272"/>
      <c r="V826" s="272"/>
      <c r="W826" s="272"/>
      <c r="X826" s="272"/>
      <c r="Y826" s="272"/>
      <c r="Z826" s="272"/>
      <c r="AA826" s="272"/>
      <c r="AB826" s="272"/>
      <c r="AC826" s="272"/>
      <c r="AD826" s="272"/>
      <c r="AE826" s="272"/>
      <c r="AF826" s="272"/>
      <c r="AG826" s="272"/>
      <c r="AH826" s="272"/>
      <c r="AI826" s="272"/>
      <c r="AJ826" s="272"/>
      <c r="AK826" s="272"/>
      <c r="AL826" s="272"/>
      <c r="AM826" s="272"/>
      <c r="AN826" s="272"/>
      <c r="AO826" s="272"/>
      <c r="AP826" s="272"/>
      <c r="AQ826" s="271"/>
    </row>
    <row r="827" ht="15.75" customHeight="1">
      <c r="C827" s="271"/>
      <c r="D827" s="271"/>
      <c r="E827" s="271"/>
      <c r="F827" s="271"/>
      <c r="G827" s="272"/>
      <c r="H827" s="272"/>
      <c r="I827" s="272"/>
      <c r="J827" s="272"/>
      <c r="K827" s="272"/>
      <c r="L827" s="272"/>
      <c r="M827" s="272"/>
      <c r="N827" s="272"/>
      <c r="O827" s="272"/>
      <c r="P827" s="272"/>
      <c r="Q827" s="272"/>
      <c r="R827" s="272"/>
      <c r="S827" s="272"/>
      <c r="T827" s="272"/>
      <c r="U827" s="272"/>
      <c r="V827" s="272"/>
      <c r="W827" s="272"/>
      <c r="X827" s="272"/>
      <c r="Y827" s="272"/>
      <c r="Z827" s="272"/>
      <c r="AA827" s="272"/>
      <c r="AB827" s="272"/>
      <c r="AC827" s="272"/>
      <c r="AD827" s="272"/>
      <c r="AE827" s="272"/>
      <c r="AF827" s="272"/>
      <c r="AG827" s="272"/>
      <c r="AH827" s="272"/>
      <c r="AI827" s="272"/>
      <c r="AJ827" s="272"/>
      <c r="AK827" s="272"/>
      <c r="AL827" s="272"/>
      <c r="AM827" s="272"/>
      <c r="AN827" s="272"/>
      <c r="AO827" s="272"/>
      <c r="AP827" s="272"/>
      <c r="AQ827" s="271"/>
    </row>
    <row r="828" ht="15.75" customHeight="1">
      <c r="C828" s="271"/>
      <c r="D828" s="271"/>
      <c r="E828" s="271"/>
      <c r="F828" s="271"/>
      <c r="G828" s="272"/>
      <c r="H828" s="272"/>
      <c r="I828" s="272"/>
      <c r="J828" s="272"/>
      <c r="K828" s="272"/>
      <c r="L828" s="272"/>
      <c r="M828" s="272"/>
      <c r="N828" s="272"/>
      <c r="O828" s="272"/>
      <c r="P828" s="272"/>
      <c r="Q828" s="272"/>
      <c r="R828" s="272"/>
      <c r="S828" s="272"/>
      <c r="T828" s="272"/>
      <c r="U828" s="272"/>
      <c r="V828" s="272"/>
      <c r="W828" s="272"/>
      <c r="X828" s="272"/>
      <c r="Y828" s="272"/>
      <c r="Z828" s="272"/>
      <c r="AA828" s="272"/>
      <c r="AB828" s="272"/>
      <c r="AC828" s="272"/>
      <c r="AD828" s="272"/>
      <c r="AE828" s="272"/>
      <c r="AF828" s="272"/>
      <c r="AG828" s="272"/>
      <c r="AH828" s="272"/>
      <c r="AI828" s="272"/>
      <c r="AJ828" s="272"/>
      <c r="AK828" s="272"/>
      <c r="AL828" s="272"/>
      <c r="AM828" s="272"/>
      <c r="AN828" s="272"/>
      <c r="AO828" s="272"/>
      <c r="AP828" s="272"/>
      <c r="AQ828" s="271"/>
    </row>
    <row r="829" ht="15.75" customHeight="1">
      <c r="C829" s="271"/>
      <c r="D829" s="271"/>
      <c r="E829" s="271"/>
      <c r="F829" s="271"/>
      <c r="G829" s="272"/>
      <c r="H829" s="272"/>
      <c r="I829" s="272"/>
      <c r="J829" s="272"/>
      <c r="K829" s="272"/>
      <c r="L829" s="272"/>
      <c r="M829" s="272"/>
      <c r="N829" s="272"/>
      <c r="O829" s="272"/>
      <c r="P829" s="272"/>
      <c r="Q829" s="272"/>
      <c r="R829" s="272"/>
      <c r="S829" s="272"/>
      <c r="T829" s="272"/>
      <c r="U829" s="272"/>
      <c r="V829" s="272"/>
      <c r="W829" s="272"/>
      <c r="X829" s="272"/>
      <c r="Y829" s="272"/>
      <c r="Z829" s="272"/>
      <c r="AA829" s="272"/>
      <c r="AB829" s="272"/>
      <c r="AC829" s="272"/>
      <c r="AD829" s="272"/>
      <c r="AE829" s="272"/>
      <c r="AF829" s="272"/>
      <c r="AG829" s="272"/>
      <c r="AH829" s="272"/>
      <c r="AI829" s="272"/>
      <c r="AJ829" s="272"/>
      <c r="AK829" s="272"/>
      <c r="AL829" s="272"/>
      <c r="AM829" s="272"/>
      <c r="AN829" s="272"/>
      <c r="AO829" s="272"/>
      <c r="AP829" s="272"/>
      <c r="AQ829" s="271"/>
    </row>
    <row r="830" ht="15.75" customHeight="1">
      <c r="C830" s="271"/>
      <c r="D830" s="271"/>
      <c r="E830" s="271"/>
      <c r="F830" s="271"/>
      <c r="G830" s="272"/>
      <c r="H830" s="272"/>
      <c r="I830" s="272"/>
      <c r="J830" s="272"/>
      <c r="K830" s="272"/>
      <c r="L830" s="272"/>
      <c r="M830" s="272"/>
      <c r="N830" s="272"/>
      <c r="O830" s="272"/>
      <c r="P830" s="272"/>
      <c r="Q830" s="272"/>
      <c r="R830" s="272"/>
      <c r="S830" s="272"/>
      <c r="T830" s="272"/>
      <c r="U830" s="272"/>
      <c r="V830" s="272"/>
      <c r="W830" s="272"/>
      <c r="X830" s="272"/>
      <c r="Y830" s="272"/>
      <c r="Z830" s="272"/>
      <c r="AA830" s="272"/>
      <c r="AB830" s="272"/>
      <c r="AC830" s="272"/>
      <c r="AD830" s="272"/>
      <c r="AE830" s="272"/>
      <c r="AF830" s="272"/>
      <c r="AG830" s="272"/>
      <c r="AH830" s="272"/>
      <c r="AI830" s="272"/>
      <c r="AJ830" s="272"/>
      <c r="AK830" s="272"/>
      <c r="AL830" s="272"/>
      <c r="AM830" s="272"/>
      <c r="AN830" s="272"/>
      <c r="AO830" s="272"/>
      <c r="AP830" s="272"/>
      <c r="AQ830" s="271"/>
    </row>
    <row r="831" ht="15.75" customHeight="1">
      <c r="C831" s="271"/>
      <c r="D831" s="271"/>
      <c r="E831" s="271"/>
      <c r="F831" s="271"/>
      <c r="G831" s="272"/>
      <c r="H831" s="272"/>
      <c r="I831" s="272"/>
      <c r="J831" s="272"/>
      <c r="K831" s="272"/>
      <c r="L831" s="272"/>
      <c r="M831" s="272"/>
      <c r="N831" s="272"/>
      <c r="O831" s="272"/>
      <c r="P831" s="272"/>
      <c r="Q831" s="272"/>
      <c r="R831" s="272"/>
      <c r="S831" s="272"/>
      <c r="T831" s="272"/>
      <c r="U831" s="272"/>
      <c r="V831" s="272"/>
      <c r="W831" s="272"/>
      <c r="X831" s="272"/>
      <c r="Y831" s="272"/>
      <c r="Z831" s="272"/>
      <c r="AA831" s="272"/>
      <c r="AB831" s="272"/>
      <c r="AC831" s="272"/>
      <c r="AD831" s="272"/>
      <c r="AE831" s="272"/>
      <c r="AF831" s="272"/>
      <c r="AG831" s="272"/>
      <c r="AH831" s="272"/>
      <c r="AI831" s="272"/>
      <c r="AJ831" s="272"/>
      <c r="AK831" s="272"/>
      <c r="AL831" s="272"/>
      <c r="AM831" s="272"/>
      <c r="AN831" s="272"/>
      <c r="AO831" s="272"/>
      <c r="AP831" s="272"/>
      <c r="AQ831" s="271"/>
    </row>
    <row r="832" ht="15.75" customHeight="1">
      <c r="C832" s="271"/>
      <c r="D832" s="271"/>
      <c r="E832" s="271"/>
      <c r="F832" s="271"/>
      <c r="G832" s="272"/>
      <c r="H832" s="272"/>
      <c r="I832" s="272"/>
      <c r="J832" s="272"/>
      <c r="K832" s="272"/>
      <c r="L832" s="272"/>
      <c r="M832" s="272"/>
      <c r="N832" s="272"/>
      <c r="O832" s="272"/>
      <c r="P832" s="272"/>
      <c r="Q832" s="272"/>
      <c r="R832" s="272"/>
      <c r="S832" s="272"/>
      <c r="T832" s="272"/>
      <c r="U832" s="272"/>
      <c r="V832" s="272"/>
      <c r="W832" s="272"/>
      <c r="X832" s="272"/>
      <c r="Y832" s="272"/>
      <c r="Z832" s="272"/>
      <c r="AA832" s="272"/>
      <c r="AB832" s="272"/>
      <c r="AC832" s="272"/>
      <c r="AD832" s="272"/>
      <c r="AE832" s="272"/>
      <c r="AF832" s="272"/>
      <c r="AG832" s="272"/>
      <c r="AH832" s="272"/>
      <c r="AI832" s="272"/>
      <c r="AJ832" s="272"/>
      <c r="AK832" s="272"/>
      <c r="AL832" s="272"/>
      <c r="AM832" s="272"/>
      <c r="AN832" s="272"/>
      <c r="AO832" s="272"/>
      <c r="AP832" s="272"/>
      <c r="AQ832" s="271"/>
    </row>
    <row r="833" ht="15.75" customHeight="1">
      <c r="C833" s="271"/>
      <c r="D833" s="271"/>
      <c r="E833" s="271"/>
      <c r="F833" s="271"/>
      <c r="G833" s="272"/>
      <c r="H833" s="272"/>
      <c r="I833" s="272"/>
      <c r="J833" s="272"/>
      <c r="K833" s="272"/>
      <c r="L833" s="272"/>
      <c r="M833" s="272"/>
      <c r="N833" s="272"/>
      <c r="O833" s="272"/>
      <c r="P833" s="272"/>
      <c r="Q833" s="272"/>
      <c r="R833" s="272"/>
      <c r="S833" s="272"/>
      <c r="T833" s="272"/>
      <c r="U833" s="272"/>
      <c r="V833" s="272"/>
      <c r="W833" s="272"/>
      <c r="X833" s="272"/>
      <c r="Y833" s="272"/>
      <c r="Z833" s="272"/>
      <c r="AA833" s="272"/>
      <c r="AB833" s="272"/>
      <c r="AC833" s="272"/>
      <c r="AD833" s="272"/>
      <c r="AE833" s="272"/>
      <c r="AF833" s="272"/>
      <c r="AG833" s="272"/>
      <c r="AH833" s="272"/>
      <c r="AI833" s="272"/>
      <c r="AJ833" s="272"/>
      <c r="AK833" s="272"/>
      <c r="AL833" s="272"/>
      <c r="AM833" s="272"/>
      <c r="AN833" s="272"/>
      <c r="AO833" s="272"/>
      <c r="AP833" s="272"/>
      <c r="AQ833" s="271"/>
    </row>
    <row r="834" ht="15.75" customHeight="1">
      <c r="C834" s="271"/>
      <c r="D834" s="271"/>
      <c r="E834" s="271"/>
      <c r="F834" s="271"/>
      <c r="G834" s="272"/>
      <c r="H834" s="272"/>
      <c r="I834" s="272"/>
      <c r="J834" s="272"/>
      <c r="K834" s="272"/>
      <c r="L834" s="272"/>
      <c r="M834" s="272"/>
      <c r="N834" s="272"/>
      <c r="O834" s="272"/>
      <c r="P834" s="272"/>
      <c r="Q834" s="272"/>
      <c r="R834" s="272"/>
      <c r="S834" s="272"/>
      <c r="T834" s="272"/>
      <c r="U834" s="272"/>
      <c r="V834" s="272"/>
      <c r="W834" s="272"/>
      <c r="X834" s="272"/>
      <c r="Y834" s="272"/>
      <c r="Z834" s="272"/>
      <c r="AA834" s="272"/>
      <c r="AB834" s="272"/>
      <c r="AC834" s="272"/>
      <c r="AD834" s="272"/>
      <c r="AE834" s="272"/>
      <c r="AF834" s="272"/>
      <c r="AG834" s="272"/>
      <c r="AH834" s="272"/>
      <c r="AI834" s="272"/>
      <c r="AJ834" s="272"/>
      <c r="AK834" s="272"/>
      <c r="AL834" s="272"/>
      <c r="AM834" s="272"/>
      <c r="AN834" s="272"/>
      <c r="AO834" s="272"/>
      <c r="AP834" s="272"/>
      <c r="AQ834" s="271"/>
    </row>
    <row r="835" ht="15.75" customHeight="1">
      <c r="C835" s="271"/>
      <c r="D835" s="271"/>
      <c r="E835" s="271"/>
      <c r="F835" s="271"/>
      <c r="G835" s="272"/>
      <c r="H835" s="272"/>
      <c r="I835" s="272"/>
      <c r="J835" s="272"/>
      <c r="K835" s="272"/>
      <c r="L835" s="272"/>
      <c r="M835" s="272"/>
      <c r="N835" s="272"/>
      <c r="O835" s="272"/>
      <c r="P835" s="272"/>
      <c r="Q835" s="272"/>
      <c r="R835" s="272"/>
      <c r="S835" s="272"/>
      <c r="T835" s="272"/>
      <c r="U835" s="272"/>
      <c r="V835" s="272"/>
      <c r="W835" s="272"/>
      <c r="X835" s="272"/>
      <c r="Y835" s="272"/>
      <c r="Z835" s="272"/>
      <c r="AA835" s="272"/>
      <c r="AB835" s="272"/>
      <c r="AC835" s="272"/>
      <c r="AD835" s="272"/>
      <c r="AE835" s="272"/>
      <c r="AF835" s="272"/>
      <c r="AG835" s="272"/>
      <c r="AH835" s="272"/>
      <c r="AI835" s="272"/>
      <c r="AJ835" s="272"/>
      <c r="AK835" s="272"/>
      <c r="AL835" s="272"/>
      <c r="AM835" s="272"/>
      <c r="AN835" s="272"/>
      <c r="AO835" s="272"/>
      <c r="AP835" s="272"/>
      <c r="AQ835" s="271"/>
    </row>
    <row r="836" ht="15.75" customHeight="1">
      <c r="C836" s="271"/>
      <c r="D836" s="271"/>
      <c r="E836" s="271"/>
      <c r="F836" s="271"/>
      <c r="G836" s="272"/>
      <c r="H836" s="272"/>
      <c r="I836" s="272"/>
      <c r="J836" s="272"/>
      <c r="K836" s="272"/>
      <c r="L836" s="272"/>
      <c r="M836" s="272"/>
      <c r="N836" s="272"/>
      <c r="O836" s="272"/>
      <c r="P836" s="272"/>
      <c r="Q836" s="272"/>
      <c r="R836" s="272"/>
      <c r="S836" s="272"/>
      <c r="T836" s="272"/>
      <c r="U836" s="272"/>
      <c r="V836" s="272"/>
      <c r="W836" s="272"/>
      <c r="X836" s="272"/>
      <c r="Y836" s="272"/>
      <c r="Z836" s="272"/>
      <c r="AA836" s="272"/>
      <c r="AB836" s="272"/>
      <c r="AC836" s="272"/>
      <c r="AD836" s="272"/>
      <c r="AE836" s="272"/>
      <c r="AF836" s="272"/>
      <c r="AG836" s="272"/>
      <c r="AH836" s="272"/>
      <c r="AI836" s="272"/>
      <c r="AJ836" s="272"/>
      <c r="AK836" s="272"/>
      <c r="AL836" s="272"/>
      <c r="AM836" s="272"/>
      <c r="AN836" s="272"/>
      <c r="AO836" s="272"/>
      <c r="AP836" s="272"/>
      <c r="AQ836" s="271"/>
    </row>
    <row r="837" ht="15.75" customHeight="1">
      <c r="C837" s="271"/>
      <c r="D837" s="271"/>
      <c r="E837" s="271"/>
      <c r="F837" s="271"/>
      <c r="G837" s="272"/>
      <c r="H837" s="272"/>
      <c r="I837" s="272"/>
      <c r="J837" s="272"/>
      <c r="K837" s="272"/>
      <c r="L837" s="272"/>
      <c r="M837" s="272"/>
      <c r="N837" s="272"/>
      <c r="O837" s="272"/>
      <c r="P837" s="272"/>
      <c r="Q837" s="272"/>
      <c r="R837" s="272"/>
      <c r="S837" s="272"/>
      <c r="T837" s="272"/>
      <c r="U837" s="272"/>
      <c r="V837" s="272"/>
      <c r="W837" s="272"/>
      <c r="X837" s="272"/>
      <c r="Y837" s="272"/>
      <c r="Z837" s="272"/>
      <c r="AA837" s="272"/>
      <c r="AB837" s="272"/>
      <c r="AC837" s="272"/>
      <c r="AD837" s="272"/>
      <c r="AE837" s="272"/>
      <c r="AF837" s="272"/>
      <c r="AG837" s="272"/>
      <c r="AH837" s="272"/>
      <c r="AI837" s="272"/>
      <c r="AJ837" s="272"/>
      <c r="AK837" s="272"/>
      <c r="AL837" s="272"/>
      <c r="AM837" s="272"/>
      <c r="AN837" s="272"/>
      <c r="AO837" s="272"/>
      <c r="AP837" s="272"/>
      <c r="AQ837" s="271"/>
    </row>
    <row r="838" ht="15.75" customHeight="1">
      <c r="C838" s="271"/>
      <c r="D838" s="271"/>
      <c r="E838" s="271"/>
      <c r="F838" s="271"/>
      <c r="G838" s="272"/>
      <c r="H838" s="272"/>
      <c r="I838" s="272"/>
      <c r="J838" s="272"/>
      <c r="K838" s="272"/>
      <c r="L838" s="272"/>
      <c r="M838" s="272"/>
      <c r="N838" s="272"/>
      <c r="O838" s="272"/>
      <c r="P838" s="272"/>
      <c r="Q838" s="272"/>
      <c r="R838" s="272"/>
      <c r="S838" s="272"/>
      <c r="T838" s="272"/>
      <c r="U838" s="272"/>
      <c r="V838" s="272"/>
      <c r="W838" s="272"/>
      <c r="X838" s="272"/>
      <c r="Y838" s="272"/>
      <c r="Z838" s="272"/>
      <c r="AA838" s="272"/>
      <c r="AB838" s="272"/>
      <c r="AC838" s="272"/>
      <c r="AD838" s="272"/>
      <c r="AE838" s="272"/>
      <c r="AF838" s="272"/>
      <c r="AG838" s="272"/>
      <c r="AH838" s="272"/>
      <c r="AI838" s="272"/>
      <c r="AJ838" s="272"/>
      <c r="AK838" s="272"/>
      <c r="AL838" s="272"/>
      <c r="AM838" s="272"/>
      <c r="AN838" s="272"/>
      <c r="AO838" s="272"/>
      <c r="AP838" s="272"/>
      <c r="AQ838" s="271"/>
    </row>
    <row r="839" ht="15.75" customHeight="1">
      <c r="C839" s="271"/>
      <c r="D839" s="271"/>
      <c r="E839" s="271"/>
      <c r="F839" s="271"/>
      <c r="G839" s="272"/>
      <c r="H839" s="272"/>
      <c r="I839" s="272"/>
      <c r="J839" s="272"/>
      <c r="K839" s="272"/>
      <c r="L839" s="272"/>
      <c r="M839" s="272"/>
      <c r="N839" s="272"/>
      <c r="O839" s="272"/>
      <c r="P839" s="272"/>
      <c r="Q839" s="272"/>
      <c r="R839" s="272"/>
      <c r="S839" s="272"/>
      <c r="T839" s="272"/>
      <c r="U839" s="272"/>
      <c r="V839" s="272"/>
      <c r="W839" s="272"/>
      <c r="X839" s="272"/>
      <c r="Y839" s="272"/>
      <c r="Z839" s="272"/>
      <c r="AA839" s="272"/>
      <c r="AB839" s="272"/>
      <c r="AC839" s="272"/>
      <c r="AD839" s="272"/>
      <c r="AE839" s="272"/>
      <c r="AF839" s="272"/>
      <c r="AG839" s="272"/>
      <c r="AH839" s="272"/>
      <c r="AI839" s="272"/>
      <c r="AJ839" s="272"/>
      <c r="AK839" s="272"/>
      <c r="AL839" s="272"/>
      <c r="AM839" s="272"/>
      <c r="AN839" s="272"/>
      <c r="AO839" s="272"/>
      <c r="AP839" s="272"/>
      <c r="AQ839" s="271"/>
    </row>
    <row r="840" ht="15.75" customHeight="1">
      <c r="C840" s="271"/>
      <c r="D840" s="271"/>
      <c r="E840" s="271"/>
      <c r="F840" s="271"/>
      <c r="G840" s="272"/>
      <c r="H840" s="272"/>
      <c r="I840" s="272"/>
      <c r="J840" s="272"/>
      <c r="K840" s="272"/>
      <c r="L840" s="272"/>
      <c r="M840" s="272"/>
      <c r="N840" s="272"/>
      <c r="O840" s="272"/>
      <c r="P840" s="272"/>
      <c r="Q840" s="272"/>
      <c r="R840" s="272"/>
      <c r="S840" s="272"/>
      <c r="T840" s="272"/>
      <c r="U840" s="272"/>
      <c r="V840" s="272"/>
      <c r="W840" s="272"/>
      <c r="X840" s="272"/>
      <c r="Y840" s="272"/>
      <c r="Z840" s="272"/>
      <c r="AA840" s="272"/>
      <c r="AB840" s="272"/>
      <c r="AC840" s="272"/>
      <c r="AD840" s="272"/>
      <c r="AE840" s="272"/>
      <c r="AF840" s="272"/>
      <c r="AG840" s="272"/>
      <c r="AH840" s="272"/>
      <c r="AI840" s="272"/>
      <c r="AJ840" s="272"/>
      <c r="AK840" s="272"/>
      <c r="AL840" s="272"/>
      <c r="AM840" s="272"/>
      <c r="AN840" s="272"/>
      <c r="AO840" s="272"/>
      <c r="AP840" s="272"/>
      <c r="AQ840" s="271"/>
    </row>
    <row r="841" ht="15.75" customHeight="1">
      <c r="C841" s="271"/>
      <c r="D841" s="271"/>
      <c r="E841" s="271"/>
      <c r="F841" s="271"/>
      <c r="G841" s="272"/>
      <c r="H841" s="272"/>
      <c r="I841" s="272"/>
      <c r="J841" s="272"/>
      <c r="K841" s="272"/>
      <c r="L841" s="272"/>
      <c r="M841" s="272"/>
      <c r="N841" s="272"/>
      <c r="O841" s="272"/>
      <c r="P841" s="272"/>
      <c r="Q841" s="272"/>
      <c r="R841" s="272"/>
      <c r="S841" s="272"/>
      <c r="T841" s="272"/>
      <c r="U841" s="272"/>
      <c r="V841" s="272"/>
      <c r="W841" s="272"/>
      <c r="X841" s="272"/>
      <c r="Y841" s="272"/>
      <c r="Z841" s="272"/>
      <c r="AA841" s="272"/>
      <c r="AB841" s="272"/>
      <c r="AC841" s="272"/>
      <c r="AD841" s="272"/>
      <c r="AE841" s="272"/>
      <c r="AF841" s="272"/>
      <c r="AG841" s="272"/>
      <c r="AH841" s="272"/>
      <c r="AI841" s="272"/>
      <c r="AJ841" s="272"/>
      <c r="AK841" s="272"/>
      <c r="AL841" s="272"/>
      <c r="AM841" s="272"/>
      <c r="AN841" s="272"/>
      <c r="AO841" s="272"/>
      <c r="AP841" s="272"/>
      <c r="AQ841" s="271"/>
    </row>
    <row r="842" ht="15.75" customHeight="1">
      <c r="C842" s="271"/>
      <c r="D842" s="271"/>
      <c r="E842" s="271"/>
      <c r="F842" s="271"/>
      <c r="G842" s="272"/>
      <c r="H842" s="272"/>
      <c r="I842" s="272"/>
      <c r="J842" s="272"/>
      <c r="K842" s="272"/>
      <c r="L842" s="272"/>
      <c r="M842" s="272"/>
      <c r="N842" s="272"/>
      <c r="O842" s="272"/>
      <c r="P842" s="272"/>
      <c r="Q842" s="272"/>
      <c r="R842" s="272"/>
      <c r="S842" s="272"/>
      <c r="T842" s="272"/>
      <c r="U842" s="272"/>
      <c r="V842" s="272"/>
      <c r="W842" s="272"/>
      <c r="X842" s="272"/>
      <c r="Y842" s="272"/>
      <c r="Z842" s="272"/>
      <c r="AA842" s="272"/>
      <c r="AB842" s="272"/>
      <c r="AC842" s="272"/>
      <c r="AD842" s="272"/>
      <c r="AE842" s="272"/>
      <c r="AF842" s="272"/>
      <c r="AG842" s="272"/>
      <c r="AH842" s="272"/>
      <c r="AI842" s="272"/>
      <c r="AJ842" s="272"/>
      <c r="AK842" s="272"/>
      <c r="AL842" s="272"/>
      <c r="AM842" s="272"/>
      <c r="AN842" s="272"/>
      <c r="AO842" s="272"/>
      <c r="AP842" s="272"/>
      <c r="AQ842" s="271"/>
    </row>
    <row r="843" ht="15.75" customHeight="1">
      <c r="C843" s="271"/>
      <c r="D843" s="271"/>
      <c r="E843" s="271"/>
      <c r="F843" s="271"/>
      <c r="G843" s="272"/>
      <c r="H843" s="272"/>
      <c r="I843" s="272"/>
      <c r="J843" s="272"/>
      <c r="K843" s="272"/>
      <c r="L843" s="272"/>
      <c r="M843" s="272"/>
      <c r="N843" s="272"/>
      <c r="O843" s="272"/>
      <c r="P843" s="272"/>
      <c r="Q843" s="272"/>
      <c r="R843" s="272"/>
      <c r="S843" s="272"/>
      <c r="T843" s="272"/>
      <c r="U843" s="272"/>
      <c r="V843" s="272"/>
      <c r="W843" s="272"/>
      <c r="X843" s="272"/>
      <c r="Y843" s="272"/>
      <c r="Z843" s="272"/>
      <c r="AA843" s="272"/>
      <c r="AB843" s="272"/>
      <c r="AC843" s="272"/>
      <c r="AD843" s="272"/>
      <c r="AE843" s="272"/>
      <c r="AF843" s="272"/>
      <c r="AG843" s="272"/>
      <c r="AH843" s="272"/>
      <c r="AI843" s="272"/>
      <c r="AJ843" s="272"/>
      <c r="AK843" s="272"/>
      <c r="AL843" s="272"/>
      <c r="AM843" s="272"/>
      <c r="AN843" s="272"/>
      <c r="AO843" s="272"/>
      <c r="AP843" s="272"/>
      <c r="AQ843" s="271"/>
    </row>
    <row r="844" ht="15.75" customHeight="1">
      <c r="C844" s="271"/>
      <c r="D844" s="271"/>
      <c r="E844" s="271"/>
      <c r="F844" s="271"/>
      <c r="G844" s="272"/>
      <c r="H844" s="272"/>
      <c r="I844" s="272"/>
      <c r="J844" s="272"/>
      <c r="K844" s="272"/>
      <c r="L844" s="272"/>
      <c r="M844" s="272"/>
      <c r="N844" s="272"/>
      <c r="O844" s="272"/>
      <c r="P844" s="272"/>
      <c r="Q844" s="272"/>
      <c r="R844" s="272"/>
      <c r="S844" s="272"/>
      <c r="T844" s="272"/>
      <c r="U844" s="272"/>
      <c r="V844" s="272"/>
      <c r="W844" s="272"/>
      <c r="X844" s="272"/>
      <c r="Y844" s="272"/>
      <c r="Z844" s="272"/>
      <c r="AA844" s="272"/>
      <c r="AB844" s="272"/>
      <c r="AC844" s="272"/>
      <c r="AD844" s="272"/>
      <c r="AE844" s="272"/>
      <c r="AF844" s="272"/>
      <c r="AG844" s="272"/>
      <c r="AH844" s="272"/>
      <c r="AI844" s="272"/>
      <c r="AJ844" s="272"/>
      <c r="AK844" s="272"/>
      <c r="AL844" s="272"/>
      <c r="AM844" s="272"/>
      <c r="AN844" s="272"/>
      <c r="AO844" s="272"/>
      <c r="AP844" s="272"/>
      <c r="AQ844" s="271"/>
    </row>
    <row r="845" ht="15.75" customHeight="1">
      <c r="C845" s="271"/>
      <c r="D845" s="271"/>
      <c r="E845" s="271"/>
      <c r="F845" s="271"/>
      <c r="G845" s="272"/>
      <c r="H845" s="272"/>
      <c r="I845" s="272"/>
      <c r="J845" s="272"/>
      <c r="K845" s="272"/>
      <c r="L845" s="272"/>
      <c r="M845" s="272"/>
      <c r="N845" s="272"/>
      <c r="O845" s="272"/>
      <c r="P845" s="272"/>
      <c r="Q845" s="272"/>
      <c r="R845" s="272"/>
      <c r="S845" s="272"/>
      <c r="T845" s="272"/>
      <c r="U845" s="272"/>
      <c r="V845" s="272"/>
      <c r="W845" s="272"/>
      <c r="X845" s="272"/>
      <c r="Y845" s="272"/>
      <c r="Z845" s="272"/>
      <c r="AA845" s="272"/>
      <c r="AB845" s="272"/>
      <c r="AC845" s="272"/>
      <c r="AD845" s="272"/>
      <c r="AE845" s="272"/>
      <c r="AF845" s="272"/>
      <c r="AG845" s="272"/>
      <c r="AH845" s="272"/>
      <c r="AI845" s="272"/>
      <c r="AJ845" s="272"/>
      <c r="AK845" s="272"/>
      <c r="AL845" s="272"/>
      <c r="AM845" s="272"/>
      <c r="AN845" s="272"/>
      <c r="AO845" s="272"/>
      <c r="AP845" s="272"/>
      <c r="AQ845" s="271"/>
    </row>
    <row r="846" ht="15.75" customHeight="1">
      <c r="C846" s="271"/>
      <c r="D846" s="271"/>
      <c r="E846" s="271"/>
      <c r="F846" s="271"/>
      <c r="G846" s="272"/>
      <c r="H846" s="272"/>
      <c r="I846" s="272"/>
      <c r="J846" s="272"/>
      <c r="K846" s="272"/>
      <c r="L846" s="272"/>
      <c r="M846" s="272"/>
      <c r="N846" s="272"/>
      <c r="O846" s="272"/>
      <c r="P846" s="272"/>
      <c r="Q846" s="272"/>
      <c r="R846" s="272"/>
      <c r="S846" s="272"/>
      <c r="T846" s="272"/>
      <c r="U846" s="272"/>
      <c r="V846" s="272"/>
      <c r="W846" s="272"/>
      <c r="X846" s="272"/>
      <c r="Y846" s="272"/>
      <c r="Z846" s="272"/>
      <c r="AA846" s="272"/>
      <c r="AB846" s="272"/>
      <c r="AC846" s="272"/>
      <c r="AD846" s="272"/>
      <c r="AE846" s="272"/>
      <c r="AF846" s="272"/>
      <c r="AG846" s="272"/>
      <c r="AH846" s="272"/>
      <c r="AI846" s="272"/>
      <c r="AJ846" s="272"/>
      <c r="AK846" s="272"/>
      <c r="AL846" s="272"/>
      <c r="AM846" s="272"/>
      <c r="AN846" s="272"/>
      <c r="AO846" s="272"/>
      <c r="AP846" s="272"/>
      <c r="AQ846" s="271"/>
    </row>
    <row r="847" ht="15.75" customHeight="1">
      <c r="C847" s="271"/>
      <c r="D847" s="271"/>
      <c r="E847" s="271"/>
      <c r="F847" s="271"/>
      <c r="G847" s="272"/>
      <c r="H847" s="272"/>
      <c r="I847" s="272"/>
      <c r="J847" s="272"/>
      <c r="K847" s="272"/>
      <c r="L847" s="272"/>
      <c r="M847" s="272"/>
      <c r="N847" s="272"/>
      <c r="O847" s="272"/>
      <c r="P847" s="272"/>
      <c r="Q847" s="272"/>
      <c r="R847" s="272"/>
      <c r="S847" s="272"/>
      <c r="T847" s="272"/>
      <c r="U847" s="272"/>
      <c r="V847" s="272"/>
      <c r="W847" s="272"/>
      <c r="X847" s="272"/>
      <c r="Y847" s="272"/>
      <c r="Z847" s="272"/>
      <c r="AA847" s="272"/>
      <c r="AB847" s="272"/>
      <c r="AC847" s="272"/>
      <c r="AD847" s="272"/>
      <c r="AE847" s="272"/>
      <c r="AF847" s="272"/>
      <c r="AG847" s="272"/>
      <c r="AH847" s="272"/>
      <c r="AI847" s="272"/>
      <c r="AJ847" s="272"/>
      <c r="AK847" s="272"/>
      <c r="AL847" s="272"/>
      <c r="AM847" s="272"/>
      <c r="AN847" s="272"/>
      <c r="AO847" s="272"/>
      <c r="AP847" s="272"/>
      <c r="AQ847" s="271"/>
    </row>
    <row r="848" ht="15.75" customHeight="1">
      <c r="C848" s="271"/>
      <c r="D848" s="271"/>
      <c r="E848" s="271"/>
      <c r="F848" s="271"/>
      <c r="G848" s="272"/>
      <c r="H848" s="272"/>
      <c r="I848" s="272"/>
      <c r="J848" s="272"/>
      <c r="K848" s="272"/>
      <c r="L848" s="272"/>
      <c r="M848" s="272"/>
      <c r="N848" s="272"/>
      <c r="O848" s="272"/>
      <c r="P848" s="272"/>
      <c r="Q848" s="272"/>
      <c r="R848" s="272"/>
      <c r="S848" s="272"/>
      <c r="T848" s="272"/>
      <c r="U848" s="272"/>
      <c r="V848" s="272"/>
      <c r="W848" s="272"/>
      <c r="X848" s="272"/>
      <c r="Y848" s="272"/>
      <c r="Z848" s="272"/>
      <c r="AA848" s="272"/>
      <c r="AB848" s="272"/>
      <c r="AC848" s="272"/>
      <c r="AD848" s="272"/>
      <c r="AE848" s="272"/>
      <c r="AF848" s="272"/>
      <c r="AG848" s="272"/>
      <c r="AH848" s="272"/>
      <c r="AI848" s="272"/>
      <c r="AJ848" s="272"/>
      <c r="AK848" s="272"/>
      <c r="AL848" s="272"/>
      <c r="AM848" s="272"/>
      <c r="AN848" s="272"/>
      <c r="AO848" s="272"/>
      <c r="AP848" s="272"/>
      <c r="AQ848" s="271"/>
    </row>
    <row r="849" ht="15.75" customHeight="1">
      <c r="C849" s="271"/>
      <c r="D849" s="271"/>
      <c r="E849" s="271"/>
      <c r="F849" s="271"/>
      <c r="G849" s="272"/>
      <c r="H849" s="272"/>
      <c r="I849" s="272"/>
      <c r="J849" s="272"/>
      <c r="K849" s="272"/>
      <c r="L849" s="272"/>
      <c r="M849" s="272"/>
      <c r="N849" s="272"/>
      <c r="O849" s="272"/>
      <c r="P849" s="272"/>
      <c r="Q849" s="272"/>
      <c r="R849" s="272"/>
      <c r="S849" s="272"/>
      <c r="T849" s="272"/>
      <c r="U849" s="272"/>
      <c r="V849" s="272"/>
      <c r="W849" s="272"/>
      <c r="X849" s="272"/>
      <c r="Y849" s="272"/>
      <c r="Z849" s="272"/>
      <c r="AA849" s="272"/>
      <c r="AB849" s="272"/>
      <c r="AC849" s="272"/>
      <c r="AD849" s="272"/>
      <c r="AE849" s="272"/>
      <c r="AF849" s="272"/>
      <c r="AG849" s="272"/>
      <c r="AH849" s="272"/>
      <c r="AI849" s="272"/>
      <c r="AJ849" s="272"/>
      <c r="AK849" s="272"/>
      <c r="AL849" s="272"/>
      <c r="AM849" s="272"/>
      <c r="AN849" s="272"/>
      <c r="AO849" s="272"/>
      <c r="AP849" s="272"/>
      <c r="AQ849" s="271"/>
    </row>
    <row r="850" ht="15.75" customHeight="1">
      <c r="C850" s="271"/>
      <c r="D850" s="271"/>
      <c r="E850" s="271"/>
      <c r="F850" s="271"/>
      <c r="G850" s="272"/>
      <c r="H850" s="272"/>
      <c r="I850" s="272"/>
      <c r="J850" s="272"/>
      <c r="K850" s="272"/>
      <c r="L850" s="272"/>
      <c r="M850" s="272"/>
      <c r="N850" s="272"/>
      <c r="O850" s="272"/>
      <c r="P850" s="272"/>
      <c r="Q850" s="272"/>
      <c r="R850" s="272"/>
      <c r="S850" s="272"/>
      <c r="T850" s="272"/>
      <c r="U850" s="272"/>
      <c r="V850" s="272"/>
      <c r="W850" s="272"/>
      <c r="X850" s="272"/>
      <c r="Y850" s="272"/>
      <c r="Z850" s="272"/>
      <c r="AA850" s="272"/>
      <c r="AB850" s="272"/>
      <c r="AC850" s="272"/>
      <c r="AD850" s="272"/>
      <c r="AE850" s="272"/>
      <c r="AF850" s="272"/>
      <c r="AG850" s="272"/>
      <c r="AH850" s="272"/>
      <c r="AI850" s="272"/>
      <c r="AJ850" s="272"/>
      <c r="AK850" s="272"/>
      <c r="AL850" s="272"/>
      <c r="AM850" s="272"/>
      <c r="AN850" s="272"/>
      <c r="AO850" s="272"/>
      <c r="AP850" s="272"/>
      <c r="AQ850" s="271"/>
    </row>
    <row r="851" ht="15.75" customHeight="1">
      <c r="C851" s="271"/>
      <c r="D851" s="271"/>
      <c r="E851" s="271"/>
      <c r="F851" s="271"/>
      <c r="G851" s="272"/>
      <c r="H851" s="272"/>
      <c r="I851" s="272"/>
      <c r="J851" s="272"/>
      <c r="K851" s="272"/>
      <c r="L851" s="272"/>
      <c r="M851" s="272"/>
      <c r="N851" s="272"/>
      <c r="O851" s="272"/>
      <c r="P851" s="272"/>
      <c r="Q851" s="272"/>
      <c r="R851" s="272"/>
      <c r="S851" s="272"/>
      <c r="T851" s="272"/>
      <c r="U851" s="272"/>
      <c r="V851" s="272"/>
      <c r="W851" s="272"/>
      <c r="X851" s="272"/>
      <c r="Y851" s="272"/>
      <c r="Z851" s="272"/>
      <c r="AA851" s="272"/>
      <c r="AB851" s="272"/>
      <c r="AC851" s="272"/>
      <c r="AD851" s="272"/>
      <c r="AE851" s="272"/>
      <c r="AF851" s="272"/>
      <c r="AG851" s="272"/>
      <c r="AH851" s="272"/>
      <c r="AI851" s="272"/>
      <c r="AJ851" s="272"/>
      <c r="AK851" s="272"/>
      <c r="AL851" s="272"/>
      <c r="AM851" s="272"/>
      <c r="AN851" s="272"/>
      <c r="AO851" s="272"/>
      <c r="AP851" s="272"/>
      <c r="AQ851" s="271"/>
    </row>
    <row r="852" ht="15.75" customHeight="1">
      <c r="C852" s="271"/>
      <c r="D852" s="271"/>
      <c r="E852" s="271"/>
      <c r="F852" s="271"/>
      <c r="G852" s="272"/>
      <c r="H852" s="272"/>
      <c r="I852" s="272"/>
      <c r="J852" s="272"/>
      <c r="K852" s="272"/>
      <c r="L852" s="272"/>
      <c r="M852" s="272"/>
      <c r="N852" s="272"/>
      <c r="O852" s="272"/>
      <c r="P852" s="272"/>
      <c r="Q852" s="272"/>
      <c r="R852" s="272"/>
      <c r="S852" s="272"/>
      <c r="T852" s="272"/>
      <c r="U852" s="272"/>
      <c r="V852" s="272"/>
      <c r="W852" s="272"/>
      <c r="X852" s="272"/>
      <c r="Y852" s="272"/>
      <c r="Z852" s="272"/>
      <c r="AA852" s="272"/>
      <c r="AB852" s="272"/>
      <c r="AC852" s="272"/>
      <c r="AD852" s="272"/>
      <c r="AE852" s="272"/>
      <c r="AF852" s="272"/>
      <c r="AG852" s="272"/>
      <c r="AH852" s="272"/>
      <c r="AI852" s="272"/>
      <c r="AJ852" s="272"/>
      <c r="AK852" s="272"/>
      <c r="AL852" s="272"/>
      <c r="AM852" s="272"/>
      <c r="AN852" s="272"/>
      <c r="AO852" s="272"/>
      <c r="AP852" s="272"/>
      <c r="AQ852" s="271"/>
    </row>
    <row r="853" ht="15.75" customHeight="1">
      <c r="C853" s="271"/>
      <c r="D853" s="271"/>
      <c r="E853" s="271"/>
      <c r="F853" s="271"/>
      <c r="G853" s="272"/>
      <c r="H853" s="272"/>
      <c r="I853" s="272"/>
      <c r="J853" s="272"/>
      <c r="K853" s="272"/>
      <c r="L853" s="272"/>
      <c r="M853" s="272"/>
      <c r="N853" s="272"/>
      <c r="O853" s="272"/>
      <c r="P853" s="272"/>
      <c r="Q853" s="272"/>
      <c r="R853" s="272"/>
      <c r="S853" s="272"/>
      <c r="T853" s="272"/>
      <c r="U853" s="272"/>
      <c r="V853" s="272"/>
      <c r="W853" s="272"/>
      <c r="X853" s="272"/>
      <c r="Y853" s="272"/>
      <c r="Z853" s="272"/>
      <c r="AA853" s="272"/>
      <c r="AB853" s="272"/>
      <c r="AC853" s="272"/>
      <c r="AD853" s="272"/>
      <c r="AE853" s="272"/>
      <c r="AF853" s="272"/>
      <c r="AG853" s="272"/>
      <c r="AH853" s="272"/>
      <c r="AI853" s="272"/>
      <c r="AJ853" s="272"/>
      <c r="AK853" s="272"/>
      <c r="AL853" s="272"/>
      <c r="AM853" s="272"/>
      <c r="AN853" s="272"/>
      <c r="AO853" s="272"/>
      <c r="AP853" s="272"/>
      <c r="AQ853" s="271"/>
    </row>
    <row r="854" ht="15.75" customHeight="1">
      <c r="C854" s="271"/>
      <c r="D854" s="271"/>
      <c r="E854" s="271"/>
      <c r="F854" s="271"/>
      <c r="G854" s="272"/>
      <c r="H854" s="272"/>
      <c r="I854" s="272"/>
      <c r="J854" s="272"/>
      <c r="K854" s="272"/>
      <c r="L854" s="272"/>
      <c r="M854" s="272"/>
      <c r="N854" s="272"/>
      <c r="O854" s="272"/>
      <c r="P854" s="272"/>
      <c r="Q854" s="272"/>
      <c r="R854" s="272"/>
      <c r="S854" s="272"/>
      <c r="T854" s="272"/>
      <c r="U854" s="272"/>
      <c r="V854" s="272"/>
      <c r="W854" s="272"/>
      <c r="X854" s="272"/>
      <c r="Y854" s="272"/>
      <c r="Z854" s="272"/>
      <c r="AA854" s="272"/>
      <c r="AB854" s="272"/>
      <c r="AC854" s="272"/>
      <c r="AD854" s="272"/>
      <c r="AE854" s="272"/>
      <c r="AF854" s="272"/>
      <c r="AG854" s="272"/>
      <c r="AH854" s="272"/>
      <c r="AI854" s="272"/>
      <c r="AJ854" s="272"/>
      <c r="AK854" s="272"/>
      <c r="AL854" s="272"/>
      <c r="AM854" s="272"/>
      <c r="AN854" s="272"/>
      <c r="AO854" s="272"/>
      <c r="AP854" s="272"/>
      <c r="AQ854" s="271"/>
    </row>
    <row r="855" ht="15.75" customHeight="1">
      <c r="C855" s="271"/>
      <c r="D855" s="271"/>
      <c r="E855" s="271"/>
      <c r="F855" s="271"/>
      <c r="G855" s="272"/>
      <c r="H855" s="272"/>
      <c r="I855" s="272"/>
      <c r="J855" s="272"/>
      <c r="K855" s="272"/>
      <c r="L855" s="272"/>
      <c r="M855" s="272"/>
      <c r="N855" s="272"/>
      <c r="O855" s="272"/>
      <c r="P855" s="272"/>
      <c r="Q855" s="272"/>
      <c r="R855" s="272"/>
      <c r="S855" s="272"/>
      <c r="T855" s="272"/>
      <c r="U855" s="272"/>
      <c r="V855" s="272"/>
      <c r="W855" s="272"/>
      <c r="X855" s="272"/>
      <c r="Y855" s="272"/>
      <c r="Z855" s="272"/>
      <c r="AA855" s="272"/>
      <c r="AB855" s="272"/>
      <c r="AC855" s="272"/>
      <c r="AD855" s="272"/>
      <c r="AE855" s="272"/>
      <c r="AF855" s="272"/>
      <c r="AG855" s="272"/>
      <c r="AH855" s="272"/>
      <c r="AI855" s="272"/>
      <c r="AJ855" s="272"/>
      <c r="AK855" s="272"/>
      <c r="AL855" s="272"/>
      <c r="AM855" s="272"/>
      <c r="AN855" s="272"/>
      <c r="AO855" s="272"/>
      <c r="AP855" s="272"/>
      <c r="AQ855" s="271"/>
    </row>
    <row r="856" ht="15.75" customHeight="1">
      <c r="C856" s="271"/>
      <c r="D856" s="271"/>
      <c r="E856" s="271"/>
      <c r="F856" s="271"/>
      <c r="G856" s="272"/>
      <c r="H856" s="272"/>
      <c r="I856" s="272"/>
      <c r="J856" s="272"/>
      <c r="K856" s="272"/>
      <c r="L856" s="272"/>
      <c r="M856" s="272"/>
      <c r="N856" s="272"/>
      <c r="O856" s="272"/>
      <c r="P856" s="272"/>
      <c r="Q856" s="272"/>
      <c r="R856" s="272"/>
      <c r="S856" s="272"/>
      <c r="T856" s="272"/>
      <c r="U856" s="272"/>
      <c r="V856" s="272"/>
      <c r="W856" s="272"/>
      <c r="X856" s="272"/>
      <c r="Y856" s="272"/>
      <c r="Z856" s="272"/>
      <c r="AA856" s="272"/>
      <c r="AB856" s="272"/>
      <c r="AC856" s="272"/>
      <c r="AD856" s="272"/>
      <c r="AE856" s="272"/>
      <c r="AF856" s="272"/>
      <c r="AG856" s="272"/>
      <c r="AH856" s="272"/>
      <c r="AI856" s="272"/>
      <c r="AJ856" s="272"/>
      <c r="AK856" s="272"/>
      <c r="AL856" s="272"/>
      <c r="AM856" s="272"/>
      <c r="AN856" s="272"/>
      <c r="AO856" s="272"/>
      <c r="AP856" s="272"/>
      <c r="AQ856" s="271"/>
    </row>
    <row r="857" ht="15.75" customHeight="1">
      <c r="C857" s="271"/>
      <c r="D857" s="271"/>
      <c r="E857" s="271"/>
      <c r="F857" s="271"/>
      <c r="G857" s="272"/>
      <c r="H857" s="272"/>
      <c r="I857" s="272"/>
      <c r="J857" s="272"/>
      <c r="K857" s="272"/>
      <c r="L857" s="272"/>
      <c r="M857" s="272"/>
      <c r="N857" s="272"/>
      <c r="O857" s="272"/>
      <c r="P857" s="272"/>
      <c r="Q857" s="272"/>
      <c r="R857" s="272"/>
      <c r="S857" s="272"/>
      <c r="T857" s="272"/>
      <c r="U857" s="272"/>
      <c r="V857" s="272"/>
      <c r="W857" s="272"/>
      <c r="X857" s="272"/>
      <c r="Y857" s="272"/>
      <c r="Z857" s="272"/>
      <c r="AA857" s="272"/>
      <c r="AB857" s="272"/>
      <c r="AC857" s="272"/>
      <c r="AD857" s="272"/>
      <c r="AE857" s="272"/>
      <c r="AF857" s="272"/>
      <c r="AG857" s="272"/>
      <c r="AH857" s="272"/>
      <c r="AI857" s="272"/>
      <c r="AJ857" s="272"/>
      <c r="AK857" s="272"/>
      <c r="AL857" s="272"/>
      <c r="AM857" s="272"/>
      <c r="AN857" s="272"/>
      <c r="AO857" s="272"/>
      <c r="AP857" s="272"/>
      <c r="AQ857" s="271"/>
    </row>
    <row r="858" ht="15.75" customHeight="1">
      <c r="C858" s="271"/>
      <c r="D858" s="271"/>
      <c r="E858" s="271"/>
      <c r="F858" s="271"/>
      <c r="G858" s="272"/>
      <c r="H858" s="272"/>
      <c r="I858" s="272"/>
      <c r="J858" s="272"/>
      <c r="K858" s="272"/>
      <c r="L858" s="272"/>
      <c r="M858" s="272"/>
      <c r="N858" s="272"/>
      <c r="O858" s="272"/>
      <c r="P858" s="272"/>
      <c r="Q858" s="272"/>
      <c r="R858" s="272"/>
      <c r="S858" s="272"/>
      <c r="T858" s="272"/>
      <c r="U858" s="272"/>
      <c r="V858" s="272"/>
      <c r="W858" s="272"/>
      <c r="X858" s="272"/>
      <c r="Y858" s="272"/>
      <c r="Z858" s="272"/>
      <c r="AA858" s="272"/>
      <c r="AB858" s="272"/>
      <c r="AC858" s="272"/>
      <c r="AD858" s="272"/>
      <c r="AE858" s="272"/>
      <c r="AF858" s="272"/>
      <c r="AG858" s="272"/>
      <c r="AH858" s="272"/>
      <c r="AI858" s="272"/>
      <c r="AJ858" s="272"/>
      <c r="AK858" s="272"/>
      <c r="AL858" s="272"/>
      <c r="AM858" s="272"/>
      <c r="AN858" s="272"/>
      <c r="AO858" s="272"/>
      <c r="AP858" s="272"/>
      <c r="AQ858" s="271"/>
    </row>
    <row r="859" ht="15.75" customHeight="1">
      <c r="C859" s="271"/>
      <c r="D859" s="271"/>
      <c r="E859" s="271"/>
      <c r="F859" s="271"/>
      <c r="G859" s="272"/>
      <c r="H859" s="272"/>
      <c r="I859" s="272"/>
      <c r="J859" s="272"/>
      <c r="K859" s="272"/>
      <c r="L859" s="272"/>
      <c r="M859" s="272"/>
      <c r="N859" s="272"/>
      <c r="O859" s="272"/>
      <c r="P859" s="272"/>
      <c r="Q859" s="272"/>
      <c r="R859" s="272"/>
      <c r="S859" s="272"/>
      <c r="T859" s="272"/>
      <c r="U859" s="272"/>
      <c r="V859" s="272"/>
      <c r="W859" s="272"/>
      <c r="X859" s="272"/>
      <c r="Y859" s="272"/>
      <c r="Z859" s="272"/>
      <c r="AA859" s="272"/>
      <c r="AB859" s="272"/>
      <c r="AC859" s="272"/>
      <c r="AD859" s="272"/>
      <c r="AE859" s="272"/>
      <c r="AF859" s="272"/>
      <c r="AG859" s="272"/>
      <c r="AH859" s="272"/>
      <c r="AI859" s="272"/>
      <c r="AJ859" s="272"/>
      <c r="AK859" s="272"/>
      <c r="AL859" s="272"/>
      <c r="AM859" s="272"/>
      <c r="AN859" s="272"/>
      <c r="AO859" s="272"/>
      <c r="AP859" s="272"/>
      <c r="AQ859" s="271"/>
    </row>
    <row r="860" ht="15.75" customHeight="1">
      <c r="C860" s="271"/>
      <c r="D860" s="271"/>
      <c r="E860" s="271"/>
      <c r="F860" s="271"/>
      <c r="G860" s="272"/>
      <c r="H860" s="272"/>
      <c r="I860" s="272"/>
      <c r="J860" s="272"/>
      <c r="K860" s="272"/>
      <c r="L860" s="272"/>
      <c r="M860" s="272"/>
      <c r="N860" s="272"/>
      <c r="O860" s="272"/>
      <c r="P860" s="272"/>
      <c r="Q860" s="272"/>
      <c r="R860" s="272"/>
      <c r="S860" s="272"/>
      <c r="T860" s="272"/>
      <c r="U860" s="272"/>
      <c r="V860" s="272"/>
      <c r="W860" s="272"/>
      <c r="X860" s="272"/>
      <c r="Y860" s="272"/>
      <c r="Z860" s="272"/>
      <c r="AA860" s="272"/>
      <c r="AB860" s="272"/>
      <c r="AC860" s="272"/>
      <c r="AD860" s="272"/>
      <c r="AE860" s="272"/>
      <c r="AF860" s="272"/>
      <c r="AG860" s="272"/>
      <c r="AH860" s="272"/>
      <c r="AI860" s="272"/>
      <c r="AJ860" s="272"/>
      <c r="AK860" s="272"/>
      <c r="AL860" s="272"/>
      <c r="AM860" s="272"/>
      <c r="AN860" s="272"/>
      <c r="AO860" s="272"/>
      <c r="AP860" s="272"/>
      <c r="AQ860" s="271"/>
    </row>
    <row r="861" ht="15.75" customHeight="1">
      <c r="C861" s="271"/>
      <c r="D861" s="271"/>
      <c r="E861" s="271"/>
      <c r="F861" s="271"/>
      <c r="G861" s="272"/>
      <c r="H861" s="272"/>
      <c r="I861" s="272"/>
      <c r="J861" s="272"/>
      <c r="K861" s="272"/>
      <c r="L861" s="272"/>
      <c r="M861" s="272"/>
      <c r="N861" s="272"/>
      <c r="O861" s="272"/>
      <c r="P861" s="272"/>
      <c r="Q861" s="272"/>
      <c r="R861" s="272"/>
      <c r="S861" s="272"/>
      <c r="T861" s="272"/>
      <c r="U861" s="272"/>
      <c r="V861" s="272"/>
      <c r="W861" s="272"/>
      <c r="X861" s="272"/>
      <c r="Y861" s="272"/>
      <c r="Z861" s="272"/>
      <c r="AA861" s="272"/>
      <c r="AB861" s="272"/>
      <c r="AC861" s="272"/>
      <c r="AD861" s="272"/>
      <c r="AE861" s="272"/>
      <c r="AF861" s="272"/>
      <c r="AG861" s="272"/>
      <c r="AH861" s="272"/>
      <c r="AI861" s="272"/>
      <c r="AJ861" s="272"/>
      <c r="AK861" s="272"/>
      <c r="AL861" s="272"/>
      <c r="AM861" s="272"/>
      <c r="AN861" s="272"/>
      <c r="AO861" s="272"/>
      <c r="AP861" s="272"/>
      <c r="AQ861" s="271"/>
    </row>
    <row r="862" ht="15.75" customHeight="1">
      <c r="C862" s="271"/>
      <c r="D862" s="271"/>
      <c r="E862" s="271"/>
      <c r="F862" s="271"/>
      <c r="G862" s="272"/>
      <c r="H862" s="272"/>
      <c r="I862" s="272"/>
      <c r="J862" s="272"/>
      <c r="K862" s="272"/>
      <c r="L862" s="272"/>
      <c r="M862" s="272"/>
      <c r="N862" s="272"/>
      <c r="O862" s="272"/>
      <c r="P862" s="272"/>
      <c r="Q862" s="272"/>
      <c r="R862" s="272"/>
      <c r="S862" s="272"/>
      <c r="T862" s="272"/>
      <c r="U862" s="272"/>
      <c r="V862" s="272"/>
      <c r="W862" s="272"/>
      <c r="X862" s="272"/>
      <c r="Y862" s="272"/>
      <c r="Z862" s="272"/>
      <c r="AA862" s="272"/>
      <c r="AB862" s="272"/>
      <c r="AC862" s="272"/>
      <c r="AD862" s="272"/>
      <c r="AE862" s="272"/>
      <c r="AF862" s="272"/>
      <c r="AG862" s="272"/>
      <c r="AH862" s="272"/>
      <c r="AI862" s="272"/>
      <c r="AJ862" s="272"/>
      <c r="AK862" s="272"/>
      <c r="AL862" s="272"/>
      <c r="AM862" s="272"/>
      <c r="AN862" s="272"/>
      <c r="AO862" s="272"/>
      <c r="AP862" s="272"/>
      <c r="AQ862" s="271"/>
    </row>
    <row r="863" ht="15.75" customHeight="1">
      <c r="C863" s="271"/>
      <c r="D863" s="271"/>
      <c r="E863" s="271"/>
      <c r="F863" s="271"/>
      <c r="G863" s="272"/>
      <c r="H863" s="272"/>
      <c r="I863" s="272"/>
      <c r="J863" s="272"/>
      <c r="K863" s="272"/>
      <c r="L863" s="272"/>
      <c r="M863" s="272"/>
      <c r="N863" s="272"/>
      <c r="O863" s="272"/>
      <c r="P863" s="272"/>
      <c r="Q863" s="272"/>
      <c r="R863" s="272"/>
      <c r="S863" s="272"/>
      <c r="T863" s="272"/>
      <c r="U863" s="272"/>
      <c r="V863" s="272"/>
      <c r="W863" s="272"/>
      <c r="X863" s="272"/>
      <c r="Y863" s="272"/>
      <c r="Z863" s="272"/>
      <c r="AA863" s="272"/>
      <c r="AB863" s="272"/>
      <c r="AC863" s="272"/>
      <c r="AD863" s="272"/>
      <c r="AE863" s="272"/>
      <c r="AF863" s="272"/>
      <c r="AG863" s="272"/>
      <c r="AH863" s="272"/>
      <c r="AI863" s="272"/>
      <c r="AJ863" s="272"/>
      <c r="AK863" s="272"/>
      <c r="AL863" s="272"/>
      <c r="AM863" s="272"/>
      <c r="AN863" s="272"/>
      <c r="AO863" s="272"/>
      <c r="AP863" s="272"/>
      <c r="AQ863" s="271"/>
    </row>
    <row r="864" ht="15.75" customHeight="1">
      <c r="C864" s="271"/>
      <c r="D864" s="271"/>
      <c r="E864" s="271"/>
      <c r="F864" s="271"/>
      <c r="G864" s="272"/>
      <c r="H864" s="272"/>
      <c r="I864" s="272"/>
      <c r="J864" s="272"/>
      <c r="K864" s="272"/>
      <c r="L864" s="272"/>
      <c r="M864" s="272"/>
      <c r="N864" s="272"/>
      <c r="O864" s="272"/>
      <c r="P864" s="272"/>
      <c r="Q864" s="272"/>
      <c r="R864" s="272"/>
      <c r="S864" s="272"/>
      <c r="T864" s="272"/>
      <c r="U864" s="272"/>
      <c r="V864" s="272"/>
      <c r="W864" s="272"/>
      <c r="X864" s="272"/>
      <c r="Y864" s="272"/>
      <c r="Z864" s="272"/>
      <c r="AA864" s="272"/>
      <c r="AB864" s="272"/>
      <c r="AC864" s="272"/>
      <c r="AD864" s="272"/>
      <c r="AE864" s="272"/>
      <c r="AF864" s="272"/>
      <c r="AG864" s="272"/>
      <c r="AH864" s="272"/>
      <c r="AI864" s="272"/>
      <c r="AJ864" s="272"/>
      <c r="AK864" s="272"/>
      <c r="AL864" s="272"/>
      <c r="AM864" s="272"/>
      <c r="AN864" s="272"/>
      <c r="AO864" s="272"/>
      <c r="AP864" s="272"/>
      <c r="AQ864" s="271"/>
    </row>
    <row r="865" ht="15.75" customHeight="1">
      <c r="C865" s="271"/>
      <c r="D865" s="271"/>
      <c r="E865" s="271"/>
      <c r="F865" s="271"/>
      <c r="G865" s="272"/>
      <c r="H865" s="272"/>
      <c r="I865" s="272"/>
      <c r="J865" s="272"/>
      <c r="K865" s="272"/>
      <c r="L865" s="272"/>
      <c r="M865" s="272"/>
      <c r="N865" s="272"/>
      <c r="O865" s="272"/>
      <c r="P865" s="272"/>
      <c r="Q865" s="272"/>
      <c r="R865" s="272"/>
      <c r="S865" s="272"/>
      <c r="T865" s="272"/>
      <c r="U865" s="272"/>
      <c r="V865" s="272"/>
      <c r="W865" s="272"/>
      <c r="X865" s="272"/>
      <c r="Y865" s="272"/>
      <c r="Z865" s="272"/>
      <c r="AA865" s="272"/>
      <c r="AB865" s="272"/>
      <c r="AC865" s="272"/>
      <c r="AD865" s="272"/>
      <c r="AE865" s="272"/>
      <c r="AF865" s="272"/>
      <c r="AG865" s="272"/>
      <c r="AH865" s="272"/>
      <c r="AI865" s="272"/>
      <c r="AJ865" s="272"/>
      <c r="AK865" s="272"/>
      <c r="AL865" s="272"/>
      <c r="AM865" s="272"/>
      <c r="AN865" s="272"/>
      <c r="AO865" s="272"/>
      <c r="AP865" s="272"/>
      <c r="AQ865" s="271"/>
    </row>
    <row r="866" ht="15.75" customHeight="1">
      <c r="C866" s="271"/>
      <c r="D866" s="271"/>
      <c r="E866" s="271"/>
      <c r="F866" s="271"/>
      <c r="G866" s="272"/>
      <c r="H866" s="272"/>
      <c r="I866" s="272"/>
      <c r="J866" s="272"/>
      <c r="K866" s="272"/>
      <c r="L866" s="272"/>
      <c r="M866" s="272"/>
      <c r="N866" s="272"/>
      <c r="O866" s="272"/>
      <c r="P866" s="272"/>
      <c r="Q866" s="272"/>
      <c r="R866" s="272"/>
      <c r="S866" s="272"/>
      <c r="T866" s="272"/>
      <c r="U866" s="272"/>
      <c r="V866" s="272"/>
      <c r="W866" s="272"/>
      <c r="X866" s="272"/>
      <c r="Y866" s="272"/>
      <c r="Z866" s="272"/>
      <c r="AA866" s="272"/>
      <c r="AB866" s="272"/>
      <c r="AC866" s="272"/>
      <c r="AD866" s="272"/>
      <c r="AE866" s="272"/>
      <c r="AF866" s="272"/>
      <c r="AG866" s="272"/>
      <c r="AH866" s="272"/>
      <c r="AI866" s="272"/>
      <c r="AJ866" s="272"/>
      <c r="AK866" s="272"/>
      <c r="AL866" s="272"/>
      <c r="AM866" s="272"/>
      <c r="AN866" s="272"/>
      <c r="AO866" s="272"/>
      <c r="AP866" s="272"/>
      <c r="AQ866" s="271"/>
    </row>
    <row r="867" ht="15.75" customHeight="1">
      <c r="C867" s="271"/>
      <c r="D867" s="271"/>
      <c r="E867" s="271"/>
      <c r="F867" s="271"/>
      <c r="G867" s="272"/>
      <c r="H867" s="272"/>
      <c r="I867" s="272"/>
      <c r="J867" s="272"/>
      <c r="K867" s="272"/>
      <c r="L867" s="272"/>
      <c r="M867" s="272"/>
      <c r="N867" s="272"/>
      <c r="O867" s="272"/>
      <c r="P867" s="272"/>
      <c r="Q867" s="272"/>
      <c r="R867" s="272"/>
      <c r="S867" s="272"/>
      <c r="T867" s="272"/>
      <c r="U867" s="272"/>
      <c r="V867" s="272"/>
      <c r="W867" s="272"/>
      <c r="X867" s="272"/>
      <c r="Y867" s="272"/>
      <c r="Z867" s="272"/>
      <c r="AA867" s="272"/>
      <c r="AB867" s="272"/>
      <c r="AC867" s="272"/>
      <c r="AD867" s="272"/>
      <c r="AE867" s="272"/>
      <c r="AF867" s="272"/>
      <c r="AG867" s="272"/>
      <c r="AH867" s="272"/>
      <c r="AI867" s="272"/>
      <c r="AJ867" s="272"/>
      <c r="AK867" s="272"/>
      <c r="AL867" s="272"/>
      <c r="AM867" s="272"/>
      <c r="AN867" s="272"/>
      <c r="AO867" s="272"/>
      <c r="AP867" s="272"/>
      <c r="AQ867" s="271"/>
    </row>
    <row r="868" ht="15.75" customHeight="1">
      <c r="C868" s="271"/>
      <c r="D868" s="271"/>
      <c r="E868" s="271"/>
      <c r="F868" s="271"/>
      <c r="G868" s="272"/>
      <c r="H868" s="272"/>
      <c r="I868" s="272"/>
      <c r="J868" s="272"/>
      <c r="K868" s="272"/>
      <c r="L868" s="272"/>
      <c r="M868" s="272"/>
      <c r="N868" s="272"/>
      <c r="O868" s="272"/>
      <c r="P868" s="272"/>
      <c r="Q868" s="272"/>
      <c r="R868" s="272"/>
      <c r="S868" s="272"/>
      <c r="T868" s="272"/>
      <c r="U868" s="272"/>
      <c r="V868" s="272"/>
      <c r="W868" s="272"/>
      <c r="X868" s="272"/>
      <c r="Y868" s="272"/>
      <c r="Z868" s="272"/>
      <c r="AA868" s="272"/>
      <c r="AB868" s="272"/>
      <c r="AC868" s="272"/>
      <c r="AD868" s="272"/>
      <c r="AE868" s="272"/>
      <c r="AF868" s="272"/>
      <c r="AG868" s="272"/>
      <c r="AH868" s="272"/>
      <c r="AI868" s="272"/>
      <c r="AJ868" s="272"/>
      <c r="AK868" s="272"/>
      <c r="AL868" s="272"/>
      <c r="AM868" s="272"/>
      <c r="AN868" s="272"/>
      <c r="AO868" s="272"/>
      <c r="AP868" s="272"/>
      <c r="AQ868" s="271"/>
    </row>
    <row r="869" ht="15.75" customHeight="1">
      <c r="C869" s="271"/>
      <c r="D869" s="271"/>
      <c r="E869" s="271"/>
      <c r="F869" s="271"/>
      <c r="G869" s="272"/>
      <c r="H869" s="272"/>
      <c r="I869" s="272"/>
      <c r="J869" s="272"/>
      <c r="K869" s="272"/>
      <c r="L869" s="272"/>
      <c r="M869" s="272"/>
      <c r="N869" s="272"/>
      <c r="O869" s="272"/>
      <c r="P869" s="272"/>
      <c r="Q869" s="272"/>
      <c r="R869" s="272"/>
      <c r="S869" s="272"/>
      <c r="T869" s="272"/>
      <c r="U869" s="272"/>
      <c r="V869" s="272"/>
      <c r="W869" s="272"/>
      <c r="X869" s="272"/>
      <c r="Y869" s="272"/>
      <c r="Z869" s="272"/>
      <c r="AA869" s="272"/>
      <c r="AB869" s="272"/>
      <c r="AC869" s="272"/>
      <c r="AD869" s="272"/>
      <c r="AE869" s="272"/>
      <c r="AF869" s="272"/>
      <c r="AG869" s="272"/>
      <c r="AH869" s="272"/>
      <c r="AI869" s="272"/>
      <c r="AJ869" s="272"/>
      <c r="AK869" s="272"/>
      <c r="AL869" s="272"/>
      <c r="AM869" s="272"/>
      <c r="AN869" s="272"/>
      <c r="AO869" s="272"/>
      <c r="AP869" s="272"/>
      <c r="AQ869" s="271"/>
    </row>
    <row r="870" ht="15.75" customHeight="1">
      <c r="C870" s="271"/>
      <c r="D870" s="271"/>
      <c r="E870" s="271"/>
      <c r="F870" s="271"/>
      <c r="G870" s="272"/>
      <c r="H870" s="272"/>
      <c r="I870" s="272"/>
      <c r="J870" s="272"/>
      <c r="K870" s="272"/>
      <c r="L870" s="272"/>
      <c r="M870" s="272"/>
      <c r="N870" s="272"/>
      <c r="O870" s="272"/>
      <c r="P870" s="272"/>
      <c r="Q870" s="272"/>
      <c r="R870" s="272"/>
      <c r="S870" s="272"/>
      <c r="T870" s="272"/>
      <c r="U870" s="272"/>
      <c r="V870" s="272"/>
      <c r="W870" s="272"/>
      <c r="X870" s="272"/>
      <c r="Y870" s="272"/>
      <c r="Z870" s="272"/>
      <c r="AA870" s="272"/>
      <c r="AB870" s="272"/>
      <c r="AC870" s="272"/>
      <c r="AD870" s="272"/>
      <c r="AE870" s="272"/>
      <c r="AF870" s="272"/>
      <c r="AG870" s="272"/>
      <c r="AH870" s="272"/>
      <c r="AI870" s="272"/>
      <c r="AJ870" s="272"/>
      <c r="AK870" s="272"/>
      <c r="AL870" s="272"/>
      <c r="AM870" s="272"/>
      <c r="AN870" s="272"/>
      <c r="AO870" s="272"/>
      <c r="AP870" s="272"/>
      <c r="AQ870" s="271"/>
    </row>
    <row r="871" ht="15.75" customHeight="1">
      <c r="C871" s="271"/>
      <c r="D871" s="271"/>
      <c r="E871" s="271"/>
      <c r="F871" s="271"/>
      <c r="G871" s="272"/>
      <c r="H871" s="272"/>
      <c r="I871" s="272"/>
      <c r="J871" s="272"/>
      <c r="K871" s="272"/>
      <c r="L871" s="272"/>
      <c r="M871" s="272"/>
      <c r="N871" s="272"/>
      <c r="O871" s="272"/>
      <c r="P871" s="272"/>
      <c r="Q871" s="272"/>
      <c r="R871" s="272"/>
      <c r="S871" s="272"/>
      <c r="T871" s="272"/>
      <c r="U871" s="272"/>
      <c r="V871" s="272"/>
      <c r="W871" s="272"/>
      <c r="X871" s="272"/>
      <c r="Y871" s="272"/>
      <c r="Z871" s="272"/>
      <c r="AA871" s="272"/>
      <c r="AB871" s="272"/>
      <c r="AC871" s="272"/>
      <c r="AD871" s="272"/>
      <c r="AE871" s="272"/>
      <c r="AF871" s="272"/>
      <c r="AG871" s="272"/>
      <c r="AH871" s="272"/>
      <c r="AI871" s="272"/>
      <c r="AJ871" s="272"/>
      <c r="AK871" s="272"/>
      <c r="AL871" s="272"/>
      <c r="AM871" s="272"/>
      <c r="AN871" s="272"/>
      <c r="AO871" s="272"/>
      <c r="AP871" s="272"/>
      <c r="AQ871" s="271"/>
    </row>
    <row r="872" ht="15.75" customHeight="1">
      <c r="C872" s="271"/>
      <c r="D872" s="271"/>
      <c r="E872" s="271"/>
      <c r="F872" s="271"/>
      <c r="G872" s="272"/>
      <c r="H872" s="272"/>
      <c r="I872" s="272"/>
      <c r="J872" s="272"/>
      <c r="K872" s="272"/>
      <c r="L872" s="272"/>
      <c r="M872" s="272"/>
      <c r="N872" s="272"/>
      <c r="O872" s="272"/>
      <c r="P872" s="272"/>
      <c r="Q872" s="272"/>
      <c r="R872" s="272"/>
      <c r="S872" s="272"/>
      <c r="T872" s="272"/>
      <c r="U872" s="272"/>
      <c r="V872" s="272"/>
      <c r="W872" s="272"/>
      <c r="X872" s="272"/>
      <c r="Y872" s="272"/>
      <c r="Z872" s="272"/>
      <c r="AA872" s="272"/>
      <c r="AB872" s="272"/>
      <c r="AC872" s="272"/>
      <c r="AD872" s="272"/>
      <c r="AE872" s="272"/>
      <c r="AF872" s="272"/>
      <c r="AG872" s="272"/>
      <c r="AH872" s="272"/>
      <c r="AI872" s="272"/>
      <c r="AJ872" s="272"/>
      <c r="AK872" s="272"/>
      <c r="AL872" s="272"/>
      <c r="AM872" s="272"/>
      <c r="AN872" s="272"/>
      <c r="AO872" s="272"/>
      <c r="AP872" s="272"/>
      <c r="AQ872" s="271"/>
    </row>
    <row r="873" ht="15.75" customHeight="1">
      <c r="C873" s="271"/>
      <c r="D873" s="271"/>
      <c r="E873" s="271"/>
      <c r="F873" s="271"/>
      <c r="G873" s="272"/>
      <c r="H873" s="272"/>
      <c r="I873" s="272"/>
      <c r="J873" s="272"/>
      <c r="K873" s="272"/>
      <c r="L873" s="272"/>
      <c r="M873" s="272"/>
      <c r="N873" s="272"/>
      <c r="O873" s="272"/>
      <c r="P873" s="272"/>
      <c r="Q873" s="272"/>
      <c r="R873" s="272"/>
      <c r="S873" s="272"/>
      <c r="T873" s="272"/>
      <c r="U873" s="272"/>
      <c r="V873" s="272"/>
      <c r="W873" s="272"/>
      <c r="X873" s="272"/>
      <c r="Y873" s="272"/>
      <c r="Z873" s="272"/>
      <c r="AA873" s="272"/>
      <c r="AB873" s="272"/>
      <c r="AC873" s="272"/>
      <c r="AD873" s="272"/>
      <c r="AE873" s="272"/>
      <c r="AF873" s="272"/>
      <c r="AG873" s="272"/>
      <c r="AH873" s="272"/>
      <c r="AI873" s="272"/>
      <c r="AJ873" s="272"/>
      <c r="AK873" s="272"/>
      <c r="AL873" s="272"/>
      <c r="AM873" s="272"/>
      <c r="AN873" s="272"/>
      <c r="AO873" s="272"/>
      <c r="AP873" s="272"/>
      <c r="AQ873" s="271"/>
    </row>
    <row r="874" ht="15.75" customHeight="1">
      <c r="C874" s="271"/>
      <c r="D874" s="271"/>
      <c r="E874" s="271"/>
      <c r="F874" s="271"/>
      <c r="G874" s="272"/>
      <c r="H874" s="272"/>
      <c r="I874" s="272"/>
      <c r="J874" s="272"/>
      <c r="K874" s="272"/>
      <c r="L874" s="272"/>
      <c r="M874" s="272"/>
      <c r="N874" s="272"/>
      <c r="O874" s="272"/>
      <c r="P874" s="272"/>
      <c r="Q874" s="272"/>
      <c r="R874" s="272"/>
      <c r="S874" s="272"/>
      <c r="T874" s="272"/>
      <c r="U874" s="272"/>
      <c r="V874" s="272"/>
      <c r="W874" s="272"/>
      <c r="X874" s="272"/>
      <c r="Y874" s="272"/>
      <c r="Z874" s="272"/>
      <c r="AA874" s="272"/>
      <c r="AB874" s="272"/>
      <c r="AC874" s="272"/>
      <c r="AD874" s="272"/>
      <c r="AE874" s="272"/>
      <c r="AF874" s="272"/>
      <c r="AG874" s="272"/>
      <c r="AH874" s="272"/>
      <c r="AI874" s="272"/>
      <c r="AJ874" s="272"/>
      <c r="AK874" s="272"/>
      <c r="AL874" s="272"/>
      <c r="AM874" s="272"/>
      <c r="AN874" s="272"/>
      <c r="AO874" s="272"/>
      <c r="AP874" s="272"/>
      <c r="AQ874" s="271"/>
    </row>
    <row r="875" ht="15.75" customHeight="1">
      <c r="C875" s="271"/>
      <c r="D875" s="271"/>
      <c r="E875" s="271"/>
      <c r="F875" s="271"/>
      <c r="G875" s="272"/>
      <c r="H875" s="272"/>
      <c r="I875" s="272"/>
      <c r="J875" s="272"/>
      <c r="K875" s="272"/>
      <c r="L875" s="272"/>
      <c r="M875" s="272"/>
      <c r="N875" s="272"/>
      <c r="O875" s="272"/>
      <c r="P875" s="272"/>
      <c r="Q875" s="272"/>
      <c r="R875" s="272"/>
      <c r="S875" s="272"/>
      <c r="T875" s="272"/>
      <c r="U875" s="272"/>
      <c r="V875" s="272"/>
      <c r="W875" s="272"/>
      <c r="X875" s="272"/>
      <c r="Y875" s="272"/>
      <c r="Z875" s="272"/>
      <c r="AA875" s="272"/>
      <c r="AB875" s="272"/>
      <c r="AC875" s="272"/>
      <c r="AD875" s="272"/>
      <c r="AE875" s="272"/>
      <c r="AF875" s="272"/>
      <c r="AG875" s="272"/>
      <c r="AH875" s="272"/>
      <c r="AI875" s="272"/>
      <c r="AJ875" s="272"/>
      <c r="AK875" s="272"/>
      <c r="AL875" s="272"/>
      <c r="AM875" s="272"/>
      <c r="AN875" s="272"/>
      <c r="AO875" s="272"/>
      <c r="AP875" s="272"/>
      <c r="AQ875" s="271"/>
    </row>
    <row r="876" ht="15.75" customHeight="1">
      <c r="C876" s="271"/>
      <c r="D876" s="271"/>
      <c r="E876" s="271"/>
      <c r="F876" s="271"/>
      <c r="G876" s="272"/>
      <c r="H876" s="272"/>
      <c r="I876" s="272"/>
      <c r="J876" s="272"/>
      <c r="K876" s="272"/>
      <c r="L876" s="272"/>
      <c r="M876" s="272"/>
      <c r="N876" s="272"/>
      <c r="O876" s="272"/>
      <c r="P876" s="272"/>
      <c r="Q876" s="272"/>
      <c r="R876" s="272"/>
      <c r="S876" s="272"/>
      <c r="T876" s="272"/>
      <c r="U876" s="272"/>
      <c r="V876" s="272"/>
      <c r="W876" s="272"/>
      <c r="X876" s="272"/>
      <c r="Y876" s="272"/>
      <c r="Z876" s="272"/>
      <c r="AA876" s="272"/>
      <c r="AB876" s="272"/>
      <c r="AC876" s="272"/>
      <c r="AD876" s="272"/>
      <c r="AE876" s="272"/>
      <c r="AF876" s="272"/>
      <c r="AG876" s="272"/>
      <c r="AH876" s="272"/>
      <c r="AI876" s="272"/>
      <c r="AJ876" s="272"/>
      <c r="AK876" s="272"/>
      <c r="AL876" s="272"/>
      <c r="AM876" s="272"/>
      <c r="AN876" s="272"/>
      <c r="AO876" s="272"/>
      <c r="AP876" s="272"/>
      <c r="AQ876" s="271"/>
    </row>
    <row r="877" ht="15.75" customHeight="1">
      <c r="C877" s="271"/>
      <c r="D877" s="271"/>
      <c r="E877" s="271"/>
      <c r="F877" s="271"/>
      <c r="G877" s="272"/>
      <c r="H877" s="272"/>
      <c r="I877" s="272"/>
      <c r="J877" s="272"/>
      <c r="K877" s="272"/>
      <c r="L877" s="272"/>
      <c r="M877" s="272"/>
      <c r="N877" s="272"/>
      <c r="O877" s="272"/>
      <c r="P877" s="272"/>
      <c r="Q877" s="272"/>
      <c r="R877" s="272"/>
      <c r="S877" s="272"/>
      <c r="T877" s="272"/>
      <c r="U877" s="272"/>
      <c r="V877" s="272"/>
      <c r="W877" s="272"/>
      <c r="X877" s="272"/>
      <c r="Y877" s="272"/>
      <c r="Z877" s="272"/>
      <c r="AA877" s="272"/>
      <c r="AB877" s="272"/>
      <c r="AC877" s="272"/>
      <c r="AD877" s="272"/>
      <c r="AE877" s="272"/>
      <c r="AF877" s="272"/>
      <c r="AG877" s="272"/>
      <c r="AH877" s="272"/>
      <c r="AI877" s="272"/>
      <c r="AJ877" s="272"/>
      <c r="AK877" s="272"/>
      <c r="AL877" s="272"/>
      <c r="AM877" s="272"/>
      <c r="AN877" s="272"/>
      <c r="AO877" s="272"/>
      <c r="AP877" s="272"/>
      <c r="AQ877" s="271"/>
    </row>
    <row r="878" ht="15.75" customHeight="1">
      <c r="C878" s="271"/>
      <c r="D878" s="271"/>
      <c r="E878" s="271"/>
      <c r="F878" s="271"/>
      <c r="G878" s="272"/>
      <c r="H878" s="272"/>
      <c r="I878" s="272"/>
      <c r="J878" s="272"/>
      <c r="K878" s="272"/>
      <c r="L878" s="272"/>
      <c r="M878" s="272"/>
      <c r="N878" s="272"/>
      <c r="O878" s="272"/>
      <c r="P878" s="272"/>
      <c r="Q878" s="272"/>
      <c r="R878" s="272"/>
      <c r="S878" s="272"/>
      <c r="T878" s="272"/>
      <c r="U878" s="272"/>
      <c r="V878" s="272"/>
      <c r="W878" s="272"/>
      <c r="X878" s="272"/>
      <c r="Y878" s="272"/>
      <c r="Z878" s="272"/>
      <c r="AA878" s="272"/>
      <c r="AB878" s="272"/>
      <c r="AC878" s="272"/>
      <c r="AD878" s="272"/>
      <c r="AE878" s="272"/>
      <c r="AF878" s="272"/>
      <c r="AG878" s="272"/>
      <c r="AH878" s="272"/>
      <c r="AI878" s="272"/>
      <c r="AJ878" s="272"/>
      <c r="AK878" s="272"/>
      <c r="AL878" s="272"/>
      <c r="AM878" s="272"/>
      <c r="AN878" s="272"/>
      <c r="AO878" s="272"/>
      <c r="AP878" s="272"/>
      <c r="AQ878" s="271"/>
    </row>
    <row r="879" ht="15.75" customHeight="1">
      <c r="C879" s="271"/>
      <c r="D879" s="271"/>
      <c r="E879" s="271"/>
      <c r="F879" s="271"/>
      <c r="G879" s="272"/>
      <c r="H879" s="272"/>
      <c r="I879" s="272"/>
      <c r="J879" s="272"/>
      <c r="K879" s="272"/>
      <c r="L879" s="272"/>
      <c r="M879" s="272"/>
      <c r="N879" s="272"/>
      <c r="O879" s="272"/>
      <c r="P879" s="272"/>
      <c r="Q879" s="272"/>
      <c r="R879" s="272"/>
      <c r="S879" s="272"/>
      <c r="T879" s="272"/>
      <c r="U879" s="272"/>
      <c r="V879" s="272"/>
      <c r="W879" s="272"/>
      <c r="X879" s="272"/>
      <c r="Y879" s="272"/>
      <c r="Z879" s="272"/>
      <c r="AA879" s="272"/>
      <c r="AB879" s="272"/>
      <c r="AC879" s="272"/>
      <c r="AD879" s="272"/>
      <c r="AE879" s="272"/>
      <c r="AF879" s="272"/>
      <c r="AG879" s="272"/>
      <c r="AH879" s="272"/>
      <c r="AI879" s="272"/>
      <c r="AJ879" s="272"/>
      <c r="AK879" s="272"/>
      <c r="AL879" s="272"/>
      <c r="AM879" s="272"/>
      <c r="AN879" s="272"/>
      <c r="AO879" s="272"/>
      <c r="AP879" s="272"/>
      <c r="AQ879" s="271"/>
    </row>
    <row r="880" ht="15.75" customHeight="1">
      <c r="C880" s="271"/>
      <c r="D880" s="271"/>
      <c r="E880" s="271"/>
      <c r="F880" s="271"/>
      <c r="G880" s="272"/>
      <c r="H880" s="272"/>
      <c r="I880" s="272"/>
      <c r="J880" s="272"/>
      <c r="K880" s="272"/>
      <c r="L880" s="272"/>
      <c r="M880" s="272"/>
      <c r="N880" s="272"/>
      <c r="O880" s="272"/>
      <c r="P880" s="272"/>
      <c r="Q880" s="272"/>
      <c r="R880" s="272"/>
      <c r="S880" s="272"/>
      <c r="T880" s="272"/>
      <c r="U880" s="272"/>
      <c r="V880" s="272"/>
      <c r="W880" s="272"/>
      <c r="X880" s="272"/>
      <c r="Y880" s="272"/>
      <c r="Z880" s="272"/>
      <c r="AA880" s="272"/>
      <c r="AB880" s="272"/>
      <c r="AC880" s="272"/>
      <c r="AD880" s="272"/>
      <c r="AE880" s="272"/>
      <c r="AF880" s="272"/>
      <c r="AG880" s="272"/>
      <c r="AH880" s="272"/>
      <c r="AI880" s="272"/>
      <c r="AJ880" s="272"/>
      <c r="AK880" s="272"/>
      <c r="AL880" s="272"/>
      <c r="AM880" s="272"/>
      <c r="AN880" s="272"/>
      <c r="AO880" s="272"/>
      <c r="AP880" s="272"/>
      <c r="AQ880" s="271"/>
    </row>
    <row r="881" ht="15.75" customHeight="1">
      <c r="C881" s="271"/>
      <c r="D881" s="271"/>
      <c r="E881" s="271"/>
      <c r="F881" s="271"/>
      <c r="G881" s="272"/>
      <c r="H881" s="272"/>
      <c r="I881" s="272"/>
      <c r="J881" s="272"/>
      <c r="K881" s="272"/>
      <c r="L881" s="272"/>
      <c r="M881" s="272"/>
      <c r="N881" s="272"/>
      <c r="O881" s="272"/>
      <c r="P881" s="272"/>
      <c r="Q881" s="272"/>
      <c r="R881" s="272"/>
      <c r="S881" s="272"/>
      <c r="T881" s="272"/>
      <c r="U881" s="272"/>
      <c r="V881" s="272"/>
      <c r="W881" s="272"/>
      <c r="X881" s="272"/>
      <c r="Y881" s="272"/>
      <c r="Z881" s="272"/>
      <c r="AA881" s="272"/>
      <c r="AB881" s="272"/>
      <c r="AC881" s="272"/>
      <c r="AD881" s="272"/>
      <c r="AE881" s="272"/>
      <c r="AF881" s="272"/>
      <c r="AG881" s="272"/>
      <c r="AH881" s="272"/>
      <c r="AI881" s="272"/>
      <c r="AJ881" s="272"/>
      <c r="AK881" s="272"/>
      <c r="AL881" s="272"/>
      <c r="AM881" s="272"/>
      <c r="AN881" s="272"/>
      <c r="AO881" s="272"/>
      <c r="AP881" s="272"/>
      <c r="AQ881" s="271"/>
    </row>
    <row r="882" ht="15.75" customHeight="1">
      <c r="C882" s="271"/>
      <c r="D882" s="271"/>
      <c r="E882" s="271"/>
      <c r="F882" s="271"/>
      <c r="G882" s="272"/>
      <c r="H882" s="272"/>
      <c r="I882" s="272"/>
      <c r="J882" s="272"/>
      <c r="K882" s="272"/>
      <c r="L882" s="272"/>
      <c r="M882" s="272"/>
      <c r="N882" s="272"/>
      <c r="O882" s="272"/>
      <c r="P882" s="272"/>
      <c r="Q882" s="272"/>
      <c r="R882" s="272"/>
      <c r="S882" s="272"/>
      <c r="T882" s="272"/>
      <c r="U882" s="272"/>
      <c r="V882" s="272"/>
      <c r="W882" s="272"/>
      <c r="X882" s="272"/>
      <c r="Y882" s="272"/>
      <c r="Z882" s="272"/>
      <c r="AA882" s="272"/>
      <c r="AB882" s="272"/>
      <c r="AC882" s="272"/>
      <c r="AD882" s="272"/>
      <c r="AE882" s="272"/>
      <c r="AF882" s="272"/>
      <c r="AG882" s="272"/>
      <c r="AH882" s="272"/>
      <c r="AI882" s="272"/>
      <c r="AJ882" s="272"/>
      <c r="AK882" s="272"/>
      <c r="AL882" s="272"/>
      <c r="AM882" s="272"/>
      <c r="AN882" s="272"/>
      <c r="AO882" s="272"/>
      <c r="AP882" s="272"/>
      <c r="AQ882" s="271"/>
    </row>
    <row r="883" ht="15.75" customHeight="1">
      <c r="C883" s="271"/>
      <c r="D883" s="271"/>
      <c r="E883" s="271"/>
      <c r="F883" s="271"/>
      <c r="G883" s="272"/>
      <c r="H883" s="272"/>
      <c r="I883" s="272"/>
      <c r="J883" s="272"/>
      <c r="K883" s="272"/>
      <c r="L883" s="272"/>
      <c r="M883" s="272"/>
      <c r="N883" s="272"/>
      <c r="O883" s="272"/>
      <c r="P883" s="272"/>
      <c r="Q883" s="272"/>
      <c r="R883" s="272"/>
      <c r="S883" s="272"/>
      <c r="T883" s="272"/>
      <c r="U883" s="272"/>
      <c r="V883" s="272"/>
      <c r="W883" s="272"/>
      <c r="X883" s="272"/>
      <c r="Y883" s="272"/>
      <c r="Z883" s="272"/>
      <c r="AA883" s="272"/>
      <c r="AB883" s="272"/>
      <c r="AC883" s="272"/>
      <c r="AD883" s="272"/>
      <c r="AE883" s="272"/>
      <c r="AF883" s="272"/>
      <c r="AG883" s="272"/>
      <c r="AH883" s="272"/>
      <c r="AI883" s="272"/>
      <c r="AJ883" s="272"/>
      <c r="AK883" s="272"/>
      <c r="AL883" s="272"/>
      <c r="AM883" s="272"/>
      <c r="AN883" s="272"/>
      <c r="AO883" s="272"/>
      <c r="AP883" s="272"/>
      <c r="AQ883" s="271"/>
    </row>
    <row r="884" ht="15.75" customHeight="1">
      <c r="C884" s="271"/>
      <c r="D884" s="271"/>
      <c r="E884" s="271"/>
      <c r="F884" s="271"/>
      <c r="G884" s="272"/>
      <c r="H884" s="272"/>
      <c r="I884" s="272"/>
      <c r="J884" s="272"/>
      <c r="K884" s="272"/>
      <c r="L884" s="272"/>
      <c r="M884" s="272"/>
      <c r="N884" s="272"/>
      <c r="O884" s="272"/>
      <c r="P884" s="272"/>
      <c r="Q884" s="272"/>
      <c r="R884" s="272"/>
      <c r="S884" s="272"/>
      <c r="T884" s="272"/>
      <c r="U884" s="272"/>
      <c r="V884" s="272"/>
      <c r="W884" s="272"/>
      <c r="X884" s="272"/>
      <c r="Y884" s="272"/>
      <c r="Z884" s="272"/>
      <c r="AA884" s="272"/>
      <c r="AB884" s="272"/>
      <c r="AC884" s="272"/>
      <c r="AD884" s="272"/>
      <c r="AE884" s="272"/>
      <c r="AF884" s="272"/>
      <c r="AG884" s="272"/>
      <c r="AH884" s="272"/>
      <c r="AI884" s="272"/>
      <c r="AJ884" s="272"/>
      <c r="AK884" s="272"/>
      <c r="AL884" s="272"/>
      <c r="AM884" s="272"/>
      <c r="AN884" s="272"/>
      <c r="AO884" s="272"/>
      <c r="AP884" s="272"/>
      <c r="AQ884" s="271"/>
    </row>
    <row r="885" ht="15.75" customHeight="1">
      <c r="C885" s="271"/>
      <c r="D885" s="271"/>
      <c r="E885" s="271"/>
      <c r="F885" s="271"/>
      <c r="G885" s="272"/>
      <c r="H885" s="272"/>
      <c r="I885" s="272"/>
      <c r="J885" s="272"/>
      <c r="K885" s="272"/>
      <c r="L885" s="272"/>
      <c r="M885" s="272"/>
      <c r="N885" s="272"/>
      <c r="O885" s="272"/>
      <c r="P885" s="272"/>
      <c r="Q885" s="272"/>
      <c r="R885" s="272"/>
      <c r="S885" s="272"/>
      <c r="T885" s="272"/>
      <c r="U885" s="272"/>
      <c r="V885" s="272"/>
      <c r="W885" s="272"/>
      <c r="X885" s="272"/>
      <c r="Y885" s="272"/>
      <c r="Z885" s="272"/>
      <c r="AA885" s="272"/>
      <c r="AB885" s="272"/>
      <c r="AC885" s="272"/>
      <c r="AD885" s="272"/>
      <c r="AE885" s="272"/>
      <c r="AF885" s="272"/>
      <c r="AG885" s="272"/>
      <c r="AH885" s="272"/>
      <c r="AI885" s="272"/>
      <c r="AJ885" s="272"/>
      <c r="AK885" s="272"/>
      <c r="AL885" s="272"/>
      <c r="AM885" s="272"/>
      <c r="AN885" s="272"/>
      <c r="AO885" s="272"/>
      <c r="AP885" s="272"/>
      <c r="AQ885" s="271"/>
    </row>
    <row r="886" ht="15.75" customHeight="1">
      <c r="C886" s="271"/>
      <c r="D886" s="271"/>
      <c r="E886" s="271"/>
      <c r="F886" s="271"/>
      <c r="G886" s="272"/>
      <c r="H886" s="272"/>
      <c r="I886" s="272"/>
      <c r="J886" s="272"/>
      <c r="K886" s="272"/>
      <c r="L886" s="272"/>
      <c r="M886" s="272"/>
      <c r="N886" s="272"/>
      <c r="O886" s="272"/>
      <c r="P886" s="272"/>
      <c r="Q886" s="272"/>
      <c r="R886" s="272"/>
      <c r="S886" s="272"/>
      <c r="T886" s="272"/>
      <c r="U886" s="272"/>
      <c r="V886" s="272"/>
      <c r="W886" s="272"/>
      <c r="X886" s="272"/>
      <c r="Y886" s="272"/>
      <c r="Z886" s="272"/>
      <c r="AA886" s="272"/>
      <c r="AB886" s="272"/>
      <c r="AC886" s="272"/>
      <c r="AD886" s="272"/>
      <c r="AE886" s="272"/>
      <c r="AF886" s="272"/>
      <c r="AG886" s="272"/>
      <c r="AH886" s="272"/>
      <c r="AI886" s="272"/>
      <c r="AJ886" s="272"/>
      <c r="AK886" s="272"/>
      <c r="AL886" s="272"/>
      <c r="AM886" s="272"/>
      <c r="AN886" s="272"/>
      <c r="AO886" s="272"/>
      <c r="AP886" s="272"/>
      <c r="AQ886" s="271"/>
    </row>
    <row r="887" ht="15.75" customHeight="1">
      <c r="C887" s="271"/>
      <c r="D887" s="271"/>
      <c r="E887" s="271"/>
      <c r="F887" s="271"/>
      <c r="G887" s="272"/>
      <c r="H887" s="272"/>
      <c r="I887" s="272"/>
      <c r="J887" s="272"/>
      <c r="K887" s="272"/>
      <c r="L887" s="272"/>
      <c r="M887" s="272"/>
      <c r="N887" s="272"/>
      <c r="O887" s="272"/>
      <c r="P887" s="272"/>
      <c r="Q887" s="272"/>
      <c r="R887" s="272"/>
      <c r="S887" s="272"/>
      <c r="T887" s="272"/>
      <c r="U887" s="272"/>
      <c r="V887" s="272"/>
      <c r="W887" s="272"/>
      <c r="X887" s="272"/>
      <c r="Y887" s="272"/>
      <c r="Z887" s="272"/>
      <c r="AA887" s="272"/>
      <c r="AB887" s="272"/>
      <c r="AC887" s="272"/>
      <c r="AD887" s="272"/>
      <c r="AE887" s="272"/>
      <c r="AF887" s="272"/>
      <c r="AG887" s="272"/>
      <c r="AH887" s="272"/>
      <c r="AI887" s="272"/>
      <c r="AJ887" s="272"/>
      <c r="AK887" s="272"/>
      <c r="AL887" s="272"/>
      <c r="AM887" s="272"/>
      <c r="AN887" s="272"/>
      <c r="AO887" s="272"/>
      <c r="AP887" s="272"/>
      <c r="AQ887" s="271"/>
    </row>
    <row r="888" ht="15.75" customHeight="1">
      <c r="C888" s="271"/>
      <c r="D888" s="271"/>
      <c r="E888" s="271"/>
      <c r="F888" s="271"/>
      <c r="G888" s="272"/>
      <c r="H888" s="272"/>
      <c r="I888" s="272"/>
      <c r="J888" s="272"/>
      <c r="K888" s="272"/>
      <c r="L888" s="272"/>
      <c r="M888" s="272"/>
      <c r="N888" s="272"/>
      <c r="O888" s="272"/>
      <c r="P888" s="272"/>
      <c r="Q888" s="272"/>
      <c r="R888" s="272"/>
      <c r="S888" s="272"/>
      <c r="T888" s="272"/>
      <c r="U888" s="272"/>
      <c r="V888" s="272"/>
      <c r="W888" s="272"/>
      <c r="X888" s="272"/>
      <c r="Y888" s="272"/>
      <c r="Z888" s="272"/>
      <c r="AA888" s="272"/>
      <c r="AB888" s="272"/>
      <c r="AC888" s="272"/>
      <c r="AD888" s="272"/>
      <c r="AE888" s="272"/>
      <c r="AF888" s="272"/>
      <c r="AG888" s="272"/>
      <c r="AH888" s="272"/>
      <c r="AI888" s="272"/>
      <c r="AJ888" s="272"/>
      <c r="AK888" s="272"/>
      <c r="AL888" s="272"/>
      <c r="AM888" s="272"/>
      <c r="AN888" s="272"/>
      <c r="AO888" s="272"/>
      <c r="AP888" s="272"/>
      <c r="AQ888" s="271"/>
    </row>
    <row r="889" ht="15.75" customHeight="1">
      <c r="C889" s="271"/>
      <c r="D889" s="271"/>
      <c r="E889" s="271"/>
      <c r="F889" s="271"/>
      <c r="G889" s="272"/>
      <c r="H889" s="272"/>
      <c r="I889" s="272"/>
      <c r="J889" s="272"/>
      <c r="K889" s="272"/>
      <c r="L889" s="272"/>
      <c r="M889" s="272"/>
      <c r="N889" s="272"/>
      <c r="O889" s="272"/>
      <c r="P889" s="272"/>
      <c r="Q889" s="272"/>
      <c r="R889" s="272"/>
      <c r="S889" s="272"/>
      <c r="T889" s="272"/>
      <c r="U889" s="272"/>
      <c r="V889" s="272"/>
      <c r="W889" s="272"/>
      <c r="X889" s="272"/>
      <c r="Y889" s="272"/>
      <c r="Z889" s="272"/>
      <c r="AA889" s="272"/>
      <c r="AB889" s="272"/>
      <c r="AC889" s="272"/>
      <c r="AD889" s="272"/>
      <c r="AE889" s="272"/>
      <c r="AF889" s="272"/>
      <c r="AG889" s="272"/>
      <c r="AH889" s="272"/>
      <c r="AI889" s="272"/>
      <c r="AJ889" s="272"/>
      <c r="AK889" s="272"/>
      <c r="AL889" s="272"/>
      <c r="AM889" s="272"/>
      <c r="AN889" s="272"/>
      <c r="AO889" s="272"/>
      <c r="AP889" s="272"/>
      <c r="AQ889" s="271"/>
    </row>
    <row r="890" ht="15.75" customHeight="1">
      <c r="C890" s="271"/>
      <c r="D890" s="271"/>
      <c r="E890" s="271"/>
      <c r="F890" s="271"/>
      <c r="G890" s="272"/>
      <c r="H890" s="272"/>
      <c r="I890" s="272"/>
      <c r="J890" s="272"/>
      <c r="K890" s="272"/>
      <c r="L890" s="272"/>
      <c r="M890" s="272"/>
      <c r="N890" s="272"/>
      <c r="O890" s="272"/>
      <c r="P890" s="272"/>
      <c r="Q890" s="272"/>
      <c r="R890" s="272"/>
      <c r="S890" s="272"/>
      <c r="T890" s="272"/>
      <c r="U890" s="272"/>
      <c r="V890" s="272"/>
      <c r="W890" s="272"/>
      <c r="X890" s="272"/>
      <c r="Y890" s="272"/>
      <c r="Z890" s="272"/>
      <c r="AA890" s="272"/>
      <c r="AB890" s="272"/>
      <c r="AC890" s="272"/>
      <c r="AD890" s="272"/>
      <c r="AE890" s="272"/>
      <c r="AF890" s="272"/>
      <c r="AG890" s="272"/>
      <c r="AH890" s="272"/>
      <c r="AI890" s="272"/>
      <c r="AJ890" s="272"/>
      <c r="AK890" s="272"/>
      <c r="AL890" s="272"/>
      <c r="AM890" s="272"/>
      <c r="AN890" s="272"/>
      <c r="AO890" s="272"/>
      <c r="AP890" s="272"/>
      <c r="AQ890" s="271"/>
    </row>
    <row r="891" ht="15.75" customHeight="1">
      <c r="C891" s="271"/>
      <c r="D891" s="271"/>
      <c r="E891" s="271"/>
      <c r="F891" s="271"/>
      <c r="G891" s="272"/>
      <c r="H891" s="272"/>
      <c r="I891" s="272"/>
      <c r="J891" s="272"/>
      <c r="K891" s="272"/>
      <c r="L891" s="272"/>
      <c r="M891" s="272"/>
      <c r="N891" s="272"/>
      <c r="O891" s="272"/>
      <c r="P891" s="272"/>
      <c r="Q891" s="272"/>
      <c r="R891" s="272"/>
      <c r="S891" s="272"/>
      <c r="T891" s="272"/>
      <c r="U891" s="272"/>
      <c r="V891" s="272"/>
      <c r="W891" s="272"/>
      <c r="X891" s="272"/>
      <c r="Y891" s="272"/>
      <c r="Z891" s="272"/>
      <c r="AA891" s="272"/>
      <c r="AB891" s="272"/>
      <c r="AC891" s="272"/>
      <c r="AD891" s="272"/>
      <c r="AE891" s="272"/>
      <c r="AF891" s="272"/>
      <c r="AG891" s="272"/>
      <c r="AH891" s="272"/>
      <c r="AI891" s="272"/>
      <c r="AJ891" s="272"/>
      <c r="AK891" s="272"/>
      <c r="AL891" s="272"/>
      <c r="AM891" s="272"/>
      <c r="AN891" s="272"/>
      <c r="AO891" s="272"/>
      <c r="AP891" s="272"/>
      <c r="AQ891" s="271"/>
    </row>
    <row r="892" ht="15.75" customHeight="1">
      <c r="C892" s="271"/>
      <c r="D892" s="271"/>
      <c r="E892" s="271"/>
      <c r="F892" s="271"/>
      <c r="G892" s="272"/>
      <c r="H892" s="272"/>
      <c r="I892" s="272"/>
      <c r="J892" s="272"/>
      <c r="K892" s="272"/>
      <c r="L892" s="272"/>
      <c r="M892" s="272"/>
      <c r="N892" s="272"/>
      <c r="O892" s="272"/>
      <c r="P892" s="272"/>
      <c r="Q892" s="272"/>
      <c r="R892" s="272"/>
      <c r="S892" s="272"/>
      <c r="T892" s="272"/>
      <c r="U892" s="272"/>
      <c r="V892" s="272"/>
      <c r="W892" s="272"/>
      <c r="X892" s="272"/>
      <c r="Y892" s="272"/>
      <c r="Z892" s="272"/>
      <c r="AA892" s="272"/>
      <c r="AB892" s="272"/>
      <c r="AC892" s="272"/>
      <c r="AD892" s="272"/>
      <c r="AE892" s="272"/>
      <c r="AF892" s="272"/>
      <c r="AG892" s="272"/>
      <c r="AH892" s="272"/>
      <c r="AI892" s="272"/>
      <c r="AJ892" s="272"/>
      <c r="AK892" s="272"/>
      <c r="AL892" s="272"/>
      <c r="AM892" s="272"/>
      <c r="AN892" s="272"/>
      <c r="AO892" s="272"/>
      <c r="AP892" s="272"/>
      <c r="AQ892" s="271"/>
    </row>
    <row r="893" ht="15.75" customHeight="1">
      <c r="C893" s="271"/>
      <c r="D893" s="271"/>
      <c r="E893" s="271"/>
      <c r="F893" s="271"/>
      <c r="G893" s="272"/>
      <c r="H893" s="272"/>
      <c r="I893" s="272"/>
      <c r="J893" s="272"/>
      <c r="K893" s="272"/>
      <c r="L893" s="272"/>
      <c r="M893" s="272"/>
      <c r="N893" s="272"/>
      <c r="O893" s="272"/>
      <c r="P893" s="272"/>
      <c r="Q893" s="272"/>
      <c r="R893" s="272"/>
      <c r="S893" s="272"/>
      <c r="T893" s="272"/>
      <c r="U893" s="272"/>
      <c r="V893" s="272"/>
      <c r="W893" s="272"/>
      <c r="X893" s="272"/>
      <c r="Y893" s="272"/>
      <c r="Z893" s="272"/>
      <c r="AA893" s="272"/>
      <c r="AB893" s="272"/>
      <c r="AC893" s="272"/>
      <c r="AD893" s="272"/>
      <c r="AE893" s="272"/>
      <c r="AF893" s="272"/>
      <c r="AG893" s="272"/>
      <c r="AH893" s="272"/>
      <c r="AI893" s="272"/>
      <c r="AJ893" s="272"/>
      <c r="AK893" s="272"/>
      <c r="AL893" s="272"/>
      <c r="AM893" s="272"/>
      <c r="AN893" s="272"/>
      <c r="AO893" s="272"/>
      <c r="AP893" s="272"/>
      <c r="AQ893" s="271"/>
    </row>
    <row r="894" ht="15.75" customHeight="1">
      <c r="C894" s="271"/>
      <c r="D894" s="271"/>
      <c r="E894" s="271"/>
      <c r="F894" s="271"/>
      <c r="G894" s="272"/>
      <c r="H894" s="272"/>
      <c r="I894" s="272"/>
      <c r="J894" s="272"/>
      <c r="K894" s="272"/>
      <c r="L894" s="272"/>
      <c r="M894" s="272"/>
      <c r="N894" s="272"/>
      <c r="O894" s="272"/>
      <c r="P894" s="272"/>
      <c r="Q894" s="272"/>
      <c r="R894" s="272"/>
      <c r="S894" s="272"/>
      <c r="T894" s="272"/>
      <c r="U894" s="272"/>
      <c r="V894" s="272"/>
      <c r="W894" s="272"/>
      <c r="X894" s="272"/>
      <c r="Y894" s="272"/>
      <c r="Z894" s="272"/>
      <c r="AA894" s="272"/>
      <c r="AB894" s="272"/>
      <c r="AC894" s="272"/>
      <c r="AD894" s="272"/>
      <c r="AE894" s="272"/>
      <c r="AF894" s="272"/>
      <c r="AG894" s="272"/>
      <c r="AH894" s="272"/>
      <c r="AI894" s="272"/>
      <c r="AJ894" s="272"/>
      <c r="AK894" s="272"/>
      <c r="AL894" s="272"/>
      <c r="AM894" s="272"/>
      <c r="AN894" s="272"/>
      <c r="AO894" s="272"/>
      <c r="AP894" s="272"/>
      <c r="AQ894" s="271"/>
    </row>
    <row r="895" ht="15.75" customHeight="1">
      <c r="C895" s="271"/>
      <c r="D895" s="271"/>
      <c r="E895" s="271"/>
      <c r="F895" s="271"/>
      <c r="G895" s="272"/>
      <c r="H895" s="272"/>
      <c r="I895" s="272"/>
      <c r="J895" s="272"/>
      <c r="K895" s="272"/>
      <c r="L895" s="272"/>
      <c r="M895" s="272"/>
      <c r="N895" s="272"/>
      <c r="O895" s="272"/>
      <c r="P895" s="272"/>
      <c r="Q895" s="272"/>
      <c r="R895" s="272"/>
      <c r="S895" s="272"/>
      <c r="T895" s="272"/>
      <c r="U895" s="272"/>
      <c r="V895" s="272"/>
      <c r="W895" s="272"/>
      <c r="X895" s="272"/>
      <c r="Y895" s="272"/>
      <c r="Z895" s="272"/>
      <c r="AA895" s="272"/>
      <c r="AB895" s="272"/>
      <c r="AC895" s="272"/>
      <c r="AD895" s="272"/>
      <c r="AE895" s="272"/>
      <c r="AF895" s="272"/>
      <c r="AG895" s="272"/>
      <c r="AH895" s="272"/>
      <c r="AI895" s="272"/>
      <c r="AJ895" s="272"/>
      <c r="AK895" s="272"/>
      <c r="AL895" s="272"/>
      <c r="AM895" s="272"/>
      <c r="AN895" s="272"/>
      <c r="AO895" s="272"/>
      <c r="AP895" s="272"/>
      <c r="AQ895" s="271"/>
    </row>
    <row r="896" ht="15.75" customHeight="1">
      <c r="C896" s="271"/>
      <c r="D896" s="271"/>
      <c r="E896" s="271"/>
      <c r="F896" s="271"/>
      <c r="G896" s="272"/>
      <c r="H896" s="272"/>
      <c r="I896" s="272"/>
      <c r="J896" s="272"/>
      <c r="K896" s="272"/>
      <c r="L896" s="272"/>
      <c r="M896" s="272"/>
      <c r="N896" s="272"/>
      <c r="O896" s="272"/>
      <c r="P896" s="272"/>
      <c r="Q896" s="272"/>
      <c r="R896" s="272"/>
      <c r="S896" s="272"/>
      <c r="T896" s="272"/>
      <c r="U896" s="272"/>
      <c r="V896" s="272"/>
      <c r="W896" s="272"/>
      <c r="X896" s="272"/>
      <c r="Y896" s="272"/>
      <c r="Z896" s="272"/>
      <c r="AA896" s="272"/>
      <c r="AB896" s="272"/>
      <c r="AC896" s="272"/>
      <c r="AD896" s="272"/>
      <c r="AE896" s="272"/>
      <c r="AF896" s="272"/>
      <c r="AG896" s="272"/>
      <c r="AH896" s="272"/>
      <c r="AI896" s="272"/>
      <c r="AJ896" s="272"/>
      <c r="AK896" s="272"/>
      <c r="AL896" s="272"/>
      <c r="AM896" s="272"/>
      <c r="AN896" s="272"/>
      <c r="AO896" s="272"/>
      <c r="AP896" s="272"/>
      <c r="AQ896" s="271"/>
    </row>
    <row r="897" ht="15.75" customHeight="1">
      <c r="C897" s="271"/>
      <c r="D897" s="271"/>
      <c r="E897" s="271"/>
      <c r="F897" s="271"/>
      <c r="G897" s="272"/>
      <c r="H897" s="272"/>
      <c r="I897" s="272"/>
      <c r="J897" s="272"/>
      <c r="K897" s="272"/>
      <c r="L897" s="272"/>
      <c r="M897" s="272"/>
      <c r="N897" s="272"/>
      <c r="O897" s="272"/>
      <c r="P897" s="272"/>
      <c r="Q897" s="272"/>
      <c r="R897" s="272"/>
      <c r="S897" s="272"/>
      <c r="T897" s="272"/>
      <c r="U897" s="272"/>
      <c r="V897" s="272"/>
      <c r="W897" s="272"/>
      <c r="X897" s="272"/>
      <c r="Y897" s="272"/>
      <c r="Z897" s="272"/>
      <c r="AA897" s="272"/>
      <c r="AB897" s="272"/>
      <c r="AC897" s="272"/>
      <c r="AD897" s="272"/>
      <c r="AE897" s="272"/>
      <c r="AF897" s="272"/>
      <c r="AG897" s="272"/>
      <c r="AH897" s="272"/>
      <c r="AI897" s="272"/>
      <c r="AJ897" s="272"/>
      <c r="AK897" s="272"/>
      <c r="AL897" s="272"/>
      <c r="AM897" s="272"/>
      <c r="AN897" s="272"/>
      <c r="AO897" s="272"/>
      <c r="AP897" s="272"/>
      <c r="AQ897" s="271"/>
    </row>
    <row r="898" ht="15.75" customHeight="1">
      <c r="C898" s="271"/>
      <c r="D898" s="271"/>
      <c r="E898" s="271"/>
      <c r="F898" s="271"/>
      <c r="G898" s="272"/>
      <c r="H898" s="272"/>
      <c r="I898" s="272"/>
      <c r="J898" s="272"/>
      <c r="K898" s="272"/>
      <c r="L898" s="272"/>
      <c r="M898" s="272"/>
      <c r="N898" s="272"/>
      <c r="O898" s="272"/>
      <c r="P898" s="272"/>
      <c r="Q898" s="272"/>
      <c r="R898" s="272"/>
      <c r="S898" s="272"/>
      <c r="T898" s="272"/>
      <c r="U898" s="272"/>
      <c r="V898" s="272"/>
      <c r="W898" s="272"/>
      <c r="X898" s="272"/>
      <c r="Y898" s="272"/>
      <c r="Z898" s="272"/>
      <c r="AA898" s="272"/>
      <c r="AB898" s="272"/>
      <c r="AC898" s="272"/>
      <c r="AD898" s="272"/>
      <c r="AE898" s="272"/>
      <c r="AF898" s="272"/>
      <c r="AG898" s="272"/>
      <c r="AH898" s="272"/>
      <c r="AI898" s="272"/>
      <c r="AJ898" s="272"/>
      <c r="AK898" s="272"/>
      <c r="AL898" s="272"/>
      <c r="AM898" s="272"/>
      <c r="AN898" s="272"/>
      <c r="AO898" s="272"/>
      <c r="AP898" s="272"/>
      <c r="AQ898" s="271"/>
    </row>
    <row r="899" ht="15.75" customHeight="1">
      <c r="C899" s="271"/>
      <c r="D899" s="271"/>
      <c r="E899" s="271"/>
      <c r="F899" s="271"/>
      <c r="G899" s="272"/>
      <c r="H899" s="272"/>
      <c r="I899" s="272"/>
      <c r="J899" s="272"/>
      <c r="K899" s="272"/>
      <c r="L899" s="272"/>
      <c r="M899" s="272"/>
      <c r="N899" s="272"/>
      <c r="O899" s="272"/>
      <c r="P899" s="272"/>
      <c r="Q899" s="272"/>
      <c r="R899" s="272"/>
      <c r="S899" s="272"/>
      <c r="T899" s="272"/>
      <c r="U899" s="272"/>
      <c r="V899" s="272"/>
      <c r="W899" s="272"/>
      <c r="X899" s="272"/>
      <c r="Y899" s="272"/>
      <c r="Z899" s="272"/>
      <c r="AA899" s="272"/>
      <c r="AB899" s="272"/>
      <c r="AC899" s="272"/>
      <c r="AD899" s="272"/>
      <c r="AE899" s="272"/>
      <c r="AF899" s="272"/>
      <c r="AG899" s="272"/>
      <c r="AH899" s="272"/>
      <c r="AI899" s="272"/>
      <c r="AJ899" s="272"/>
      <c r="AK899" s="272"/>
      <c r="AL899" s="272"/>
      <c r="AM899" s="272"/>
      <c r="AN899" s="272"/>
      <c r="AO899" s="272"/>
      <c r="AP899" s="272"/>
      <c r="AQ899" s="271"/>
    </row>
    <row r="900" ht="15.75" customHeight="1">
      <c r="C900" s="271"/>
      <c r="D900" s="271"/>
      <c r="E900" s="271"/>
      <c r="F900" s="271"/>
      <c r="G900" s="272"/>
      <c r="H900" s="272"/>
      <c r="I900" s="272"/>
      <c r="J900" s="272"/>
      <c r="K900" s="272"/>
      <c r="L900" s="272"/>
      <c r="M900" s="272"/>
      <c r="N900" s="272"/>
      <c r="O900" s="272"/>
      <c r="P900" s="272"/>
      <c r="Q900" s="272"/>
      <c r="R900" s="272"/>
      <c r="S900" s="272"/>
      <c r="T900" s="272"/>
      <c r="U900" s="272"/>
      <c r="V900" s="272"/>
      <c r="W900" s="272"/>
      <c r="X900" s="272"/>
      <c r="Y900" s="272"/>
      <c r="Z900" s="272"/>
      <c r="AA900" s="272"/>
      <c r="AB900" s="272"/>
      <c r="AC900" s="272"/>
      <c r="AD900" s="272"/>
      <c r="AE900" s="272"/>
      <c r="AF900" s="272"/>
      <c r="AG900" s="272"/>
      <c r="AH900" s="272"/>
      <c r="AI900" s="272"/>
      <c r="AJ900" s="272"/>
      <c r="AK900" s="272"/>
      <c r="AL900" s="272"/>
      <c r="AM900" s="272"/>
      <c r="AN900" s="272"/>
      <c r="AO900" s="272"/>
      <c r="AP900" s="272"/>
      <c r="AQ900" s="271"/>
    </row>
    <row r="901" ht="15.75" customHeight="1">
      <c r="C901" s="271"/>
      <c r="D901" s="271"/>
      <c r="E901" s="271"/>
      <c r="F901" s="271"/>
      <c r="G901" s="272"/>
      <c r="H901" s="272"/>
      <c r="I901" s="272"/>
      <c r="J901" s="272"/>
      <c r="K901" s="272"/>
      <c r="L901" s="272"/>
      <c r="M901" s="272"/>
      <c r="N901" s="272"/>
      <c r="O901" s="272"/>
      <c r="P901" s="272"/>
      <c r="Q901" s="272"/>
      <c r="R901" s="272"/>
      <c r="S901" s="272"/>
      <c r="T901" s="272"/>
      <c r="U901" s="272"/>
      <c r="V901" s="272"/>
      <c r="W901" s="272"/>
      <c r="X901" s="272"/>
      <c r="Y901" s="272"/>
      <c r="Z901" s="272"/>
      <c r="AA901" s="272"/>
      <c r="AB901" s="272"/>
      <c r="AC901" s="272"/>
      <c r="AD901" s="272"/>
      <c r="AE901" s="272"/>
      <c r="AF901" s="272"/>
      <c r="AG901" s="272"/>
      <c r="AH901" s="272"/>
      <c r="AI901" s="272"/>
      <c r="AJ901" s="272"/>
      <c r="AK901" s="272"/>
      <c r="AL901" s="272"/>
      <c r="AM901" s="272"/>
      <c r="AN901" s="272"/>
      <c r="AO901" s="272"/>
      <c r="AP901" s="272"/>
      <c r="AQ901" s="271"/>
    </row>
    <row r="902" ht="15.75" customHeight="1">
      <c r="C902" s="271"/>
      <c r="D902" s="271"/>
      <c r="E902" s="271"/>
      <c r="F902" s="271"/>
      <c r="G902" s="272"/>
      <c r="H902" s="272"/>
      <c r="I902" s="272"/>
      <c r="J902" s="272"/>
      <c r="K902" s="272"/>
      <c r="L902" s="272"/>
      <c r="M902" s="272"/>
      <c r="N902" s="272"/>
      <c r="O902" s="272"/>
      <c r="P902" s="272"/>
      <c r="Q902" s="272"/>
      <c r="R902" s="272"/>
      <c r="S902" s="272"/>
      <c r="T902" s="272"/>
      <c r="U902" s="272"/>
      <c r="V902" s="272"/>
      <c r="W902" s="272"/>
      <c r="X902" s="272"/>
      <c r="Y902" s="272"/>
      <c r="Z902" s="272"/>
      <c r="AA902" s="272"/>
      <c r="AB902" s="272"/>
      <c r="AC902" s="272"/>
      <c r="AD902" s="272"/>
      <c r="AE902" s="272"/>
      <c r="AF902" s="272"/>
      <c r="AG902" s="272"/>
      <c r="AH902" s="272"/>
      <c r="AI902" s="272"/>
      <c r="AJ902" s="272"/>
      <c r="AK902" s="272"/>
      <c r="AL902" s="272"/>
      <c r="AM902" s="272"/>
      <c r="AN902" s="272"/>
      <c r="AO902" s="272"/>
      <c r="AP902" s="272"/>
      <c r="AQ902" s="271"/>
    </row>
    <row r="903" ht="15.75" customHeight="1">
      <c r="C903" s="271"/>
      <c r="D903" s="271"/>
      <c r="E903" s="271"/>
      <c r="F903" s="271"/>
      <c r="G903" s="272"/>
      <c r="H903" s="272"/>
      <c r="I903" s="272"/>
      <c r="J903" s="272"/>
      <c r="K903" s="272"/>
      <c r="L903" s="272"/>
      <c r="M903" s="272"/>
      <c r="N903" s="272"/>
      <c r="O903" s="272"/>
      <c r="P903" s="272"/>
      <c r="Q903" s="272"/>
      <c r="R903" s="272"/>
      <c r="S903" s="272"/>
      <c r="T903" s="272"/>
      <c r="U903" s="272"/>
      <c r="V903" s="272"/>
      <c r="W903" s="272"/>
      <c r="X903" s="272"/>
      <c r="Y903" s="272"/>
      <c r="Z903" s="272"/>
      <c r="AA903" s="272"/>
      <c r="AB903" s="272"/>
      <c r="AC903" s="272"/>
      <c r="AD903" s="272"/>
      <c r="AE903" s="272"/>
      <c r="AF903" s="272"/>
      <c r="AG903" s="272"/>
      <c r="AH903" s="272"/>
      <c r="AI903" s="272"/>
      <c r="AJ903" s="272"/>
      <c r="AK903" s="272"/>
      <c r="AL903" s="272"/>
      <c r="AM903" s="272"/>
      <c r="AN903" s="272"/>
      <c r="AO903" s="272"/>
      <c r="AP903" s="272"/>
      <c r="AQ903" s="271"/>
    </row>
    <row r="904" ht="15.75" customHeight="1">
      <c r="C904" s="271"/>
      <c r="D904" s="271"/>
      <c r="E904" s="271"/>
      <c r="F904" s="271"/>
      <c r="G904" s="272"/>
      <c r="H904" s="272"/>
      <c r="I904" s="272"/>
      <c r="J904" s="272"/>
      <c r="K904" s="272"/>
      <c r="L904" s="272"/>
      <c r="M904" s="272"/>
      <c r="N904" s="272"/>
      <c r="O904" s="272"/>
      <c r="P904" s="272"/>
      <c r="Q904" s="272"/>
      <c r="R904" s="272"/>
      <c r="S904" s="272"/>
      <c r="T904" s="272"/>
      <c r="U904" s="272"/>
      <c r="V904" s="272"/>
      <c r="W904" s="272"/>
      <c r="X904" s="272"/>
      <c r="Y904" s="272"/>
      <c r="Z904" s="272"/>
      <c r="AA904" s="272"/>
      <c r="AB904" s="272"/>
      <c r="AC904" s="272"/>
      <c r="AD904" s="272"/>
      <c r="AE904" s="272"/>
      <c r="AF904" s="272"/>
      <c r="AG904" s="272"/>
      <c r="AH904" s="272"/>
      <c r="AI904" s="272"/>
      <c r="AJ904" s="272"/>
      <c r="AK904" s="272"/>
      <c r="AL904" s="272"/>
      <c r="AM904" s="272"/>
      <c r="AN904" s="272"/>
      <c r="AO904" s="272"/>
      <c r="AP904" s="272"/>
      <c r="AQ904" s="271"/>
    </row>
    <row r="905" ht="15.75" customHeight="1">
      <c r="C905" s="271"/>
      <c r="D905" s="271"/>
      <c r="E905" s="271"/>
      <c r="F905" s="271"/>
      <c r="G905" s="272"/>
      <c r="H905" s="272"/>
      <c r="I905" s="272"/>
      <c r="J905" s="272"/>
      <c r="K905" s="272"/>
      <c r="L905" s="272"/>
      <c r="M905" s="272"/>
      <c r="N905" s="272"/>
      <c r="O905" s="272"/>
      <c r="P905" s="272"/>
      <c r="Q905" s="272"/>
      <c r="R905" s="272"/>
      <c r="S905" s="272"/>
      <c r="T905" s="272"/>
      <c r="U905" s="272"/>
      <c r="V905" s="272"/>
      <c r="W905" s="272"/>
      <c r="X905" s="272"/>
      <c r="Y905" s="272"/>
      <c r="Z905" s="272"/>
      <c r="AA905" s="272"/>
      <c r="AB905" s="272"/>
      <c r="AC905" s="272"/>
      <c r="AD905" s="272"/>
      <c r="AE905" s="272"/>
      <c r="AF905" s="272"/>
      <c r="AG905" s="272"/>
      <c r="AH905" s="272"/>
      <c r="AI905" s="272"/>
      <c r="AJ905" s="272"/>
      <c r="AK905" s="272"/>
      <c r="AL905" s="272"/>
      <c r="AM905" s="272"/>
      <c r="AN905" s="272"/>
      <c r="AO905" s="272"/>
      <c r="AP905" s="272"/>
      <c r="AQ905" s="271"/>
    </row>
    <row r="906" ht="15.75" customHeight="1">
      <c r="C906" s="271"/>
      <c r="D906" s="271"/>
      <c r="E906" s="271"/>
      <c r="F906" s="271"/>
      <c r="G906" s="272"/>
      <c r="H906" s="272"/>
      <c r="I906" s="272"/>
      <c r="J906" s="272"/>
      <c r="K906" s="272"/>
      <c r="L906" s="272"/>
      <c r="M906" s="272"/>
      <c r="N906" s="272"/>
      <c r="O906" s="272"/>
      <c r="P906" s="272"/>
      <c r="Q906" s="272"/>
      <c r="R906" s="272"/>
      <c r="S906" s="272"/>
      <c r="T906" s="272"/>
      <c r="U906" s="272"/>
      <c r="V906" s="272"/>
      <c r="W906" s="272"/>
      <c r="X906" s="272"/>
      <c r="Y906" s="272"/>
      <c r="Z906" s="272"/>
      <c r="AA906" s="272"/>
      <c r="AB906" s="272"/>
      <c r="AC906" s="272"/>
      <c r="AD906" s="272"/>
      <c r="AE906" s="272"/>
      <c r="AF906" s="272"/>
      <c r="AG906" s="272"/>
      <c r="AH906" s="272"/>
      <c r="AI906" s="272"/>
      <c r="AJ906" s="272"/>
      <c r="AK906" s="272"/>
      <c r="AL906" s="272"/>
      <c r="AM906" s="272"/>
      <c r="AN906" s="272"/>
      <c r="AO906" s="272"/>
      <c r="AP906" s="272"/>
      <c r="AQ906" s="271"/>
    </row>
    <row r="907" ht="15.75" customHeight="1">
      <c r="C907" s="271"/>
      <c r="D907" s="271"/>
      <c r="E907" s="271"/>
      <c r="F907" s="271"/>
      <c r="G907" s="272"/>
      <c r="H907" s="272"/>
      <c r="I907" s="272"/>
      <c r="J907" s="272"/>
      <c r="K907" s="272"/>
      <c r="L907" s="272"/>
      <c r="M907" s="272"/>
      <c r="N907" s="272"/>
      <c r="O907" s="272"/>
      <c r="P907" s="272"/>
      <c r="Q907" s="272"/>
      <c r="R907" s="272"/>
      <c r="S907" s="272"/>
      <c r="T907" s="272"/>
      <c r="U907" s="272"/>
      <c r="V907" s="272"/>
      <c r="W907" s="272"/>
      <c r="X907" s="272"/>
      <c r="Y907" s="272"/>
      <c r="Z907" s="272"/>
      <c r="AA907" s="272"/>
      <c r="AB907" s="272"/>
      <c r="AC907" s="272"/>
      <c r="AD907" s="272"/>
      <c r="AE907" s="272"/>
      <c r="AF907" s="272"/>
      <c r="AG907" s="272"/>
      <c r="AH907" s="272"/>
      <c r="AI907" s="272"/>
      <c r="AJ907" s="272"/>
      <c r="AK907" s="272"/>
      <c r="AL907" s="272"/>
      <c r="AM907" s="272"/>
      <c r="AN907" s="272"/>
      <c r="AO907" s="272"/>
      <c r="AP907" s="272"/>
      <c r="AQ907" s="271"/>
    </row>
    <row r="908" ht="15.75" customHeight="1">
      <c r="C908" s="271"/>
      <c r="D908" s="271"/>
      <c r="E908" s="271"/>
      <c r="F908" s="271"/>
      <c r="G908" s="272"/>
      <c r="H908" s="272"/>
      <c r="I908" s="272"/>
      <c r="J908" s="272"/>
      <c r="K908" s="272"/>
      <c r="L908" s="272"/>
      <c r="M908" s="272"/>
      <c r="N908" s="272"/>
      <c r="O908" s="272"/>
      <c r="P908" s="272"/>
      <c r="Q908" s="272"/>
      <c r="R908" s="272"/>
      <c r="S908" s="272"/>
      <c r="T908" s="272"/>
      <c r="U908" s="272"/>
      <c r="V908" s="272"/>
      <c r="W908" s="272"/>
      <c r="X908" s="272"/>
      <c r="Y908" s="272"/>
      <c r="Z908" s="272"/>
      <c r="AA908" s="272"/>
      <c r="AB908" s="272"/>
      <c r="AC908" s="272"/>
      <c r="AD908" s="272"/>
      <c r="AE908" s="272"/>
      <c r="AF908" s="272"/>
      <c r="AG908" s="272"/>
      <c r="AH908" s="272"/>
      <c r="AI908" s="272"/>
      <c r="AJ908" s="272"/>
      <c r="AK908" s="272"/>
      <c r="AL908" s="272"/>
      <c r="AM908" s="272"/>
      <c r="AN908" s="272"/>
      <c r="AO908" s="272"/>
      <c r="AP908" s="272"/>
      <c r="AQ908" s="271"/>
    </row>
    <row r="909" ht="15.75" customHeight="1">
      <c r="C909" s="271"/>
      <c r="D909" s="271"/>
      <c r="E909" s="271"/>
      <c r="F909" s="271"/>
      <c r="G909" s="272"/>
      <c r="H909" s="272"/>
      <c r="I909" s="272"/>
      <c r="J909" s="272"/>
      <c r="K909" s="272"/>
      <c r="L909" s="272"/>
      <c r="M909" s="272"/>
      <c r="N909" s="272"/>
      <c r="O909" s="272"/>
      <c r="P909" s="272"/>
      <c r="Q909" s="272"/>
      <c r="R909" s="272"/>
      <c r="S909" s="272"/>
      <c r="T909" s="272"/>
      <c r="U909" s="272"/>
      <c r="V909" s="272"/>
      <c r="W909" s="272"/>
      <c r="X909" s="272"/>
      <c r="Y909" s="272"/>
      <c r="Z909" s="272"/>
      <c r="AA909" s="272"/>
      <c r="AB909" s="272"/>
      <c r="AC909" s="272"/>
      <c r="AD909" s="272"/>
      <c r="AE909" s="272"/>
      <c r="AF909" s="272"/>
      <c r="AG909" s="272"/>
      <c r="AH909" s="272"/>
      <c r="AI909" s="272"/>
      <c r="AJ909" s="272"/>
      <c r="AK909" s="272"/>
      <c r="AL909" s="272"/>
      <c r="AM909" s="272"/>
      <c r="AN909" s="272"/>
      <c r="AO909" s="272"/>
      <c r="AP909" s="272"/>
      <c r="AQ909" s="271"/>
    </row>
    <row r="910" ht="15.75" customHeight="1">
      <c r="C910" s="271"/>
      <c r="D910" s="271"/>
      <c r="E910" s="271"/>
      <c r="F910" s="271"/>
      <c r="G910" s="272"/>
      <c r="H910" s="272"/>
      <c r="I910" s="272"/>
      <c r="J910" s="272"/>
      <c r="K910" s="272"/>
      <c r="L910" s="272"/>
      <c r="M910" s="272"/>
      <c r="N910" s="272"/>
      <c r="O910" s="272"/>
      <c r="P910" s="272"/>
      <c r="Q910" s="272"/>
      <c r="R910" s="272"/>
      <c r="S910" s="272"/>
      <c r="T910" s="272"/>
      <c r="U910" s="272"/>
      <c r="V910" s="272"/>
      <c r="W910" s="272"/>
      <c r="X910" s="272"/>
      <c r="Y910" s="272"/>
      <c r="Z910" s="272"/>
      <c r="AA910" s="272"/>
      <c r="AB910" s="272"/>
      <c r="AC910" s="272"/>
      <c r="AD910" s="272"/>
      <c r="AE910" s="272"/>
      <c r="AF910" s="272"/>
      <c r="AG910" s="272"/>
      <c r="AH910" s="272"/>
      <c r="AI910" s="272"/>
      <c r="AJ910" s="272"/>
      <c r="AK910" s="272"/>
      <c r="AL910" s="272"/>
      <c r="AM910" s="272"/>
      <c r="AN910" s="272"/>
      <c r="AO910" s="272"/>
      <c r="AP910" s="272"/>
      <c r="AQ910" s="271"/>
    </row>
    <row r="911" ht="15.75" customHeight="1">
      <c r="C911" s="271"/>
      <c r="D911" s="271"/>
      <c r="E911" s="271"/>
      <c r="F911" s="271"/>
      <c r="G911" s="272"/>
      <c r="H911" s="272"/>
      <c r="I911" s="272"/>
      <c r="J911" s="272"/>
      <c r="K911" s="272"/>
      <c r="L911" s="272"/>
      <c r="M911" s="272"/>
      <c r="N911" s="272"/>
      <c r="O911" s="272"/>
      <c r="P911" s="272"/>
      <c r="Q911" s="272"/>
      <c r="R911" s="272"/>
      <c r="S911" s="272"/>
      <c r="T911" s="272"/>
      <c r="U911" s="272"/>
      <c r="V911" s="272"/>
      <c r="W911" s="272"/>
      <c r="X911" s="272"/>
      <c r="Y911" s="272"/>
      <c r="Z911" s="272"/>
      <c r="AA911" s="272"/>
      <c r="AB911" s="272"/>
      <c r="AC911" s="272"/>
      <c r="AD911" s="272"/>
      <c r="AE911" s="272"/>
      <c r="AF911" s="272"/>
      <c r="AG911" s="272"/>
      <c r="AH911" s="272"/>
      <c r="AI911" s="272"/>
      <c r="AJ911" s="272"/>
      <c r="AK911" s="272"/>
      <c r="AL911" s="272"/>
      <c r="AM911" s="272"/>
      <c r="AN911" s="272"/>
      <c r="AO911" s="272"/>
      <c r="AP911" s="272"/>
      <c r="AQ911" s="271"/>
    </row>
    <row r="912" ht="15.75" customHeight="1">
      <c r="C912" s="271"/>
      <c r="D912" s="271"/>
      <c r="E912" s="271"/>
      <c r="F912" s="271"/>
      <c r="G912" s="272"/>
      <c r="H912" s="272"/>
      <c r="I912" s="272"/>
      <c r="J912" s="272"/>
      <c r="K912" s="272"/>
      <c r="L912" s="272"/>
      <c r="M912" s="272"/>
      <c r="N912" s="272"/>
      <c r="O912" s="272"/>
      <c r="P912" s="272"/>
      <c r="Q912" s="272"/>
      <c r="R912" s="272"/>
      <c r="S912" s="272"/>
      <c r="T912" s="272"/>
      <c r="U912" s="272"/>
      <c r="V912" s="272"/>
      <c r="W912" s="272"/>
      <c r="X912" s="272"/>
      <c r="Y912" s="272"/>
      <c r="Z912" s="272"/>
      <c r="AA912" s="272"/>
      <c r="AB912" s="272"/>
      <c r="AC912" s="272"/>
      <c r="AD912" s="272"/>
      <c r="AE912" s="272"/>
      <c r="AF912" s="272"/>
      <c r="AG912" s="272"/>
      <c r="AH912" s="272"/>
      <c r="AI912" s="272"/>
      <c r="AJ912" s="272"/>
      <c r="AK912" s="272"/>
      <c r="AL912" s="272"/>
      <c r="AM912" s="272"/>
      <c r="AN912" s="272"/>
      <c r="AO912" s="272"/>
      <c r="AP912" s="272"/>
      <c r="AQ912" s="271"/>
    </row>
    <row r="913" ht="15.75" customHeight="1">
      <c r="C913" s="271"/>
      <c r="D913" s="271"/>
      <c r="E913" s="271"/>
      <c r="F913" s="271"/>
      <c r="G913" s="272"/>
      <c r="H913" s="272"/>
      <c r="I913" s="272"/>
      <c r="J913" s="272"/>
      <c r="K913" s="272"/>
      <c r="L913" s="272"/>
      <c r="M913" s="272"/>
      <c r="N913" s="272"/>
      <c r="O913" s="272"/>
      <c r="P913" s="272"/>
      <c r="Q913" s="272"/>
      <c r="R913" s="272"/>
      <c r="S913" s="272"/>
      <c r="T913" s="272"/>
      <c r="U913" s="272"/>
      <c r="V913" s="272"/>
      <c r="W913" s="272"/>
      <c r="X913" s="272"/>
      <c r="Y913" s="272"/>
      <c r="Z913" s="272"/>
      <c r="AA913" s="272"/>
      <c r="AB913" s="272"/>
      <c r="AC913" s="272"/>
      <c r="AD913" s="272"/>
      <c r="AE913" s="272"/>
      <c r="AF913" s="272"/>
      <c r="AG913" s="272"/>
      <c r="AH913" s="272"/>
      <c r="AI913" s="272"/>
      <c r="AJ913" s="272"/>
      <c r="AK913" s="272"/>
      <c r="AL913" s="272"/>
      <c r="AM913" s="272"/>
      <c r="AN913" s="272"/>
      <c r="AO913" s="272"/>
      <c r="AP913" s="272"/>
      <c r="AQ913" s="271"/>
    </row>
    <row r="914" ht="15.75" customHeight="1">
      <c r="C914" s="271"/>
      <c r="D914" s="271"/>
      <c r="E914" s="271"/>
      <c r="F914" s="271"/>
      <c r="G914" s="272"/>
      <c r="H914" s="272"/>
      <c r="I914" s="272"/>
      <c r="J914" s="272"/>
      <c r="K914" s="272"/>
      <c r="L914" s="272"/>
      <c r="M914" s="272"/>
      <c r="N914" s="272"/>
      <c r="O914" s="272"/>
      <c r="P914" s="272"/>
      <c r="Q914" s="272"/>
      <c r="R914" s="272"/>
      <c r="S914" s="272"/>
      <c r="T914" s="272"/>
      <c r="U914" s="272"/>
      <c r="V914" s="272"/>
      <c r="W914" s="272"/>
      <c r="X914" s="272"/>
      <c r="Y914" s="272"/>
      <c r="Z914" s="272"/>
      <c r="AA914" s="272"/>
      <c r="AB914" s="272"/>
      <c r="AC914" s="272"/>
      <c r="AD914" s="272"/>
      <c r="AE914" s="272"/>
      <c r="AF914" s="272"/>
      <c r="AG914" s="272"/>
      <c r="AH914" s="272"/>
      <c r="AI914" s="272"/>
      <c r="AJ914" s="272"/>
      <c r="AK914" s="272"/>
      <c r="AL914" s="272"/>
      <c r="AM914" s="272"/>
      <c r="AN914" s="272"/>
      <c r="AO914" s="272"/>
      <c r="AP914" s="272"/>
      <c r="AQ914" s="271"/>
    </row>
    <row r="915" ht="15.75" customHeight="1">
      <c r="C915" s="271"/>
      <c r="D915" s="271"/>
      <c r="E915" s="271"/>
      <c r="F915" s="271"/>
      <c r="G915" s="272"/>
      <c r="H915" s="272"/>
      <c r="I915" s="272"/>
      <c r="J915" s="272"/>
      <c r="K915" s="272"/>
      <c r="L915" s="272"/>
      <c r="M915" s="272"/>
      <c r="N915" s="272"/>
      <c r="O915" s="272"/>
      <c r="P915" s="272"/>
      <c r="Q915" s="272"/>
      <c r="R915" s="272"/>
      <c r="S915" s="272"/>
      <c r="T915" s="272"/>
      <c r="U915" s="272"/>
      <c r="V915" s="272"/>
      <c r="W915" s="272"/>
      <c r="X915" s="272"/>
      <c r="Y915" s="272"/>
      <c r="Z915" s="272"/>
      <c r="AA915" s="272"/>
      <c r="AB915" s="272"/>
      <c r="AC915" s="272"/>
      <c r="AD915" s="272"/>
      <c r="AE915" s="272"/>
      <c r="AF915" s="272"/>
      <c r="AG915" s="272"/>
      <c r="AH915" s="272"/>
      <c r="AI915" s="272"/>
      <c r="AJ915" s="272"/>
      <c r="AK915" s="272"/>
      <c r="AL915" s="272"/>
      <c r="AM915" s="272"/>
      <c r="AN915" s="272"/>
      <c r="AO915" s="272"/>
      <c r="AP915" s="272"/>
      <c r="AQ915" s="271"/>
    </row>
    <row r="916" ht="15.75" customHeight="1">
      <c r="C916" s="271"/>
      <c r="D916" s="271"/>
      <c r="E916" s="271"/>
      <c r="F916" s="271"/>
      <c r="G916" s="272"/>
      <c r="H916" s="272"/>
      <c r="I916" s="272"/>
      <c r="J916" s="272"/>
      <c r="K916" s="272"/>
      <c r="L916" s="272"/>
      <c r="M916" s="272"/>
      <c r="N916" s="272"/>
      <c r="O916" s="272"/>
      <c r="P916" s="272"/>
      <c r="Q916" s="272"/>
      <c r="R916" s="272"/>
      <c r="S916" s="272"/>
      <c r="T916" s="272"/>
      <c r="U916" s="272"/>
      <c r="V916" s="272"/>
      <c r="W916" s="272"/>
      <c r="X916" s="272"/>
      <c r="Y916" s="272"/>
      <c r="Z916" s="272"/>
      <c r="AA916" s="272"/>
      <c r="AB916" s="272"/>
      <c r="AC916" s="272"/>
      <c r="AD916" s="272"/>
      <c r="AE916" s="272"/>
      <c r="AF916" s="272"/>
      <c r="AG916" s="272"/>
      <c r="AH916" s="272"/>
      <c r="AI916" s="272"/>
      <c r="AJ916" s="272"/>
      <c r="AK916" s="272"/>
      <c r="AL916" s="272"/>
      <c r="AM916" s="272"/>
      <c r="AN916" s="272"/>
      <c r="AO916" s="272"/>
      <c r="AP916" s="272"/>
      <c r="AQ916" s="271"/>
    </row>
    <row r="917" ht="15.75" customHeight="1">
      <c r="C917" s="271"/>
      <c r="D917" s="271"/>
      <c r="E917" s="271"/>
      <c r="F917" s="271"/>
      <c r="G917" s="272"/>
      <c r="H917" s="272"/>
      <c r="I917" s="272"/>
      <c r="J917" s="272"/>
      <c r="K917" s="272"/>
      <c r="L917" s="272"/>
      <c r="M917" s="272"/>
      <c r="N917" s="272"/>
      <c r="O917" s="272"/>
      <c r="P917" s="272"/>
      <c r="Q917" s="272"/>
      <c r="R917" s="272"/>
      <c r="S917" s="272"/>
      <c r="T917" s="272"/>
      <c r="U917" s="272"/>
      <c r="V917" s="272"/>
      <c r="W917" s="272"/>
      <c r="X917" s="272"/>
      <c r="Y917" s="272"/>
      <c r="Z917" s="272"/>
      <c r="AA917" s="272"/>
      <c r="AB917" s="272"/>
      <c r="AC917" s="272"/>
      <c r="AD917" s="272"/>
      <c r="AE917" s="272"/>
      <c r="AF917" s="272"/>
      <c r="AG917" s="272"/>
      <c r="AH917" s="272"/>
      <c r="AI917" s="272"/>
      <c r="AJ917" s="272"/>
      <c r="AK917" s="272"/>
      <c r="AL917" s="272"/>
      <c r="AM917" s="272"/>
      <c r="AN917" s="272"/>
      <c r="AO917" s="272"/>
      <c r="AP917" s="272"/>
      <c r="AQ917" s="271"/>
    </row>
    <row r="918" ht="15.75" customHeight="1">
      <c r="C918" s="271"/>
      <c r="D918" s="271"/>
      <c r="E918" s="271"/>
      <c r="F918" s="271"/>
      <c r="G918" s="272"/>
      <c r="H918" s="272"/>
      <c r="I918" s="272"/>
      <c r="J918" s="272"/>
      <c r="K918" s="272"/>
      <c r="L918" s="272"/>
      <c r="M918" s="272"/>
      <c r="N918" s="272"/>
      <c r="O918" s="272"/>
      <c r="P918" s="272"/>
      <c r="Q918" s="272"/>
      <c r="R918" s="272"/>
      <c r="S918" s="272"/>
      <c r="T918" s="272"/>
      <c r="U918" s="272"/>
      <c r="V918" s="272"/>
      <c r="W918" s="272"/>
      <c r="X918" s="272"/>
      <c r="Y918" s="272"/>
      <c r="Z918" s="272"/>
      <c r="AA918" s="272"/>
      <c r="AB918" s="272"/>
      <c r="AC918" s="272"/>
      <c r="AD918" s="272"/>
      <c r="AE918" s="272"/>
      <c r="AF918" s="272"/>
      <c r="AG918" s="272"/>
      <c r="AH918" s="272"/>
      <c r="AI918" s="272"/>
      <c r="AJ918" s="272"/>
      <c r="AK918" s="272"/>
      <c r="AL918" s="272"/>
      <c r="AM918" s="272"/>
      <c r="AN918" s="272"/>
      <c r="AO918" s="272"/>
      <c r="AP918" s="272"/>
      <c r="AQ918" s="271"/>
    </row>
    <row r="919" ht="15.75" customHeight="1">
      <c r="C919" s="271"/>
      <c r="D919" s="271"/>
      <c r="E919" s="271"/>
      <c r="F919" s="271"/>
      <c r="G919" s="272"/>
      <c r="H919" s="272"/>
      <c r="I919" s="272"/>
      <c r="J919" s="272"/>
      <c r="K919" s="272"/>
      <c r="L919" s="272"/>
      <c r="M919" s="272"/>
      <c r="N919" s="272"/>
      <c r="O919" s="272"/>
      <c r="P919" s="272"/>
      <c r="Q919" s="272"/>
      <c r="R919" s="272"/>
      <c r="S919" s="272"/>
      <c r="T919" s="272"/>
      <c r="U919" s="272"/>
      <c r="V919" s="272"/>
      <c r="W919" s="272"/>
      <c r="X919" s="272"/>
      <c r="Y919" s="272"/>
      <c r="Z919" s="272"/>
      <c r="AA919" s="272"/>
      <c r="AB919" s="272"/>
      <c r="AC919" s="272"/>
      <c r="AD919" s="272"/>
      <c r="AE919" s="272"/>
      <c r="AF919" s="272"/>
      <c r="AG919" s="272"/>
      <c r="AH919" s="272"/>
      <c r="AI919" s="272"/>
      <c r="AJ919" s="272"/>
      <c r="AK919" s="272"/>
      <c r="AL919" s="272"/>
      <c r="AM919" s="272"/>
      <c r="AN919" s="272"/>
      <c r="AO919" s="272"/>
      <c r="AP919" s="272"/>
      <c r="AQ919" s="271"/>
    </row>
    <row r="920" ht="15.75" customHeight="1">
      <c r="C920" s="271"/>
      <c r="D920" s="271"/>
      <c r="E920" s="271"/>
      <c r="F920" s="271"/>
      <c r="G920" s="272"/>
      <c r="H920" s="272"/>
      <c r="I920" s="272"/>
      <c r="J920" s="272"/>
      <c r="K920" s="272"/>
      <c r="L920" s="272"/>
      <c r="M920" s="272"/>
      <c r="N920" s="272"/>
      <c r="O920" s="272"/>
      <c r="P920" s="272"/>
      <c r="Q920" s="272"/>
      <c r="R920" s="272"/>
      <c r="S920" s="272"/>
      <c r="T920" s="272"/>
      <c r="U920" s="272"/>
      <c r="V920" s="272"/>
      <c r="W920" s="272"/>
      <c r="X920" s="272"/>
      <c r="Y920" s="272"/>
      <c r="Z920" s="272"/>
      <c r="AA920" s="272"/>
      <c r="AB920" s="272"/>
      <c r="AC920" s="272"/>
      <c r="AD920" s="272"/>
      <c r="AE920" s="272"/>
      <c r="AF920" s="272"/>
      <c r="AG920" s="272"/>
      <c r="AH920" s="272"/>
      <c r="AI920" s="272"/>
      <c r="AJ920" s="272"/>
      <c r="AK920" s="272"/>
      <c r="AL920" s="272"/>
      <c r="AM920" s="272"/>
      <c r="AN920" s="272"/>
      <c r="AO920" s="272"/>
      <c r="AP920" s="272"/>
      <c r="AQ920" s="271"/>
    </row>
    <row r="921" ht="15.75" customHeight="1">
      <c r="C921" s="271"/>
      <c r="D921" s="271"/>
      <c r="E921" s="271"/>
      <c r="F921" s="271"/>
      <c r="G921" s="272"/>
      <c r="H921" s="272"/>
      <c r="I921" s="272"/>
      <c r="J921" s="272"/>
      <c r="K921" s="272"/>
      <c r="L921" s="272"/>
      <c r="M921" s="272"/>
      <c r="N921" s="272"/>
      <c r="O921" s="272"/>
      <c r="P921" s="272"/>
      <c r="Q921" s="272"/>
      <c r="R921" s="272"/>
      <c r="S921" s="272"/>
      <c r="T921" s="272"/>
      <c r="U921" s="272"/>
      <c r="V921" s="272"/>
      <c r="W921" s="272"/>
      <c r="X921" s="272"/>
      <c r="Y921" s="272"/>
      <c r="Z921" s="272"/>
      <c r="AA921" s="272"/>
      <c r="AB921" s="272"/>
      <c r="AC921" s="272"/>
      <c r="AD921" s="272"/>
      <c r="AE921" s="272"/>
      <c r="AF921" s="272"/>
      <c r="AG921" s="272"/>
      <c r="AH921" s="272"/>
      <c r="AI921" s="272"/>
      <c r="AJ921" s="272"/>
      <c r="AK921" s="272"/>
      <c r="AL921" s="272"/>
      <c r="AM921" s="272"/>
      <c r="AN921" s="272"/>
      <c r="AO921" s="272"/>
      <c r="AP921" s="272"/>
      <c r="AQ921" s="271"/>
    </row>
    <row r="922" ht="15.75" customHeight="1">
      <c r="C922" s="271"/>
      <c r="D922" s="271"/>
      <c r="E922" s="271"/>
      <c r="F922" s="271"/>
      <c r="G922" s="272"/>
      <c r="H922" s="272"/>
      <c r="I922" s="272"/>
      <c r="J922" s="272"/>
      <c r="K922" s="272"/>
      <c r="L922" s="272"/>
      <c r="M922" s="272"/>
      <c r="N922" s="272"/>
      <c r="O922" s="272"/>
      <c r="P922" s="272"/>
      <c r="Q922" s="272"/>
      <c r="R922" s="272"/>
      <c r="S922" s="272"/>
      <c r="T922" s="272"/>
      <c r="U922" s="272"/>
      <c r="V922" s="272"/>
      <c r="W922" s="272"/>
      <c r="X922" s="272"/>
      <c r="Y922" s="272"/>
      <c r="Z922" s="272"/>
      <c r="AA922" s="272"/>
      <c r="AB922" s="272"/>
      <c r="AC922" s="272"/>
      <c r="AD922" s="272"/>
      <c r="AE922" s="272"/>
      <c r="AF922" s="272"/>
      <c r="AG922" s="272"/>
      <c r="AH922" s="272"/>
      <c r="AI922" s="272"/>
      <c r="AJ922" s="272"/>
      <c r="AK922" s="272"/>
      <c r="AL922" s="272"/>
      <c r="AM922" s="272"/>
      <c r="AN922" s="272"/>
      <c r="AO922" s="272"/>
      <c r="AP922" s="272"/>
      <c r="AQ922" s="271"/>
    </row>
    <row r="923" ht="15.75" customHeight="1">
      <c r="C923" s="271"/>
      <c r="D923" s="271"/>
      <c r="E923" s="271"/>
      <c r="F923" s="271"/>
      <c r="G923" s="272"/>
      <c r="H923" s="272"/>
      <c r="I923" s="272"/>
      <c r="J923" s="272"/>
      <c r="K923" s="272"/>
      <c r="L923" s="272"/>
      <c r="M923" s="272"/>
      <c r="N923" s="272"/>
      <c r="O923" s="272"/>
      <c r="P923" s="272"/>
      <c r="Q923" s="272"/>
      <c r="R923" s="272"/>
      <c r="S923" s="272"/>
      <c r="T923" s="272"/>
      <c r="U923" s="272"/>
      <c r="V923" s="272"/>
      <c r="W923" s="272"/>
      <c r="X923" s="272"/>
      <c r="Y923" s="272"/>
      <c r="Z923" s="272"/>
      <c r="AA923" s="272"/>
      <c r="AB923" s="272"/>
      <c r="AC923" s="272"/>
      <c r="AD923" s="272"/>
      <c r="AE923" s="272"/>
      <c r="AF923" s="272"/>
      <c r="AG923" s="272"/>
      <c r="AH923" s="272"/>
      <c r="AI923" s="272"/>
      <c r="AJ923" s="272"/>
      <c r="AK923" s="272"/>
      <c r="AL923" s="272"/>
      <c r="AM923" s="272"/>
      <c r="AN923" s="272"/>
      <c r="AO923" s="272"/>
      <c r="AP923" s="272"/>
      <c r="AQ923" s="271"/>
    </row>
    <row r="924" ht="15.75" customHeight="1">
      <c r="C924" s="271"/>
      <c r="D924" s="271"/>
      <c r="E924" s="271"/>
      <c r="F924" s="271"/>
      <c r="G924" s="272"/>
      <c r="H924" s="272"/>
      <c r="I924" s="272"/>
      <c r="J924" s="272"/>
      <c r="K924" s="272"/>
      <c r="L924" s="272"/>
      <c r="M924" s="272"/>
      <c r="N924" s="272"/>
      <c r="O924" s="272"/>
      <c r="P924" s="272"/>
      <c r="Q924" s="272"/>
      <c r="R924" s="272"/>
      <c r="S924" s="272"/>
      <c r="T924" s="272"/>
      <c r="U924" s="272"/>
      <c r="V924" s="272"/>
      <c r="W924" s="272"/>
      <c r="X924" s="272"/>
      <c r="Y924" s="272"/>
      <c r="Z924" s="272"/>
      <c r="AA924" s="272"/>
      <c r="AB924" s="272"/>
      <c r="AC924" s="272"/>
      <c r="AD924" s="272"/>
      <c r="AE924" s="272"/>
      <c r="AF924" s="272"/>
      <c r="AG924" s="272"/>
      <c r="AH924" s="272"/>
      <c r="AI924" s="272"/>
      <c r="AJ924" s="272"/>
      <c r="AK924" s="272"/>
      <c r="AL924" s="272"/>
      <c r="AM924" s="272"/>
      <c r="AN924" s="272"/>
      <c r="AO924" s="272"/>
      <c r="AP924" s="272"/>
      <c r="AQ924" s="271"/>
    </row>
    <row r="925" ht="15.75" customHeight="1">
      <c r="C925" s="271"/>
      <c r="D925" s="271"/>
      <c r="E925" s="271"/>
      <c r="F925" s="271"/>
      <c r="G925" s="272"/>
      <c r="H925" s="272"/>
      <c r="I925" s="272"/>
      <c r="J925" s="272"/>
      <c r="K925" s="272"/>
      <c r="L925" s="272"/>
      <c r="M925" s="272"/>
      <c r="N925" s="272"/>
      <c r="O925" s="272"/>
      <c r="P925" s="272"/>
      <c r="Q925" s="272"/>
      <c r="R925" s="272"/>
      <c r="S925" s="272"/>
      <c r="T925" s="272"/>
      <c r="U925" s="272"/>
      <c r="V925" s="272"/>
      <c r="W925" s="272"/>
      <c r="X925" s="272"/>
      <c r="Y925" s="272"/>
      <c r="Z925" s="272"/>
      <c r="AA925" s="272"/>
      <c r="AB925" s="272"/>
      <c r="AC925" s="272"/>
      <c r="AD925" s="272"/>
      <c r="AE925" s="272"/>
      <c r="AF925" s="272"/>
      <c r="AG925" s="272"/>
      <c r="AH925" s="272"/>
      <c r="AI925" s="272"/>
      <c r="AJ925" s="272"/>
      <c r="AK925" s="272"/>
      <c r="AL925" s="272"/>
      <c r="AM925" s="272"/>
      <c r="AN925" s="272"/>
      <c r="AO925" s="272"/>
      <c r="AP925" s="272"/>
      <c r="AQ925" s="271"/>
    </row>
    <row r="926" ht="15.75" customHeight="1">
      <c r="C926" s="271"/>
      <c r="D926" s="271"/>
      <c r="E926" s="271"/>
      <c r="F926" s="271"/>
      <c r="G926" s="272"/>
      <c r="H926" s="272"/>
      <c r="I926" s="272"/>
      <c r="J926" s="272"/>
      <c r="K926" s="272"/>
      <c r="L926" s="272"/>
      <c r="M926" s="272"/>
      <c r="N926" s="272"/>
      <c r="O926" s="272"/>
      <c r="P926" s="272"/>
      <c r="Q926" s="272"/>
      <c r="R926" s="272"/>
      <c r="S926" s="272"/>
      <c r="T926" s="272"/>
      <c r="U926" s="272"/>
      <c r="V926" s="272"/>
      <c r="W926" s="272"/>
      <c r="X926" s="272"/>
      <c r="Y926" s="272"/>
      <c r="Z926" s="272"/>
      <c r="AA926" s="272"/>
      <c r="AB926" s="272"/>
      <c r="AC926" s="272"/>
      <c r="AD926" s="272"/>
      <c r="AE926" s="272"/>
      <c r="AF926" s="272"/>
      <c r="AG926" s="272"/>
      <c r="AH926" s="272"/>
      <c r="AI926" s="272"/>
      <c r="AJ926" s="272"/>
      <c r="AK926" s="272"/>
      <c r="AL926" s="272"/>
      <c r="AM926" s="272"/>
      <c r="AN926" s="272"/>
      <c r="AO926" s="272"/>
      <c r="AP926" s="272"/>
      <c r="AQ926" s="271"/>
    </row>
    <row r="927" ht="15.75" customHeight="1">
      <c r="C927" s="271"/>
      <c r="D927" s="271"/>
      <c r="E927" s="271"/>
      <c r="F927" s="271"/>
      <c r="G927" s="272"/>
      <c r="H927" s="272"/>
      <c r="I927" s="272"/>
      <c r="J927" s="272"/>
      <c r="K927" s="272"/>
      <c r="L927" s="272"/>
      <c r="M927" s="272"/>
      <c r="N927" s="272"/>
      <c r="O927" s="272"/>
      <c r="P927" s="272"/>
      <c r="Q927" s="272"/>
      <c r="R927" s="272"/>
      <c r="S927" s="272"/>
      <c r="T927" s="272"/>
      <c r="U927" s="272"/>
      <c r="V927" s="272"/>
      <c r="W927" s="272"/>
      <c r="X927" s="272"/>
      <c r="Y927" s="272"/>
      <c r="Z927" s="272"/>
      <c r="AA927" s="272"/>
      <c r="AB927" s="272"/>
      <c r="AC927" s="272"/>
      <c r="AD927" s="272"/>
      <c r="AE927" s="272"/>
      <c r="AF927" s="272"/>
      <c r="AG927" s="272"/>
      <c r="AH927" s="272"/>
      <c r="AI927" s="272"/>
      <c r="AJ927" s="272"/>
      <c r="AK927" s="272"/>
      <c r="AL927" s="272"/>
      <c r="AM927" s="272"/>
      <c r="AN927" s="272"/>
      <c r="AO927" s="272"/>
      <c r="AP927" s="272"/>
      <c r="AQ927" s="271"/>
    </row>
    <row r="928" ht="15.75" customHeight="1">
      <c r="C928" s="271"/>
      <c r="D928" s="271"/>
      <c r="E928" s="271"/>
      <c r="F928" s="271"/>
      <c r="G928" s="272"/>
      <c r="H928" s="272"/>
      <c r="I928" s="272"/>
      <c r="J928" s="272"/>
      <c r="K928" s="272"/>
      <c r="L928" s="272"/>
      <c r="M928" s="272"/>
      <c r="N928" s="272"/>
      <c r="O928" s="272"/>
      <c r="P928" s="272"/>
      <c r="Q928" s="272"/>
      <c r="R928" s="272"/>
      <c r="S928" s="272"/>
      <c r="T928" s="272"/>
      <c r="U928" s="272"/>
      <c r="V928" s="272"/>
      <c r="W928" s="272"/>
      <c r="X928" s="272"/>
      <c r="Y928" s="272"/>
      <c r="Z928" s="272"/>
      <c r="AA928" s="272"/>
      <c r="AB928" s="272"/>
      <c r="AC928" s="272"/>
      <c r="AD928" s="272"/>
      <c r="AE928" s="272"/>
      <c r="AF928" s="272"/>
      <c r="AG928" s="272"/>
      <c r="AH928" s="272"/>
      <c r="AI928" s="272"/>
      <c r="AJ928" s="272"/>
      <c r="AK928" s="272"/>
      <c r="AL928" s="272"/>
      <c r="AM928" s="272"/>
      <c r="AN928" s="272"/>
      <c r="AO928" s="272"/>
      <c r="AP928" s="272"/>
      <c r="AQ928" s="271"/>
    </row>
    <row r="929" ht="15.75" customHeight="1">
      <c r="C929" s="271"/>
      <c r="D929" s="271"/>
      <c r="E929" s="271"/>
      <c r="F929" s="271"/>
      <c r="G929" s="272"/>
      <c r="H929" s="272"/>
      <c r="I929" s="272"/>
      <c r="J929" s="272"/>
      <c r="K929" s="272"/>
      <c r="L929" s="272"/>
      <c r="M929" s="272"/>
      <c r="N929" s="272"/>
      <c r="O929" s="272"/>
      <c r="P929" s="272"/>
      <c r="Q929" s="272"/>
      <c r="R929" s="272"/>
      <c r="S929" s="272"/>
      <c r="T929" s="272"/>
      <c r="U929" s="272"/>
      <c r="V929" s="272"/>
      <c r="W929" s="272"/>
      <c r="X929" s="272"/>
      <c r="Y929" s="272"/>
      <c r="Z929" s="272"/>
      <c r="AA929" s="272"/>
      <c r="AB929" s="272"/>
      <c r="AC929" s="272"/>
      <c r="AD929" s="272"/>
      <c r="AE929" s="272"/>
      <c r="AF929" s="272"/>
      <c r="AG929" s="272"/>
      <c r="AH929" s="272"/>
      <c r="AI929" s="272"/>
      <c r="AJ929" s="272"/>
      <c r="AK929" s="272"/>
      <c r="AL929" s="272"/>
      <c r="AM929" s="272"/>
      <c r="AN929" s="272"/>
      <c r="AO929" s="272"/>
      <c r="AP929" s="272"/>
      <c r="AQ929" s="271"/>
    </row>
    <row r="930" ht="15.75" customHeight="1">
      <c r="C930" s="271"/>
      <c r="D930" s="271"/>
      <c r="E930" s="271"/>
      <c r="F930" s="271"/>
      <c r="G930" s="272"/>
      <c r="H930" s="272"/>
      <c r="I930" s="272"/>
      <c r="J930" s="272"/>
      <c r="K930" s="272"/>
      <c r="L930" s="272"/>
      <c r="M930" s="272"/>
      <c r="N930" s="272"/>
      <c r="O930" s="272"/>
      <c r="P930" s="272"/>
      <c r="Q930" s="272"/>
      <c r="R930" s="272"/>
      <c r="S930" s="272"/>
      <c r="T930" s="272"/>
      <c r="U930" s="272"/>
      <c r="V930" s="272"/>
      <c r="W930" s="272"/>
      <c r="X930" s="272"/>
      <c r="Y930" s="272"/>
      <c r="Z930" s="272"/>
      <c r="AA930" s="272"/>
      <c r="AB930" s="272"/>
      <c r="AC930" s="272"/>
      <c r="AD930" s="272"/>
      <c r="AE930" s="272"/>
      <c r="AF930" s="272"/>
      <c r="AG930" s="272"/>
      <c r="AH930" s="272"/>
      <c r="AI930" s="272"/>
      <c r="AJ930" s="272"/>
      <c r="AK930" s="272"/>
      <c r="AL930" s="272"/>
      <c r="AM930" s="272"/>
      <c r="AN930" s="272"/>
      <c r="AO930" s="272"/>
      <c r="AP930" s="272"/>
      <c r="AQ930" s="271"/>
    </row>
    <row r="931" ht="15.75" customHeight="1">
      <c r="C931" s="271"/>
      <c r="D931" s="271"/>
      <c r="E931" s="271"/>
      <c r="F931" s="271"/>
      <c r="G931" s="272"/>
      <c r="H931" s="272"/>
      <c r="I931" s="272"/>
      <c r="J931" s="272"/>
      <c r="K931" s="272"/>
      <c r="L931" s="272"/>
      <c r="M931" s="272"/>
      <c r="N931" s="272"/>
      <c r="O931" s="272"/>
      <c r="P931" s="272"/>
      <c r="Q931" s="272"/>
      <c r="R931" s="272"/>
      <c r="S931" s="272"/>
      <c r="T931" s="272"/>
      <c r="U931" s="272"/>
      <c r="V931" s="272"/>
      <c r="W931" s="272"/>
      <c r="X931" s="272"/>
      <c r="Y931" s="272"/>
      <c r="Z931" s="272"/>
      <c r="AA931" s="272"/>
      <c r="AB931" s="272"/>
      <c r="AC931" s="272"/>
      <c r="AD931" s="272"/>
      <c r="AE931" s="272"/>
      <c r="AF931" s="272"/>
      <c r="AG931" s="272"/>
      <c r="AH931" s="272"/>
      <c r="AI931" s="272"/>
      <c r="AJ931" s="272"/>
      <c r="AK931" s="272"/>
      <c r="AL931" s="272"/>
      <c r="AM931" s="272"/>
      <c r="AN931" s="272"/>
      <c r="AO931" s="272"/>
      <c r="AP931" s="272"/>
      <c r="AQ931" s="271"/>
    </row>
    <row r="932" ht="15.75" customHeight="1">
      <c r="C932" s="271"/>
      <c r="D932" s="271"/>
      <c r="E932" s="271"/>
      <c r="F932" s="271"/>
      <c r="G932" s="272"/>
      <c r="H932" s="272"/>
      <c r="I932" s="272"/>
      <c r="J932" s="272"/>
      <c r="K932" s="272"/>
      <c r="L932" s="272"/>
      <c r="M932" s="272"/>
      <c r="N932" s="272"/>
      <c r="O932" s="272"/>
      <c r="P932" s="272"/>
      <c r="Q932" s="272"/>
      <c r="R932" s="272"/>
      <c r="S932" s="272"/>
      <c r="T932" s="272"/>
      <c r="U932" s="272"/>
      <c r="V932" s="272"/>
      <c r="W932" s="272"/>
      <c r="X932" s="272"/>
      <c r="Y932" s="272"/>
      <c r="Z932" s="272"/>
      <c r="AA932" s="272"/>
      <c r="AB932" s="272"/>
      <c r="AC932" s="272"/>
      <c r="AD932" s="272"/>
      <c r="AE932" s="272"/>
      <c r="AF932" s="272"/>
      <c r="AG932" s="272"/>
      <c r="AH932" s="272"/>
      <c r="AI932" s="272"/>
      <c r="AJ932" s="272"/>
      <c r="AK932" s="272"/>
      <c r="AL932" s="272"/>
      <c r="AM932" s="272"/>
      <c r="AN932" s="272"/>
      <c r="AO932" s="272"/>
      <c r="AP932" s="272"/>
      <c r="AQ932" s="271"/>
    </row>
    <row r="933" ht="15.75" customHeight="1">
      <c r="C933" s="271"/>
      <c r="D933" s="271"/>
      <c r="E933" s="271"/>
      <c r="F933" s="271"/>
      <c r="G933" s="272"/>
      <c r="H933" s="272"/>
      <c r="I933" s="272"/>
      <c r="J933" s="272"/>
      <c r="K933" s="272"/>
      <c r="L933" s="272"/>
      <c r="M933" s="272"/>
      <c r="N933" s="272"/>
      <c r="O933" s="272"/>
      <c r="P933" s="272"/>
      <c r="Q933" s="272"/>
      <c r="R933" s="272"/>
      <c r="S933" s="272"/>
      <c r="T933" s="272"/>
      <c r="U933" s="272"/>
      <c r="V933" s="272"/>
      <c r="W933" s="272"/>
      <c r="X933" s="272"/>
      <c r="Y933" s="272"/>
      <c r="Z933" s="272"/>
      <c r="AA933" s="272"/>
      <c r="AB933" s="272"/>
      <c r="AC933" s="272"/>
      <c r="AD933" s="272"/>
      <c r="AE933" s="272"/>
      <c r="AF933" s="272"/>
      <c r="AG933" s="272"/>
      <c r="AH933" s="272"/>
      <c r="AI933" s="272"/>
      <c r="AJ933" s="272"/>
      <c r="AK933" s="272"/>
      <c r="AL933" s="272"/>
      <c r="AM933" s="272"/>
      <c r="AN933" s="272"/>
      <c r="AO933" s="272"/>
      <c r="AP933" s="272"/>
      <c r="AQ933" s="271"/>
    </row>
    <row r="934" ht="15.75" customHeight="1">
      <c r="C934" s="271"/>
      <c r="D934" s="271"/>
      <c r="E934" s="271"/>
      <c r="F934" s="271"/>
      <c r="G934" s="272"/>
      <c r="H934" s="272"/>
      <c r="I934" s="272"/>
      <c r="J934" s="272"/>
      <c r="K934" s="272"/>
      <c r="L934" s="272"/>
      <c r="M934" s="272"/>
      <c r="N934" s="272"/>
      <c r="O934" s="272"/>
      <c r="P934" s="272"/>
      <c r="Q934" s="272"/>
      <c r="R934" s="272"/>
      <c r="S934" s="272"/>
      <c r="T934" s="272"/>
      <c r="U934" s="272"/>
      <c r="V934" s="272"/>
      <c r="W934" s="272"/>
      <c r="X934" s="272"/>
      <c r="Y934" s="272"/>
      <c r="Z934" s="272"/>
      <c r="AA934" s="272"/>
      <c r="AB934" s="272"/>
      <c r="AC934" s="272"/>
      <c r="AD934" s="272"/>
      <c r="AE934" s="272"/>
      <c r="AF934" s="272"/>
      <c r="AG934" s="272"/>
      <c r="AH934" s="272"/>
      <c r="AI934" s="272"/>
      <c r="AJ934" s="272"/>
      <c r="AK934" s="272"/>
      <c r="AL934" s="272"/>
      <c r="AM934" s="272"/>
      <c r="AN934" s="272"/>
      <c r="AO934" s="272"/>
      <c r="AP934" s="272"/>
      <c r="AQ934" s="271"/>
    </row>
    <row r="935" ht="15.75" customHeight="1">
      <c r="C935" s="271"/>
      <c r="D935" s="271"/>
      <c r="E935" s="271"/>
      <c r="F935" s="271"/>
      <c r="G935" s="272"/>
      <c r="H935" s="272"/>
      <c r="I935" s="272"/>
      <c r="J935" s="272"/>
      <c r="K935" s="272"/>
      <c r="L935" s="272"/>
      <c r="M935" s="272"/>
      <c r="N935" s="272"/>
      <c r="O935" s="272"/>
      <c r="P935" s="272"/>
      <c r="Q935" s="272"/>
      <c r="R935" s="272"/>
      <c r="S935" s="272"/>
      <c r="T935" s="272"/>
      <c r="U935" s="272"/>
      <c r="V935" s="272"/>
      <c r="W935" s="272"/>
      <c r="X935" s="272"/>
      <c r="Y935" s="272"/>
      <c r="Z935" s="272"/>
      <c r="AA935" s="272"/>
      <c r="AB935" s="272"/>
      <c r="AC935" s="272"/>
      <c r="AD935" s="272"/>
      <c r="AE935" s="272"/>
      <c r="AF935" s="272"/>
      <c r="AG935" s="272"/>
      <c r="AH935" s="272"/>
      <c r="AI935" s="272"/>
      <c r="AJ935" s="272"/>
      <c r="AK935" s="272"/>
      <c r="AL935" s="272"/>
      <c r="AM935" s="272"/>
      <c r="AN935" s="272"/>
      <c r="AO935" s="272"/>
      <c r="AP935" s="272"/>
      <c r="AQ935" s="271"/>
    </row>
    <row r="936" ht="15.75" customHeight="1">
      <c r="C936" s="271"/>
      <c r="D936" s="271"/>
      <c r="E936" s="271"/>
      <c r="F936" s="271"/>
      <c r="G936" s="272"/>
      <c r="H936" s="272"/>
      <c r="I936" s="272"/>
      <c r="J936" s="272"/>
      <c r="K936" s="272"/>
      <c r="L936" s="272"/>
      <c r="M936" s="272"/>
      <c r="N936" s="272"/>
      <c r="O936" s="272"/>
      <c r="P936" s="272"/>
      <c r="Q936" s="272"/>
      <c r="R936" s="272"/>
      <c r="S936" s="272"/>
      <c r="T936" s="272"/>
      <c r="U936" s="272"/>
      <c r="V936" s="272"/>
      <c r="W936" s="272"/>
      <c r="X936" s="272"/>
      <c r="Y936" s="272"/>
      <c r="Z936" s="272"/>
      <c r="AA936" s="272"/>
      <c r="AB936" s="272"/>
      <c r="AC936" s="272"/>
      <c r="AD936" s="272"/>
      <c r="AE936" s="272"/>
      <c r="AF936" s="272"/>
      <c r="AG936" s="272"/>
      <c r="AH936" s="272"/>
      <c r="AI936" s="272"/>
      <c r="AJ936" s="272"/>
      <c r="AK936" s="272"/>
      <c r="AL936" s="272"/>
      <c r="AM936" s="272"/>
      <c r="AN936" s="272"/>
      <c r="AO936" s="272"/>
      <c r="AP936" s="272"/>
      <c r="AQ936" s="271"/>
    </row>
    <row r="937" ht="15.75" customHeight="1">
      <c r="C937" s="271"/>
      <c r="D937" s="271"/>
      <c r="E937" s="271"/>
      <c r="F937" s="271"/>
      <c r="G937" s="272"/>
      <c r="H937" s="272"/>
      <c r="I937" s="272"/>
      <c r="J937" s="272"/>
      <c r="K937" s="272"/>
      <c r="L937" s="272"/>
      <c r="M937" s="272"/>
      <c r="N937" s="272"/>
      <c r="O937" s="272"/>
      <c r="P937" s="272"/>
      <c r="Q937" s="272"/>
      <c r="R937" s="272"/>
      <c r="S937" s="272"/>
      <c r="T937" s="272"/>
      <c r="U937" s="272"/>
      <c r="V937" s="272"/>
      <c r="W937" s="272"/>
      <c r="X937" s="272"/>
      <c r="Y937" s="272"/>
      <c r="Z937" s="272"/>
      <c r="AA937" s="272"/>
      <c r="AB937" s="272"/>
      <c r="AC937" s="272"/>
      <c r="AD937" s="272"/>
      <c r="AE937" s="272"/>
      <c r="AF937" s="272"/>
      <c r="AG937" s="272"/>
      <c r="AH937" s="272"/>
      <c r="AI937" s="272"/>
      <c r="AJ937" s="272"/>
      <c r="AK937" s="272"/>
      <c r="AL937" s="272"/>
      <c r="AM937" s="272"/>
      <c r="AN937" s="272"/>
      <c r="AO937" s="272"/>
      <c r="AP937" s="272"/>
      <c r="AQ937" s="271"/>
    </row>
    <row r="938" ht="15.75" customHeight="1">
      <c r="C938" s="271"/>
      <c r="D938" s="271"/>
      <c r="E938" s="271"/>
      <c r="F938" s="271"/>
      <c r="G938" s="272"/>
      <c r="H938" s="272"/>
      <c r="I938" s="272"/>
      <c r="J938" s="272"/>
      <c r="K938" s="272"/>
      <c r="L938" s="272"/>
      <c r="M938" s="272"/>
      <c r="N938" s="272"/>
      <c r="O938" s="272"/>
      <c r="P938" s="272"/>
      <c r="Q938" s="272"/>
      <c r="R938" s="272"/>
      <c r="S938" s="272"/>
      <c r="T938" s="272"/>
      <c r="U938" s="272"/>
      <c r="V938" s="272"/>
      <c r="W938" s="272"/>
      <c r="X938" s="272"/>
      <c r="Y938" s="272"/>
      <c r="Z938" s="272"/>
      <c r="AA938" s="272"/>
      <c r="AB938" s="272"/>
      <c r="AC938" s="272"/>
      <c r="AD938" s="272"/>
      <c r="AE938" s="272"/>
      <c r="AF938" s="272"/>
      <c r="AG938" s="272"/>
      <c r="AH938" s="272"/>
      <c r="AI938" s="272"/>
      <c r="AJ938" s="272"/>
      <c r="AK938" s="272"/>
      <c r="AL938" s="272"/>
      <c r="AM938" s="272"/>
      <c r="AN938" s="272"/>
      <c r="AO938" s="272"/>
      <c r="AP938" s="272"/>
      <c r="AQ938" s="271"/>
    </row>
    <row r="939" ht="15.75" customHeight="1">
      <c r="C939" s="271"/>
      <c r="D939" s="271"/>
      <c r="E939" s="271"/>
      <c r="F939" s="271"/>
      <c r="G939" s="272"/>
      <c r="H939" s="272"/>
      <c r="I939" s="272"/>
      <c r="J939" s="272"/>
      <c r="K939" s="272"/>
      <c r="L939" s="272"/>
      <c r="M939" s="272"/>
      <c r="N939" s="272"/>
      <c r="O939" s="272"/>
      <c r="P939" s="272"/>
      <c r="Q939" s="272"/>
      <c r="R939" s="272"/>
      <c r="S939" s="272"/>
      <c r="T939" s="272"/>
      <c r="U939" s="272"/>
      <c r="V939" s="272"/>
      <c r="W939" s="272"/>
      <c r="X939" s="272"/>
      <c r="Y939" s="272"/>
      <c r="Z939" s="272"/>
      <c r="AA939" s="272"/>
      <c r="AB939" s="272"/>
      <c r="AC939" s="272"/>
      <c r="AD939" s="272"/>
      <c r="AE939" s="272"/>
      <c r="AF939" s="272"/>
      <c r="AG939" s="272"/>
      <c r="AH939" s="272"/>
      <c r="AI939" s="272"/>
      <c r="AJ939" s="272"/>
      <c r="AK939" s="272"/>
      <c r="AL939" s="272"/>
      <c r="AM939" s="272"/>
      <c r="AN939" s="272"/>
      <c r="AO939" s="272"/>
      <c r="AP939" s="272"/>
      <c r="AQ939" s="271"/>
    </row>
    <row r="940" ht="15.75" customHeight="1">
      <c r="C940" s="271"/>
      <c r="D940" s="271"/>
      <c r="E940" s="271"/>
      <c r="F940" s="271"/>
      <c r="G940" s="272"/>
      <c r="H940" s="272"/>
      <c r="I940" s="272"/>
      <c r="J940" s="272"/>
      <c r="K940" s="272"/>
      <c r="L940" s="272"/>
      <c r="M940" s="272"/>
      <c r="N940" s="272"/>
      <c r="O940" s="272"/>
      <c r="P940" s="272"/>
      <c r="Q940" s="272"/>
      <c r="R940" s="272"/>
      <c r="S940" s="272"/>
      <c r="T940" s="272"/>
      <c r="U940" s="272"/>
      <c r="V940" s="272"/>
      <c r="W940" s="272"/>
      <c r="X940" s="272"/>
      <c r="Y940" s="272"/>
      <c r="Z940" s="272"/>
      <c r="AA940" s="272"/>
      <c r="AB940" s="272"/>
      <c r="AC940" s="272"/>
      <c r="AD940" s="272"/>
      <c r="AE940" s="272"/>
      <c r="AF940" s="272"/>
      <c r="AG940" s="272"/>
      <c r="AH940" s="272"/>
      <c r="AI940" s="272"/>
      <c r="AJ940" s="272"/>
      <c r="AK940" s="272"/>
      <c r="AL940" s="272"/>
      <c r="AM940" s="272"/>
      <c r="AN940" s="272"/>
      <c r="AO940" s="272"/>
      <c r="AP940" s="272"/>
      <c r="AQ940" s="271"/>
    </row>
    <row r="941" ht="15.75" customHeight="1">
      <c r="C941" s="271"/>
      <c r="D941" s="271"/>
      <c r="E941" s="271"/>
      <c r="F941" s="271"/>
      <c r="G941" s="272"/>
      <c r="H941" s="272"/>
      <c r="I941" s="272"/>
      <c r="J941" s="272"/>
      <c r="K941" s="272"/>
      <c r="L941" s="272"/>
      <c r="M941" s="272"/>
      <c r="N941" s="272"/>
      <c r="O941" s="272"/>
      <c r="P941" s="272"/>
      <c r="Q941" s="272"/>
      <c r="R941" s="272"/>
      <c r="S941" s="272"/>
      <c r="T941" s="272"/>
      <c r="U941" s="272"/>
      <c r="V941" s="272"/>
      <c r="W941" s="272"/>
      <c r="X941" s="272"/>
      <c r="Y941" s="272"/>
      <c r="Z941" s="272"/>
      <c r="AA941" s="272"/>
      <c r="AB941" s="272"/>
      <c r="AC941" s="272"/>
      <c r="AD941" s="272"/>
      <c r="AE941" s="272"/>
      <c r="AF941" s="272"/>
      <c r="AG941" s="272"/>
      <c r="AH941" s="272"/>
      <c r="AI941" s="272"/>
      <c r="AJ941" s="272"/>
      <c r="AK941" s="272"/>
      <c r="AL941" s="272"/>
      <c r="AM941" s="272"/>
      <c r="AN941" s="272"/>
      <c r="AO941" s="272"/>
      <c r="AP941" s="272"/>
      <c r="AQ941" s="271"/>
    </row>
    <row r="942" ht="15.75" customHeight="1">
      <c r="C942" s="271"/>
      <c r="D942" s="271"/>
      <c r="E942" s="271"/>
      <c r="F942" s="271"/>
      <c r="G942" s="272"/>
      <c r="H942" s="272"/>
      <c r="I942" s="272"/>
      <c r="J942" s="272"/>
      <c r="K942" s="272"/>
      <c r="L942" s="272"/>
      <c r="M942" s="272"/>
      <c r="N942" s="272"/>
      <c r="O942" s="272"/>
      <c r="P942" s="272"/>
      <c r="Q942" s="272"/>
      <c r="R942" s="272"/>
      <c r="S942" s="272"/>
      <c r="T942" s="272"/>
      <c r="U942" s="272"/>
      <c r="V942" s="272"/>
      <c r="W942" s="272"/>
      <c r="X942" s="272"/>
      <c r="Y942" s="272"/>
      <c r="Z942" s="272"/>
      <c r="AA942" s="272"/>
      <c r="AB942" s="272"/>
      <c r="AC942" s="272"/>
      <c r="AD942" s="272"/>
      <c r="AE942" s="272"/>
      <c r="AF942" s="272"/>
      <c r="AG942" s="272"/>
      <c r="AH942" s="272"/>
      <c r="AI942" s="272"/>
      <c r="AJ942" s="272"/>
      <c r="AK942" s="272"/>
      <c r="AL942" s="272"/>
      <c r="AM942" s="272"/>
      <c r="AN942" s="272"/>
      <c r="AO942" s="272"/>
      <c r="AP942" s="272"/>
      <c r="AQ942" s="271"/>
    </row>
    <row r="943" ht="15.75" customHeight="1">
      <c r="C943" s="271"/>
      <c r="D943" s="271"/>
      <c r="E943" s="271"/>
      <c r="F943" s="271"/>
      <c r="G943" s="272"/>
      <c r="H943" s="272"/>
      <c r="I943" s="272"/>
      <c r="J943" s="272"/>
      <c r="K943" s="272"/>
      <c r="L943" s="272"/>
      <c r="M943" s="272"/>
      <c r="N943" s="272"/>
      <c r="O943" s="272"/>
      <c r="P943" s="272"/>
      <c r="Q943" s="272"/>
      <c r="R943" s="272"/>
      <c r="S943" s="272"/>
      <c r="T943" s="272"/>
      <c r="U943" s="272"/>
      <c r="V943" s="272"/>
      <c r="W943" s="272"/>
      <c r="X943" s="272"/>
      <c r="Y943" s="272"/>
      <c r="Z943" s="272"/>
      <c r="AA943" s="272"/>
      <c r="AB943" s="272"/>
      <c r="AC943" s="272"/>
      <c r="AD943" s="272"/>
      <c r="AE943" s="272"/>
      <c r="AF943" s="272"/>
      <c r="AG943" s="272"/>
      <c r="AH943" s="272"/>
      <c r="AI943" s="272"/>
      <c r="AJ943" s="272"/>
      <c r="AK943" s="272"/>
      <c r="AL943" s="272"/>
      <c r="AM943" s="272"/>
      <c r="AN943" s="272"/>
      <c r="AO943" s="272"/>
      <c r="AP943" s="272"/>
      <c r="AQ943" s="271"/>
    </row>
    <row r="944" ht="15.75" customHeight="1">
      <c r="C944" s="271"/>
      <c r="D944" s="271"/>
      <c r="E944" s="271"/>
      <c r="F944" s="271"/>
      <c r="G944" s="272"/>
      <c r="H944" s="272"/>
      <c r="I944" s="272"/>
      <c r="J944" s="272"/>
      <c r="K944" s="272"/>
      <c r="L944" s="272"/>
      <c r="M944" s="272"/>
      <c r="N944" s="272"/>
      <c r="O944" s="272"/>
      <c r="P944" s="272"/>
      <c r="Q944" s="272"/>
      <c r="R944" s="272"/>
      <c r="S944" s="272"/>
      <c r="T944" s="272"/>
      <c r="U944" s="272"/>
      <c r="V944" s="272"/>
      <c r="W944" s="272"/>
      <c r="X944" s="272"/>
      <c r="Y944" s="272"/>
      <c r="Z944" s="272"/>
      <c r="AA944" s="272"/>
      <c r="AB944" s="272"/>
      <c r="AC944" s="272"/>
      <c r="AD944" s="272"/>
      <c r="AE944" s="272"/>
      <c r="AF944" s="272"/>
      <c r="AG944" s="272"/>
      <c r="AH944" s="272"/>
      <c r="AI944" s="272"/>
      <c r="AJ944" s="272"/>
      <c r="AK944" s="272"/>
      <c r="AL944" s="272"/>
      <c r="AM944" s="272"/>
      <c r="AN944" s="272"/>
      <c r="AO944" s="272"/>
      <c r="AP944" s="272"/>
      <c r="AQ944" s="271"/>
    </row>
    <row r="945" ht="15.75" customHeight="1">
      <c r="C945" s="271"/>
      <c r="D945" s="271"/>
      <c r="E945" s="271"/>
      <c r="F945" s="271"/>
      <c r="G945" s="272"/>
      <c r="H945" s="272"/>
      <c r="I945" s="272"/>
      <c r="J945" s="272"/>
      <c r="K945" s="272"/>
      <c r="L945" s="272"/>
      <c r="M945" s="272"/>
      <c r="N945" s="272"/>
      <c r="O945" s="272"/>
      <c r="P945" s="272"/>
      <c r="Q945" s="272"/>
      <c r="R945" s="272"/>
      <c r="S945" s="272"/>
      <c r="T945" s="272"/>
      <c r="U945" s="272"/>
      <c r="V945" s="272"/>
      <c r="W945" s="272"/>
      <c r="X945" s="272"/>
      <c r="Y945" s="272"/>
      <c r="Z945" s="272"/>
      <c r="AA945" s="272"/>
      <c r="AB945" s="272"/>
      <c r="AC945" s="272"/>
      <c r="AD945" s="272"/>
      <c r="AE945" s="272"/>
      <c r="AF945" s="272"/>
      <c r="AG945" s="272"/>
      <c r="AH945" s="272"/>
      <c r="AI945" s="272"/>
      <c r="AJ945" s="272"/>
      <c r="AK945" s="272"/>
      <c r="AL945" s="272"/>
      <c r="AM945" s="272"/>
      <c r="AN945" s="272"/>
      <c r="AO945" s="272"/>
      <c r="AP945" s="272"/>
      <c r="AQ945" s="271"/>
    </row>
    <row r="946" ht="15.75" customHeight="1">
      <c r="C946" s="271"/>
      <c r="D946" s="271"/>
      <c r="E946" s="271"/>
      <c r="F946" s="271"/>
      <c r="G946" s="272"/>
      <c r="H946" s="272"/>
      <c r="I946" s="272"/>
      <c r="J946" s="272"/>
      <c r="K946" s="272"/>
      <c r="L946" s="272"/>
      <c r="M946" s="272"/>
      <c r="N946" s="272"/>
      <c r="O946" s="272"/>
      <c r="P946" s="272"/>
      <c r="Q946" s="272"/>
      <c r="R946" s="272"/>
      <c r="S946" s="272"/>
      <c r="T946" s="272"/>
      <c r="U946" s="272"/>
      <c r="V946" s="272"/>
      <c r="W946" s="272"/>
      <c r="X946" s="272"/>
      <c r="Y946" s="272"/>
      <c r="Z946" s="272"/>
      <c r="AA946" s="272"/>
      <c r="AB946" s="272"/>
      <c r="AC946" s="272"/>
      <c r="AD946" s="272"/>
      <c r="AE946" s="272"/>
      <c r="AF946" s="272"/>
      <c r="AG946" s="272"/>
      <c r="AH946" s="272"/>
      <c r="AI946" s="272"/>
      <c r="AJ946" s="272"/>
      <c r="AK946" s="272"/>
      <c r="AL946" s="272"/>
      <c r="AM946" s="272"/>
      <c r="AN946" s="272"/>
      <c r="AO946" s="272"/>
      <c r="AP946" s="272"/>
      <c r="AQ946" s="271"/>
    </row>
    <row r="947" ht="15.75" customHeight="1">
      <c r="C947" s="271"/>
      <c r="D947" s="271"/>
      <c r="E947" s="271"/>
      <c r="F947" s="271"/>
      <c r="G947" s="272"/>
      <c r="H947" s="272"/>
      <c r="I947" s="272"/>
      <c r="J947" s="272"/>
      <c r="K947" s="272"/>
      <c r="L947" s="272"/>
      <c r="M947" s="272"/>
      <c r="N947" s="272"/>
      <c r="O947" s="272"/>
      <c r="P947" s="272"/>
      <c r="Q947" s="272"/>
      <c r="R947" s="272"/>
      <c r="S947" s="272"/>
      <c r="T947" s="272"/>
      <c r="U947" s="272"/>
      <c r="V947" s="272"/>
      <c r="W947" s="272"/>
      <c r="X947" s="272"/>
      <c r="Y947" s="272"/>
      <c r="Z947" s="272"/>
      <c r="AA947" s="272"/>
      <c r="AB947" s="272"/>
      <c r="AC947" s="272"/>
      <c r="AD947" s="272"/>
      <c r="AE947" s="272"/>
      <c r="AF947" s="272"/>
      <c r="AG947" s="272"/>
      <c r="AH947" s="272"/>
      <c r="AI947" s="272"/>
      <c r="AJ947" s="272"/>
      <c r="AK947" s="272"/>
      <c r="AL947" s="272"/>
      <c r="AM947" s="272"/>
      <c r="AN947" s="272"/>
      <c r="AO947" s="272"/>
      <c r="AP947" s="272"/>
      <c r="AQ947" s="271"/>
    </row>
    <row r="948" ht="15.75" customHeight="1">
      <c r="C948" s="271"/>
      <c r="D948" s="271"/>
      <c r="E948" s="271"/>
      <c r="F948" s="271"/>
      <c r="G948" s="272"/>
      <c r="H948" s="272"/>
      <c r="I948" s="272"/>
      <c r="J948" s="272"/>
      <c r="K948" s="272"/>
      <c r="L948" s="272"/>
      <c r="M948" s="272"/>
      <c r="N948" s="272"/>
      <c r="O948" s="272"/>
      <c r="P948" s="272"/>
      <c r="Q948" s="272"/>
      <c r="R948" s="272"/>
      <c r="S948" s="272"/>
      <c r="T948" s="272"/>
      <c r="U948" s="272"/>
      <c r="V948" s="272"/>
      <c r="W948" s="272"/>
      <c r="X948" s="272"/>
      <c r="Y948" s="272"/>
      <c r="Z948" s="272"/>
      <c r="AA948" s="272"/>
      <c r="AB948" s="272"/>
      <c r="AC948" s="272"/>
      <c r="AD948" s="272"/>
      <c r="AE948" s="272"/>
      <c r="AF948" s="272"/>
      <c r="AG948" s="272"/>
      <c r="AH948" s="272"/>
      <c r="AI948" s="272"/>
      <c r="AJ948" s="272"/>
      <c r="AK948" s="272"/>
      <c r="AL948" s="272"/>
      <c r="AM948" s="272"/>
      <c r="AN948" s="272"/>
      <c r="AO948" s="272"/>
      <c r="AP948" s="272"/>
      <c r="AQ948" s="271"/>
    </row>
    <row r="949" ht="15.75" customHeight="1">
      <c r="C949" s="271"/>
      <c r="D949" s="271"/>
      <c r="E949" s="271"/>
      <c r="F949" s="271"/>
      <c r="G949" s="272"/>
      <c r="H949" s="272"/>
      <c r="I949" s="272"/>
      <c r="J949" s="272"/>
      <c r="K949" s="272"/>
      <c r="L949" s="272"/>
      <c r="M949" s="272"/>
      <c r="N949" s="272"/>
      <c r="O949" s="272"/>
      <c r="P949" s="272"/>
      <c r="Q949" s="272"/>
      <c r="R949" s="272"/>
      <c r="S949" s="272"/>
      <c r="T949" s="272"/>
      <c r="U949" s="272"/>
      <c r="V949" s="272"/>
      <c r="W949" s="272"/>
      <c r="X949" s="272"/>
      <c r="Y949" s="272"/>
      <c r="Z949" s="272"/>
      <c r="AA949" s="272"/>
      <c r="AB949" s="272"/>
      <c r="AC949" s="272"/>
      <c r="AD949" s="272"/>
      <c r="AE949" s="272"/>
      <c r="AF949" s="272"/>
      <c r="AG949" s="272"/>
      <c r="AH949" s="272"/>
      <c r="AI949" s="272"/>
      <c r="AJ949" s="272"/>
      <c r="AK949" s="272"/>
      <c r="AL949" s="272"/>
      <c r="AM949" s="272"/>
      <c r="AN949" s="272"/>
      <c r="AO949" s="272"/>
      <c r="AP949" s="272"/>
      <c r="AQ949" s="271"/>
    </row>
    <row r="950" ht="15.75" customHeight="1">
      <c r="C950" s="271"/>
      <c r="D950" s="271"/>
      <c r="E950" s="271"/>
      <c r="F950" s="271"/>
      <c r="G950" s="272"/>
      <c r="H950" s="272"/>
      <c r="I950" s="272"/>
      <c r="J950" s="272"/>
      <c r="K950" s="272"/>
      <c r="L950" s="272"/>
      <c r="M950" s="272"/>
      <c r="N950" s="272"/>
      <c r="O950" s="272"/>
      <c r="P950" s="272"/>
      <c r="Q950" s="272"/>
      <c r="R950" s="272"/>
      <c r="S950" s="272"/>
      <c r="T950" s="272"/>
      <c r="U950" s="272"/>
      <c r="V950" s="272"/>
      <c r="W950" s="272"/>
      <c r="X950" s="272"/>
      <c r="Y950" s="272"/>
      <c r="Z950" s="272"/>
      <c r="AA950" s="272"/>
      <c r="AB950" s="272"/>
      <c r="AC950" s="272"/>
      <c r="AD950" s="272"/>
      <c r="AE950" s="272"/>
      <c r="AF950" s="272"/>
      <c r="AG950" s="272"/>
      <c r="AH950" s="272"/>
      <c r="AI950" s="272"/>
      <c r="AJ950" s="272"/>
      <c r="AK950" s="272"/>
      <c r="AL950" s="272"/>
      <c r="AM950" s="272"/>
      <c r="AN950" s="272"/>
      <c r="AO950" s="272"/>
      <c r="AP950" s="272"/>
      <c r="AQ950" s="271"/>
    </row>
    <row r="951" ht="15.75" customHeight="1">
      <c r="C951" s="271"/>
      <c r="D951" s="271"/>
      <c r="E951" s="271"/>
      <c r="F951" s="271"/>
      <c r="G951" s="272"/>
      <c r="H951" s="272"/>
      <c r="I951" s="272"/>
      <c r="J951" s="272"/>
      <c r="K951" s="272"/>
      <c r="L951" s="272"/>
      <c r="M951" s="272"/>
      <c r="N951" s="272"/>
      <c r="O951" s="272"/>
      <c r="P951" s="272"/>
      <c r="Q951" s="272"/>
      <c r="R951" s="272"/>
      <c r="S951" s="272"/>
      <c r="T951" s="272"/>
      <c r="U951" s="272"/>
      <c r="V951" s="272"/>
      <c r="W951" s="272"/>
      <c r="X951" s="272"/>
      <c r="Y951" s="272"/>
      <c r="Z951" s="272"/>
      <c r="AA951" s="272"/>
      <c r="AB951" s="272"/>
      <c r="AC951" s="272"/>
      <c r="AD951" s="272"/>
      <c r="AE951" s="272"/>
      <c r="AF951" s="272"/>
      <c r="AG951" s="272"/>
      <c r="AH951" s="272"/>
      <c r="AI951" s="272"/>
      <c r="AJ951" s="272"/>
      <c r="AK951" s="272"/>
      <c r="AL951" s="272"/>
      <c r="AM951" s="272"/>
      <c r="AN951" s="272"/>
      <c r="AO951" s="272"/>
      <c r="AP951" s="272"/>
      <c r="AQ951" s="271"/>
    </row>
    <row r="952" ht="15.75" customHeight="1">
      <c r="C952" s="271"/>
      <c r="D952" s="271"/>
      <c r="E952" s="271"/>
      <c r="F952" s="271"/>
      <c r="G952" s="272"/>
      <c r="H952" s="272"/>
      <c r="I952" s="272"/>
      <c r="J952" s="272"/>
      <c r="K952" s="272"/>
      <c r="L952" s="272"/>
      <c r="M952" s="272"/>
      <c r="N952" s="272"/>
      <c r="O952" s="272"/>
      <c r="P952" s="272"/>
      <c r="Q952" s="272"/>
      <c r="R952" s="272"/>
      <c r="S952" s="272"/>
      <c r="T952" s="272"/>
      <c r="U952" s="272"/>
      <c r="V952" s="272"/>
      <c r="W952" s="272"/>
      <c r="X952" s="272"/>
      <c r="Y952" s="272"/>
      <c r="Z952" s="272"/>
      <c r="AA952" s="272"/>
      <c r="AB952" s="272"/>
      <c r="AC952" s="272"/>
      <c r="AD952" s="272"/>
      <c r="AE952" s="272"/>
      <c r="AF952" s="272"/>
      <c r="AG952" s="272"/>
      <c r="AH952" s="272"/>
      <c r="AI952" s="272"/>
      <c r="AJ952" s="272"/>
      <c r="AK952" s="272"/>
      <c r="AL952" s="272"/>
      <c r="AM952" s="272"/>
      <c r="AN952" s="272"/>
      <c r="AO952" s="272"/>
      <c r="AP952" s="272"/>
      <c r="AQ952" s="271"/>
    </row>
    <row r="953" ht="15.75" customHeight="1">
      <c r="C953" s="271"/>
      <c r="D953" s="271"/>
      <c r="E953" s="271"/>
      <c r="F953" s="271"/>
      <c r="G953" s="272"/>
      <c r="H953" s="272"/>
      <c r="I953" s="272"/>
      <c r="J953" s="272"/>
      <c r="K953" s="272"/>
      <c r="L953" s="272"/>
      <c r="M953" s="272"/>
      <c r="N953" s="272"/>
      <c r="O953" s="272"/>
      <c r="P953" s="272"/>
      <c r="Q953" s="272"/>
      <c r="R953" s="272"/>
      <c r="S953" s="272"/>
      <c r="T953" s="272"/>
      <c r="U953" s="272"/>
      <c r="V953" s="272"/>
      <c r="W953" s="272"/>
      <c r="X953" s="272"/>
      <c r="Y953" s="272"/>
      <c r="Z953" s="272"/>
      <c r="AA953" s="272"/>
      <c r="AB953" s="272"/>
      <c r="AC953" s="272"/>
      <c r="AD953" s="272"/>
      <c r="AE953" s="272"/>
      <c r="AF953" s="272"/>
      <c r="AG953" s="272"/>
      <c r="AH953" s="272"/>
      <c r="AI953" s="272"/>
      <c r="AJ953" s="272"/>
      <c r="AK953" s="272"/>
      <c r="AL953" s="272"/>
      <c r="AM953" s="272"/>
      <c r="AN953" s="272"/>
      <c r="AO953" s="272"/>
      <c r="AP953" s="272"/>
      <c r="AQ953" s="271"/>
    </row>
    <row r="954" ht="15.75" customHeight="1">
      <c r="C954" s="271"/>
      <c r="D954" s="271"/>
      <c r="E954" s="271"/>
      <c r="F954" s="271"/>
      <c r="G954" s="272"/>
      <c r="H954" s="272"/>
      <c r="I954" s="272"/>
      <c r="J954" s="272"/>
      <c r="K954" s="272"/>
      <c r="L954" s="272"/>
      <c r="M954" s="272"/>
      <c r="N954" s="272"/>
      <c r="O954" s="272"/>
      <c r="P954" s="272"/>
      <c r="Q954" s="272"/>
      <c r="R954" s="272"/>
      <c r="S954" s="272"/>
      <c r="T954" s="272"/>
      <c r="U954" s="272"/>
      <c r="V954" s="272"/>
      <c r="W954" s="272"/>
      <c r="X954" s="272"/>
      <c r="Y954" s="272"/>
      <c r="Z954" s="272"/>
      <c r="AA954" s="272"/>
      <c r="AB954" s="272"/>
      <c r="AC954" s="272"/>
      <c r="AD954" s="272"/>
      <c r="AE954" s="272"/>
      <c r="AF954" s="272"/>
      <c r="AG954" s="272"/>
      <c r="AH954" s="272"/>
      <c r="AI954" s="272"/>
      <c r="AJ954" s="272"/>
      <c r="AK954" s="272"/>
      <c r="AL954" s="272"/>
      <c r="AM954" s="272"/>
      <c r="AN954" s="272"/>
      <c r="AO954" s="272"/>
      <c r="AP954" s="272"/>
      <c r="AQ954" s="271"/>
    </row>
    <row r="955" ht="15.75" customHeight="1">
      <c r="C955" s="271"/>
      <c r="D955" s="271"/>
      <c r="E955" s="271"/>
      <c r="F955" s="271"/>
      <c r="G955" s="272"/>
      <c r="H955" s="272"/>
      <c r="I955" s="272"/>
      <c r="J955" s="272"/>
      <c r="K955" s="272"/>
      <c r="L955" s="272"/>
      <c r="M955" s="272"/>
      <c r="N955" s="272"/>
      <c r="O955" s="272"/>
      <c r="P955" s="272"/>
      <c r="Q955" s="272"/>
      <c r="R955" s="272"/>
      <c r="S955" s="272"/>
      <c r="T955" s="272"/>
      <c r="U955" s="272"/>
      <c r="V955" s="272"/>
      <c r="W955" s="272"/>
      <c r="X955" s="272"/>
      <c r="Y955" s="272"/>
      <c r="Z955" s="272"/>
      <c r="AA955" s="272"/>
      <c r="AB955" s="272"/>
      <c r="AC955" s="272"/>
      <c r="AD955" s="272"/>
      <c r="AE955" s="272"/>
      <c r="AF955" s="272"/>
      <c r="AG955" s="272"/>
      <c r="AH955" s="272"/>
      <c r="AI955" s="272"/>
      <c r="AJ955" s="272"/>
      <c r="AK955" s="272"/>
      <c r="AL955" s="272"/>
      <c r="AM955" s="272"/>
      <c r="AN955" s="272"/>
      <c r="AO955" s="272"/>
      <c r="AP955" s="272"/>
      <c r="AQ955" s="271"/>
    </row>
    <row r="956" ht="15.75" customHeight="1">
      <c r="C956" s="271"/>
      <c r="D956" s="271"/>
      <c r="E956" s="271"/>
      <c r="F956" s="271"/>
      <c r="G956" s="272"/>
      <c r="H956" s="272"/>
      <c r="I956" s="272"/>
      <c r="J956" s="272"/>
      <c r="K956" s="272"/>
      <c r="L956" s="272"/>
      <c r="M956" s="272"/>
      <c r="N956" s="272"/>
      <c r="O956" s="272"/>
      <c r="P956" s="272"/>
      <c r="Q956" s="272"/>
      <c r="R956" s="272"/>
      <c r="S956" s="272"/>
      <c r="T956" s="272"/>
      <c r="U956" s="272"/>
      <c r="V956" s="272"/>
      <c r="W956" s="272"/>
      <c r="X956" s="272"/>
      <c r="Y956" s="272"/>
      <c r="Z956" s="272"/>
      <c r="AA956" s="272"/>
      <c r="AB956" s="272"/>
      <c r="AC956" s="272"/>
      <c r="AD956" s="272"/>
      <c r="AE956" s="272"/>
      <c r="AF956" s="272"/>
      <c r="AG956" s="272"/>
      <c r="AH956" s="272"/>
      <c r="AI956" s="272"/>
      <c r="AJ956" s="272"/>
      <c r="AK956" s="272"/>
      <c r="AL956" s="272"/>
      <c r="AM956" s="272"/>
      <c r="AN956" s="272"/>
      <c r="AO956" s="272"/>
      <c r="AP956" s="272"/>
      <c r="AQ956" s="271"/>
    </row>
    <row r="957" ht="15.75" customHeight="1">
      <c r="C957" s="271"/>
      <c r="D957" s="271"/>
      <c r="E957" s="271"/>
      <c r="F957" s="271"/>
      <c r="G957" s="272"/>
      <c r="H957" s="272"/>
      <c r="I957" s="272"/>
      <c r="J957" s="272"/>
      <c r="K957" s="272"/>
      <c r="L957" s="272"/>
      <c r="M957" s="272"/>
      <c r="N957" s="272"/>
      <c r="O957" s="272"/>
      <c r="P957" s="272"/>
      <c r="Q957" s="272"/>
      <c r="R957" s="272"/>
      <c r="S957" s="272"/>
      <c r="T957" s="272"/>
      <c r="U957" s="272"/>
      <c r="V957" s="272"/>
      <c r="W957" s="272"/>
      <c r="X957" s="272"/>
      <c r="Y957" s="272"/>
      <c r="Z957" s="272"/>
      <c r="AA957" s="272"/>
      <c r="AB957" s="272"/>
      <c r="AC957" s="272"/>
      <c r="AD957" s="272"/>
      <c r="AE957" s="272"/>
      <c r="AF957" s="272"/>
      <c r="AG957" s="272"/>
      <c r="AH957" s="272"/>
      <c r="AI957" s="272"/>
      <c r="AJ957" s="272"/>
      <c r="AK957" s="272"/>
      <c r="AL957" s="272"/>
      <c r="AM957" s="272"/>
      <c r="AN957" s="272"/>
      <c r="AO957" s="272"/>
      <c r="AP957" s="272"/>
      <c r="AQ957" s="271"/>
    </row>
    <row r="958" ht="15.75" customHeight="1">
      <c r="C958" s="271"/>
      <c r="D958" s="271"/>
      <c r="E958" s="271"/>
      <c r="F958" s="271"/>
      <c r="G958" s="272"/>
      <c r="H958" s="272"/>
      <c r="I958" s="272"/>
      <c r="J958" s="272"/>
      <c r="K958" s="272"/>
      <c r="L958" s="272"/>
      <c r="M958" s="272"/>
      <c r="N958" s="272"/>
      <c r="O958" s="272"/>
      <c r="P958" s="272"/>
      <c r="Q958" s="272"/>
      <c r="R958" s="272"/>
      <c r="S958" s="272"/>
      <c r="T958" s="272"/>
      <c r="U958" s="272"/>
      <c r="V958" s="272"/>
      <c r="W958" s="272"/>
      <c r="X958" s="272"/>
      <c r="Y958" s="272"/>
      <c r="Z958" s="272"/>
      <c r="AA958" s="272"/>
      <c r="AB958" s="272"/>
      <c r="AC958" s="272"/>
      <c r="AD958" s="272"/>
      <c r="AE958" s="272"/>
      <c r="AF958" s="272"/>
      <c r="AG958" s="272"/>
      <c r="AH958" s="272"/>
      <c r="AI958" s="272"/>
      <c r="AJ958" s="272"/>
      <c r="AK958" s="272"/>
      <c r="AL958" s="272"/>
      <c r="AM958" s="272"/>
      <c r="AN958" s="272"/>
      <c r="AO958" s="272"/>
      <c r="AP958" s="272"/>
      <c r="AQ958" s="271"/>
    </row>
    <row r="959" ht="15.75" customHeight="1">
      <c r="C959" s="271"/>
      <c r="D959" s="271"/>
      <c r="E959" s="271"/>
      <c r="F959" s="271"/>
      <c r="G959" s="272"/>
      <c r="H959" s="272"/>
      <c r="I959" s="272"/>
      <c r="J959" s="272"/>
      <c r="K959" s="272"/>
      <c r="L959" s="272"/>
      <c r="M959" s="272"/>
      <c r="N959" s="272"/>
      <c r="O959" s="272"/>
      <c r="P959" s="272"/>
      <c r="Q959" s="272"/>
      <c r="R959" s="272"/>
      <c r="S959" s="272"/>
      <c r="T959" s="272"/>
      <c r="U959" s="272"/>
      <c r="V959" s="272"/>
      <c r="W959" s="272"/>
      <c r="X959" s="272"/>
      <c r="Y959" s="272"/>
      <c r="Z959" s="272"/>
      <c r="AA959" s="272"/>
      <c r="AB959" s="272"/>
      <c r="AC959" s="272"/>
      <c r="AD959" s="272"/>
      <c r="AE959" s="272"/>
      <c r="AF959" s="272"/>
      <c r="AG959" s="272"/>
      <c r="AH959" s="272"/>
      <c r="AI959" s="272"/>
      <c r="AJ959" s="272"/>
      <c r="AK959" s="272"/>
      <c r="AL959" s="272"/>
      <c r="AM959" s="272"/>
      <c r="AN959" s="272"/>
      <c r="AO959" s="272"/>
      <c r="AP959" s="272"/>
      <c r="AQ959" s="271"/>
    </row>
    <row r="960" ht="15.75" customHeight="1">
      <c r="C960" s="271"/>
      <c r="D960" s="271"/>
      <c r="E960" s="271"/>
      <c r="F960" s="271"/>
      <c r="G960" s="272"/>
      <c r="H960" s="272"/>
      <c r="I960" s="272"/>
      <c r="J960" s="272"/>
      <c r="K960" s="272"/>
      <c r="L960" s="272"/>
      <c r="M960" s="272"/>
      <c r="N960" s="272"/>
      <c r="O960" s="272"/>
      <c r="P960" s="272"/>
      <c r="Q960" s="272"/>
      <c r="R960" s="272"/>
      <c r="S960" s="272"/>
      <c r="T960" s="272"/>
      <c r="U960" s="272"/>
      <c r="V960" s="272"/>
      <c r="W960" s="272"/>
      <c r="X960" s="272"/>
      <c r="Y960" s="272"/>
      <c r="Z960" s="272"/>
      <c r="AA960" s="272"/>
      <c r="AB960" s="272"/>
      <c r="AC960" s="272"/>
      <c r="AD960" s="272"/>
      <c r="AE960" s="272"/>
      <c r="AF960" s="272"/>
      <c r="AG960" s="272"/>
      <c r="AH960" s="272"/>
      <c r="AI960" s="272"/>
      <c r="AJ960" s="272"/>
      <c r="AK960" s="272"/>
      <c r="AL960" s="272"/>
      <c r="AM960" s="272"/>
      <c r="AN960" s="272"/>
      <c r="AO960" s="272"/>
      <c r="AP960" s="272"/>
      <c r="AQ960" s="271"/>
    </row>
    <row r="961" ht="15.75" customHeight="1">
      <c r="C961" s="271"/>
      <c r="D961" s="271"/>
      <c r="E961" s="271"/>
      <c r="F961" s="271"/>
      <c r="G961" s="272"/>
      <c r="H961" s="272"/>
      <c r="I961" s="272"/>
      <c r="J961" s="272"/>
      <c r="K961" s="272"/>
      <c r="L961" s="272"/>
      <c r="M961" s="272"/>
      <c r="N961" s="272"/>
      <c r="O961" s="272"/>
      <c r="P961" s="272"/>
      <c r="Q961" s="272"/>
      <c r="R961" s="272"/>
      <c r="S961" s="272"/>
      <c r="T961" s="272"/>
      <c r="U961" s="272"/>
      <c r="V961" s="272"/>
      <c r="W961" s="272"/>
      <c r="X961" s="272"/>
      <c r="Y961" s="272"/>
      <c r="Z961" s="272"/>
      <c r="AA961" s="272"/>
      <c r="AB961" s="272"/>
      <c r="AC961" s="272"/>
      <c r="AD961" s="272"/>
      <c r="AE961" s="272"/>
      <c r="AF961" s="272"/>
      <c r="AG961" s="272"/>
      <c r="AH961" s="272"/>
      <c r="AI961" s="272"/>
      <c r="AJ961" s="272"/>
      <c r="AK961" s="272"/>
      <c r="AL961" s="272"/>
      <c r="AM961" s="272"/>
      <c r="AN961" s="272"/>
      <c r="AO961" s="272"/>
      <c r="AP961" s="272"/>
      <c r="AQ961" s="271"/>
    </row>
    <row r="962" ht="15.75" customHeight="1">
      <c r="C962" s="271"/>
      <c r="D962" s="271"/>
      <c r="E962" s="271"/>
      <c r="F962" s="271"/>
      <c r="G962" s="272"/>
      <c r="H962" s="272"/>
      <c r="I962" s="272"/>
      <c r="J962" s="272"/>
      <c r="K962" s="272"/>
      <c r="L962" s="272"/>
      <c r="M962" s="272"/>
      <c r="N962" s="272"/>
      <c r="O962" s="272"/>
      <c r="P962" s="272"/>
      <c r="Q962" s="272"/>
      <c r="R962" s="272"/>
      <c r="S962" s="272"/>
      <c r="T962" s="272"/>
      <c r="U962" s="272"/>
      <c r="V962" s="272"/>
      <c r="W962" s="272"/>
      <c r="X962" s="272"/>
      <c r="Y962" s="272"/>
      <c r="Z962" s="272"/>
      <c r="AA962" s="272"/>
      <c r="AB962" s="272"/>
      <c r="AC962" s="272"/>
      <c r="AD962" s="272"/>
      <c r="AE962" s="272"/>
      <c r="AF962" s="272"/>
      <c r="AG962" s="272"/>
      <c r="AH962" s="272"/>
      <c r="AI962" s="272"/>
      <c r="AJ962" s="272"/>
      <c r="AK962" s="272"/>
      <c r="AL962" s="272"/>
      <c r="AM962" s="272"/>
      <c r="AN962" s="272"/>
      <c r="AO962" s="272"/>
      <c r="AP962" s="272"/>
      <c r="AQ962" s="271"/>
    </row>
    <row r="963" ht="15.75" customHeight="1">
      <c r="C963" s="271"/>
      <c r="D963" s="271"/>
      <c r="E963" s="271"/>
      <c r="F963" s="271"/>
      <c r="G963" s="272"/>
      <c r="H963" s="272"/>
      <c r="I963" s="272"/>
      <c r="J963" s="272"/>
      <c r="K963" s="272"/>
      <c r="L963" s="272"/>
      <c r="M963" s="272"/>
      <c r="N963" s="272"/>
      <c r="O963" s="272"/>
      <c r="P963" s="272"/>
      <c r="Q963" s="272"/>
      <c r="R963" s="272"/>
      <c r="S963" s="272"/>
      <c r="T963" s="272"/>
      <c r="U963" s="272"/>
      <c r="V963" s="272"/>
      <c r="W963" s="272"/>
      <c r="X963" s="272"/>
      <c r="Y963" s="272"/>
      <c r="Z963" s="272"/>
      <c r="AA963" s="272"/>
      <c r="AB963" s="272"/>
      <c r="AC963" s="272"/>
      <c r="AD963" s="272"/>
      <c r="AE963" s="272"/>
      <c r="AF963" s="272"/>
      <c r="AG963" s="272"/>
      <c r="AH963" s="272"/>
      <c r="AI963" s="272"/>
      <c r="AJ963" s="272"/>
      <c r="AK963" s="272"/>
      <c r="AL963" s="272"/>
      <c r="AM963" s="272"/>
      <c r="AN963" s="272"/>
      <c r="AO963" s="272"/>
      <c r="AP963" s="272"/>
      <c r="AQ963" s="271"/>
    </row>
    <row r="964" ht="15.75" customHeight="1">
      <c r="C964" s="271"/>
      <c r="D964" s="271"/>
      <c r="E964" s="271"/>
      <c r="F964" s="271"/>
      <c r="G964" s="272"/>
      <c r="H964" s="272"/>
      <c r="I964" s="272"/>
      <c r="J964" s="272"/>
      <c r="K964" s="272"/>
      <c r="L964" s="272"/>
      <c r="M964" s="272"/>
      <c r="N964" s="272"/>
      <c r="O964" s="272"/>
      <c r="P964" s="272"/>
      <c r="Q964" s="272"/>
      <c r="R964" s="272"/>
      <c r="S964" s="272"/>
      <c r="T964" s="272"/>
      <c r="U964" s="272"/>
      <c r="V964" s="272"/>
      <c r="W964" s="272"/>
      <c r="X964" s="272"/>
      <c r="Y964" s="272"/>
      <c r="Z964" s="272"/>
      <c r="AA964" s="272"/>
      <c r="AB964" s="272"/>
      <c r="AC964" s="272"/>
      <c r="AD964" s="272"/>
      <c r="AE964" s="272"/>
      <c r="AF964" s="272"/>
      <c r="AG964" s="272"/>
      <c r="AH964" s="272"/>
      <c r="AI964" s="272"/>
      <c r="AJ964" s="272"/>
      <c r="AK964" s="272"/>
      <c r="AL964" s="272"/>
      <c r="AM964" s="272"/>
      <c r="AN964" s="272"/>
      <c r="AO964" s="272"/>
      <c r="AP964" s="272"/>
      <c r="AQ964" s="271"/>
    </row>
    <row r="965" ht="15.75" customHeight="1">
      <c r="C965" s="271"/>
      <c r="D965" s="271"/>
      <c r="E965" s="271"/>
      <c r="F965" s="271"/>
      <c r="G965" s="272"/>
      <c r="H965" s="272"/>
      <c r="I965" s="272"/>
      <c r="J965" s="272"/>
      <c r="K965" s="272"/>
      <c r="L965" s="272"/>
      <c r="M965" s="272"/>
      <c r="N965" s="272"/>
      <c r="O965" s="272"/>
      <c r="P965" s="272"/>
      <c r="Q965" s="272"/>
      <c r="R965" s="272"/>
      <c r="S965" s="272"/>
      <c r="T965" s="272"/>
      <c r="U965" s="272"/>
      <c r="V965" s="272"/>
      <c r="W965" s="272"/>
      <c r="X965" s="272"/>
      <c r="Y965" s="272"/>
      <c r="Z965" s="272"/>
      <c r="AA965" s="272"/>
      <c r="AB965" s="272"/>
      <c r="AC965" s="272"/>
      <c r="AD965" s="272"/>
      <c r="AE965" s="272"/>
      <c r="AF965" s="272"/>
      <c r="AG965" s="272"/>
      <c r="AH965" s="272"/>
      <c r="AI965" s="272"/>
      <c r="AJ965" s="272"/>
      <c r="AK965" s="272"/>
      <c r="AL965" s="272"/>
      <c r="AM965" s="272"/>
      <c r="AN965" s="272"/>
      <c r="AO965" s="272"/>
      <c r="AP965" s="272"/>
      <c r="AQ965" s="271"/>
    </row>
    <row r="966" ht="15.75" customHeight="1">
      <c r="C966" s="271"/>
      <c r="D966" s="271"/>
      <c r="E966" s="271"/>
      <c r="F966" s="271"/>
      <c r="G966" s="272"/>
      <c r="H966" s="272"/>
      <c r="I966" s="272"/>
      <c r="J966" s="272"/>
      <c r="K966" s="272"/>
      <c r="L966" s="272"/>
      <c r="M966" s="272"/>
      <c r="N966" s="272"/>
      <c r="O966" s="272"/>
      <c r="P966" s="272"/>
      <c r="Q966" s="272"/>
      <c r="R966" s="272"/>
      <c r="S966" s="272"/>
      <c r="T966" s="272"/>
      <c r="U966" s="272"/>
      <c r="V966" s="272"/>
      <c r="W966" s="272"/>
      <c r="X966" s="272"/>
      <c r="Y966" s="272"/>
      <c r="Z966" s="272"/>
      <c r="AA966" s="272"/>
      <c r="AB966" s="272"/>
      <c r="AC966" s="272"/>
      <c r="AD966" s="272"/>
      <c r="AE966" s="272"/>
      <c r="AF966" s="272"/>
      <c r="AG966" s="272"/>
      <c r="AH966" s="272"/>
      <c r="AI966" s="272"/>
      <c r="AJ966" s="272"/>
      <c r="AK966" s="272"/>
      <c r="AL966" s="272"/>
      <c r="AM966" s="272"/>
      <c r="AN966" s="272"/>
      <c r="AO966" s="272"/>
      <c r="AP966" s="272"/>
      <c r="AQ966" s="271"/>
    </row>
    <row r="967" ht="15.75" customHeight="1">
      <c r="C967" s="271"/>
      <c r="D967" s="271"/>
      <c r="E967" s="271"/>
      <c r="F967" s="271"/>
      <c r="G967" s="272"/>
      <c r="H967" s="272"/>
      <c r="I967" s="272"/>
      <c r="J967" s="272"/>
      <c r="K967" s="272"/>
      <c r="L967" s="272"/>
      <c r="M967" s="272"/>
      <c r="N967" s="272"/>
      <c r="O967" s="272"/>
      <c r="P967" s="272"/>
      <c r="Q967" s="272"/>
      <c r="R967" s="272"/>
      <c r="S967" s="272"/>
      <c r="T967" s="272"/>
      <c r="U967" s="272"/>
      <c r="V967" s="272"/>
      <c r="W967" s="272"/>
      <c r="X967" s="272"/>
      <c r="Y967" s="272"/>
      <c r="Z967" s="272"/>
      <c r="AA967" s="272"/>
      <c r="AB967" s="272"/>
      <c r="AC967" s="272"/>
      <c r="AD967" s="272"/>
      <c r="AE967" s="272"/>
      <c r="AF967" s="272"/>
      <c r="AG967" s="272"/>
      <c r="AH967" s="272"/>
      <c r="AI967" s="272"/>
      <c r="AJ967" s="272"/>
      <c r="AK967" s="272"/>
      <c r="AL967" s="272"/>
      <c r="AM967" s="272"/>
      <c r="AN967" s="272"/>
      <c r="AO967" s="272"/>
      <c r="AP967" s="272"/>
      <c r="AQ967" s="271"/>
    </row>
    <row r="968" ht="15.75" customHeight="1">
      <c r="C968" s="271"/>
      <c r="D968" s="271"/>
      <c r="E968" s="271"/>
      <c r="F968" s="271"/>
      <c r="G968" s="272"/>
      <c r="H968" s="272"/>
      <c r="I968" s="272"/>
      <c r="J968" s="272"/>
      <c r="K968" s="272"/>
      <c r="L968" s="272"/>
      <c r="M968" s="272"/>
      <c r="N968" s="272"/>
      <c r="O968" s="272"/>
      <c r="P968" s="272"/>
      <c r="Q968" s="272"/>
      <c r="R968" s="272"/>
      <c r="S968" s="272"/>
      <c r="T968" s="272"/>
      <c r="U968" s="272"/>
      <c r="V968" s="272"/>
      <c r="W968" s="272"/>
      <c r="X968" s="272"/>
      <c r="Y968" s="272"/>
      <c r="Z968" s="272"/>
      <c r="AA968" s="272"/>
      <c r="AB968" s="272"/>
      <c r="AC968" s="272"/>
      <c r="AD968" s="272"/>
      <c r="AE968" s="272"/>
      <c r="AF968" s="272"/>
      <c r="AG968" s="272"/>
      <c r="AH968" s="272"/>
      <c r="AI968" s="272"/>
      <c r="AJ968" s="272"/>
      <c r="AK968" s="272"/>
      <c r="AL968" s="272"/>
      <c r="AM968" s="272"/>
      <c r="AN968" s="272"/>
      <c r="AO968" s="272"/>
      <c r="AP968" s="272"/>
      <c r="AQ968" s="271"/>
    </row>
    <row r="969" ht="15.75" customHeight="1">
      <c r="C969" s="271"/>
      <c r="D969" s="271"/>
      <c r="E969" s="271"/>
      <c r="F969" s="271"/>
      <c r="G969" s="272"/>
      <c r="H969" s="272"/>
      <c r="I969" s="272"/>
      <c r="J969" s="272"/>
      <c r="K969" s="272"/>
      <c r="L969" s="272"/>
      <c r="M969" s="272"/>
      <c r="N969" s="272"/>
      <c r="O969" s="272"/>
      <c r="P969" s="272"/>
      <c r="Q969" s="272"/>
      <c r="R969" s="272"/>
      <c r="S969" s="272"/>
      <c r="T969" s="272"/>
      <c r="U969" s="272"/>
      <c r="V969" s="272"/>
      <c r="W969" s="272"/>
      <c r="X969" s="272"/>
      <c r="Y969" s="272"/>
      <c r="Z969" s="272"/>
      <c r="AA969" s="272"/>
      <c r="AB969" s="272"/>
      <c r="AC969" s="272"/>
      <c r="AD969" s="272"/>
      <c r="AE969" s="272"/>
      <c r="AF969" s="272"/>
      <c r="AG969" s="272"/>
      <c r="AH969" s="272"/>
      <c r="AI969" s="272"/>
      <c r="AJ969" s="272"/>
      <c r="AK969" s="272"/>
      <c r="AL969" s="272"/>
      <c r="AM969" s="272"/>
      <c r="AN969" s="272"/>
      <c r="AO969" s="272"/>
      <c r="AP969" s="272"/>
      <c r="AQ969" s="271"/>
    </row>
    <row r="970" ht="15.75" customHeight="1">
      <c r="C970" s="271"/>
      <c r="D970" s="271"/>
      <c r="E970" s="271"/>
      <c r="F970" s="271"/>
      <c r="G970" s="272"/>
      <c r="H970" s="272"/>
      <c r="I970" s="272"/>
      <c r="J970" s="272"/>
      <c r="K970" s="272"/>
      <c r="L970" s="272"/>
      <c r="M970" s="272"/>
      <c r="N970" s="272"/>
      <c r="O970" s="272"/>
      <c r="P970" s="272"/>
      <c r="Q970" s="272"/>
      <c r="R970" s="272"/>
      <c r="S970" s="272"/>
      <c r="T970" s="272"/>
      <c r="U970" s="272"/>
      <c r="V970" s="272"/>
      <c r="W970" s="272"/>
      <c r="X970" s="272"/>
      <c r="Y970" s="272"/>
      <c r="Z970" s="272"/>
      <c r="AA970" s="272"/>
      <c r="AB970" s="272"/>
      <c r="AC970" s="272"/>
      <c r="AD970" s="272"/>
      <c r="AE970" s="272"/>
      <c r="AF970" s="272"/>
      <c r="AG970" s="272"/>
      <c r="AH970" s="272"/>
      <c r="AI970" s="272"/>
      <c r="AJ970" s="272"/>
      <c r="AK970" s="272"/>
      <c r="AL970" s="272"/>
      <c r="AM970" s="272"/>
      <c r="AN970" s="272"/>
      <c r="AO970" s="272"/>
      <c r="AP970" s="272"/>
      <c r="AQ970" s="271"/>
    </row>
    <row r="971" ht="15.75" customHeight="1">
      <c r="C971" s="271"/>
      <c r="D971" s="271"/>
      <c r="E971" s="271"/>
      <c r="F971" s="271"/>
      <c r="G971" s="272"/>
      <c r="H971" s="272"/>
      <c r="I971" s="272"/>
      <c r="J971" s="272"/>
      <c r="K971" s="272"/>
      <c r="L971" s="272"/>
      <c r="M971" s="272"/>
      <c r="N971" s="272"/>
      <c r="O971" s="272"/>
      <c r="P971" s="272"/>
      <c r="Q971" s="272"/>
      <c r="R971" s="272"/>
      <c r="S971" s="272"/>
      <c r="T971" s="272"/>
      <c r="U971" s="272"/>
      <c r="V971" s="272"/>
      <c r="W971" s="272"/>
      <c r="X971" s="272"/>
      <c r="Y971" s="272"/>
      <c r="Z971" s="272"/>
      <c r="AA971" s="272"/>
      <c r="AB971" s="272"/>
      <c r="AC971" s="272"/>
      <c r="AD971" s="272"/>
      <c r="AE971" s="272"/>
      <c r="AF971" s="272"/>
      <c r="AG971" s="272"/>
      <c r="AH971" s="272"/>
      <c r="AI971" s="272"/>
      <c r="AJ971" s="272"/>
      <c r="AK971" s="272"/>
      <c r="AL971" s="272"/>
      <c r="AM971" s="272"/>
      <c r="AN971" s="272"/>
      <c r="AO971" s="272"/>
      <c r="AP971" s="272"/>
      <c r="AQ971" s="271"/>
    </row>
    <row r="972" ht="15.75" customHeight="1">
      <c r="C972" s="271"/>
      <c r="D972" s="271"/>
      <c r="E972" s="271"/>
      <c r="F972" s="271"/>
      <c r="G972" s="272"/>
      <c r="H972" s="272"/>
      <c r="I972" s="272"/>
      <c r="J972" s="272"/>
      <c r="K972" s="272"/>
      <c r="L972" s="272"/>
      <c r="M972" s="272"/>
      <c r="N972" s="272"/>
      <c r="O972" s="272"/>
      <c r="P972" s="272"/>
      <c r="Q972" s="272"/>
      <c r="R972" s="272"/>
      <c r="S972" s="272"/>
      <c r="T972" s="272"/>
      <c r="U972" s="272"/>
      <c r="V972" s="272"/>
      <c r="W972" s="272"/>
      <c r="X972" s="272"/>
      <c r="Y972" s="272"/>
      <c r="Z972" s="272"/>
      <c r="AA972" s="272"/>
      <c r="AB972" s="272"/>
      <c r="AC972" s="272"/>
      <c r="AD972" s="272"/>
      <c r="AE972" s="272"/>
      <c r="AF972" s="272"/>
      <c r="AG972" s="272"/>
      <c r="AH972" s="272"/>
      <c r="AI972" s="272"/>
      <c r="AJ972" s="272"/>
      <c r="AK972" s="272"/>
      <c r="AL972" s="272"/>
      <c r="AM972" s="272"/>
      <c r="AN972" s="272"/>
      <c r="AO972" s="272"/>
      <c r="AP972" s="272"/>
      <c r="AQ972" s="271"/>
    </row>
    <row r="973" ht="15.75" customHeight="1">
      <c r="C973" s="271"/>
      <c r="D973" s="271"/>
      <c r="E973" s="271"/>
      <c r="F973" s="271"/>
      <c r="G973" s="272"/>
      <c r="H973" s="272"/>
      <c r="I973" s="272"/>
      <c r="J973" s="272"/>
      <c r="K973" s="272"/>
      <c r="L973" s="272"/>
      <c r="M973" s="272"/>
      <c r="N973" s="272"/>
      <c r="O973" s="272"/>
      <c r="P973" s="272"/>
      <c r="Q973" s="272"/>
      <c r="R973" s="272"/>
      <c r="S973" s="272"/>
      <c r="T973" s="272"/>
      <c r="U973" s="272"/>
      <c r="V973" s="272"/>
      <c r="W973" s="272"/>
      <c r="X973" s="272"/>
      <c r="Y973" s="272"/>
      <c r="Z973" s="272"/>
      <c r="AA973" s="272"/>
      <c r="AB973" s="272"/>
      <c r="AC973" s="272"/>
      <c r="AD973" s="272"/>
      <c r="AE973" s="272"/>
      <c r="AF973" s="272"/>
      <c r="AG973" s="272"/>
      <c r="AH973" s="272"/>
      <c r="AI973" s="272"/>
      <c r="AJ973" s="272"/>
      <c r="AK973" s="272"/>
      <c r="AL973" s="272"/>
      <c r="AM973" s="272"/>
      <c r="AN973" s="272"/>
      <c r="AO973" s="272"/>
      <c r="AP973" s="272"/>
      <c r="AQ973" s="271"/>
    </row>
    <row r="974" ht="15.75" customHeight="1">
      <c r="C974" s="271"/>
      <c r="D974" s="271"/>
      <c r="E974" s="271"/>
      <c r="F974" s="271"/>
      <c r="G974" s="272"/>
      <c r="H974" s="272"/>
      <c r="I974" s="272"/>
      <c r="J974" s="272"/>
      <c r="K974" s="272"/>
      <c r="L974" s="272"/>
      <c r="M974" s="272"/>
      <c r="N974" s="272"/>
      <c r="O974" s="272"/>
      <c r="P974" s="272"/>
      <c r="Q974" s="272"/>
      <c r="R974" s="272"/>
      <c r="S974" s="272"/>
      <c r="T974" s="272"/>
      <c r="U974" s="272"/>
      <c r="V974" s="272"/>
      <c r="W974" s="272"/>
      <c r="X974" s="272"/>
      <c r="Y974" s="272"/>
      <c r="Z974" s="272"/>
      <c r="AA974" s="272"/>
      <c r="AB974" s="272"/>
      <c r="AC974" s="272"/>
      <c r="AD974" s="272"/>
      <c r="AE974" s="272"/>
      <c r="AF974" s="272"/>
      <c r="AG974" s="272"/>
      <c r="AH974" s="272"/>
      <c r="AI974" s="272"/>
      <c r="AJ974" s="272"/>
      <c r="AK974" s="272"/>
      <c r="AL974" s="272"/>
      <c r="AM974" s="272"/>
      <c r="AN974" s="272"/>
      <c r="AO974" s="272"/>
      <c r="AP974" s="272"/>
      <c r="AQ974" s="271"/>
    </row>
    <row r="975" ht="15.75" customHeight="1">
      <c r="C975" s="271"/>
      <c r="D975" s="271"/>
      <c r="E975" s="271"/>
      <c r="F975" s="271"/>
      <c r="G975" s="272"/>
      <c r="H975" s="272"/>
      <c r="I975" s="272"/>
      <c r="J975" s="272"/>
      <c r="K975" s="272"/>
      <c r="L975" s="272"/>
      <c r="M975" s="272"/>
      <c r="N975" s="272"/>
      <c r="O975" s="272"/>
      <c r="P975" s="272"/>
      <c r="Q975" s="272"/>
      <c r="R975" s="272"/>
      <c r="S975" s="272"/>
      <c r="T975" s="272"/>
      <c r="U975" s="272"/>
      <c r="V975" s="272"/>
      <c r="W975" s="272"/>
      <c r="X975" s="272"/>
      <c r="Y975" s="272"/>
      <c r="Z975" s="272"/>
      <c r="AA975" s="272"/>
      <c r="AB975" s="272"/>
      <c r="AC975" s="272"/>
      <c r="AD975" s="272"/>
      <c r="AE975" s="272"/>
      <c r="AF975" s="272"/>
      <c r="AG975" s="272"/>
      <c r="AH975" s="272"/>
      <c r="AI975" s="272"/>
      <c r="AJ975" s="272"/>
      <c r="AK975" s="272"/>
      <c r="AL975" s="272"/>
      <c r="AM975" s="272"/>
      <c r="AN975" s="272"/>
      <c r="AO975" s="272"/>
      <c r="AP975" s="272"/>
      <c r="AQ975" s="271"/>
    </row>
    <row r="976" ht="15.75" customHeight="1">
      <c r="C976" s="271"/>
      <c r="D976" s="271"/>
      <c r="E976" s="271"/>
      <c r="F976" s="271"/>
      <c r="G976" s="272"/>
      <c r="H976" s="272"/>
      <c r="I976" s="272"/>
      <c r="J976" s="272"/>
      <c r="K976" s="272"/>
      <c r="L976" s="272"/>
      <c r="M976" s="272"/>
      <c r="N976" s="272"/>
      <c r="O976" s="272"/>
      <c r="P976" s="272"/>
      <c r="Q976" s="272"/>
      <c r="R976" s="272"/>
      <c r="S976" s="272"/>
      <c r="T976" s="272"/>
      <c r="U976" s="272"/>
      <c r="V976" s="272"/>
      <c r="W976" s="272"/>
      <c r="X976" s="272"/>
      <c r="Y976" s="272"/>
      <c r="Z976" s="272"/>
      <c r="AA976" s="272"/>
      <c r="AB976" s="272"/>
      <c r="AC976" s="272"/>
      <c r="AD976" s="272"/>
      <c r="AE976" s="272"/>
      <c r="AF976" s="272"/>
      <c r="AG976" s="272"/>
      <c r="AH976" s="272"/>
      <c r="AI976" s="272"/>
      <c r="AJ976" s="272"/>
      <c r="AK976" s="272"/>
      <c r="AL976" s="272"/>
      <c r="AM976" s="272"/>
      <c r="AN976" s="272"/>
      <c r="AO976" s="272"/>
      <c r="AP976" s="272"/>
      <c r="AQ976" s="271"/>
    </row>
    <row r="977" ht="15.75" customHeight="1">
      <c r="C977" s="271"/>
      <c r="D977" s="271"/>
      <c r="E977" s="271"/>
      <c r="F977" s="271"/>
      <c r="G977" s="272"/>
      <c r="H977" s="272"/>
      <c r="I977" s="272"/>
      <c r="J977" s="272"/>
      <c r="K977" s="272"/>
      <c r="L977" s="272"/>
      <c r="M977" s="272"/>
      <c r="N977" s="272"/>
      <c r="O977" s="272"/>
      <c r="P977" s="272"/>
      <c r="Q977" s="272"/>
      <c r="R977" s="272"/>
      <c r="S977" s="272"/>
      <c r="T977" s="272"/>
      <c r="U977" s="272"/>
      <c r="V977" s="272"/>
      <c r="W977" s="272"/>
      <c r="X977" s="272"/>
      <c r="Y977" s="272"/>
      <c r="Z977" s="272"/>
      <c r="AA977" s="272"/>
      <c r="AB977" s="272"/>
      <c r="AC977" s="272"/>
      <c r="AD977" s="272"/>
      <c r="AE977" s="272"/>
      <c r="AF977" s="272"/>
      <c r="AG977" s="272"/>
      <c r="AH977" s="272"/>
      <c r="AI977" s="272"/>
      <c r="AJ977" s="272"/>
      <c r="AK977" s="272"/>
      <c r="AL977" s="272"/>
      <c r="AM977" s="272"/>
      <c r="AN977" s="272"/>
      <c r="AO977" s="272"/>
      <c r="AP977" s="272"/>
      <c r="AQ977" s="271"/>
    </row>
    <row r="978" ht="15.75" customHeight="1">
      <c r="C978" s="271"/>
      <c r="D978" s="271"/>
      <c r="E978" s="271"/>
      <c r="F978" s="271"/>
      <c r="G978" s="272"/>
      <c r="H978" s="272"/>
      <c r="I978" s="272"/>
      <c r="J978" s="272"/>
      <c r="K978" s="272"/>
      <c r="L978" s="272"/>
      <c r="M978" s="272"/>
      <c r="N978" s="272"/>
      <c r="O978" s="272"/>
      <c r="P978" s="272"/>
      <c r="Q978" s="272"/>
      <c r="R978" s="272"/>
      <c r="S978" s="272"/>
      <c r="T978" s="272"/>
      <c r="U978" s="272"/>
      <c r="V978" s="272"/>
      <c r="W978" s="272"/>
      <c r="X978" s="272"/>
      <c r="Y978" s="272"/>
      <c r="Z978" s="272"/>
      <c r="AA978" s="272"/>
      <c r="AB978" s="272"/>
      <c r="AC978" s="272"/>
      <c r="AD978" s="272"/>
      <c r="AE978" s="272"/>
      <c r="AF978" s="272"/>
      <c r="AG978" s="272"/>
      <c r="AH978" s="272"/>
      <c r="AI978" s="272"/>
      <c r="AJ978" s="272"/>
      <c r="AK978" s="272"/>
      <c r="AL978" s="272"/>
      <c r="AM978" s="272"/>
      <c r="AN978" s="272"/>
      <c r="AO978" s="272"/>
      <c r="AP978" s="272"/>
      <c r="AQ978" s="271"/>
    </row>
    <row r="979" ht="15.75" customHeight="1">
      <c r="C979" s="271"/>
      <c r="D979" s="271"/>
      <c r="E979" s="271"/>
      <c r="F979" s="271"/>
      <c r="G979" s="272"/>
      <c r="H979" s="272"/>
      <c r="I979" s="272"/>
      <c r="J979" s="272"/>
      <c r="K979" s="272"/>
      <c r="L979" s="272"/>
      <c r="M979" s="272"/>
      <c r="N979" s="272"/>
      <c r="O979" s="272"/>
      <c r="P979" s="272"/>
      <c r="Q979" s="272"/>
      <c r="R979" s="272"/>
      <c r="S979" s="272"/>
      <c r="T979" s="272"/>
      <c r="U979" s="272"/>
      <c r="V979" s="272"/>
      <c r="W979" s="272"/>
      <c r="X979" s="272"/>
      <c r="Y979" s="272"/>
      <c r="Z979" s="272"/>
      <c r="AA979" s="272"/>
      <c r="AB979" s="272"/>
      <c r="AC979" s="272"/>
      <c r="AD979" s="272"/>
      <c r="AE979" s="272"/>
      <c r="AF979" s="272"/>
      <c r="AG979" s="272"/>
      <c r="AH979" s="272"/>
      <c r="AI979" s="272"/>
      <c r="AJ979" s="272"/>
      <c r="AK979" s="272"/>
      <c r="AL979" s="272"/>
      <c r="AM979" s="272"/>
      <c r="AN979" s="272"/>
      <c r="AO979" s="272"/>
      <c r="AP979" s="272"/>
      <c r="AQ979" s="271"/>
    </row>
    <row r="980" ht="15.75" customHeight="1">
      <c r="C980" s="271"/>
      <c r="D980" s="271"/>
      <c r="E980" s="271"/>
      <c r="F980" s="271"/>
      <c r="G980" s="272"/>
      <c r="H980" s="272"/>
      <c r="I980" s="272"/>
      <c r="J980" s="272"/>
      <c r="K980" s="272"/>
      <c r="L980" s="272"/>
      <c r="M980" s="272"/>
      <c r="N980" s="272"/>
      <c r="O980" s="272"/>
      <c r="P980" s="272"/>
      <c r="Q980" s="272"/>
      <c r="R980" s="272"/>
      <c r="S980" s="272"/>
      <c r="T980" s="272"/>
      <c r="U980" s="272"/>
      <c r="V980" s="272"/>
      <c r="W980" s="272"/>
      <c r="X980" s="272"/>
      <c r="Y980" s="272"/>
      <c r="Z980" s="272"/>
      <c r="AA980" s="272"/>
      <c r="AB980" s="272"/>
      <c r="AC980" s="272"/>
      <c r="AD980" s="272"/>
      <c r="AE980" s="272"/>
      <c r="AF980" s="272"/>
      <c r="AG980" s="272"/>
      <c r="AH980" s="272"/>
      <c r="AI980" s="272"/>
      <c r="AJ980" s="272"/>
      <c r="AK980" s="272"/>
      <c r="AL980" s="272"/>
      <c r="AM980" s="272"/>
      <c r="AN980" s="272"/>
      <c r="AO980" s="272"/>
      <c r="AP980" s="272"/>
      <c r="AQ980" s="271"/>
    </row>
    <row r="981" ht="15.75" customHeight="1">
      <c r="C981" s="271"/>
      <c r="D981" s="271"/>
      <c r="E981" s="271"/>
      <c r="F981" s="271"/>
      <c r="G981" s="272"/>
      <c r="H981" s="272"/>
      <c r="I981" s="272"/>
      <c r="J981" s="272"/>
      <c r="K981" s="272"/>
      <c r="L981" s="272"/>
      <c r="M981" s="272"/>
      <c r="N981" s="272"/>
      <c r="O981" s="272"/>
      <c r="P981" s="272"/>
      <c r="Q981" s="272"/>
      <c r="R981" s="272"/>
      <c r="S981" s="272"/>
      <c r="T981" s="272"/>
      <c r="U981" s="272"/>
      <c r="V981" s="272"/>
      <c r="W981" s="272"/>
      <c r="X981" s="272"/>
      <c r="Y981" s="272"/>
      <c r="Z981" s="272"/>
      <c r="AA981" s="272"/>
      <c r="AB981" s="272"/>
      <c r="AC981" s="272"/>
      <c r="AD981" s="272"/>
      <c r="AE981" s="272"/>
      <c r="AF981" s="272"/>
      <c r="AG981" s="272"/>
      <c r="AH981" s="272"/>
      <c r="AI981" s="272"/>
      <c r="AJ981" s="272"/>
      <c r="AK981" s="272"/>
      <c r="AL981" s="272"/>
      <c r="AM981" s="272"/>
      <c r="AN981" s="272"/>
      <c r="AO981" s="272"/>
      <c r="AP981" s="272"/>
      <c r="AQ981" s="271"/>
    </row>
    <row r="982" ht="15.75" customHeight="1">
      <c r="C982" s="271"/>
      <c r="D982" s="271"/>
      <c r="E982" s="271"/>
      <c r="F982" s="271"/>
      <c r="G982" s="272"/>
      <c r="H982" s="272"/>
      <c r="I982" s="272"/>
      <c r="J982" s="272"/>
      <c r="K982" s="272"/>
      <c r="L982" s="272"/>
      <c r="M982" s="272"/>
      <c r="N982" s="272"/>
      <c r="O982" s="272"/>
      <c r="P982" s="272"/>
      <c r="Q982" s="272"/>
      <c r="R982" s="272"/>
      <c r="S982" s="272"/>
      <c r="T982" s="272"/>
      <c r="U982" s="272"/>
      <c r="V982" s="272"/>
      <c r="W982" s="272"/>
      <c r="X982" s="272"/>
      <c r="Y982" s="272"/>
      <c r="Z982" s="272"/>
      <c r="AA982" s="272"/>
      <c r="AB982" s="272"/>
      <c r="AC982" s="272"/>
      <c r="AD982" s="272"/>
      <c r="AE982" s="272"/>
      <c r="AF982" s="272"/>
      <c r="AG982" s="272"/>
      <c r="AH982" s="272"/>
      <c r="AI982" s="272"/>
      <c r="AJ982" s="272"/>
      <c r="AK982" s="272"/>
      <c r="AL982" s="272"/>
      <c r="AM982" s="272"/>
      <c r="AN982" s="272"/>
      <c r="AO982" s="272"/>
      <c r="AP982" s="272"/>
      <c r="AQ982" s="271"/>
    </row>
    <row r="983" ht="15.75" customHeight="1">
      <c r="C983" s="271"/>
      <c r="D983" s="271"/>
      <c r="E983" s="271"/>
      <c r="F983" s="271"/>
      <c r="G983" s="272"/>
      <c r="H983" s="272"/>
      <c r="I983" s="272"/>
      <c r="J983" s="272"/>
      <c r="K983" s="272"/>
      <c r="L983" s="272"/>
      <c r="M983" s="272"/>
      <c r="N983" s="272"/>
      <c r="O983" s="272"/>
      <c r="P983" s="272"/>
      <c r="Q983" s="272"/>
      <c r="R983" s="272"/>
      <c r="S983" s="272"/>
      <c r="T983" s="272"/>
      <c r="U983" s="272"/>
      <c r="V983" s="272"/>
      <c r="W983" s="272"/>
      <c r="X983" s="272"/>
      <c r="Y983" s="272"/>
      <c r="Z983" s="272"/>
      <c r="AA983" s="272"/>
      <c r="AB983" s="272"/>
      <c r="AC983" s="272"/>
      <c r="AD983" s="272"/>
      <c r="AE983" s="272"/>
      <c r="AF983" s="272"/>
      <c r="AG983" s="272"/>
      <c r="AH983" s="272"/>
      <c r="AI983" s="272"/>
      <c r="AJ983" s="272"/>
      <c r="AK983" s="272"/>
      <c r="AL983" s="272"/>
      <c r="AM983" s="272"/>
      <c r="AN983" s="272"/>
      <c r="AO983" s="272"/>
      <c r="AP983" s="272"/>
      <c r="AQ983" s="271"/>
    </row>
    <row r="984" ht="15.75" customHeight="1">
      <c r="C984" s="271"/>
      <c r="D984" s="271"/>
      <c r="E984" s="271"/>
      <c r="F984" s="271"/>
      <c r="G984" s="272"/>
      <c r="H984" s="272"/>
      <c r="I984" s="272"/>
      <c r="J984" s="272"/>
      <c r="K984" s="272"/>
      <c r="L984" s="272"/>
      <c r="M984" s="272"/>
      <c r="N984" s="272"/>
      <c r="O984" s="272"/>
      <c r="P984" s="272"/>
      <c r="Q984" s="272"/>
      <c r="R984" s="272"/>
      <c r="S984" s="272"/>
      <c r="T984" s="272"/>
      <c r="U984" s="272"/>
      <c r="V984" s="272"/>
      <c r="W984" s="272"/>
      <c r="X984" s="272"/>
      <c r="Y984" s="272"/>
      <c r="Z984" s="272"/>
      <c r="AA984" s="272"/>
      <c r="AB984" s="272"/>
      <c r="AC984" s="272"/>
      <c r="AD984" s="272"/>
      <c r="AE984" s="272"/>
      <c r="AF984" s="272"/>
      <c r="AG984" s="272"/>
      <c r="AH984" s="272"/>
      <c r="AI984" s="272"/>
      <c r="AJ984" s="272"/>
      <c r="AK984" s="272"/>
      <c r="AL984" s="272"/>
      <c r="AM984" s="272"/>
      <c r="AN984" s="272"/>
      <c r="AO984" s="272"/>
      <c r="AP984" s="272"/>
      <c r="AQ984" s="271"/>
    </row>
    <row r="985" ht="15.75" customHeight="1">
      <c r="C985" s="271"/>
      <c r="D985" s="271"/>
      <c r="E985" s="271"/>
      <c r="F985" s="271"/>
      <c r="G985" s="272"/>
      <c r="H985" s="272"/>
      <c r="I985" s="272"/>
      <c r="J985" s="272"/>
      <c r="K985" s="272"/>
      <c r="L985" s="272"/>
      <c r="M985" s="272"/>
      <c r="N985" s="272"/>
      <c r="O985" s="272"/>
      <c r="P985" s="272"/>
      <c r="Q985" s="272"/>
      <c r="R985" s="272"/>
      <c r="S985" s="272"/>
      <c r="T985" s="272"/>
      <c r="U985" s="272"/>
      <c r="V985" s="272"/>
      <c r="W985" s="272"/>
      <c r="X985" s="272"/>
      <c r="Y985" s="272"/>
      <c r="Z985" s="272"/>
      <c r="AA985" s="272"/>
      <c r="AB985" s="272"/>
      <c r="AC985" s="272"/>
      <c r="AD985" s="272"/>
      <c r="AE985" s="272"/>
      <c r="AF985" s="272"/>
      <c r="AG985" s="272"/>
      <c r="AH985" s="272"/>
      <c r="AI985" s="272"/>
      <c r="AJ985" s="272"/>
      <c r="AK985" s="272"/>
      <c r="AL985" s="272"/>
      <c r="AM985" s="272"/>
      <c r="AN985" s="272"/>
      <c r="AO985" s="272"/>
      <c r="AP985" s="272"/>
      <c r="AQ985" s="271"/>
    </row>
    <row r="986" ht="15.75" customHeight="1">
      <c r="C986" s="271"/>
      <c r="D986" s="271"/>
      <c r="E986" s="271"/>
      <c r="F986" s="271"/>
      <c r="G986" s="272"/>
      <c r="H986" s="272"/>
      <c r="I986" s="272"/>
      <c r="J986" s="272"/>
      <c r="K986" s="272"/>
      <c r="L986" s="272"/>
      <c r="M986" s="272"/>
      <c r="N986" s="272"/>
      <c r="O986" s="272"/>
      <c r="P986" s="272"/>
      <c r="Q986" s="272"/>
      <c r="R986" s="272"/>
      <c r="S986" s="272"/>
      <c r="T986" s="272"/>
      <c r="U986" s="272"/>
      <c r="V986" s="272"/>
      <c r="W986" s="272"/>
      <c r="X986" s="272"/>
      <c r="Y986" s="272"/>
      <c r="Z986" s="272"/>
      <c r="AA986" s="272"/>
      <c r="AB986" s="272"/>
      <c r="AC986" s="272"/>
      <c r="AD986" s="272"/>
      <c r="AE986" s="272"/>
      <c r="AF986" s="272"/>
      <c r="AG986" s="272"/>
      <c r="AH986" s="272"/>
      <c r="AI986" s="272"/>
      <c r="AJ986" s="272"/>
      <c r="AK986" s="272"/>
      <c r="AL986" s="272"/>
      <c r="AM986" s="272"/>
      <c r="AN986" s="272"/>
      <c r="AO986" s="272"/>
      <c r="AP986" s="272"/>
      <c r="AQ986" s="271"/>
    </row>
    <row r="987" ht="15.75" customHeight="1">
      <c r="C987" s="271"/>
      <c r="D987" s="271"/>
      <c r="E987" s="271"/>
      <c r="F987" s="271"/>
      <c r="G987" s="272"/>
      <c r="H987" s="272"/>
      <c r="I987" s="272"/>
      <c r="J987" s="272"/>
      <c r="K987" s="272"/>
      <c r="L987" s="272"/>
      <c r="M987" s="272"/>
      <c r="N987" s="272"/>
      <c r="O987" s="272"/>
      <c r="P987" s="272"/>
      <c r="Q987" s="272"/>
      <c r="R987" s="272"/>
      <c r="S987" s="272"/>
      <c r="T987" s="272"/>
      <c r="U987" s="272"/>
      <c r="V987" s="272"/>
      <c r="W987" s="272"/>
      <c r="X987" s="272"/>
      <c r="Y987" s="272"/>
      <c r="Z987" s="272"/>
      <c r="AA987" s="272"/>
      <c r="AB987" s="272"/>
      <c r="AC987" s="272"/>
      <c r="AD987" s="272"/>
      <c r="AE987" s="272"/>
      <c r="AF987" s="272"/>
      <c r="AG987" s="272"/>
      <c r="AH987" s="272"/>
      <c r="AI987" s="272"/>
      <c r="AJ987" s="272"/>
      <c r="AK987" s="272"/>
      <c r="AL987" s="272"/>
      <c r="AM987" s="272"/>
      <c r="AN987" s="272"/>
      <c r="AO987" s="272"/>
      <c r="AP987" s="272"/>
      <c r="AQ987" s="271"/>
    </row>
    <row r="988" ht="15.75" customHeight="1">
      <c r="C988" s="271"/>
      <c r="D988" s="271"/>
      <c r="E988" s="271"/>
      <c r="F988" s="271"/>
      <c r="G988" s="272"/>
      <c r="H988" s="272"/>
      <c r="I988" s="272"/>
      <c r="J988" s="272"/>
      <c r="K988" s="272"/>
      <c r="L988" s="272"/>
      <c r="M988" s="272"/>
      <c r="N988" s="272"/>
      <c r="O988" s="272"/>
      <c r="P988" s="272"/>
      <c r="Q988" s="272"/>
      <c r="R988" s="272"/>
      <c r="S988" s="272"/>
      <c r="T988" s="272"/>
      <c r="U988" s="272"/>
      <c r="V988" s="272"/>
      <c r="W988" s="272"/>
      <c r="X988" s="272"/>
      <c r="Y988" s="272"/>
      <c r="Z988" s="272"/>
      <c r="AA988" s="272"/>
      <c r="AB988" s="272"/>
      <c r="AC988" s="272"/>
      <c r="AD988" s="272"/>
      <c r="AE988" s="272"/>
      <c r="AF988" s="272"/>
      <c r="AG988" s="272"/>
      <c r="AH988" s="272"/>
      <c r="AI988" s="272"/>
      <c r="AJ988" s="272"/>
      <c r="AK988" s="272"/>
      <c r="AL988" s="272"/>
      <c r="AM988" s="272"/>
      <c r="AN988" s="272"/>
      <c r="AO988" s="272"/>
      <c r="AP988" s="272"/>
      <c r="AQ988" s="271"/>
    </row>
    <row r="989" ht="15.75" customHeight="1">
      <c r="C989" s="271"/>
      <c r="D989" s="271"/>
      <c r="E989" s="271"/>
      <c r="F989" s="271"/>
      <c r="G989" s="272"/>
      <c r="H989" s="272"/>
      <c r="I989" s="272"/>
      <c r="J989" s="272"/>
      <c r="K989" s="272"/>
      <c r="L989" s="272"/>
      <c r="M989" s="272"/>
      <c r="N989" s="272"/>
      <c r="O989" s="272"/>
      <c r="P989" s="272"/>
      <c r="Q989" s="272"/>
      <c r="R989" s="272"/>
      <c r="S989" s="272"/>
      <c r="T989" s="272"/>
      <c r="U989" s="272"/>
      <c r="V989" s="272"/>
      <c r="W989" s="272"/>
      <c r="X989" s="272"/>
      <c r="Y989" s="272"/>
      <c r="Z989" s="272"/>
      <c r="AA989" s="272"/>
      <c r="AB989" s="272"/>
      <c r="AC989" s="272"/>
      <c r="AD989" s="272"/>
      <c r="AE989" s="272"/>
      <c r="AF989" s="272"/>
      <c r="AG989" s="272"/>
      <c r="AH989" s="272"/>
      <c r="AI989" s="272"/>
      <c r="AJ989" s="272"/>
      <c r="AK989" s="272"/>
      <c r="AL989" s="272"/>
      <c r="AM989" s="272"/>
      <c r="AN989" s="272"/>
      <c r="AO989" s="272"/>
      <c r="AP989" s="272"/>
      <c r="AQ989" s="271"/>
    </row>
    <row r="990" ht="15.75" customHeight="1">
      <c r="C990" s="271"/>
      <c r="D990" s="271"/>
      <c r="E990" s="271"/>
      <c r="F990" s="271"/>
      <c r="G990" s="272"/>
      <c r="H990" s="272"/>
      <c r="I990" s="272"/>
      <c r="J990" s="272"/>
      <c r="K990" s="272"/>
      <c r="L990" s="272"/>
      <c r="M990" s="272"/>
      <c r="N990" s="272"/>
      <c r="O990" s="272"/>
      <c r="P990" s="272"/>
      <c r="Q990" s="272"/>
      <c r="R990" s="272"/>
      <c r="S990" s="272"/>
      <c r="T990" s="272"/>
      <c r="U990" s="272"/>
      <c r="V990" s="272"/>
      <c r="W990" s="272"/>
      <c r="X990" s="272"/>
      <c r="Y990" s="272"/>
      <c r="Z990" s="272"/>
      <c r="AA990" s="272"/>
      <c r="AB990" s="272"/>
      <c r="AC990" s="272"/>
      <c r="AD990" s="272"/>
      <c r="AE990" s="272"/>
      <c r="AF990" s="272"/>
      <c r="AG990" s="272"/>
      <c r="AH990" s="272"/>
      <c r="AI990" s="272"/>
      <c r="AJ990" s="272"/>
      <c r="AK990" s="272"/>
      <c r="AL990" s="272"/>
      <c r="AM990" s="272"/>
      <c r="AN990" s="272"/>
      <c r="AO990" s="272"/>
      <c r="AP990" s="272"/>
      <c r="AQ990" s="271"/>
    </row>
    <row r="991" ht="15.75" customHeight="1">
      <c r="C991" s="271"/>
      <c r="D991" s="271"/>
      <c r="E991" s="271"/>
      <c r="F991" s="271"/>
      <c r="G991" s="272"/>
      <c r="H991" s="272"/>
      <c r="I991" s="272"/>
      <c r="J991" s="272"/>
      <c r="K991" s="272"/>
      <c r="L991" s="272"/>
      <c r="M991" s="272"/>
      <c r="N991" s="272"/>
      <c r="O991" s="272"/>
      <c r="P991" s="272"/>
      <c r="Q991" s="272"/>
      <c r="R991" s="272"/>
      <c r="S991" s="272"/>
      <c r="T991" s="272"/>
      <c r="U991" s="272"/>
      <c r="V991" s="272"/>
      <c r="W991" s="272"/>
      <c r="X991" s="272"/>
      <c r="Y991" s="272"/>
      <c r="Z991" s="272"/>
      <c r="AA991" s="272"/>
      <c r="AB991" s="272"/>
      <c r="AC991" s="272"/>
      <c r="AD991" s="272"/>
      <c r="AE991" s="272"/>
      <c r="AF991" s="272"/>
      <c r="AG991" s="272"/>
      <c r="AH991" s="272"/>
      <c r="AI991" s="272"/>
      <c r="AJ991" s="272"/>
      <c r="AK991" s="272"/>
      <c r="AL991" s="272"/>
      <c r="AM991" s="272"/>
      <c r="AN991" s="272"/>
      <c r="AO991" s="272"/>
      <c r="AP991" s="272"/>
      <c r="AQ991" s="271"/>
    </row>
    <row r="992" ht="15.75" customHeight="1">
      <c r="C992" s="271"/>
      <c r="D992" s="271"/>
      <c r="E992" s="271"/>
      <c r="F992" s="271"/>
      <c r="G992" s="272"/>
      <c r="H992" s="272"/>
      <c r="I992" s="272"/>
      <c r="J992" s="272"/>
      <c r="K992" s="272"/>
      <c r="L992" s="272"/>
      <c r="M992" s="272"/>
      <c r="N992" s="272"/>
      <c r="O992" s="272"/>
      <c r="P992" s="272"/>
      <c r="Q992" s="272"/>
      <c r="R992" s="272"/>
      <c r="S992" s="272"/>
      <c r="T992" s="272"/>
      <c r="U992" s="272"/>
      <c r="V992" s="272"/>
      <c r="W992" s="272"/>
      <c r="X992" s="272"/>
      <c r="Y992" s="272"/>
      <c r="Z992" s="272"/>
      <c r="AA992" s="272"/>
      <c r="AB992" s="272"/>
      <c r="AC992" s="272"/>
      <c r="AD992" s="272"/>
      <c r="AE992" s="272"/>
      <c r="AF992" s="272"/>
      <c r="AG992" s="272"/>
      <c r="AH992" s="272"/>
      <c r="AI992" s="272"/>
      <c r="AJ992" s="272"/>
      <c r="AK992" s="272"/>
      <c r="AL992" s="272"/>
      <c r="AM992" s="272"/>
      <c r="AN992" s="272"/>
      <c r="AO992" s="272"/>
      <c r="AP992" s="272"/>
      <c r="AQ992" s="271"/>
    </row>
    <row r="993" ht="15.75" customHeight="1">
      <c r="C993" s="271"/>
      <c r="D993" s="271"/>
      <c r="E993" s="271"/>
      <c r="F993" s="271"/>
      <c r="G993" s="272"/>
      <c r="H993" s="272"/>
      <c r="I993" s="272"/>
      <c r="J993" s="272"/>
      <c r="K993" s="272"/>
      <c r="L993" s="272"/>
      <c r="M993" s="272"/>
      <c r="N993" s="272"/>
      <c r="O993" s="272"/>
      <c r="P993" s="272"/>
      <c r="Q993" s="272"/>
      <c r="R993" s="272"/>
      <c r="S993" s="272"/>
      <c r="T993" s="272"/>
      <c r="U993" s="272"/>
      <c r="V993" s="272"/>
      <c r="W993" s="272"/>
      <c r="X993" s="272"/>
      <c r="Y993" s="272"/>
      <c r="Z993" s="272"/>
      <c r="AA993" s="272"/>
      <c r="AB993" s="272"/>
      <c r="AC993" s="272"/>
      <c r="AD993" s="272"/>
      <c r="AE993" s="272"/>
      <c r="AF993" s="272"/>
      <c r="AG993" s="272"/>
      <c r="AH993" s="272"/>
      <c r="AI993" s="272"/>
      <c r="AJ993" s="272"/>
      <c r="AK993" s="272"/>
      <c r="AL993" s="272"/>
      <c r="AM993" s="272"/>
      <c r="AN993" s="272"/>
      <c r="AO993" s="272"/>
      <c r="AP993" s="272"/>
      <c r="AQ993" s="271"/>
    </row>
    <row r="994" ht="15.75" customHeight="1">
      <c r="C994" s="271"/>
      <c r="D994" s="271"/>
      <c r="E994" s="271"/>
      <c r="F994" s="271"/>
      <c r="G994" s="272"/>
      <c r="H994" s="272"/>
      <c r="I994" s="272"/>
      <c r="J994" s="272"/>
      <c r="K994" s="272"/>
      <c r="L994" s="272"/>
      <c r="M994" s="272"/>
      <c r="N994" s="272"/>
      <c r="O994" s="272"/>
      <c r="P994" s="272"/>
      <c r="Q994" s="272"/>
      <c r="R994" s="272"/>
      <c r="S994" s="272"/>
      <c r="T994" s="272"/>
      <c r="U994" s="272"/>
      <c r="V994" s="272"/>
      <c r="W994" s="272"/>
      <c r="X994" s="272"/>
      <c r="Y994" s="272"/>
      <c r="Z994" s="272"/>
      <c r="AA994" s="272"/>
      <c r="AB994" s="272"/>
      <c r="AC994" s="272"/>
      <c r="AD994" s="272"/>
      <c r="AE994" s="272"/>
      <c r="AF994" s="272"/>
      <c r="AG994" s="272"/>
      <c r="AH994" s="272"/>
      <c r="AI994" s="272"/>
      <c r="AJ994" s="272"/>
      <c r="AK994" s="272"/>
      <c r="AL994" s="272"/>
      <c r="AM994" s="272"/>
      <c r="AN994" s="272"/>
      <c r="AO994" s="272"/>
      <c r="AP994" s="272"/>
      <c r="AQ994" s="271"/>
    </row>
    <row r="995" ht="15.75" customHeight="1">
      <c r="C995" s="271"/>
      <c r="D995" s="271"/>
      <c r="E995" s="271"/>
      <c r="F995" s="271"/>
      <c r="G995" s="272"/>
      <c r="H995" s="272"/>
      <c r="I995" s="272"/>
      <c r="J995" s="272"/>
      <c r="K995" s="272"/>
      <c r="L995" s="272"/>
      <c r="M995" s="272"/>
      <c r="N995" s="272"/>
      <c r="O995" s="272"/>
      <c r="P995" s="272"/>
      <c r="Q995" s="272"/>
      <c r="R995" s="272"/>
      <c r="S995" s="272"/>
      <c r="T995" s="272"/>
      <c r="U995" s="272"/>
      <c r="V995" s="272"/>
      <c r="W995" s="272"/>
      <c r="X995" s="272"/>
      <c r="Y995" s="272"/>
      <c r="Z995" s="272"/>
      <c r="AA995" s="272"/>
      <c r="AB995" s="272"/>
      <c r="AC995" s="272"/>
      <c r="AD995" s="272"/>
      <c r="AE995" s="272"/>
      <c r="AF995" s="272"/>
      <c r="AG995" s="272"/>
      <c r="AH995" s="272"/>
      <c r="AI995" s="272"/>
      <c r="AJ995" s="272"/>
      <c r="AK995" s="272"/>
      <c r="AL995" s="272"/>
      <c r="AM995" s="272"/>
      <c r="AN995" s="272"/>
      <c r="AO995" s="272"/>
      <c r="AP995" s="272"/>
      <c r="AQ995" s="271"/>
    </row>
    <row r="996" ht="15.75" customHeight="1">
      <c r="C996" s="271"/>
      <c r="D996" s="271"/>
      <c r="E996" s="271"/>
      <c r="F996" s="271"/>
      <c r="G996" s="272"/>
      <c r="H996" s="272"/>
      <c r="I996" s="272"/>
      <c r="J996" s="272"/>
      <c r="K996" s="272"/>
      <c r="L996" s="272"/>
      <c r="M996" s="272"/>
      <c r="N996" s="272"/>
      <c r="O996" s="272"/>
      <c r="P996" s="272"/>
      <c r="Q996" s="272"/>
      <c r="R996" s="272"/>
      <c r="S996" s="272"/>
      <c r="T996" s="272"/>
      <c r="U996" s="272"/>
      <c r="V996" s="272"/>
      <c r="W996" s="272"/>
      <c r="X996" s="272"/>
      <c r="Y996" s="272"/>
      <c r="Z996" s="272"/>
      <c r="AA996" s="272"/>
      <c r="AB996" s="272"/>
      <c r="AC996" s="272"/>
      <c r="AD996" s="272"/>
      <c r="AE996" s="272"/>
      <c r="AF996" s="272"/>
      <c r="AG996" s="272"/>
      <c r="AH996" s="272"/>
      <c r="AI996" s="272"/>
      <c r="AJ996" s="272"/>
      <c r="AK996" s="272"/>
      <c r="AL996" s="272"/>
      <c r="AM996" s="272"/>
      <c r="AN996" s="272"/>
      <c r="AO996" s="272"/>
      <c r="AP996" s="272"/>
      <c r="AQ996" s="271"/>
    </row>
    <row r="997" ht="15.75" customHeight="1">
      <c r="C997" s="271"/>
      <c r="D997" s="271"/>
      <c r="E997" s="271"/>
      <c r="F997" s="271"/>
      <c r="G997" s="272"/>
      <c r="H997" s="272"/>
      <c r="I997" s="272"/>
      <c r="J997" s="272"/>
      <c r="K997" s="272"/>
      <c r="L997" s="272"/>
      <c r="M997" s="272"/>
      <c r="N997" s="272"/>
      <c r="O997" s="272"/>
      <c r="P997" s="272"/>
      <c r="Q997" s="272"/>
      <c r="R997" s="272"/>
      <c r="S997" s="272"/>
      <c r="T997" s="272"/>
      <c r="U997" s="272"/>
      <c r="V997" s="272"/>
      <c r="W997" s="272"/>
      <c r="X997" s="272"/>
      <c r="Y997" s="272"/>
      <c r="Z997" s="272"/>
      <c r="AA997" s="272"/>
      <c r="AB997" s="272"/>
      <c r="AC997" s="272"/>
      <c r="AD997" s="272"/>
      <c r="AE997" s="272"/>
      <c r="AF997" s="272"/>
      <c r="AG997" s="272"/>
      <c r="AH997" s="272"/>
      <c r="AI997" s="272"/>
      <c r="AJ997" s="272"/>
      <c r="AK997" s="272"/>
      <c r="AL997" s="272"/>
      <c r="AM997" s="272"/>
      <c r="AN997" s="272"/>
      <c r="AO997" s="272"/>
      <c r="AP997" s="272"/>
      <c r="AQ997" s="271"/>
    </row>
    <row r="998" ht="15.75" customHeight="1">
      <c r="C998" s="271"/>
      <c r="D998" s="271"/>
      <c r="E998" s="271"/>
      <c r="F998" s="271"/>
      <c r="G998" s="272"/>
      <c r="H998" s="272"/>
      <c r="I998" s="272"/>
      <c r="J998" s="272"/>
      <c r="K998" s="272"/>
      <c r="L998" s="272"/>
      <c r="M998" s="272"/>
      <c r="N998" s="272"/>
      <c r="O998" s="272"/>
      <c r="P998" s="272"/>
      <c r="Q998" s="272"/>
      <c r="R998" s="272"/>
      <c r="S998" s="272"/>
      <c r="T998" s="272"/>
      <c r="U998" s="272"/>
      <c r="V998" s="272"/>
      <c r="W998" s="272"/>
      <c r="X998" s="272"/>
      <c r="Y998" s="272"/>
      <c r="Z998" s="272"/>
      <c r="AA998" s="272"/>
      <c r="AB998" s="272"/>
      <c r="AC998" s="272"/>
      <c r="AD998" s="272"/>
      <c r="AE998" s="272"/>
      <c r="AF998" s="272"/>
      <c r="AG998" s="272"/>
      <c r="AH998" s="272"/>
      <c r="AI998" s="272"/>
      <c r="AJ998" s="272"/>
      <c r="AK998" s="272"/>
      <c r="AL998" s="272"/>
      <c r="AM998" s="272"/>
      <c r="AN998" s="272"/>
      <c r="AO998" s="272"/>
      <c r="AP998" s="272"/>
      <c r="AQ998" s="271"/>
    </row>
    <row r="999" ht="15.75" customHeight="1">
      <c r="C999" s="271"/>
      <c r="D999" s="271"/>
      <c r="E999" s="271"/>
      <c r="F999" s="271"/>
      <c r="G999" s="272"/>
      <c r="H999" s="272"/>
      <c r="I999" s="272"/>
      <c r="J999" s="272"/>
      <c r="K999" s="272"/>
      <c r="L999" s="272"/>
      <c r="M999" s="272"/>
      <c r="N999" s="272"/>
      <c r="O999" s="272"/>
      <c r="P999" s="272"/>
      <c r="Q999" s="272"/>
      <c r="R999" s="272"/>
      <c r="S999" s="272"/>
      <c r="T999" s="272"/>
      <c r="U999" s="272"/>
      <c r="V999" s="272"/>
      <c r="W999" s="272"/>
      <c r="X999" s="272"/>
      <c r="Y999" s="272"/>
      <c r="Z999" s="272"/>
      <c r="AA999" s="272"/>
      <c r="AB999" s="272"/>
      <c r="AC999" s="272"/>
      <c r="AD999" s="272"/>
      <c r="AE999" s="272"/>
      <c r="AF999" s="272"/>
      <c r="AG999" s="272"/>
      <c r="AH999" s="272"/>
      <c r="AI999" s="272"/>
      <c r="AJ999" s="272"/>
      <c r="AK999" s="272"/>
      <c r="AL999" s="272"/>
      <c r="AM999" s="272"/>
      <c r="AN999" s="272"/>
      <c r="AO999" s="272"/>
      <c r="AP999" s="272"/>
      <c r="AQ999" s="271"/>
    </row>
    <row r="1000" ht="15.75" customHeight="1">
      <c r="C1000" s="271"/>
      <c r="D1000" s="271"/>
      <c r="E1000" s="271"/>
      <c r="F1000" s="271"/>
      <c r="G1000" s="272"/>
      <c r="H1000" s="272"/>
      <c r="I1000" s="272"/>
      <c r="J1000" s="272"/>
      <c r="K1000" s="272"/>
      <c r="L1000" s="272"/>
      <c r="M1000" s="272"/>
      <c r="N1000" s="272"/>
      <c r="O1000" s="272"/>
      <c r="P1000" s="272"/>
      <c r="Q1000" s="272"/>
      <c r="R1000" s="272"/>
      <c r="S1000" s="272"/>
      <c r="T1000" s="272"/>
      <c r="U1000" s="272"/>
      <c r="V1000" s="272"/>
      <c r="W1000" s="272"/>
      <c r="X1000" s="272"/>
      <c r="Y1000" s="272"/>
      <c r="Z1000" s="272"/>
      <c r="AA1000" s="272"/>
      <c r="AB1000" s="272"/>
      <c r="AC1000" s="272"/>
      <c r="AD1000" s="272"/>
      <c r="AE1000" s="272"/>
      <c r="AF1000" s="272"/>
      <c r="AG1000" s="272"/>
      <c r="AH1000" s="272"/>
      <c r="AI1000" s="272"/>
      <c r="AJ1000" s="272"/>
      <c r="AK1000" s="272"/>
      <c r="AL1000" s="272"/>
      <c r="AM1000" s="272"/>
      <c r="AN1000" s="272"/>
      <c r="AO1000" s="272"/>
      <c r="AP1000" s="272"/>
      <c r="AQ1000" s="271"/>
    </row>
    <row r="1001" ht="15.75" customHeight="1">
      <c r="C1001" s="271"/>
      <c r="D1001" s="271"/>
      <c r="E1001" s="271"/>
      <c r="F1001" s="271"/>
      <c r="G1001" s="272"/>
      <c r="H1001" s="272"/>
      <c r="I1001" s="272"/>
      <c r="J1001" s="272"/>
      <c r="K1001" s="272"/>
      <c r="L1001" s="272"/>
      <c r="M1001" s="272"/>
      <c r="N1001" s="272"/>
      <c r="O1001" s="272"/>
      <c r="P1001" s="272"/>
      <c r="Q1001" s="272"/>
      <c r="R1001" s="272"/>
      <c r="S1001" s="272"/>
      <c r="T1001" s="272"/>
      <c r="U1001" s="272"/>
      <c r="V1001" s="272"/>
      <c r="W1001" s="272"/>
      <c r="X1001" s="272"/>
      <c r="Y1001" s="272"/>
      <c r="Z1001" s="272"/>
      <c r="AA1001" s="272"/>
      <c r="AB1001" s="272"/>
      <c r="AC1001" s="272"/>
      <c r="AD1001" s="272"/>
      <c r="AE1001" s="272"/>
      <c r="AF1001" s="272"/>
      <c r="AG1001" s="272"/>
      <c r="AH1001" s="272"/>
      <c r="AI1001" s="272"/>
      <c r="AJ1001" s="272"/>
      <c r="AK1001" s="272"/>
      <c r="AL1001" s="272"/>
      <c r="AM1001" s="272"/>
      <c r="AN1001" s="272"/>
      <c r="AO1001" s="272"/>
      <c r="AP1001" s="272"/>
      <c r="AQ1001" s="271"/>
    </row>
    <row r="1002" ht="15.75" customHeight="1">
      <c r="C1002" s="271"/>
      <c r="D1002" s="271"/>
      <c r="E1002" s="271"/>
      <c r="F1002" s="271"/>
      <c r="G1002" s="272"/>
      <c r="H1002" s="272"/>
      <c r="I1002" s="272"/>
      <c r="J1002" s="272"/>
      <c r="K1002" s="272"/>
      <c r="L1002" s="272"/>
      <c r="M1002" s="272"/>
      <c r="N1002" s="272"/>
      <c r="O1002" s="272"/>
      <c r="P1002" s="272"/>
      <c r="Q1002" s="272"/>
      <c r="R1002" s="272"/>
      <c r="S1002" s="272"/>
      <c r="T1002" s="272"/>
      <c r="U1002" s="272"/>
      <c r="V1002" s="272"/>
      <c r="W1002" s="272"/>
      <c r="X1002" s="272"/>
      <c r="Y1002" s="272"/>
      <c r="Z1002" s="272"/>
      <c r="AA1002" s="272"/>
      <c r="AB1002" s="272"/>
      <c r="AC1002" s="272"/>
      <c r="AD1002" s="272"/>
      <c r="AE1002" s="272"/>
      <c r="AF1002" s="272"/>
      <c r="AG1002" s="272"/>
      <c r="AH1002" s="272"/>
      <c r="AI1002" s="272"/>
      <c r="AJ1002" s="272"/>
      <c r="AK1002" s="272"/>
      <c r="AL1002" s="272"/>
      <c r="AM1002" s="272"/>
      <c r="AN1002" s="272"/>
      <c r="AO1002" s="272"/>
      <c r="AP1002" s="272"/>
      <c r="AQ1002" s="271"/>
    </row>
    <row r="1003" ht="15.75" customHeight="1">
      <c r="C1003" s="271"/>
      <c r="D1003" s="271"/>
      <c r="E1003" s="271"/>
      <c r="F1003" s="271"/>
      <c r="G1003" s="272"/>
      <c r="H1003" s="272"/>
      <c r="I1003" s="272"/>
      <c r="J1003" s="272"/>
      <c r="K1003" s="272"/>
      <c r="L1003" s="272"/>
      <c r="M1003" s="272"/>
      <c r="N1003" s="272"/>
      <c r="O1003" s="272"/>
      <c r="P1003" s="272"/>
      <c r="Q1003" s="272"/>
      <c r="R1003" s="272"/>
      <c r="S1003" s="272"/>
      <c r="T1003" s="272"/>
      <c r="U1003" s="272"/>
      <c r="V1003" s="272"/>
      <c r="W1003" s="272"/>
      <c r="X1003" s="272"/>
      <c r="Y1003" s="272"/>
      <c r="Z1003" s="272"/>
      <c r="AA1003" s="272"/>
      <c r="AB1003" s="272"/>
      <c r="AC1003" s="272"/>
      <c r="AD1003" s="272"/>
      <c r="AE1003" s="272"/>
      <c r="AF1003" s="272"/>
      <c r="AG1003" s="272"/>
      <c r="AH1003" s="272"/>
      <c r="AI1003" s="272"/>
      <c r="AJ1003" s="272"/>
      <c r="AK1003" s="272"/>
      <c r="AL1003" s="272"/>
      <c r="AM1003" s="272"/>
      <c r="AN1003" s="272"/>
      <c r="AO1003" s="272"/>
      <c r="AP1003" s="272"/>
      <c r="AQ1003" s="271"/>
    </row>
    <row r="1004" ht="15.75" customHeight="1">
      <c r="C1004" s="271"/>
      <c r="D1004" s="271"/>
      <c r="E1004" s="271"/>
      <c r="F1004" s="271"/>
      <c r="G1004" s="272"/>
      <c r="H1004" s="272"/>
      <c r="I1004" s="272"/>
      <c r="J1004" s="272"/>
      <c r="K1004" s="272"/>
      <c r="L1004" s="272"/>
      <c r="M1004" s="272"/>
      <c r="N1004" s="272"/>
      <c r="O1004" s="272"/>
      <c r="P1004" s="272"/>
      <c r="Q1004" s="272"/>
      <c r="R1004" s="272"/>
      <c r="S1004" s="272"/>
      <c r="T1004" s="272"/>
      <c r="U1004" s="272"/>
      <c r="V1004" s="272"/>
      <c r="W1004" s="272"/>
      <c r="X1004" s="272"/>
      <c r="Y1004" s="272"/>
      <c r="Z1004" s="272"/>
      <c r="AA1004" s="272"/>
      <c r="AB1004" s="272"/>
      <c r="AC1004" s="272"/>
      <c r="AD1004" s="272"/>
      <c r="AE1004" s="272"/>
      <c r="AF1004" s="272"/>
      <c r="AG1004" s="272"/>
      <c r="AH1004" s="272"/>
      <c r="AI1004" s="272"/>
      <c r="AJ1004" s="272"/>
      <c r="AK1004" s="272"/>
      <c r="AL1004" s="272"/>
      <c r="AM1004" s="272"/>
      <c r="AN1004" s="272"/>
      <c r="AO1004" s="272"/>
      <c r="AP1004" s="272"/>
      <c r="AQ1004" s="271"/>
    </row>
    <row r="1005" ht="15.75" customHeight="1">
      <c r="C1005" s="271"/>
      <c r="D1005" s="271"/>
      <c r="E1005" s="271"/>
      <c r="F1005" s="271"/>
      <c r="G1005" s="272"/>
      <c r="H1005" s="272"/>
      <c r="I1005" s="272"/>
      <c r="J1005" s="272"/>
      <c r="K1005" s="272"/>
      <c r="L1005" s="272"/>
      <c r="M1005" s="272"/>
      <c r="N1005" s="272"/>
      <c r="O1005" s="272"/>
      <c r="P1005" s="272"/>
      <c r="Q1005" s="272"/>
      <c r="R1005" s="272"/>
      <c r="S1005" s="272"/>
      <c r="T1005" s="272"/>
      <c r="U1005" s="272"/>
      <c r="V1005" s="272"/>
      <c r="W1005" s="272"/>
      <c r="X1005" s="272"/>
      <c r="Y1005" s="272"/>
      <c r="Z1005" s="272"/>
      <c r="AA1005" s="272"/>
      <c r="AB1005" s="272"/>
      <c r="AC1005" s="272"/>
      <c r="AD1005" s="272"/>
      <c r="AE1005" s="272"/>
      <c r="AF1005" s="272"/>
      <c r="AG1005" s="272"/>
      <c r="AH1005" s="272"/>
      <c r="AI1005" s="272"/>
      <c r="AJ1005" s="272"/>
      <c r="AK1005" s="272"/>
      <c r="AL1005" s="272"/>
      <c r="AM1005" s="272"/>
      <c r="AN1005" s="272"/>
      <c r="AO1005" s="272"/>
      <c r="AP1005" s="272"/>
      <c r="AQ1005" s="271"/>
    </row>
    <row r="1006" ht="15.75" customHeight="1">
      <c r="C1006" s="271"/>
      <c r="D1006" s="271"/>
      <c r="E1006" s="271"/>
      <c r="F1006" s="271"/>
      <c r="G1006" s="272"/>
      <c r="H1006" s="272"/>
      <c r="I1006" s="272"/>
      <c r="J1006" s="272"/>
      <c r="K1006" s="272"/>
      <c r="L1006" s="272"/>
      <c r="M1006" s="272"/>
      <c r="N1006" s="272"/>
      <c r="O1006" s="272"/>
      <c r="P1006" s="272"/>
      <c r="Q1006" s="272"/>
      <c r="R1006" s="272"/>
      <c r="S1006" s="272"/>
      <c r="T1006" s="272"/>
      <c r="U1006" s="272"/>
      <c r="V1006" s="272"/>
      <c r="W1006" s="272"/>
      <c r="X1006" s="272"/>
      <c r="Y1006" s="272"/>
      <c r="Z1006" s="272"/>
      <c r="AA1006" s="272"/>
      <c r="AB1006" s="272"/>
      <c r="AC1006" s="272"/>
      <c r="AD1006" s="272"/>
      <c r="AE1006" s="272"/>
      <c r="AF1006" s="272"/>
      <c r="AG1006" s="272"/>
      <c r="AH1006" s="272"/>
      <c r="AI1006" s="272"/>
      <c r="AJ1006" s="272"/>
      <c r="AK1006" s="272"/>
      <c r="AL1006" s="272"/>
      <c r="AM1006" s="272"/>
      <c r="AN1006" s="272"/>
      <c r="AO1006" s="272"/>
      <c r="AP1006" s="272"/>
      <c r="AQ1006" s="271"/>
    </row>
  </sheetData>
  <mergeCells count="13">
    <mergeCell ref="B20:B23"/>
    <mergeCell ref="B25:B28"/>
    <mergeCell ref="B37:B45"/>
    <mergeCell ref="A24:A32"/>
    <mergeCell ref="A33:A45"/>
    <mergeCell ref="A2:A14"/>
    <mergeCell ref="B2:B5"/>
    <mergeCell ref="B6:B11"/>
    <mergeCell ref="B12:B14"/>
    <mergeCell ref="A15:A23"/>
    <mergeCell ref="B16:B19"/>
    <mergeCell ref="B29:B32"/>
    <mergeCell ref="B34:B36"/>
  </mergeCells>
  <conditionalFormatting sqref="G18:AB45 AC18:AD24 AE18:AN45 AO18:AQ24 AC26:AD45 AO26:AQ45">
    <cfRule type="containsBlanks" dxfId="0" priority="1">
      <formula>LEN(TRIM(G18))=0</formula>
    </cfRule>
  </conditionalFormatting>
  <hyperlinks>
    <hyperlink r:id="rId1" ref="I2"/>
    <hyperlink r:id="rId2" ref="Y2"/>
    <hyperlink r:id="rId3" ref="AA2"/>
    <hyperlink r:id="rId4" ref="AC2"/>
    <hyperlink r:id="rId5" ref="AA3"/>
    <hyperlink r:id="rId6" ref="I4"/>
    <hyperlink r:id="rId7" ref="AA4"/>
    <hyperlink r:id="rId8" ref="AI4"/>
    <hyperlink r:id="rId9" ref="W6"/>
    <hyperlink r:id="rId10" ref="AA6"/>
    <hyperlink r:id="rId11" ref="AC6"/>
    <hyperlink r:id="rId12" ref="AG6"/>
    <hyperlink r:id="rId13" ref="W7"/>
    <hyperlink r:id="rId14" ref="AA7"/>
    <hyperlink r:id="rId15" ref="AC7"/>
    <hyperlink r:id="rId16" ref="K8"/>
    <hyperlink r:id="rId17" ref="AC8"/>
    <hyperlink r:id="rId18" ref="AO9"/>
    <hyperlink r:id="rId19" ref="AA10"/>
    <hyperlink r:id="rId20" ref="AO11"/>
    <hyperlink r:id="rId21" ref="AA13"/>
    <hyperlink r:id="rId22" ref="K14"/>
    <hyperlink r:id="rId23" ref="G15"/>
    <hyperlink r:id="rId24" ref="G16"/>
    <hyperlink r:id="rId25" ref="W16"/>
    <hyperlink r:id="rId26" ref="AC16"/>
    <hyperlink r:id="rId27" ref="K19"/>
    <hyperlink r:id="rId28" ref="U19"/>
    <hyperlink r:id="rId29" ref="W19"/>
    <hyperlink r:id="rId30" ref="AG19"/>
    <hyperlink r:id="rId31" ref="G20"/>
    <hyperlink r:id="rId32" ref="AA20"/>
    <hyperlink r:id="rId33" ref="AE20"/>
    <hyperlink r:id="rId34" ref="G21"/>
    <hyperlink r:id="rId35" ref="AM22"/>
    <hyperlink r:id="rId36" ref="U23"/>
    <hyperlink r:id="rId37" ref="AA23"/>
    <hyperlink r:id="rId38" ref="AM23"/>
    <hyperlink r:id="rId39" ref="AO23"/>
    <hyperlink r:id="rId40" ref="G29"/>
    <hyperlink r:id="rId41" ref="AA29"/>
    <hyperlink r:id="rId42" ref="AE29"/>
    <hyperlink r:id="rId43" ref="AA30"/>
    <hyperlink r:id="rId44" ref="Y31"/>
    <hyperlink r:id="rId45" ref="AA31"/>
    <hyperlink r:id="rId46" ref="AO33"/>
    <hyperlink r:id="rId47" ref="AC34"/>
    <hyperlink r:id="rId48" ref="AM34"/>
    <hyperlink r:id="rId49" ref="G35"/>
    <hyperlink r:id="rId50" ref="AI35"/>
    <hyperlink r:id="rId51" ref="G41"/>
    <hyperlink r:id="rId52" ref="AG41"/>
    <hyperlink r:id="rId53" ref="AC42"/>
    <hyperlink r:id="rId54" ref="W44"/>
    <hyperlink r:id="rId55" ref="G46"/>
    <hyperlink r:id="rId56" ref="U46"/>
    <hyperlink r:id="rId57" ref="AO46"/>
  </hyperlinks>
  <printOptions/>
  <pageMargins bottom="0.75" footer="0.0" header="0.0" left="0.7" right="0.7" top="0.75"/>
  <pageSetup paperSize="9" scale="50" orientation="portrait"/>
  <drawing r:id="rId58"/>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7.0" ySplit="1.0" topLeftCell="H2" activePane="bottomRight" state="frozen"/>
      <selection activeCell="H1" sqref="H1" pane="topRight"/>
      <selection activeCell="A2" sqref="A2" pane="bottomLeft"/>
      <selection activeCell="H2" sqref="H2" pane="bottomRight"/>
    </sheetView>
  </sheetViews>
  <sheetFormatPr customHeight="1" defaultColWidth="14.43" defaultRowHeight="15.0"/>
  <cols>
    <col customWidth="1" min="1" max="1" width="12.0"/>
    <col customWidth="1" min="2" max="2" width="11.14"/>
    <col customWidth="1" min="3" max="3" width="17.57"/>
    <col customWidth="1" hidden="1" min="4" max="4" width="12.0"/>
    <col customWidth="1" min="5" max="6" width="11.29"/>
    <col customWidth="1" min="7" max="7" width="49.86"/>
    <col customWidth="1" min="8" max="8" width="59.0"/>
    <col customWidth="1" min="9" max="9" width="11.29"/>
    <col customWidth="1" min="10" max="10" width="50.43"/>
    <col customWidth="1" min="11" max="11" width="16.0"/>
    <col customWidth="1" min="12" max="12" width="69.29"/>
    <col customWidth="1" min="13" max="13" width="10.0"/>
    <col customWidth="1" min="14" max="14" width="56.29"/>
    <col customWidth="1" min="15" max="15" width="14.29"/>
    <col customWidth="1" min="16" max="16" width="70.29"/>
    <col customWidth="1" min="17" max="17" width="14.29"/>
    <col customWidth="1" min="18" max="18" width="70.0"/>
    <col customWidth="1" min="19" max="19" width="14.29"/>
    <col customWidth="1" min="20" max="20" width="58.43"/>
    <col customWidth="1" min="21" max="21" width="13.0"/>
    <col customWidth="1" min="22" max="22" width="73.29"/>
    <col customWidth="1" min="23" max="23" width="11.57"/>
    <col customWidth="1" min="24" max="24" width="71.14"/>
    <col customWidth="1" min="25" max="25" width="14.29"/>
    <col customWidth="1" min="26" max="26" width="80.43"/>
    <col customWidth="1" min="27" max="27" width="17.43"/>
    <col customWidth="1" min="28" max="28" width="63.14"/>
    <col customWidth="1" min="29" max="29" width="14.29"/>
    <col customWidth="1" min="30" max="30" width="84.14"/>
    <col customWidth="1" min="31" max="31" width="20.29"/>
    <col customWidth="1" min="32" max="32" width="37.14"/>
    <col customWidth="1" min="33" max="33" width="13.57"/>
    <col customWidth="1" min="34" max="34" width="66.57"/>
    <col customWidth="1" min="35" max="35" width="13.86"/>
    <col customWidth="1" min="36" max="36" width="65.86"/>
    <col customWidth="1" min="37" max="37" width="10.43"/>
    <col customWidth="1" min="38" max="38" width="58.57"/>
    <col customWidth="1" min="39" max="39" width="14.29"/>
    <col customWidth="1" min="40" max="40" width="71.0"/>
    <col customWidth="1" min="41" max="41" width="11.71"/>
    <col customWidth="1" min="42" max="42" width="68.29"/>
    <col customWidth="1" min="43" max="45" width="14.14"/>
  </cols>
  <sheetData>
    <row r="1">
      <c r="A1" s="273" t="s">
        <v>104</v>
      </c>
      <c r="B1" s="274" t="s">
        <v>105</v>
      </c>
      <c r="C1" s="274" t="s">
        <v>106</v>
      </c>
      <c r="D1" s="274" t="s">
        <v>714</v>
      </c>
      <c r="E1" s="273" t="s">
        <v>107</v>
      </c>
      <c r="F1" s="275" t="s">
        <v>715</v>
      </c>
      <c r="G1" s="275" t="s">
        <v>716</v>
      </c>
      <c r="H1" s="276" t="s">
        <v>110</v>
      </c>
      <c r="I1" s="277" t="s">
        <v>111</v>
      </c>
      <c r="J1" s="278" t="s">
        <v>112</v>
      </c>
      <c r="K1" s="279" t="s">
        <v>113</v>
      </c>
      <c r="L1" s="278" t="s">
        <v>114</v>
      </c>
      <c r="M1" s="279" t="s">
        <v>115</v>
      </c>
      <c r="N1" s="278" t="s">
        <v>116</v>
      </c>
      <c r="O1" s="279" t="s">
        <v>117</v>
      </c>
      <c r="P1" s="280" t="s">
        <v>118</v>
      </c>
      <c r="Q1" s="279" t="s">
        <v>119</v>
      </c>
      <c r="R1" s="278" t="s">
        <v>120</v>
      </c>
      <c r="S1" s="279" t="s">
        <v>121</v>
      </c>
      <c r="T1" s="278" t="s">
        <v>122</v>
      </c>
      <c r="U1" s="279" t="s">
        <v>123</v>
      </c>
      <c r="V1" s="278" t="s">
        <v>124</v>
      </c>
      <c r="W1" s="279" t="s">
        <v>53</v>
      </c>
      <c r="X1" s="278" t="s">
        <v>126</v>
      </c>
      <c r="Y1" s="279" t="s">
        <v>54</v>
      </c>
      <c r="Z1" s="278" t="s">
        <v>128</v>
      </c>
      <c r="AA1" s="279" t="s">
        <v>129</v>
      </c>
      <c r="AB1" s="278" t="s">
        <v>130</v>
      </c>
      <c r="AC1" s="279" t="s">
        <v>55</v>
      </c>
      <c r="AD1" s="278" t="s">
        <v>132</v>
      </c>
      <c r="AE1" s="279" t="s">
        <v>133</v>
      </c>
      <c r="AF1" s="278" t="s">
        <v>134</v>
      </c>
      <c r="AG1" s="279" t="s">
        <v>135</v>
      </c>
      <c r="AH1" s="278" t="s">
        <v>136</v>
      </c>
      <c r="AI1" s="279" t="s">
        <v>717</v>
      </c>
      <c r="AJ1" s="278" t="s">
        <v>138</v>
      </c>
      <c r="AK1" s="279" t="s">
        <v>139</v>
      </c>
      <c r="AL1" s="278" t="s">
        <v>140</v>
      </c>
      <c r="AM1" s="279" t="s">
        <v>141</v>
      </c>
      <c r="AN1" s="278" t="s">
        <v>718</v>
      </c>
      <c r="AO1" s="279" t="s">
        <v>28</v>
      </c>
      <c r="AP1" s="278" t="s">
        <v>719</v>
      </c>
      <c r="AQ1" s="279" t="s">
        <v>57</v>
      </c>
      <c r="AR1" s="281"/>
      <c r="AS1" s="281"/>
    </row>
    <row r="2" ht="146.25" customHeight="1">
      <c r="A2" s="282" t="s">
        <v>720</v>
      </c>
      <c r="B2" s="283" t="s">
        <v>721</v>
      </c>
      <c r="C2" s="284" t="s">
        <v>722</v>
      </c>
      <c r="D2" s="284" t="s">
        <v>723</v>
      </c>
      <c r="E2" s="284">
        <v>1.0</v>
      </c>
      <c r="F2" s="285"/>
      <c r="G2" s="284" t="s">
        <v>724</v>
      </c>
      <c r="H2" s="286" t="s">
        <v>725</v>
      </c>
      <c r="I2" s="287">
        <v>1.0</v>
      </c>
      <c r="J2" s="288" t="s">
        <v>726</v>
      </c>
      <c r="K2" s="289">
        <v>1.0</v>
      </c>
      <c r="L2" s="290" t="s">
        <v>727</v>
      </c>
      <c r="M2" s="291">
        <v>1.0</v>
      </c>
      <c r="N2" s="290" t="s">
        <v>728</v>
      </c>
      <c r="O2" s="291">
        <v>0.0</v>
      </c>
      <c r="P2" s="290" t="s">
        <v>729</v>
      </c>
      <c r="Q2" s="292">
        <v>0.0</v>
      </c>
      <c r="R2" s="290" t="s">
        <v>730</v>
      </c>
      <c r="S2" s="291">
        <v>1.0</v>
      </c>
      <c r="T2" s="290" t="s">
        <v>731</v>
      </c>
      <c r="U2" s="291">
        <v>1.0</v>
      </c>
      <c r="V2" s="290" t="s">
        <v>732</v>
      </c>
      <c r="W2" s="291">
        <v>1.0</v>
      </c>
      <c r="X2" s="290" t="s">
        <v>733</v>
      </c>
      <c r="Y2" s="291">
        <v>1.0</v>
      </c>
      <c r="Z2" s="290" t="s">
        <v>734</v>
      </c>
      <c r="AA2" s="291">
        <v>1.0</v>
      </c>
      <c r="AB2" s="290" t="s">
        <v>735</v>
      </c>
      <c r="AC2" s="291">
        <v>1.0</v>
      </c>
      <c r="AD2" s="290" t="s">
        <v>736</v>
      </c>
      <c r="AE2" s="291">
        <v>0.0</v>
      </c>
      <c r="AF2" s="290" t="s">
        <v>737</v>
      </c>
      <c r="AG2" s="291">
        <v>0.0</v>
      </c>
      <c r="AH2" s="290" t="s">
        <v>738</v>
      </c>
      <c r="AI2" s="291">
        <v>1.0</v>
      </c>
      <c r="AJ2" s="290" t="s">
        <v>739</v>
      </c>
      <c r="AK2" s="291">
        <v>1.0</v>
      </c>
      <c r="AL2" s="290" t="s">
        <v>740</v>
      </c>
      <c r="AM2" s="291">
        <v>1.0</v>
      </c>
      <c r="AN2" s="290" t="s">
        <v>741</v>
      </c>
      <c r="AO2" s="291">
        <v>1.0</v>
      </c>
      <c r="AP2" s="290" t="s">
        <v>742</v>
      </c>
      <c r="AQ2" s="291">
        <v>1.0</v>
      </c>
      <c r="AR2" s="293"/>
      <c r="AS2" s="294"/>
    </row>
    <row r="3" ht="261.0" customHeight="1">
      <c r="A3" s="110"/>
      <c r="B3" s="116"/>
      <c r="C3" s="284" t="s">
        <v>743</v>
      </c>
      <c r="D3" s="284" t="s">
        <v>744</v>
      </c>
      <c r="E3" s="284">
        <v>2.0</v>
      </c>
      <c r="F3" s="285"/>
      <c r="G3" s="214" t="s">
        <v>745</v>
      </c>
      <c r="H3" s="295" t="s">
        <v>746</v>
      </c>
      <c r="I3" s="287">
        <v>2.0</v>
      </c>
      <c r="J3" s="290" t="s">
        <v>747</v>
      </c>
      <c r="K3" s="291">
        <v>0.0</v>
      </c>
      <c r="L3" s="290" t="s">
        <v>748</v>
      </c>
      <c r="M3" s="291">
        <v>2.0</v>
      </c>
      <c r="N3" s="290" t="s">
        <v>749</v>
      </c>
      <c r="O3" s="291">
        <v>0.0</v>
      </c>
      <c r="P3" s="296" t="s">
        <v>750</v>
      </c>
      <c r="Q3" s="297">
        <v>1.5</v>
      </c>
      <c r="R3" s="290" t="s">
        <v>751</v>
      </c>
      <c r="S3" s="291">
        <v>2.0</v>
      </c>
      <c r="T3" s="296" t="s">
        <v>752</v>
      </c>
      <c r="U3" s="297">
        <v>1.0</v>
      </c>
      <c r="V3" s="296" t="s">
        <v>753</v>
      </c>
      <c r="W3" s="297">
        <v>1.0</v>
      </c>
      <c r="X3" s="296" t="s">
        <v>754</v>
      </c>
      <c r="Y3" s="297">
        <v>1.0</v>
      </c>
      <c r="Z3" s="290" t="s">
        <v>755</v>
      </c>
      <c r="AA3" s="291">
        <v>2.0</v>
      </c>
      <c r="AB3" s="298" t="s">
        <v>756</v>
      </c>
      <c r="AC3" s="291">
        <v>1.0</v>
      </c>
      <c r="AD3" s="296" t="s">
        <v>757</v>
      </c>
      <c r="AE3" s="297">
        <v>1.0</v>
      </c>
      <c r="AF3" s="290" t="s">
        <v>758</v>
      </c>
      <c r="AG3" s="291">
        <v>0.0</v>
      </c>
      <c r="AH3" s="288" t="s">
        <v>759</v>
      </c>
      <c r="AI3" s="299">
        <v>2.0</v>
      </c>
      <c r="AJ3" s="290" t="s">
        <v>760</v>
      </c>
      <c r="AK3" s="291">
        <v>1.5</v>
      </c>
      <c r="AL3" s="296" t="s">
        <v>761</v>
      </c>
      <c r="AM3" s="297">
        <v>0.5</v>
      </c>
      <c r="AN3" s="296" t="s">
        <v>762</v>
      </c>
      <c r="AO3" s="297">
        <v>1.0</v>
      </c>
      <c r="AP3" s="290" t="s">
        <v>763</v>
      </c>
      <c r="AQ3" s="291">
        <v>2.0</v>
      </c>
      <c r="AR3" s="293"/>
      <c r="AS3" s="294"/>
    </row>
    <row r="4" ht="282.75" customHeight="1">
      <c r="A4" s="110"/>
      <c r="B4" s="283" t="s">
        <v>764</v>
      </c>
      <c r="C4" s="284" t="s">
        <v>765</v>
      </c>
      <c r="D4" s="284" t="s">
        <v>766</v>
      </c>
      <c r="E4" s="284">
        <v>1.0</v>
      </c>
      <c r="F4" s="285"/>
      <c r="G4" s="214" t="s">
        <v>767</v>
      </c>
      <c r="H4" s="300" t="s">
        <v>768</v>
      </c>
      <c r="I4" s="301">
        <v>0.75</v>
      </c>
      <c r="J4" s="302" t="s">
        <v>769</v>
      </c>
      <c r="K4" s="303">
        <v>0.0</v>
      </c>
      <c r="L4" s="290" t="s">
        <v>770</v>
      </c>
      <c r="M4" s="303">
        <v>1.0</v>
      </c>
      <c r="N4" s="302" t="s">
        <v>771</v>
      </c>
      <c r="O4" s="303">
        <v>0.0</v>
      </c>
      <c r="P4" s="288" t="s">
        <v>772</v>
      </c>
      <c r="Q4" s="289">
        <v>0.5</v>
      </c>
      <c r="R4" s="290" t="s">
        <v>773</v>
      </c>
      <c r="S4" s="303">
        <v>0.5</v>
      </c>
      <c r="T4" s="296" t="s">
        <v>774</v>
      </c>
      <c r="U4" s="297">
        <v>0.25</v>
      </c>
      <c r="V4" s="288" t="s">
        <v>775</v>
      </c>
      <c r="W4" s="289">
        <v>0.75</v>
      </c>
      <c r="X4" s="288" t="s">
        <v>776</v>
      </c>
      <c r="Y4" s="289">
        <v>0.5</v>
      </c>
      <c r="Z4" s="302" t="s">
        <v>777</v>
      </c>
      <c r="AA4" s="303">
        <v>1.0</v>
      </c>
      <c r="AB4" s="304" t="s">
        <v>778</v>
      </c>
      <c r="AC4" s="288">
        <v>0.75</v>
      </c>
      <c r="AD4" s="288" t="s">
        <v>779</v>
      </c>
      <c r="AE4" s="289">
        <v>0.75</v>
      </c>
      <c r="AF4" s="290" t="s">
        <v>780</v>
      </c>
      <c r="AG4" s="291">
        <v>0.0</v>
      </c>
      <c r="AH4" s="302" t="s">
        <v>781</v>
      </c>
      <c r="AI4" s="303">
        <v>0.75</v>
      </c>
      <c r="AJ4" s="288" t="s">
        <v>782</v>
      </c>
      <c r="AK4" s="305">
        <v>1.0</v>
      </c>
      <c r="AL4" s="290" t="s">
        <v>783</v>
      </c>
      <c r="AM4" s="291">
        <v>0.25</v>
      </c>
      <c r="AN4" s="288" t="s">
        <v>784</v>
      </c>
      <c r="AO4" s="289">
        <v>0.75</v>
      </c>
      <c r="AP4" s="288" t="s">
        <v>785</v>
      </c>
      <c r="AQ4" s="289">
        <v>0.75</v>
      </c>
      <c r="AR4" s="306"/>
      <c r="AS4" s="307"/>
    </row>
    <row r="5" ht="251.25" customHeight="1">
      <c r="A5" s="110"/>
      <c r="B5" s="110"/>
      <c r="C5" s="214" t="s">
        <v>786</v>
      </c>
      <c r="D5" s="285"/>
      <c r="E5" s="214">
        <v>1.0</v>
      </c>
      <c r="F5" s="285"/>
      <c r="G5" s="214" t="s">
        <v>787</v>
      </c>
      <c r="H5" s="295" t="s">
        <v>788</v>
      </c>
      <c r="I5" s="287">
        <v>0.25</v>
      </c>
      <c r="J5" s="302" t="s">
        <v>789</v>
      </c>
      <c r="K5" s="303">
        <v>0.0</v>
      </c>
      <c r="L5" s="296" t="s">
        <v>790</v>
      </c>
      <c r="M5" s="297">
        <v>0.25</v>
      </c>
      <c r="N5" s="302" t="s">
        <v>172</v>
      </c>
      <c r="O5" s="303">
        <v>0.0</v>
      </c>
      <c r="P5" s="302" t="s">
        <v>791</v>
      </c>
      <c r="Q5" s="303">
        <v>0.0</v>
      </c>
      <c r="R5" s="302" t="s">
        <v>792</v>
      </c>
      <c r="S5" s="303">
        <v>0.25</v>
      </c>
      <c r="T5" s="302" t="s">
        <v>793</v>
      </c>
      <c r="U5" s="303">
        <v>0.0</v>
      </c>
      <c r="V5" s="288" t="s">
        <v>794</v>
      </c>
      <c r="W5" s="289">
        <v>0.25</v>
      </c>
      <c r="X5" s="302" t="s">
        <v>795</v>
      </c>
      <c r="Y5" s="303">
        <v>0.0</v>
      </c>
      <c r="Z5" s="308" t="s">
        <v>796</v>
      </c>
      <c r="AA5" s="303">
        <v>1.0</v>
      </c>
      <c r="AB5" s="302" t="s">
        <v>797</v>
      </c>
      <c r="AC5" s="303">
        <v>0.0</v>
      </c>
      <c r="AD5" s="290" t="s">
        <v>798</v>
      </c>
      <c r="AE5" s="291">
        <v>0.25</v>
      </c>
      <c r="AF5" s="290" t="s">
        <v>172</v>
      </c>
      <c r="AG5" s="291">
        <v>0.0</v>
      </c>
      <c r="AH5" s="296" t="s">
        <v>799</v>
      </c>
      <c r="AI5" s="297">
        <v>0.5</v>
      </c>
      <c r="AJ5" s="296" t="s">
        <v>800</v>
      </c>
      <c r="AK5" s="297">
        <v>0.5</v>
      </c>
      <c r="AL5" s="302" t="s">
        <v>801</v>
      </c>
      <c r="AM5" s="303">
        <v>0.5</v>
      </c>
      <c r="AN5" s="288" t="s">
        <v>802</v>
      </c>
      <c r="AO5" s="289">
        <v>1.0</v>
      </c>
      <c r="AP5" s="288" t="s">
        <v>803</v>
      </c>
      <c r="AQ5" s="289">
        <v>0.25</v>
      </c>
      <c r="AR5" s="306"/>
      <c r="AS5" s="307"/>
    </row>
    <row r="6" ht="255.75" customHeight="1">
      <c r="A6" s="110"/>
      <c r="B6" s="110"/>
      <c r="C6" s="284" t="s">
        <v>804</v>
      </c>
      <c r="D6" s="285"/>
      <c r="E6" s="284">
        <v>1.0</v>
      </c>
      <c r="F6" s="285"/>
      <c r="G6" s="284" t="s">
        <v>805</v>
      </c>
      <c r="H6" s="295" t="s">
        <v>806</v>
      </c>
      <c r="I6" s="309">
        <v>1.0</v>
      </c>
      <c r="J6" s="302" t="s">
        <v>172</v>
      </c>
      <c r="K6" s="303">
        <v>0.0</v>
      </c>
      <c r="L6" s="288" t="s">
        <v>807</v>
      </c>
      <c r="M6" s="289">
        <v>1.0</v>
      </c>
      <c r="N6" s="302" t="s">
        <v>808</v>
      </c>
      <c r="O6" s="303">
        <v>0.0</v>
      </c>
      <c r="P6" s="288" t="s">
        <v>809</v>
      </c>
      <c r="Q6" s="289">
        <v>0.75</v>
      </c>
      <c r="R6" s="288" t="s">
        <v>810</v>
      </c>
      <c r="S6" s="289">
        <v>0.25</v>
      </c>
      <c r="T6" s="288" t="s">
        <v>811</v>
      </c>
      <c r="U6" s="289">
        <v>0.25</v>
      </c>
      <c r="V6" s="288" t="s">
        <v>812</v>
      </c>
      <c r="W6" s="289">
        <v>0.75</v>
      </c>
      <c r="X6" s="288" t="s">
        <v>813</v>
      </c>
      <c r="Y6" s="289">
        <v>0.75</v>
      </c>
      <c r="Z6" s="310" t="s">
        <v>814</v>
      </c>
      <c r="AA6" s="303">
        <v>0.75</v>
      </c>
      <c r="AB6" s="302" t="s">
        <v>172</v>
      </c>
      <c r="AC6" s="303">
        <v>0.0</v>
      </c>
      <c r="AD6" s="290" t="s">
        <v>815</v>
      </c>
      <c r="AE6" s="303">
        <v>0.5</v>
      </c>
      <c r="AF6" s="290" t="s">
        <v>172</v>
      </c>
      <c r="AG6" s="291">
        <v>0.0</v>
      </c>
      <c r="AH6" s="288" t="s">
        <v>816</v>
      </c>
      <c r="AI6" s="289">
        <v>1.0</v>
      </c>
      <c r="AJ6" s="288" t="s">
        <v>817</v>
      </c>
      <c r="AK6" s="289">
        <v>1.0</v>
      </c>
      <c r="AL6" s="290" t="s">
        <v>818</v>
      </c>
      <c r="AM6" s="303">
        <v>0.0</v>
      </c>
      <c r="AN6" s="288" t="s">
        <v>819</v>
      </c>
      <c r="AO6" s="289">
        <v>1.0</v>
      </c>
      <c r="AP6" s="288" t="s">
        <v>820</v>
      </c>
      <c r="AQ6" s="289">
        <v>1.0</v>
      </c>
      <c r="AR6" s="293"/>
      <c r="AS6" s="294"/>
    </row>
    <row r="7" ht="306.0" customHeight="1">
      <c r="A7" s="110"/>
      <c r="B7" s="311" t="s">
        <v>821</v>
      </c>
      <c r="C7" s="284" t="s">
        <v>822</v>
      </c>
      <c r="D7" s="285"/>
      <c r="E7" s="284">
        <v>2.0</v>
      </c>
      <c r="F7" s="207"/>
      <c r="G7" s="198" t="s">
        <v>823</v>
      </c>
      <c r="H7" s="295" t="s">
        <v>824</v>
      </c>
      <c r="I7" s="287">
        <v>1.0</v>
      </c>
      <c r="J7" s="290" t="s">
        <v>825</v>
      </c>
      <c r="K7" s="291">
        <v>0.5</v>
      </c>
      <c r="L7" s="290" t="s">
        <v>826</v>
      </c>
      <c r="M7" s="291">
        <v>1.0</v>
      </c>
      <c r="N7" s="290" t="s">
        <v>827</v>
      </c>
      <c r="O7" s="291">
        <v>0.0</v>
      </c>
      <c r="P7" s="288" t="s">
        <v>828</v>
      </c>
      <c r="Q7" s="289">
        <v>1.5</v>
      </c>
      <c r="R7" s="288" t="s">
        <v>829</v>
      </c>
      <c r="S7" s="289">
        <v>0.5</v>
      </c>
      <c r="T7" s="288" t="s">
        <v>830</v>
      </c>
      <c r="U7" s="289">
        <v>0.5</v>
      </c>
      <c r="V7" s="296" t="s">
        <v>831</v>
      </c>
      <c r="W7" s="297">
        <v>1.0</v>
      </c>
      <c r="X7" s="288" t="s">
        <v>832</v>
      </c>
      <c r="Y7" s="289">
        <v>1.0</v>
      </c>
      <c r="Z7" s="288" t="s">
        <v>833</v>
      </c>
      <c r="AA7" s="289">
        <v>1.5</v>
      </c>
      <c r="AB7" s="298" t="s">
        <v>834</v>
      </c>
      <c r="AC7" s="291">
        <v>0.5</v>
      </c>
      <c r="AD7" s="288" t="s">
        <v>835</v>
      </c>
      <c r="AE7" s="289">
        <v>0.5</v>
      </c>
      <c r="AF7" s="290" t="s">
        <v>836</v>
      </c>
      <c r="AG7" s="291">
        <v>0.0</v>
      </c>
      <c r="AH7" s="312" t="s">
        <v>837</v>
      </c>
      <c r="AI7" s="297">
        <v>0.5</v>
      </c>
      <c r="AJ7" s="288" t="s">
        <v>838</v>
      </c>
      <c r="AK7" s="289">
        <v>0.5</v>
      </c>
      <c r="AL7" s="290" t="s">
        <v>839</v>
      </c>
      <c r="AM7" s="291">
        <v>0.0</v>
      </c>
      <c r="AN7" s="290" t="s">
        <v>840</v>
      </c>
      <c r="AO7" s="291">
        <v>1.5</v>
      </c>
      <c r="AP7" s="290" t="s">
        <v>841</v>
      </c>
      <c r="AQ7" s="291">
        <v>1.0</v>
      </c>
      <c r="AR7" s="293"/>
      <c r="AS7" s="294"/>
    </row>
    <row r="8" ht="379.5" customHeight="1">
      <c r="A8" s="110"/>
      <c r="B8" s="110"/>
      <c r="C8" s="284" t="s">
        <v>842</v>
      </c>
      <c r="D8" s="285"/>
      <c r="E8" s="284">
        <v>2.0</v>
      </c>
      <c r="F8" s="207"/>
      <c r="G8" s="313" t="s">
        <v>843</v>
      </c>
      <c r="H8" s="314" t="s">
        <v>844</v>
      </c>
      <c r="I8" s="315">
        <v>0.8</v>
      </c>
      <c r="J8" s="288" t="s">
        <v>845</v>
      </c>
      <c r="K8" s="289">
        <v>0.8</v>
      </c>
      <c r="L8" s="300" t="s">
        <v>846</v>
      </c>
      <c r="M8" s="289">
        <v>1.6</v>
      </c>
      <c r="N8" s="288" t="s">
        <v>847</v>
      </c>
      <c r="O8" s="289">
        <v>0.8</v>
      </c>
      <c r="P8" s="288" t="s">
        <v>848</v>
      </c>
      <c r="Q8" s="289">
        <v>1.6</v>
      </c>
      <c r="R8" s="290" t="s">
        <v>849</v>
      </c>
      <c r="S8" s="291">
        <v>1.2</v>
      </c>
      <c r="T8" s="288" t="s">
        <v>850</v>
      </c>
      <c r="U8" s="289">
        <v>1.2</v>
      </c>
      <c r="V8" s="288" t="s">
        <v>851</v>
      </c>
      <c r="W8" s="289">
        <v>1.6</v>
      </c>
      <c r="X8" s="288" t="s">
        <v>852</v>
      </c>
      <c r="Y8" s="289">
        <v>1.6</v>
      </c>
      <c r="Z8" s="290" t="s">
        <v>853</v>
      </c>
      <c r="AA8" s="291">
        <v>0.8</v>
      </c>
      <c r="AB8" s="290" t="s">
        <v>854</v>
      </c>
      <c r="AC8" s="291">
        <v>0.4</v>
      </c>
      <c r="AD8" s="288" t="s">
        <v>855</v>
      </c>
      <c r="AE8" s="289">
        <v>0.8</v>
      </c>
      <c r="AF8" s="290" t="s">
        <v>856</v>
      </c>
      <c r="AG8" s="291">
        <v>0.0</v>
      </c>
      <c r="AH8" s="316" t="s">
        <v>857</v>
      </c>
      <c r="AI8" s="291">
        <v>1.6</v>
      </c>
      <c r="AJ8" s="316" t="s">
        <v>858</v>
      </c>
      <c r="AK8" s="291">
        <v>1.2</v>
      </c>
      <c r="AL8" s="288" t="s">
        <v>859</v>
      </c>
      <c r="AM8" s="289">
        <v>0.8</v>
      </c>
      <c r="AN8" s="290" t="s">
        <v>860</v>
      </c>
      <c r="AO8" s="291">
        <v>1.6</v>
      </c>
      <c r="AP8" s="316" t="s">
        <v>861</v>
      </c>
      <c r="AQ8" s="291">
        <v>2.0</v>
      </c>
      <c r="AR8" s="293"/>
      <c r="AS8" s="294"/>
    </row>
    <row r="9" ht="380.25" customHeight="1">
      <c r="A9" s="110"/>
      <c r="B9" s="110"/>
      <c r="C9" s="284" t="s">
        <v>862</v>
      </c>
      <c r="D9" s="284" t="s">
        <v>863</v>
      </c>
      <c r="E9" s="284">
        <v>1.5</v>
      </c>
      <c r="F9" s="285"/>
      <c r="G9" s="214" t="s">
        <v>864</v>
      </c>
      <c r="H9" s="314" t="s">
        <v>865</v>
      </c>
      <c r="I9" s="315">
        <v>1.0</v>
      </c>
      <c r="J9" s="290" t="s">
        <v>866</v>
      </c>
      <c r="K9" s="291">
        <v>1.0</v>
      </c>
      <c r="L9" s="290" t="s">
        <v>867</v>
      </c>
      <c r="M9" s="291">
        <v>1.5</v>
      </c>
      <c r="N9" s="290" t="s">
        <v>868</v>
      </c>
      <c r="O9" s="291">
        <v>0.0</v>
      </c>
      <c r="P9" s="288" t="s">
        <v>869</v>
      </c>
      <c r="Q9" s="289">
        <v>1.0</v>
      </c>
      <c r="R9" s="290" t="s">
        <v>870</v>
      </c>
      <c r="S9" s="291">
        <v>1.0</v>
      </c>
      <c r="T9" s="288" t="s">
        <v>871</v>
      </c>
      <c r="U9" s="289">
        <v>1.0</v>
      </c>
      <c r="V9" s="288" t="s">
        <v>872</v>
      </c>
      <c r="W9" s="289">
        <v>1.5</v>
      </c>
      <c r="X9" s="288" t="s">
        <v>873</v>
      </c>
      <c r="Y9" s="289">
        <v>1.5</v>
      </c>
      <c r="Z9" s="316" t="s">
        <v>874</v>
      </c>
      <c r="AA9" s="291">
        <v>1.0</v>
      </c>
      <c r="AB9" s="316" t="s">
        <v>875</v>
      </c>
      <c r="AC9" s="291">
        <v>1.0</v>
      </c>
      <c r="AD9" s="316" t="s">
        <v>876</v>
      </c>
      <c r="AE9" s="291">
        <v>1.0</v>
      </c>
      <c r="AF9" s="290" t="s">
        <v>877</v>
      </c>
      <c r="AG9" s="291">
        <v>0.0</v>
      </c>
      <c r="AH9" s="290" t="s">
        <v>878</v>
      </c>
      <c r="AI9" s="291">
        <v>1.5</v>
      </c>
      <c r="AJ9" s="290" t="s">
        <v>879</v>
      </c>
      <c r="AK9" s="291">
        <v>1.0</v>
      </c>
      <c r="AL9" s="290" t="s">
        <v>880</v>
      </c>
      <c r="AM9" s="291">
        <v>1.0</v>
      </c>
      <c r="AN9" s="288" t="s">
        <v>881</v>
      </c>
      <c r="AO9" s="289">
        <v>1.0</v>
      </c>
      <c r="AP9" s="317" t="s">
        <v>882</v>
      </c>
      <c r="AQ9" s="291">
        <v>1.0</v>
      </c>
      <c r="AR9" s="318"/>
      <c r="AS9" s="319"/>
    </row>
    <row r="10" ht="255.75" customHeight="1">
      <c r="A10" s="110"/>
      <c r="B10" s="116"/>
      <c r="C10" s="284" t="s">
        <v>883</v>
      </c>
      <c r="D10" s="284" t="s">
        <v>884</v>
      </c>
      <c r="E10" s="284">
        <v>1.0</v>
      </c>
      <c r="F10" s="285"/>
      <c r="G10" s="214" t="s">
        <v>885</v>
      </c>
      <c r="H10" s="320" t="s">
        <v>886</v>
      </c>
      <c r="I10" s="287">
        <v>1.0</v>
      </c>
      <c r="J10" s="288" t="s">
        <v>887</v>
      </c>
      <c r="K10" s="288">
        <v>0.25</v>
      </c>
      <c r="L10" s="290" t="s">
        <v>888</v>
      </c>
      <c r="M10" s="291">
        <v>1.0</v>
      </c>
      <c r="N10" s="290" t="s">
        <v>889</v>
      </c>
      <c r="O10" s="291">
        <v>0.0</v>
      </c>
      <c r="P10" s="302" t="s">
        <v>890</v>
      </c>
      <c r="Q10" s="291">
        <v>0.0</v>
      </c>
      <c r="R10" s="290" t="s">
        <v>172</v>
      </c>
      <c r="S10" s="291">
        <v>0.0</v>
      </c>
      <c r="T10" s="288" t="s">
        <v>891</v>
      </c>
      <c r="U10" s="288">
        <v>1.0</v>
      </c>
      <c r="V10" s="288" t="s">
        <v>892</v>
      </c>
      <c r="W10" s="288">
        <v>1.0</v>
      </c>
      <c r="X10" s="321" t="s">
        <v>893</v>
      </c>
      <c r="Y10" s="288">
        <v>1.0</v>
      </c>
      <c r="Z10" s="316" t="s">
        <v>894</v>
      </c>
      <c r="AA10" s="291">
        <v>1.0</v>
      </c>
      <c r="AB10" s="290" t="s">
        <v>895</v>
      </c>
      <c r="AC10" s="291">
        <v>0.0</v>
      </c>
      <c r="AD10" s="290" t="s">
        <v>896</v>
      </c>
      <c r="AE10" s="291">
        <v>1.0</v>
      </c>
      <c r="AF10" s="290" t="s">
        <v>172</v>
      </c>
      <c r="AG10" s="291">
        <v>0.0</v>
      </c>
      <c r="AH10" s="290" t="s">
        <v>897</v>
      </c>
      <c r="AI10" s="291">
        <v>1.0</v>
      </c>
      <c r="AJ10" s="290" t="s">
        <v>898</v>
      </c>
      <c r="AK10" s="291">
        <v>1.0</v>
      </c>
      <c r="AL10" s="290" t="s">
        <v>172</v>
      </c>
      <c r="AM10" s="291">
        <v>0.0</v>
      </c>
      <c r="AN10" s="290" t="s">
        <v>899</v>
      </c>
      <c r="AO10" s="291">
        <v>0.25</v>
      </c>
      <c r="AP10" s="322" t="s">
        <v>900</v>
      </c>
      <c r="AQ10" s="291">
        <v>0.25</v>
      </c>
      <c r="AR10" s="293"/>
      <c r="AS10" s="294"/>
    </row>
    <row r="11">
      <c r="A11" s="110"/>
      <c r="B11" s="323" t="s">
        <v>901</v>
      </c>
      <c r="C11" s="284" t="s">
        <v>902</v>
      </c>
      <c r="D11" s="284" t="s">
        <v>903</v>
      </c>
      <c r="E11" s="284">
        <v>2.0</v>
      </c>
      <c r="F11" s="285"/>
      <c r="G11" s="214" t="s">
        <v>904</v>
      </c>
      <c r="H11" s="300" t="s">
        <v>905</v>
      </c>
      <c r="I11" s="301">
        <v>1.0</v>
      </c>
      <c r="J11" s="290" t="s">
        <v>906</v>
      </c>
      <c r="K11" s="291">
        <v>0.0</v>
      </c>
      <c r="L11" s="290" t="s">
        <v>907</v>
      </c>
      <c r="M11" s="291">
        <v>1.0</v>
      </c>
      <c r="N11" s="290" t="s">
        <v>908</v>
      </c>
      <c r="O11" s="291">
        <v>0.0</v>
      </c>
      <c r="P11" s="288" t="s">
        <v>909</v>
      </c>
      <c r="Q11" s="289">
        <v>0.6</v>
      </c>
      <c r="R11" s="290" t="s">
        <v>910</v>
      </c>
      <c r="S11" s="291">
        <v>1.0</v>
      </c>
      <c r="T11" s="290" t="s">
        <v>911</v>
      </c>
      <c r="U11" s="291">
        <v>0.0</v>
      </c>
      <c r="V11" s="290" t="s">
        <v>912</v>
      </c>
      <c r="W11" s="291">
        <v>0.0</v>
      </c>
      <c r="X11" s="290" t="s">
        <v>913</v>
      </c>
      <c r="Y11" s="291">
        <v>0.0</v>
      </c>
      <c r="Z11" s="290" t="s">
        <v>914</v>
      </c>
      <c r="AA11" s="290">
        <v>0.6</v>
      </c>
      <c r="AB11" s="290" t="s">
        <v>915</v>
      </c>
      <c r="AC11" s="291">
        <v>0.2</v>
      </c>
      <c r="AD11" s="290" t="s">
        <v>916</v>
      </c>
      <c r="AE11" s="291">
        <v>0.6</v>
      </c>
      <c r="AF11" s="290" t="s">
        <v>917</v>
      </c>
      <c r="AG11" s="291">
        <v>0.0</v>
      </c>
      <c r="AH11" s="290" t="s">
        <v>918</v>
      </c>
      <c r="AI11" s="291">
        <v>1.0</v>
      </c>
      <c r="AJ11" s="290" t="s">
        <v>919</v>
      </c>
      <c r="AK11" s="291">
        <v>1.0</v>
      </c>
      <c r="AL11" s="290" t="s">
        <v>920</v>
      </c>
      <c r="AM11" s="291">
        <v>0.0</v>
      </c>
      <c r="AN11" s="290" t="s">
        <v>921</v>
      </c>
      <c r="AO11" s="291">
        <v>1.0</v>
      </c>
      <c r="AP11" s="290" t="s">
        <v>922</v>
      </c>
      <c r="AQ11" s="291">
        <v>1.0</v>
      </c>
      <c r="AR11" s="293"/>
      <c r="AS11" s="294"/>
    </row>
    <row r="12" ht="225.75" customHeight="1">
      <c r="A12" s="110"/>
      <c r="B12" s="110"/>
      <c r="C12" s="214" t="s">
        <v>923</v>
      </c>
      <c r="D12" s="285"/>
      <c r="E12" s="284">
        <v>1.0</v>
      </c>
      <c r="F12" s="285"/>
      <c r="G12" s="214" t="s">
        <v>924</v>
      </c>
      <c r="H12" s="324" t="s">
        <v>925</v>
      </c>
      <c r="I12" s="301">
        <v>0.5</v>
      </c>
      <c r="J12" s="290" t="s">
        <v>172</v>
      </c>
      <c r="K12" s="291">
        <v>0.0</v>
      </c>
      <c r="L12" s="290" t="s">
        <v>172</v>
      </c>
      <c r="M12" s="291">
        <v>0.0</v>
      </c>
      <c r="N12" s="290" t="s">
        <v>172</v>
      </c>
      <c r="O12" s="291">
        <v>0.0</v>
      </c>
      <c r="P12" s="302" t="s">
        <v>172</v>
      </c>
      <c r="Q12" s="291">
        <v>0.0</v>
      </c>
      <c r="R12" s="290" t="s">
        <v>926</v>
      </c>
      <c r="S12" s="291">
        <v>0.25</v>
      </c>
      <c r="T12" s="290" t="s">
        <v>172</v>
      </c>
      <c r="U12" s="291">
        <v>0.0</v>
      </c>
      <c r="V12" s="290" t="s">
        <v>927</v>
      </c>
      <c r="W12" s="291">
        <v>0.0</v>
      </c>
      <c r="X12" s="290" t="s">
        <v>928</v>
      </c>
      <c r="Y12" s="291">
        <v>0.0</v>
      </c>
      <c r="Z12" s="312" t="s">
        <v>929</v>
      </c>
      <c r="AA12" s="296">
        <v>0.25</v>
      </c>
      <c r="AB12" s="325" t="s">
        <v>930</v>
      </c>
      <c r="AC12" s="289">
        <v>0.25</v>
      </c>
      <c r="AD12" s="290" t="s">
        <v>931</v>
      </c>
      <c r="AE12" s="291">
        <v>0.25</v>
      </c>
      <c r="AF12" s="290" t="s">
        <v>172</v>
      </c>
      <c r="AG12" s="291">
        <v>0.0</v>
      </c>
      <c r="AH12" s="312" t="s">
        <v>932</v>
      </c>
      <c r="AI12" s="297">
        <v>0.25</v>
      </c>
      <c r="AJ12" s="288" t="s">
        <v>933</v>
      </c>
      <c r="AK12" s="289">
        <v>0.25</v>
      </c>
      <c r="AL12" s="290" t="s">
        <v>934</v>
      </c>
      <c r="AM12" s="291">
        <v>0.0</v>
      </c>
      <c r="AN12" s="312" t="s">
        <v>935</v>
      </c>
      <c r="AO12" s="297">
        <v>0.75</v>
      </c>
      <c r="AP12" s="296" t="s">
        <v>936</v>
      </c>
      <c r="AQ12" s="297">
        <v>0.25</v>
      </c>
      <c r="AR12" s="293"/>
      <c r="AS12" s="294"/>
    </row>
    <row r="13" ht="235.5" customHeight="1">
      <c r="A13" s="116"/>
      <c r="B13" s="110"/>
      <c r="C13" s="214" t="s">
        <v>937</v>
      </c>
      <c r="D13" s="284" t="s">
        <v>938</v>
      </c>
      <c r="E13" s="284">
        <v>2.0</v>
      </c>
      <c r="F13" s="285"/>
      <c r="G13" s="214" t="s">
        <v>939</v>
      </c>
      <c r="H13" s="300" t="s">
        <v>940</v>
      </c>
      <c r="I13" s="301">
        <v>1.0</v>
      </c>
      <c r="J13" s="290" t="s">
        <v>172</v>
      </c>
      <c r="K13" s="291">
        <v>0.0</v>
      </c>
      <c r="L13" s="288" t="s">
        <v>941</v>
      </c>
      <c r="M13" s="289">
        <v>1.0</v>
      </c>
      <c r="N13" s="290" t="s">
        <v>172</v>
      </c>
      <c r="O13" s="291">
        <v>0.0</v>
      </c>
      <c r="P13" s="302" t="s">
        <v>942</v>
      </c>
      <c r="Q13" s="291">
        <v>0.0</v>
      </c>
      <c r="R13" s="290" t="s">
        <v>943</v>
      </c>
      <c r="S13" s="291">
        <v>0.5</v>
      </c>
      <c r="T13" s="290" t="s">
        <v>944</v>
      </c>
      <c r="U13" s="291">
        <v>0.0</v>
      </c>
      <c r="V13" s="290" t="s">
        <v>945</v>
      </c>
      <c r="W13" s="291">
        <v>0.0</v>
      </c>
      <c r="X13" s="290" t="s">
        <v>946</v>
      </c>
      <c r="Y13" s="291">
        <v>0.0</v>
      </c>
      <c r="Z13" s="288" t="s">
        <v>947</v>
      </c>
      <c r="AA13" s="289">
        <v>1.0</v>
      </c>
      <c r="AB13" s="290" t="s">
        <v>172</v>
      </c>
      <c r="AC13" s="291">
        <v>0.0</v>
      </c>
      <c r="AD13" s="288" t="s">
        <v>948</v>
      </c>
      <c r="AE13" s="289">
        <v>1.0</v>
      </c>
      <c r="AF13" s="290" t="s">
        <v>172</v>
      </c>
      <c r="AG13" s="291">
        <v>0.0</v>
      </c>
      <c r="AH13" s="326" t="s">
        <v>949</v>
      </c>
      <c r="AI13" s="327">
        <v>1.0</v>
      </c>
      <c r="AJ13" s="288" t="s">
        <v>950</v>
      </c>
      <c r="AK13" s="288">
        <v>0.5</v>
      </c>
      <c r="AL13" s="290" t="s">
        <v>934</v>
      </c>
      <c r="AM13" s="291">
        <v>0.0</v>
      </c>
      <c r="AN13" s="288" t="s">
        <v>951</v>
      </c>
      <c r="AO13" s="289">
        <v>1.0</v>
      </c>
      <c r="AP13" s="288" t="s">
        <v>952</v>
      </c>
      <c r="AQ13" s="289">
        <v>0.5</v>
      </c>
      <c r="AR13" s="293"/>
      <c r="AS13" s="294"/>
    </row>
    <row r="14" ht="371.25" customHeight="1">
      <c r="A14" s="328" t="s">
        <v>953</v>
      </c>
      <c r="B14" s="328" t="s">
        <v>954</v>
      </c>
      <c r="C14" s="153" t="s">
        <v>955</v>
      </c>
      <c r="D14" s="153" t="s">
        <v>956</v>
      </c>
      <c r="E14" s="153">
        <v>1.0</v>
      </c>
      <c r="F14" s="164"/>
      <c r="G14" s="153" t="s">
        <v>957</v>
      </c>
      <c r="H14" s="300" t="s">
        <v>958</v>
      </c>
      <c r="I14" s="301">
        <v>1.0</v>
      </c>
      <c r="J14" s="290" t="s">
        <v>959</v>
      </c>
      <c r="K14" s="291">
        <v>0.0</v>
      </c>
      <c r="L14" s="290" t="s">
        <v>960</v>
      </c>
      <c r="M14" s="291">
        <v>1.0</v>
      </c>
      <c r="N14" s="290" t="s">
        <v>961</v>
      </c>
      <c r="O14" s="291">
        <v>0.0</v>
      </c>
      <c r="P14" s="288" t="s">
        <v>962</v>
      </c>
      <c r="Q14" s="289">
        <v>0.5</v>
      </c>
      <c r="R14" s="290" t="s">
        <v>963</v>
      </c>
      <c r="S14" s="291">
        <v>0.75</v>
      </c>
      <c r="T14" s="290" t="s">
        <v>964</v>
      </c>
      <c r="U14" s="291">
        <v>0.75</v>
      </c>
      <c r="V14" s="290" t="s">
        <v>965</v>
      </c>
      <c r="W14" s="291">
        <v>1.0</v>
      </c>
      <c r="X14" s="290" t="s">
        <v>966</v>
      </c>
      <c r="Y14" s="291">
        <v>1.0</v>
      </c>
      <c r="Z14" s="290" t="s">
        <v>967</v>
      </c>
      <c r="AA14" s="291">
        <v>1.0</v>
      </c>
      <c r="AB14" s="290" t="s">
        <v>968</v>
      </c>
      <c r="AC14" s="291">
        <v>0.75</v>
      </c>
      <c r="AD14" s="290" t="s">
        <v>969</v>
      </c>
      <c r="AE14" s="291">
        <v>0.75</v>
      </c>
      <c r="AF14" s="290" t="s">
        <v>970</v>
      </c>
      <c r="AG14" s="291">
        <v>0.0</v>
      </c>
      <c r="AH14" s="296" t="s">
        <v>971</v>
      </c>
      <c r="AI14" s="297">
        <v>0.0</v>
      </c>
      <c r="AJ14" s="290" t="s">
        <v>972</v>
      </c>
      <c r="AK14" s="291">
        <v>1.0</v>
      </c>
      <c r="AL14" s="288" t="s">
        <v>973</v>
      </c>
      <c r="AM14" s="291">
        <v>1.0</v>
      </c>
      <c r="AN14" s="322" t="s">
        <v>974</v>
      </c>
      <c r="AO14" s="291">
        <v>1.0</v>
      </c>
      <c r="AP14" s="290" t="s">
        <v>975</v>
      </c>
      <c r="AQ14" s="291">
        <v>1.0</v>
      </c>
      <c r="AR14" s="293"/>
      <c r="AS14" s="294"/>
    </row>
    <row r="15" ht="409.5" customHeight="1">
      <c r="A15" s="110"/>
      <c r="B15" s="116"/>
      <c r="C15" s="153" t="s">
        <v>976</v>
      </c>
      <c r="D15" s="153" t="s">
        <v>744</v>
      </c>
      <c r="E15" s="153">
        <v>2.0</v>
      </c>
      <c r="F15" s="164"/>
      <c r="G15" s="153" t="s">
        <v>977</v>
      </c>
      <c r="H15" s="329" t="s">
        <v>978</v>
      </c>
      <c r="I15" s="330">
        <v>1.2</v>
      </c>
      <c r="J15" s="290" t="s">
        <v>747</v>
      </c>
      <c r="K15" s="291">
        <v>0.0</v>
      </c>
      <c r="L15" s="290" t="s">
        <v>979</v>
      </c>
      <c r="M15" s="291">
        <v>1.5</v>
      </c>
      <c r="N15" s="290" t="s">
        <v>980</v>
      </c>
      <c r="O15" s="291">
        <v>0.0</v>
      </c>
      <c r="P15" s="288" t="s">
        <v>981</v>
      </c>
      <c r="Q15" s="289">
        <v>0.7</v>
      </c>
      <c r="R15" s="296" t="s">
        <v>982</v>
      </c>
      <c r="S15" s="297">
        <v>1.5</v>
      </c>
      <c r="T15" s="290" t="s">
        <v>983</v>
      </c>
      <c r="U15" s="291">
        <v>0.0</v>
      </c>
      <c r="V15" s="288" t="s">
        <v>984</v>
      </c>
      <c r="W15" s="289">
        <v>0.5</v>
      </c>
      <c r="X15" s="288" t="s">
        <v>985</v>
      </c>
      <c r="Y15" s="289">
        <v>0.5</v>
      </c>
      <c r="Z15" s="296" t="s">
        <v>986</v>
      </c>
      <c r="AA15" s="297">
        <v>1.2</v>
      </c>
      <c r="AB15" s="298" t="s">
        <v>987</v>
      </c>
      <c r="AC15" s="291">
        <v>0.0</v>
      </c>
      <c r="AD15" s="290" t="s">
        <v>988</v>
      </c>
      <c r="AE15" s="291">
        <v>0.5</v>
      </c>
      <c r="AF15" s="290" t="s">
        <v>172</v>
      </c>
      <c r="AG15" s="291">
        <v>0.0</v>
      </c>
      <c r="AH15" s="288" t="s">
        <v>989</v>
      </c>
      <c r="AI15" s="289">
        <v>1.2</v>
      </c>
      <c r="AJ15" s="290" t="s">
        <v>990</v>
      </c>
      <c r="AK15" s="291">
        <v>2.0</v>
      </c>
      <c r="AL15" s="290" t="s">
        <v>991</v>
      </c>
      <c r="AM15" s="291">
        <v>0.0</v>
      </c>
      <c r="AN15" s="312" t="s">
        <v>992</v>
      </c>
      <c r="AO15" s="297">
        <v>1.2</v>
      </c>
      <c r="AP15" s="288" t="s">
        <v>993</v>
      </c>
      <c r="AQ15" s="289">
        <v>1.0</v>
      </c>
      <c r="AR15" s="293"/>
      <c r="AS15" s="294"/>
    </row>
    <row r="16" ht="409.5" customHeight="1">
      <c r="A16" s="110"/>
      <c r="B16" s="152" t="s">
        <v>994</v>
      </c>
      <c r="C16" s="153" t="s">
        <v>995</v>
      </c>
      <c r="D16" s="153" t="s">
        <v>996</v>
      </c>
      <c r="E16" s="153">
        <v>2.0</v>
      </c>
      <c r="F16" s="164"/>
      <c r="G16" s="165" t="s">
        <v>997</v>
      </c>
      <c r="H16" s="300" t="s">
        <v>998</v>
      </c>
      <c r="I16" s="301">
        <v>1.5</v>
      </c>
      <c r="J16" s="290" t="s">
        <v>999</v>
      </c>
      <c r="K16" s="291">
        <v>0.0</v>
      </c>
      <c r="L16" s="290" t="s">
        <v>1000</v>
      </c>
      <c r="M16" s="291">
        <v>2.0</v>
      </c>
      <c r="N16" s="290" t="s">
        <v>172</v>
      </c>
      <c r="O16" s="291">
        <v>0.0</v>
      </c>
      <c r="P16" s="302" t="s">
        <v>1001</v>
      </c>
      <c r="Q16" s="291">
        <v>0.0</v>
      </c>
      <c r="R16" s="290" t="s">
        <v>1002</v>
      </c>
      <c r="S16" s="291">
        <v>0.0</v>
      </c>
      <c r="T16" s="290" t="s">
        <v>1003</v>
      </c>
      <c r="U16" s="291">
        <v>0.0</v>
      </c>
      <c r="V16" s="288" t="s">
        <v>1004</v>
      </c>
      <c r="W16" s="289">
        <v>1.0</v>
      </c>
      <c r="X16" s="290" t="s">
        <v>172</v>
      </c>
      <c r="Y16" s="291">
        <v>0.0</v>
      </c>
      <c r="Z16" s="290" t="s">
        <v>1005</v>
      </c>
      <c r="AA16" s="291">
        <v>2.0</v>
      </c>
      <c r="AB16" s="302" t="s">
        <v>1006</v>
      </c>
      <c r="AC16" s="303">
        <v>0.0</v>
      </c>
      <c r="AD16" s="290" t="s">
        <v>1007</v>
      </c>
      <c r="AE16" s="291">
        <v>1.0</v>
      </c>
      <c r="AF16" s="290" t="s">
        <v>172</v>
      </c>
      <c r="AG16" s="291">
        <v>0.0</v>
      </c>
      <c r="AH16" s="290" t="s">
        <v>1008</v>
      </c>
      <c r="AI16" s="291">
        <v>2.0</v>
      </c>
      <c r="AJ16" s="290" t="s">
        <v>1009</v>
      </c>
      <c r="AK16" s="291">
        <v>2.0</v>
      </c>
      <c r="AL16" s="288" t="s">
        <v>1010</v>
      </c>
      <c r="AM16" s="289">
        <v>1.0</v>
      </c>
      <c r="AN16" s="322" t="s">
        <v>1011</v>
      </c>
      <c r="AO16" s="291">
        <v>1.5</v>
      </c>
      <c r="AP16" s="290" t="s">
        <v>1012</v>
      </c>
      <c r="AQ16" s="291">
        <v>1.5</v>
      </c>
      <c r="AR16" s="293"/>
      <c r="AS16" s="294"/>
    </row>
    <row r="17" ht="237.75" customHeight="1">
      <c r="A17" s="110"/>
      <c r="B17" s="110"/>
      <c r="C17" s="153" t="s">
        <v>1013</v>
      </c>
      <c r="D17" s="164"/>
      <c r="E17" s="153">
        <v>1.0</v>
      </c>
      <c r="F17" s="164"/>
      <c r="G17" s="165" t="s">
        <v>1014</v>
      </c>
      <c r="H17" s="324" t="s">
        <v>1015</v>
      </c>
      <c r="I17" s="301">
        <v>1.0</v>
      </c>
      <c r="J17" s="290" t="s">
        <v>172</v>
      </c>
      <c r="K17" s="291">
        <v>0.0</v>
      </c>
      <c r="L17" s="296" t="s">
        <v>1016</v>
      </c>
      <c r="M17" s="297">
        <v>0.5</v>
      </c>
      <c r="N17" s="290" t="s">
        <v>172</v>
      </c>
      <c r="O17" s="291">
        <v>0.0</v>
      </c>
      <c r="P17" s="302" t="s">
        <v>172</v>
      </c>
      <c r="Q17" s="291">
        <v>0.0</v>
      </c>
      <c r="R17" s="288" t="s">
        <v>1017</v>
      </c>
      <c r="S17" s="288">
        <v>0.5</v>
      </c>
      <c r="T17" s="288" t="s">
        <v>1018</v>
      </c>
      <c r="U17" s="288">
        <v>0.5</v>
      </c>
      <c r="V17" s="288" t="s">
        <v>1019</v>
      </c>
      <c r="W17" s="288">
        <v>0.5</v>
      </c>
      <c r="X17" s="288" t="s">
        <v>1020</v>
      </c>
      <c r="Y17" s="288">
        <v>0.5</v>
      </c>
      <c r="Z17" s="290" t="s">
        <v>1021</v>
      </c>
      <c r="AA17" s="291">
        <v>1.0</v>
      </c>
      <c r="AB17" s="322" t="s">
        <v>1022</v>
      </c>
      <c r="AC17" s="291">
        <v>0.0</v>
      </c>
      <c r="AD17" s="290" t="s">
        <v>172</v>
      </c>
      <c r="AE17" s="291">
        <v>0.0</v>
      </c>
      <c r="AF17" s="290" t="s">
        <v>172</v>
      </c>
      <c r="AG17" s="291">
        <v>0.0</v>
      </c>
      <c r="AH17" s="296" t="s">
        <v>1023</v>
      </c>
      <c r="AI17" s="297">
        <v>0.5</v>
      </c>
      <c r="AJ17" s="290" t="s">
        <v>1024</v>
      </c>
      <c r="AK17" s="290">
        <v>1.0</v>
      </c>
      <c r="AL17" s="304" t="s">
        <v>1025</v>
      </c>
      <c r="AM17" s="289">
        <v>0.5</v>
      </c>
      <c r="AN17" s="304" t="s">
        <v>1026</v>
      </c>
      <c r="AO17" s="289">
        <v>1.0</v>
      </c>
      <c r="AP17" s="290" t="s">
        <v>1027</v>
      </c>
      <c r="AQ17" s="291">
        <v>0.5</v>
      </c>
      <c r="AR17" s="293"/>
      <c r="AS17" s="294"/>
    </row>
    <row r="18">
      <c r="A18" s="110"/>
      <c r="B18" s="110"/>
      <c r="C18" s="153" t="s">
        <v>1028</v>
      </c>
      <c r="D18" s="164"/>
      <c r="E18" s="153">
        <v>1.0</v>
      </c>
      <c r="F18" s="164"/>
      <c r="G18" s="165" t="s">
        <v>1029</v>
      </c>
      <c r="H18" s="295" t="s">
        <v>172</v>
      </c>
      <c r="I18" s="287">
        <v>0.0</v>
      </c>
      <c r="J18" s="290" t="s">
        <v>172</v>
      </c>
      <c r="K18" s="291">
        <v>0.0</v>
      </c>
      <c r="L18" s="290" t="s">
        <v>1030</v>
      </c>
      <c r="M18" s="291">
        <v>1.0</v>
      </c>
      <c r="N18" s="290" t="s">
        <v>172</v>
      </c>
      <c r="O18" s="291">
        <v>0.0</v>
      </c>
      <c r="P18" s="302" t="s">
        <v>172</v>
      </c>
      <c r="Q18" s="291">
        <v>0.0</v>
      </c>
      <c r="R18" s="298" t="s">
        <v>1031</v>
      </c>
      <c r="S18" s="291">
        <v>0.0</v>
      </c>
      <c r="T18" s="290" t="s">
        <v>1032</v>
      </c>
      <c r="U18" s="291">
        <v>0.5</v>
      </c>
      <c r="V18" s="290" t="s">
        <v>1033</v>
      </c>
      <c r="W18" s="291">
        <v>0.0</v>
      </c>
      <c r="X18" s="290" t="s">
        <v>172</v>
      </c>
      <c r="Y18" s="291">
        <v>0.0</v>
      </c>
      <c r="Z18" s="290" t="s">
        <v>1034</v>
      </c>
      <c r="AA18" s="290">
        <v>0.0</v>
      </c>
      <c r="AB18" s="298" t="s">
        <v>1035</v>
      </c>
      <c r="AC18" s="291">
        <v>0.0</v>
      </c>
      <c r="AD18" s="296" t="s">
        <v>1036</v>
      </c>
      <c r="AE18" s="297">
        <v>0.0</v>
      </c>
      <c r="AF18" s="290" t="s">
        <v>172</v>
      </c>
      <c r="AG18" s="291">
        <v>0.0</v>
      </c>
      <c r="AH18" s="290" t="s">
        <v>1037</v>
      </c>
      <c r="AI18" s="291">
        <v>0.5</v>
      </c>
      <c r="AJ18" s="321" t="s">
        <v>1038</v>
      </c>
      <c r="AK18" s="288">
        <v>1.0</v>
      </c>
      <c r="AL18" s="288" t="s">
        <v>1039</v>
      </c>
      <c r="AM18" s="289">
        <v>0.5</v>
      </c>
      <c r="AN18" s="288" t="s">
        <v>1040</v>
      </c>
      <c r="AO18" s="289">
        <v>1.0</v>
      </c>
      <c r="AP18" s="290" t="s">
        <v>1041</v>
      </c>
      <c r="AQ18" s="291">
        <v>0.0</v>
      </c>
      <c r="AR18" s="293"/>
      <c r="AS18" s="294"/>
    </row>
    <row r="19">
      <c r="A19" s="110"/>
      <c r="B19" s="116"/>
      <c r="C19" s="153" t="s">
        <v>1042</v>
      </c>
      <c r="D19" s="164"/>
      <c r="E19" s="153">
        <v>1.0</v>
      </c>
      <c r="F19" s="331">
        <v>0.4</v>
      </c>
      <c r="G19" s="165" t="s">
        <v>1043</v>
      </c>
      <c r="H19" s="295" t="s">
        <v>1044</v>
      </c>
      <c r="I19" s="309">
        <f>0*F19</f>
        <v>0</v>
      </c>
      <c r="J19" s="302" t="s">
        <v>172</v>
      </c>
      <c r="K19" s="303">
        <f>0*F19</f>
        <v>0</v>
      </c>
      <c r="L19" s="290" t="s">
        <v>1045</v>
      </c>
      <c r="M19" s="303">
        <f>1*F19</f>
        <v>0.4</v>
      </c>
      <c r="N19" s="290" t="s">
        <v>172</v>
      </c>
      <c r="O19" s="291">
        <f>0*F19</f>
        <v>0</v>
      </c>
      <c r="P19" s="302" t="s">
        <v>1046</v>
      </c>
      <c r="Q19" s="291">
        <f>0*F19</f>
        <v>0</v>
      </c>
      <c r="R19" s="288" t="s">
        <v>1047</v>
      </c>
      <c r="S19" s="289">
        <f>0.5*F19</f>
        <v>0.2</v>
      </c>
      <c r="T19" s="288" t="s">
        <v>1048</v>
      </c>
      <c r="U19" s="289">
        <f>1*F19</f>
        <v>0.4</v>
      </c>
      <c r="V19" s="290" t="s">
        <v>1049</v>
      </c>
      <c r="W19" s="291">
        <f>0*F19</f>
        <v>0</v>
      </c>
      <c r="X19" s="290" t="s">
        <v>172</v>
      </c>
      <c r="Y19" s="291">
        <f>0*F19</f>
        <v>0</v>
      </c>
      <c r="Z19" s="290" t="s">
        <v>1050</v>
      </c>
      <c r="AA19" s="291">
        <f>0*F19</f>
        <v>0</v>
      </c>
      <c r="AB19" s="302" t="s">
        <v>1051</v>
      </c>
      <c r="AC19" s="303">
        <f>0*F19</f>
        <v>0</v>
      </c>
      <c r="AD19" s="302" t="s">
        <v>172</v>
      </c>
      <c r="AE19" s="303">
        <f>0*F19</f>
        <v>0</v>
      </c>
      <c r="AF19" s="290" t="s">
        <v>172</v>
      </c>
      <c r="AG19" s="291">
        <f>0*F19</f>
        <v>0</v>
      </c>
      <c r="AH19" s="290" t="s">
        <v>1052</v>
      </c>
      <c r="AI19" s="303">
        <f>0*F19</f>
        <v>0</v>
      </c>
      <c r="AJ19" s="290" t="s">
        <v>1053</v>
      </c>
      <c r="AK19" s="303">
        <f>0*F19</f>
        <v>0</v>
      </c>
      <c r="AL19" s="288" t="s">
        <v>1054</v>
      </c>
      <c r="AM19" s="289">
        <f>1*F19</f>
        <v>0.4</v>
      </c>
      <c r="AN19" s="288" t="s">
        <v>1055</v>
      </c>
      <c r="AO19" s="289">
        <v>0.2</v>
      </c>
      <c r="AP19" s="288" t="s">
        <v>1056</v>
      </c>
      <c r="AQ19" s="289">
        <f>1*F19</f>
        <v>0.4</v>
      </c>
      <c r="AR19" s="306"/>
      <c r="AS19" s="307"/>
    </row>
    <row r="20">
      <c r="A20" s="110"/>
      <c r="B20" s="152" t="s">
        <v>1057</v>
      </c>
      <c r="C20" s="153" t="s">
        <v>1058</v>
      </c>
      <c r="D20" s="164"/>
      <c r="E20" s="153">
        <v>2.0</v>
      </c>
      <c r="F20" s="164"/>
      <c r="G20" s="153" t="s">
        <v>1059</v>
      </c>
      <c r="H20" s="329" t="s">
        <v>1059</v>
      </c>
      <c r="I20" s="297">
        <f>I8</f>
        <v>0.8</v>
      </c>
      <c r="J20" s="288" t="s">
        <v>1059</v>
      </c>
      <c r="K20" s="289">
        <f>K8</f>
        <v>0.8</v>
      </c>
      <c r="L20" s="329" t="s">
        <v>1059</v>
      </c>
      <c r="M20" s="297">
        <f>M8</f>
        <v>1.6</v>
      </c>
      <c r="N20" s="288" t="s">
        <v>1059</v>
      </c>
      <c r="O20" s="288">
        <f>O8</f>
        <v>0.8</v>
      </c>
      <c r="P20" s="288" t="s">
        <v>1059</v>
      </c>
      <c r="Q20" s="289">
        <f>Q8</f>
        <v>1.6</v>
      </c>
      <c r="R20" s="288" t="s">
        <v>1059</v>
      </c>
      <c r="S20" s="289">
        <f>S8</f>
        <v>1.2</v>
      </c>
      <c r="T20" s="288" t="s">
        <v>1059</v>
      </c>
      <c r="U20" s="289">
        <f>U8</f>
        <v>1.2</v>
      </c>
      <c r="V20" s="288" t="s">
        <v>1059</v>
      </c>
      <c r="W20" s="289">
        <f>W8</f>
        <v>1.6</v>
      </c>
      <c r="X20" s="288" t="s">
        <v>1059</v>
      </c>
      <c r="Y20" s="289">
        <f>Y8</f>
        <v>1.6</v>
      </c>
      <c r="Z20" s="290" t="s">
        <v>1059</v>
      </c>
      <c r="AA20" s="291">
        <f>AA8</f>
        <v>0.8</v>
      </c>
      <c r="AB20" s="290" t="s">
        <v>1059</v>
      </c>
      <c r="AC20" s="291">
        <f>AC8</f>
        <v>0.4</v>
      </c>
      <c r="AD20" s="288" t="s">
        <v>1059</v>
      </c>
      <c r="AE20" s="289">
        <f>AE8</f>
        <v>0.8</v>
      </c>
      <c r="AF20" s="290" t="s">
        <v>1059</v>
      </c>
      <c r="AG20" s="291">
        <f>AG8</f>
        <v>0</v>
      </c>
      <c r="AH20" s="296" t="s">
        <v>1059</v>
      </c>
      <c r="AI20" s="297">
        <f>AI8</f>
        <v>1.6</v>
      </c>
      <c r="AJ20" s="290" t="s">
        <v>1059</v>
      </c>
      <c r="AK20" s="291">
        <f>AK8</f>
        <v>1.2</v>
      </c>
      <c r="AL20" s="288" t="s">
        <v>1059</v>
      </c>
      <c r="AM20" s="289">
        <f>AM8</f>
        <v>0.8</v>
      </c>
      <c r="AN20" s="288" t="s">
        <v>1059</v>
      </c>
      <c r="AO20" s="289">
        <f>AO8</f>
        <v>1.6</v>
      </c>
      <c r="AP20" s="296" t="s">
        <v>1059</v>
      </c>
      <c r="AQ20" s="297">
        <f>AQ8</f>
        <v>2</v>
      </c>
      <c r="AR20" s="293"/>
      <c r="AS20" s="294"/>
    </row>
    <row r="21">
      <c r="A21" s="110"/>
      <c r="B21" s="110"/>
      <c r="C21" s="153" t="s">
        <v>1060</v>
      </c>
      <c r="D21" s="153" t="s">
        <v>1061</v>
      </c>
      <c r="E21" s="153">
        <v>2.0</v>
      </c>
      <c r="F21" s="164"/>
      <c r="G21" s="165" t="s">
        <v>1062</v>
      </c>
      <c r="H21" s="300" t="s">
        <v>1063</v>
      </c>
      <c r="I21" s="301">
        <v>0.5</v>
      </c>
      <c r="J21" s="290" t="s">
        <v>172</v>
      </c>
      <c r="K21" s="291">
        <v>0.0</v>
      </c>
      <c r="L21" s="288" t="s">
        <v>1064</v>
      </c>
      <c r="M21" s="289">
        <v>2.0</v>
      </c>
      <c r="N21" s="290" t="s">
        <v>172</v>
      </c>
      <c r="O21" s="291">
        <v>0.0</v>
      </c>
      <c r="P21" s="302" t="s">
        <v>172</v>
      </c>
      <c r="Q21" s="291">
        <v>0.0</v>
      </c>
      <c r="R21" s="296" t="s">
        <v>1065</v>
      </c>
      <c r="S21" s="297">
        <v>1.0</v>
      </c>
      <c r="T21" s="290" t="s">
        <v>1066</v>
      </c>
      <c r="U21" s="291">
        <v>0.5</v>
      </c>
      <c r="V21" s="290" t="s">
        <v>172</v>
      </c>
      <c r="W21" s="291">
        <v>0.0</v>
      </c>
      <c r="X21" s="290" t="s">
        <v>172</v>
      </c>
      <c r="Y21" s="291">
        <v>0.0</v>
      </c>
      <c r="Z21" s="304" t="s">
        <v>1067</v>
      </c>
      <c r="AA21" s="289">
        <v>1.0</v>
      </c>
      <c r="AB21" s="332" t="s">
        <v>1068</v>
      </c>
      <c r="AC21" s="291">
        <v>0.5</v>
      </c>
      <c r="AD21" s="290" t="s">
        <v>172</v>
      </c>
      <c r="AE21" s="291">
        <v>0.0</v>
      </c>
      <c r="AF21" s="290" t="s">
        <v>172</v>
      </c>
      <c r="AG21" s="291">
        <v>0.0</v>
      </c>
      <c r="AH21" s="290" t="s">
        <v>1069</v>
      </c>
      <c r="AI21" s="291">
        <v>0.5</v>
      </c>
      <c r="AJ21" s="290" t="s">
        <v>1070</v>
      </c>
      <c r="AK21" s="291">
        <v>0.5</v>
      </c>
      <c r="AL21" s="290" t="s">
        <v>1071</v>
      </c>
      <c r="AM21" s="291">
        <v>0.5</v>
      </c>
      <c r="AN21" s="290" t="s">
        <v>1072</v>
      </c>
      <c r="AO21" s="291">
        <v>0.5</v>
      </c>
      <c r="AP21" s="288" t="s">
        <v>1073</v>
      </c>
      <c r="AQ21" s="289">
        <v>0.5</v>
      </c>
      <c r="AR21" s="293"/>
      <c r="AS21" s="294"/>
    </row>
    <row r="22">
      <c r="A22" s="110"/>
      <c r="B22" s="110"/>
      <c r="C22" s="153" t="s">
        <v>1074</v>
      </c>
      <c r="D22" s="153" t="s">
        <v>1075</v>
      </c>
      <c r="E22" s="153">
        <v>2.0</v>
      </c>
      <c r="F22" s="164"/>
      <c r="G22" s="165" t="s">
        <v>1076</v>
      </c>
      <c r="H22" s="290" t="s">
        <v>1077</v>
      </c>
      <c r="I22" s="287">
        <v>2.0</v>
      </c>
      <c r="J22" s="290" t="s">
        <v>172</v>
      </c>
      <c r="K22" s="291">
        <v>0.0</v>
      </c>
      <c r="L22" s="288" t="s">
        <v>1078</v>
      </c>
      <c r="M22" s="289">
        <v>2.0</v>
      </c>
      <c r="N22" s="290" t="s">
        <v>1079</v>
      </c>
      <c r="O22" s="291">
        <v>0.0</v>
      </c>
      <c r="P22" s="302" t="s">
        <v>172</v>
      </c>
      <c r="Q22" s="291">
        <v>0.0</v>
      </c>
      <c r="R22" s="290" t="s">
        <v>1080</v>
      </c>
      <c r="S22" s="291">
        <v>0.0</v>
      </c>
      <c r="T22" s="290" t="s">
        <v>1081</v>
      </c>
      <c r="U22" s="291">
        <v>0.0</v>
      </c>
      <c r="V22" s="290" t="s">
        <v>1082</v>
      </c>
      <c r="W22" s="291">
        <v>0.0</v>
      </c>
      <c r="X22" s="290" t="s">
        <v>172</v>
      </c>
      <c r="Y22" s="291">
        <v>0.0</v>
      </c>
      <c r="Z22" s="290" t="s">
        <v>1083</v>
      </c>
      <c r="AA22" s="291">
        <v>0.0</v>
      </c>
      <c r="AB22" s="290" t="s">
        <v>172</v>
      </c>
      <c r="AC22" s="291">
        <v>0.0</v>
      </c>
      <c r="AD22" s="316" t="s">
        <v>1084</v>
      </c>
      <c r="AE22" s="291">
        <v>0.0</v>
      </c>
      <c r="AF22" s="290" t="s">
        <v>172</v>
      </c>
      <c r="AG22" s="291">
        <v>0.0</v>
      </c>
      <c r="AH22" s="290" t="s">
        <v>1085</v>
      </c>
      <c r="AI22" s="291">
        <v>0.0</v>
      </c>
      <c r="AJ22" s="290" t="s">
        <v>1086</v>
      </c>
      <c r="AK22" s="291">
        <v>2.0</v>
      </c>
      <c r="AL22" s="290" t="s">
        <v>172</v>
      </c>
      <c r="AM22" s="291">
        <v>0.0</v>
      </c>
      <c r="AN22" s="290" t="s">
        <v>1087</v>
      </c>
      <c r="AO22" s="291">
        <v>0.0</v>
      </c>
      <c r="AP22" s="290" t="s">
        <v>172</v>
      </c>
      <c r="AQ22" s="291">
        <v>0.0</v>
      </c>
      <c r="AR22" s="293"/>
      <c r="AS22" s="294"/>
    </row>
    <row r="23" ht="204.0" customHeight="1">
      <c r="A23" s="110"/>
      <c r="B23" s="110"/>
      <c r="C23" s="153" t="s">
        <v>1088</v>
      </c>
      <c r="D23" s="164"/>
      <c r="E23" s="153">
        <v>2.0</v>
      </c>
      <c r="F23" s="331">
        <v>0.8</v>
      </c>
      <c r="G23" s="165" t="s">
        <v>1089</v>
      </c>
      <c r="H23" s="300" t="s">
        <v>1090</v>
      </c>
      <c r="I23" s="301">
        <f>1.5*F23</f>
        <v>1.2</v>
      </c>
      <c r="J23" s="290" t="s">
        <v>1091</v>
      </c>
      <c r="K23" s="291">
        <f>0*F23</f>
        <v>0</v>
      </c>
      <c r="L23" s="290" t="s">
        <v>1092</v>
      </c>
      <c r="M23" s="291">
        <f>1.5*F23</f>
        <v>1.2</v>
      </c>
      <c r="N23" s="290" t="s">
        <v>1093</v>
      </c>
      <c r="O23" s="291">
        <f>0*F23</f>
        <v>0</v>
      </c>
      <c r="P23" s="302" t="s">
        <v>1094</v>
      </c>
      <c r="Q23" s="291">
        <f>0*F23</f>
        <v>0</v>
      </c>
      <c r="R23" s="290" t="s">
        <v>1095</v>
      </c>
      <c r="S23" s="291">
        <f>0.5*F23</f>
        <v>0.4</v>
      </c>
      <c r="T23" s="290" t="s">
        <v>1096</v>
      </c>
      <c r="U23" s="291">
        <f>0*F23</f>
        <v>0</v>
      </c>
      <c r="V23" s="290" t="s">
        <v>1097</v>
      </c>
      <c r="W23" s="291">
        <f>0*F23</f>
        <v>0</v>
      </c>
      <c r="X23" s="290" t="s">
        <v>1098</v>
      </c>
      <c r="Y23" s="291">
        <f>0*F23</f>
        <v>0</v>
      </c>
      <c r="Z23" s="290" t="s">
        <v>1099</v>
      </c>
      <c r="AA23" s="291">
        <f>1.5*F23</f>
        <v>1.2</v>
      </c>
      <c r="AB23" s="290" t="s">
        <v>1100</v>
      </c>
      <c r="AC23" s="291">
        <f>0*F23</f>
        <v>0</v>
      </c>
      <c r="AD23" s="290" t="s">
        <v>172</v>
      </c>
      <c r="AE23" s="291">
        <f>0*F23</f>
        <v>0</v>
      </c>
      <c r="AF23" s="290" t="s">
        <v>1101</v>
      </c>
      <c r="AG23" s="291">
        <f>0*F23</f>
        <v>0</v>
      </c>
      <c r="AH23" s="290" t="s">
        <v>1102</v>
      </c>
      <c r="AI23" s="291">
        <f>0*F23</f>
        <v>0</v>
      </c>
      <c r="AJ23" s="288" t="s">
        <v>1103</v>
      </c>
      <c r="AK23" s="289">
        <f>1.5*F23</f>
        <v>1.2</v>
      </c>
      <c r="AL23" s="290" t="s">
        <v>1104</v>
      </c>
      <c r="AM23" s="291">
        <f>0*F23</f>
        <v>0</v>
      </c>
      <c r="AN23" s="290" t="s">
        <v>1105</v>
      </c>
      <c r="AO23" s="291">
        <f>1.5*F23</f>
        <v>1.2</v>
      </c>
      <c r="AP23" s="290" t="s">
        <v>1106</v>
      </c>
      <c r="AQ23" s="291">
        <f>1*F23</f>
        <v>0.8</v>
      </c>
      <c r="AR23" s="318"/>
      <c r="AS23" s="319"/>
    </row>
    <row r="24">
      <c r="A24" s="110"/>
      <c r="B24" s="110"/>
      <c r="C24" s="153" t="s">
        <v>1107</v>
      </c>
      <c r="D24" s="164"/>
      <c r="E24" s="153">
        <v>1.5</v>
      </c>
      <c r="F24" s="164"/>
      <c r="G24" s="153" t="s">
        <v>1059</v>
      </c>
      <c r="H24" s="329" t="s">
        <v>1059</v>
      </c>
      <c r="I24" s="330">
        <f t="shared" ref="I24:I25" si="1">I9</f>
        <v>1</v>
      </c>
      <c r="J24" s="329" t="s">
        <v>1059</v>
      </c>
      <c r="K24" s="297">
        <f t="shared" ref="K24:K25" si="2">K9</f>
        <v>1</v>
      </c>
      <c r="L24" s="290" t="s">
        <v>1059</v>
      </c>
      <c r="M24" s="291">
        <f t="shared" ref="M24:M25" si="3">M9</f>
        <v>1.5</v>
      </c>
      <c r="N24" s="290" t="s">
        <v>1108</v>
      </c>
      <c r="O24" s="291">
        <f t="shared" ref="O24:O25" si="4">O9</f>
        <v>0</v>
      </c>
      <c r="P24" s="288" t="s">
        <v>1059</v>
      </c>
      <c r="Q24" s="289">
        <f t="shared" ref="Q24:Q25" si="5">Q9</f>
        <v>1</v>
      </c>
      <c r="R24" s="290" t="s">
        <v>1059</v>
      </c>
      <c r="S24" s="291">
        <f t="shared" ref="S24:S25" si="6">S9</f>
        <v>1</v>
      </c>
      <c r="T24" s="288" t="s">
        <v>1059</v>
      </c>
      <c r="U24" s="289">
        <f t="shared" ref="U24:U25" si="7">U9</f>
        <v>1</v>
      </c>
      <c r="V24" s="288" t="s">
        <v>1059</v>
      </c>
      <c r="W24" s="289">
        <f t="shared" ref="W24:W25" si="8">W9</f>
        <v>1.5</v>
      </c>
      <c r="X24" s="288" t="s">
        <v>1059</v>
      </c>
      <c r="Y24" s="289">
        <f t="shared" ref="Y24:Y25" si="9">Y9</f>
        <v>1.5</v>
      </c>
      <c r="Z24" s="290" t="s">
        <v>1059</v>
      </c>
      <c r="AA24" s="291">
        <f t="shared" ref="AA24:AA25" si="10">AA9</f>
        <v>1</v>
      </c>
      <c r="AB24" s="290" t="s">
        <v>1059</v>
      </c>
      <c r="AC24" s="291">
        <f t="shared" ref="AC24:AC25" si="11">AC9</f>
        <v>1</v>
      </c>
      <c r="AD24" s="290" t="s">
        <v>1059</v>
      </c>
      <c r="AE24" s="291">
        <f t="shared" ref="AE24:AE25" si="12">AE9</f>
        <v>1</v>
      </c>
      <c r="AF24" s="290" t="s">
        <v>1059</v>
      </c>
      <c r="AG24" s="291">
        <f t="shared" ref="AG24:AG25" si="13">AG9</f>
        <v>0</v>
      </c>
      <c r="AH24" s="290" t="s">
        <v>1059</v>
      </c>
      <c r="AI24" s="291">
        <f t="shared" ref="AI24:AI25" si="14">AI9</f>
        <v>1.5</v>
      </c>
      <c r="AJ24" s="290" t="s">
        <v>1059</v>
      </c>
      <c r="AK24" s="291">
        <f t="shared" ref="AK24:AK25" si="15">AK9</f>
        <v>1</v>
      </c>
      <c r="AL24" s="290" t="s">
        <v>1059</v>
      </c>
      <c r="AM24" s="291">
        <f t="shared" ref="AM24:AM25" si="16">AM9</f>
        <v>1</v>
      </c>
      <c r="AN24" s="288" t="s">
        <v>1059</v>
      </c>
      <c r="AO24" s="289">
        <f t="shared" ref="AO24:AO25" si="17">AO9</f>
        <v>1</v>
      </c>
      <c r="AP24" s="296" t="s">
        <v>1059</v>
      </c>
      <c r="AQ24" s="297">
        <f t="shared" ref="AQ24:AQ25" si="18">AQ9</f>
        <v>1</v>
      </c>
      <c r="AR24" s="293"/>
      <c r="AS24" s="294"/>
    </row>
    <row r="25">
      <c r="A25" s="110"/>
      <c r="B25" s="116"/>
      <c r="C25" s="153" t="s">
        <v>1109</v>
      </c>
      <c r="D25" s="164"/>
      <c r="E25" s="153">
        <v>1.0</v>
      </c>
      <c r="F25" s="164"/>
      <c r="G25" s="153" t="s">
        <v>1059</v>
      </c>
      <c r="H25" s="295" t="s">
        <v>1059</v>
      </c>
      <c r="I25" s="287">
        <f t="shared" si="1"/>
        <v>1</v>
      </c>
      <c r="J25" s="288" t="s">
        <v>1059</v>
      </c>
      <c r="K25" s="289">
        <f t="shared" si="2"/>
        <v>0.25</v>
      </c>
      <c r="L25" s="316" t="s">
        <v>1059</v>
      </c>
      <c r="M25" s="291">
        <f t="shared" si="3"/>
        <v>1</v>
      </c>
      <c r="N25" s="290" t="s">
        <v>1108</v>
      </c>
      <c r="O25" s="291">
        <f t="shared" si="4"/>
        <v>0</v>
      </c>
      <c r="P25" s="302" t="s">
        <v>1059</v>
      </c>
      <c r="Q25" s="291">
        <f t="shared" si="5"/>
        <v>0</v>
      </c>
      <c r="R25" s="290" t="s">
        <v>1059</v>
      </c>
      <c r="S25" s="291">
        <f t="shared" si="6"/>
        <v>0</v>
      </c>
      <c r="T25" s="288" t="s">
        <v>1059</v>
      </c>
      <c r="U25" s="289">
        <f t="shared" si="7"/>
        <v>1</v>
      </c>
      <c r="V25" s="290" t="s">
        <v>1059</v>
      </c>
      <c r="W25" s="291">
        <f t="shared" si="8"/>
        <v>1</v>
      </c>
      <c r="X25" s="290" t="s">
        <v>1059</v>
      </c>
      <c r="Y25" s="291">
        <f t="shared" si="9"/>
        <v>1</v>
      </c>
      <c r="Z25" s="290" t="s">
        <v>1059</v>
      </c>
      <c r="AA25" s="291">
        <f t="shared" si="10"/>
        <v>1</v>
      </c>
      <c r="AB25" s="290" t="s">
        <v>1059</v>
      </c>
      <c r="AC25" s="291">
        <f t="shared" si="11"/>
        <v>0</v>
      </c>
      <c r="AD25" s="290" t="s">
        <v>1059</v>
      </c>
      <c r="AE25" s="291">
        <f t="shared" si="12"/>
        <v>1</v>
      </c>
      <c r="AF25" s="290" t="s">
        <v>1059</v>
      </c>
      <c r="AG25" s="291">
        <f t="shared" si="13"/>
        <v>0</v>
      </c>
      <c r="AH25" s="290" t="s">
        <v>1059</v>
      </c>
      <c r="AI25" s="291">
        <f t="shared" si="14"/>
        <v>1</v>
      </c>
      <c r="AJ25" s="290" t="s">
        <v>1059</v>
      </c>
      <c r="AK25" s="291">
        <f t="shared" si="15"/>
        <v>1</v>
      </c>
      <c r="AL25" s="290" t="s">
        <v>1059</v>
      </c>
      <c r="AM25" s="291">
        <f t="shared" si="16"/>
        <v>0</v>
      </c>
      <c r="AN25" s="290" t="s">
        <v>1059</v>
      </c>
      <c r="AO25" s="291">
        <f t="shared" si="17"/>
        <v>0.25</v>
      </c>
      <c r="AP25" s="290" t="s">
        <v>1059</v>
      </c>
      <c r="AQ25" s="291">
        <f t="shared" si="18"/>
        <v>0.25</v>
      </c>
      <c r="AR25" s="293"/>
      <c r="AS25" s="294"/>
    </row>
    <row r="26">
      <c r="A26" s="116"/>
      <c r="B26" s="333" t="s">
        <v>1110</v>
      </c>
      <c r="C26" s="334" t="s">
        <v>1111</v>
      </c>
      <c r="D26" s="335"/>
      <c r="E26" s="153">
        <v>1.0</v>
      </c>
      <c r="F26" s="336"/>
      <c r="G26" s="337" t="s">
        <v>1112</v>
      </c>
      <c r="H26" s="295" t="s">
        <v>172</v>
      </c>
      <c r="I26" s="287">
        <v>0.0</v>
      </c>
      <c r="J26" s="290" t="s">
        <v>172</v>
      </c>
      <c r="K26" s="291">
        <v>0.0</v>
      </c>
      <c r="L26" s="290" t="s">
        <v>1113</v>
      </c>
      <c r="M26" s="291">
        <v>1.0</v>
      </c>
      <c r="N26" s="290" t="s">
        <v>172</v>
      </c>
      <c r="O26" s="291">
        <v>0.0</v>
      </c>
      <c r="P26" s="302" t="s">
        <v>172</v>
      </c>
      <c r="Q26" s="291">
        <v>0.0</v>
      </c>
      <c r="R26" s="290" t="s">
        <v>172</v>
      </c>
      <c r="S26" s="291">
        <v>0.0</v>
      </c>
      <c r="T26" s="290" t="s">
        <v>172</v>
      </c>
      <c r="U26" s="291">
        <v>0.0</v>
      </c>
      <c r="V26" s="290" t="s">
        <v>172</v>
      </c>
      <c r="W26" s="291">
        <v>0.0</v>
      </c>
      <c r="X26" s="290" t="s">
        <v>172</v>
      </c>
      <c r="Y26" s="291">
        <v>0.0</v>
      </c>
      <c r="Z26" s="290" t="s">
        <v>172</v>
      </c>
      <c r="AA26" s="291">
        <v>0.0</v>
      </c>
      <c r="AB26" s="290" t="s">
        <v>172</v>
      </c>
      <c r="AC26" s="291">
        <v>0.0</v>
      </c>
      <c r="AD26" s="290" t="s">
        <v>172</v>
      </c>
      <c r="AE26" s="291">
        <v>0.0</v>
      </c>
      <c r="AF26" s="290" t="s">
        <v>172</v>
      </c>
      <c r="AG26" s="291">
        <v>0.0</v>
      </c>
      <c r="AH26" s="290" t="s">
        <v>172</v>
      </c>
      <c r="AI26" s="291">
        <v>0.0</v>
      </c>
      <c r="AJ26" s="290" t="s">
        <v>1114</v>
      </c>
      <c r="AK26" s="291">
        <v>0.5</v>
      </c>
      <c r="AL26" s="290" t="s">
        <v>172</v>
      </c>
      <c r="AM26" s="291">
        <v>0.0</v>
      </c>
      <c r="AN26" s="290" t="s">
        <v>172</v>
      </c>
      <c r="AO26" s="291">
        <v>0.0</v>
      </c>
      <c r="AP26" s="290" t="s">
        <v>172</v>
      </c>
      <c r="AQ26" s="291">
        <v>0.0</v>
      </c>
      <c r="AR26" s="293"/>
      <c r="AS26" s="294"/>
    </row>
    <row r="27">
      <c r="A27" s="338" t="s">
        <v>1115</v>
      </c>
      <c r="B27" s="218" t="s">
        <v>1116</v>
      </c>
      <c r="C27" s="224" t="s">
        <v>1117</v>
      </c>
      <c r="D27" s="224" t="s">
        <v>1118</v>
      </c>
      <c r="E27" s="224">
        <v>1.0</v>
      </c>
      <c r="F27" s="339"/>
      <c r="G27" s="224" t="s">
        <v>1119</v>
      </c>
      <c r="H27" s="295" t="s">
        <v>1120</v>
      </c>
      <c r="I27" s="287">
        <v>0.0</v>
      </c>
      <c r="J27" s="290" t="s">
        <v>1121</v>
      </c>
      <c r="K27" s="291">
        <v>0.0</v>
      </c>
      <c r="L27" s="288" t="s">
        <v>1122</v>
      </c>
      <c r="M27" s="289">
        <v>1.0</v>
      </c>
      <c r="N27" s="290" t="s">
        <v>1123</v>
      </c>
      <c r="O27" s="291">
        <v>0.0</v>
      </c>
      <c r="P27" s="302" t="s">
        <v>1124</v>
      </c>
      <c r="Q27" s="291">
        <v>0.0</v>
      </c>
      <c r="R27" s="290" t="s">
        <v>1125</v>
      </c>
      <c r="S27" s="291">
        <v>1.0</v>
      </c>
      <c r="T27" s="290" t="s">
        <v>172</v>
      </c>
      <c r="U27" s="291">
        <v>0.0</v>
      </c>
      <c r="V27" s="290" t="s">
        <v>1126</v>
      </c>
      <c r="W27" s="291">
        <v>0.0</v>
      </c>
      <c r="X27" s="290" t="s">
        <v>1127</v>
      </c>
      <c r="Y27" s="291">
        <v>0.0</v>
      </c>
      <c r="Z27" s="290" t="s">
        <v>1128</v>
      </c>
      <c r="AA27" s="291">
        <v>0.0</v>
      </c>
      <c r="AB27" s="290" t="s">
        <v>1129</v>
      </c>
      <c r="AC27" s="291">
        <v>0.0</v>
      </c>
      <c r="AD27" s="288" t="s">
        <v>1130</v>
      </c>
      <c r="AE27" s="289">
        <v>1.0</v>
      </c>
      <c r="AF27" s="290" t="s">
        <v>1131</v>
      </c>
      <c r="AG27" s="291">
        <v>0.0</v>
      </c>
      <c r="AH27" s="290" t="s">
        <v>1132</v>
      </c>
      <c r="AI27" s="291">
        <v>0.0</v>
      </c>
      <c r="AJ27" s="290" t="s">
        <v>1133</v>
      </c>
      <c r="AK27" s="291">
        <v>0.0</v>
      </c>
      <c r="AL27" s="290" t="s">
        <v>1134</v>
      </c>
      <c r="AM27" s="291">
        <v>0.0</v>
      </c>
      <c r="AN27" s="290" t="s">
        <v>1135</v>
      </c>
      <c r="AO27" s="291">
        <v>0.0</v>
      </c>
      <c r="AP27" s="340" t="s">
        <v>1136</v>
      </c>
      <c r="AQ27" s="291">
        <v>0.0</v>
      </c>
      <c r="AR27" s="293"/>
      <c r="AS27" s="294"/>
    </row>
    <row r="28">
      <c r="A28" s="110"/>
      <c r="B28" s="110"/>
      <c r="C28" s="224" t="s">
        <v>1137</v>
      </c>
      <c r="D28" s="224" t="s">
        <v>1138</v>
      </c>
      <c r="E28" s="224">
        <v>1.0</v>
      </c>
      <c r="F28" s="339"/>
      <c r="G28" s="234" t="s">
        <v>1139</v>
      </c>
      <c r="H28" s="295" t="s">
        <v>1140</v>
      </c>
      <c r="I28" s="287">
        <v>0.0</v>
      </c>
      <c r="J28" s="290" t="s">
        <v>1141</v>
      </c>
      <c r="K28" s="291">
        <v>0.0</v>
      </c>
      <c r="L28" s="288" t="s">
        <v>1142</v>
      </c>
      <c r="M28" s="289">
        <v>1.0</v>
      </c>
      <c r="N28" s="290" t="s">
        <v>1123</v>
      </c>
      <c r="O28" s="291">
        <v>0.0</v>
      </c>
      <c r="P28" s="302" t="s">
        <v>1143</v>
      </c>
      <c r="Q28" s="291">
        <v>0.0</v>
      </c>
      <c r="R28" s="290" t="s">
        <v>1144</v>
      </c>
      <c r="S28" s="291">
        <v>0.0</v>
      </c>
      <c r="T28" s="290" t="s">
        <v>172</v>
      </c>
      <c r="U28" s="291">
        <v>0.0</v>
      </c>
      <c r="V28" s="290" t="s">
        <v>1145</v>
      </c>
      <c r="W28" s="291">
        <v>0.0</v>
      </c>
      <c r="X28" s="290" t="s">
        <v>1146</v>
      </c>
      <c r="Y28" s="291">
        <v>0.0</v>
      </c>
      <c r="Z28" s="290" t="s">
        <v>1147</v>
      </c>
      <c r="AA28" s="291">
        <v>0.0</v>
      </c>
      <c r="AB28" s="290" t="s">
        <v>1148</v>
      </c>
      <c r="AC28" s="291">
        <v>0.0</v>
      </c>
      <c r="AD28" s="288" t="s">
        <v>1149</v>
      </c>
      <c r="AE28" s="289">
        <v>1.0</v>
      </c>
      <c r="AF28" s="290" t="s">
        <v>1150</v>
      </c>
      <c r="AG28" s="291">
        <v>0.0</v>
      </c>
      <c r="AH28" s="290" t="s">
        <v>1151</v>
      </c>
      <c r="AI28" s="291">
        <v>0.0</v>
      </c>
      <c r="AJ28" s="290" t="s">
        <v>1152</v>
      </c>
      <c r="AK28" s="291">
        <v>1.0</v>
      </c>
      <c r="AL28" s="290" t="s">
        <v>1153</v>
      </c>
      <c r="AM28" s="291">
        <v>0.0</v>
      </c>
      <c r="AN28" s="290" t="s">
        <v>1154</v>
      </c>
      <c r="AO28" s="291">
        <v>0.0</v>
      </c>
      <c r="AP28" s="290" t="s">
        <v>1155</v>
      </c>
      <c r="AQ28" s="291">
        <v>0.0</v>
      </c>
      <c r="AR28" s="293"/>
      <c r="AS28" s="294"/>
    </row>
    <row r="29">
      <c r="A29" s="110"/>
      <c r="B29" s="110"/>
      <c r="C29" s="224" t="s">
        <v>1156</v>
      </c>
      <c r="D29" s="224" t="s">
        <v>1157</v>
      </c>
      <c r="E29" s="224">
        <v>2.0</v>
      </c>
      <c r="F29" s="339"/>
      <c r="G29" s="224" t="s">
        <v>1158</v>
      </c>
      <c r="H29" s="341" t="s">
        <v>1159</v>
      </c>
      <c r="I29" s="287">
        <v>2.0</v>
      </c>
      <c r="J29" s="290" t="s">
        <v>1160</v>
      </c>
      <c r="K29" s="291">
        <v>0.0</v>
      </c>
      <c r="L29" s="288" t="s">
        <v>1161</v>
      </c>
      <c r="M29" s="289">
        <v>2.0</v>
      </c>
      <c r="N29" s="290" t="s">
        <v>980</v>
      </c>
      <c r="O29" s="291">
        <v>0.0</v>
      </c>
      <c r="P29" s="304" t="s">
        <v>1162</v>
      </c>
      <c r="Q29" s="289">
        <v>0.5</v>
      </c>
      <c r="R29" s="290" t="s">
        <v>1163</v>
      </c>
      <c r="S29" s="291">
        <v>2.0</v>
      </c>
      <c r="T29" s="290" t="s">
        <v>172</v>
      </c>
      <c r="U29" s="291">
        <v>0.0</v>
      </c>
      <c r="V29" s="290" t="s">
        <v>1164</v>
      </c>
      <c r="W29" s="291">
        <v>0.0</v>
      </c>
      <c r="X29" s="290" t="s">
        <v>1165</v>
      </c>
      <c r="Y29" s="291">
        <v>0.0</v>
      </c>
      <c r="Z29" s="290" t="s">
        <v>1166</v>
      </c>
      <c r="AA29" s="291">
        <v>1.0</v>
      </c>
      <c r="AB29" s="290" t="s">
        <v>1167</v>
      </c>
      <c r="AC29" s="291">
        <v>0.0</v>
      </c>
      <c r="AD29" s="290" t="s">
        <v>1168</v>
      </c>
      <c r="AE29" s="291">
        <v>0.0</v>
      </c>
      <c r="AF29" s="290" t="s">
        <v>1169</v>
      </c>
      <c r="AG29" s="291">
        <v>0.0</v>
      </c>
      <c r="AH29" s="290" t="s">
        <v>1170</v>
      </c>
      <c r="AI29" s="291">
        <v>0.0</v>
      </c>
      <c r="AJ29" s="290" t="s">
        <v>1171</v>
      </c>
      <c r="AK29" s="291">
        <v>0.0</v>
      </c>
      <c r="AL29" s="290" t="s">
        <v>1172</v>
      </c>
      <c r="AM29" s="291">
        <v>0.0</v>
      </c>
      <c r="AN29" s="290" t="s">
        <v>1173</v>
      </c>
      <c r="AO29" s="291">
        <v>0.0</v>
      </c>
      <c r="AP29" s="290" t="s">
        <v>1174</v>
      </c>
      <c r="AQ29" s="291">
        <v>0.0</v>
      </c>
      <c r="AR29" s="293"/>
      <c r="AS29" s="294"/>
    </row>
    <row r="30">
      <c r="A30" s="110"/>
      <c r="B30" s="110"/>
      <c r="C30" s="234" t="s">
        <v>1175</v>
      </c>
      <c r="D30" s="339"/>
      <c r="E30" s="224">
        <v>1.0</v>
      </c>
      <c r="F30" s="339"/>
      <c r="G30" s="234" t="s">
        <v>1176</v>
      </c>
      <c r="H30" s="295" t="s">
        <v>172</v>
      </c>
      <c r="I30" s="287">
        <v>0.0</v>
      </c>
      <c r="J30" s="290" t="s">
        <v>172</v>
      </c>
      <c r="K30" s="291">
        <v>0.0</v>
      </c>
      <c r="L30" s="290" t="s">
        <v>172</v>
      </c>
      <c r="M30" s="291">
        <v>0.0</v>
      </c>
      <c r="N30" s="290" t="s">
        <v>172</v>
      </c>
      <c r="O30" s="291">
        <v>0.0</v>
      </c>
      <c r="P30" s="302" t="s">
        <v>172</v>
      </c>
      <c r="Q30" s="291">
        <v>0.0</v>
      </c>
      <c r="R30" s="290" t="s">
        <v>172</v>
      </c>
      <c r="S30" s="291">
        <v>0.0</v>
      </c>
      <c r="T30" s="290" t="s">
        <v>172</v>
      </c>
      <c r="U30" s="291">
        <v>0.0</v>
      </c>
      <c r="V30" s="290" t="s">
        <v>172</v>
      </c>
      <c r="W30" s="291">
        <v>0.0</v>
      </c>
      <c r="X30" s="290" t="s">
        <v>172</v>
      </c>
      <c r="Y30" s="291">
        <v>0.0</v>
      </c>
      <c r="Z30" s="290" t="s">
        <v>172</v>
      </c>
      <c r="AA30" s="291">
        <v>0.0</v>
      </c>
      <c r="AB30" s="290" t="s">
        <v>172</v>
      </c>
      <c r="AC30" s="291">
        <v>0.0</v>
      </c>
      <c r="AD30" s="290" t="s">
        <v>172</v>
      </c>
      <c r="AE30" s="291">
        <v>0.0</v>
      </c>
      <c r="AF30" s="290" t="s">
        <v>172</v>
      </c>
      <c r="AG30" s="291">
        <v>0.0</v>
      </c>
      <c r="AH30" s="290" t="s">
        <v>172</v>
      </c>
      <c r="AI30" s="291">
        <v>0.0</v>
      </c>
      <c r="AJ30" s="290" t="s">
        <v>1033</v>
      </c>
      <c r="AK30" s="291">
        <v>0.0</v>
      </c>
      <c r="AL30" s="290" t="s">
        <v>172</v>
      </c>
      <c r="AM30" s="291">
        <v>0.0</v>
      </c>
      <c r="AN30" s="290" t="s">
        <v>172</v>
      </c>
      <c r="AO30" s="291">
        <v>0.0</v>
      </c>
      <c r="AP30" s="290" t="s">
        <v>172</v>
      </c>
      <c r="AQ30" s="291">
        <v>0.0</v>
      </c>
      <c r="AR30" s="293"/>
      <c r="AS30" s="294"/>
    </row>
    <row r="31">
      <c r="A31" s="110"/>
      <c r="B31" s="342" t="s">
        <v>1177</v>
      </c>
      <c r="C31" s="224" t="s">
        <v>1178</v>
      </c>
      <c r="D31" s="339"/>
      <c r="E31" s="224">
        <v>1.0</v>
      </c>
      <c r="F31" s="339"/>
      <c r="G31" s="234" t="s">
        <v>1179</v>
      </c>
      <c r="H31" s="295" t="s">
        <v>1180</v>
      </c>
      <c r="I31" s="287">
        <v>0.0</v>
      </c>
      <c r="J31" s="290" t="s">
        <v>172</v>
      </c>
      <c r="K31" s="291">
        <v>0.0</v>
      </c>
      <c r="L31" s="290" t="s">
        <v>1181</v>
      </c>
      <c r="M31" s="291">
        <v>0.0</v>
      </c>
      <c r="N31" s="290" t="s">
        <v>172</v>
      </c>
      <c r="O31" s="291">
        <v>0.0</v>
      </c>
      <c r="P31" s="302" t="s">
        <v>172</v>
      </c>
      <c r="Q31" s="291">
        <v>0.0</v>
      </c>
      <c r="R31" s="290" t="s">
        <v>172</v>
      </c>
      <c r="S31" s="291">
        <v>0.0</v>
      </c>
      <c r="T31" s="290" t="s">
        <v>172</v>
      </c>
      <c r="U31" s="291">
        <v>0.0</v>
      </c>
      <c r="V31" s="290" t="s">
        <v>172</v>
      </c>
      <c r="W31" s="291">
        <v>0.0</v>
      </c>
      <c r="X31" s="290" t="s">
        <v>172</v>
      </c>
      <c r="Y31" s="291">
        <v>0.0</v>
      </c>
      <c r="Z31" s="288" t="s">
        <v>1182</v>
      </c>
      <c r="AA31" s="289">
        <v>0.5</v>
      </c>
      <c r="AB31" s="290" t="s">
        <v>172</v>
      </c>
      <c r="AC31" s="291">
        <v>0.0</v>
      </c>
      <c r="AD31" s="290" t="s">
        <v>1183</v>
      </c>
      <c r="AE31" s="291">
        <v>0.0</v>
      </c>
      <c r="AF31" s="290" t="s">
        <v>172</v>
      </c>
      <c r="AG31" s="291">
        <v>0.0</v>
      </c>
      <c r="AH31" s="290" t="s">
        <v>172</v>
      </c>
      <c r="AI31" s="291">
        <v>0.0</v>
      </c>
      <c r="AJ31" s="343" t="s">
        <v>1184</v>
      </c>
      <c r="AK31" s="291">
        <v>0.5</v>
      </c>
      <c r="AL31" s="290" t="s">
        <v>172</v>
      </c>
      <c r="AM31" s="291">
        <v>0.0</v>
      </c>
      <c r="AN31" s="290" t="s">
        <v>1185</v>
      </c>
      <c r="AO31" s="291">
        <v>0.0</v>
      </c>
      <c r="AP31" s="290" t="s">
        <v>172</v>
      </c>
      <c r="AQ31" s="291">
        <v>0.0</v>
      </c>
      <c r="AR31" s="293"/>
      <c r="AS31" s="294"/>
    </row>
    <row r="32">
      <c r="A32" s="110"/>
      <c r="B32" s="218" t="s">
        <v>1186</v>
      </c>
      <c r="C32" s="224" t="s">
        <v>1187</v>
      </c>
      <c r="D32" s="224" t="s">
        <v>1188</v>
      </c>
      <c r="E32" s="224">
        <v>1.0</v>
      </c>
      <c r="F32" s="339"/>
      <c r="G32" s="234" t="s">
        <v>1189</v>
      </c>
      <c r="H32" s="295" t="s">
        <v>172</v>
      </c>
      <c r="I32" s="287">
        <v>0.0</v>
      </c>
      <c r="J32" s="290" t="s">
        <v>172</v>
      </c>
      <c r="K32" s="291">
        <v>0.0</v>
      </c>
      <c r="L32" s="304" t="s">
        <v>1190</v>
      </c>
      <c r="M32" s="289">
        <v>0.25</v>
      </c>
      <c r="N32" s="290" t="s">
        <v>172</v>
      </c>
      <c r="O32" s="291">
        <v>0.0</v>
      </c>
      <c r="P32" s="302" t="s">
        <v>172</v>
      </c>
      <c r="Q32" s="291">
        <v>0.0</v>
      </c>
      <c r="R32" s="290" t="s">
        <v>172</v>
      </c>
      <c r="S32" s="291">
        <v>0.0</v>
      </c>
      <c r="T32" s="290" t="s">
        <v>172</v>
      </c>
      <c r="U32" s="291">
        <v>0.0</v>
      </c>
      <c r="V32" s="290" t="s">
        <v>172</v>
      </c>
      <c r="W32" s="291">
        <v>0.0</v>
      </c>
      <c r="X32" s="290" t="s">
        <v>172</v>
      </c>
      <c r="Y32" s="291">
        <v>0.0</v>
      </c>
      <c r="Z32" s="290" t="s">
        <v>172</v>
      </c>
      <c r="AA32" s="291">
        <v>0.0</v>
      </c>
      <c r="AB32" s="290" t="s">
        <v>172</v>
      </c>
      <c r="AC32" s="291">
        <v>0.0</v>
      </c>
      <c r="AD32" s="290" t="s">
        <v>172</v>
      </c>
      <c r="AE32" s="291">
        <v>0.0</v>
      </c>
      <c r="AF32" s="290" t="s">
        <v>172</v>
      </c>
      <c r="AG32" s="291">
        <v>0.0</v>
      </c>
      <c r="AH32" s="290" t="s">
        <v>172</v>
      </c>
      <c r="AI32" s="291">
        <v>0.0</v>
      </c>
      <c r="AJ32" s="316" t="s">
        <v>1191</v>
      </c>
      <c r="AK32" s="291">
        <v>1.0</v>
      </c>
      <c r="AL32" s="290" t="s">
        <v>172</v>
      </c>
      <c r="AM32" s="291">
        <v>0.0</v>
      </c>
      <c r="AN32" s="290" t="s">
        <v>172</v>
      </c>
      <c r="AO32" s="291">
        <v>0.0</v>
      </c>
      <c r="AP32" s="290" t="s">
        <v>172</v>
      </c>
      <c r="AQ32" s="291">
        <v>0.0</v>
      </c>
      <c r="AR32" s="293"/>
      <c r="AS32" s="294"/>
    </row>
    <row r="33">
      <c r="A33" s="110"/>
      <c r="B33" s="110"/>
      <c r="C33" s="224" t="s">
        <v>1192</v>
      </c>
      <c r="D33" s="224" t="s">
        <v>1193</v>
      </c>
      <c r="E33" s="224">
        <v>2.0</v>
      </c>
      <c r="F33" s="339"/>
      <c r="G33" s="224" t="s">
        <v>1194</v>
      </c>
      <c r="H33" s="300" t="s">
        <v>1194</v>
      </c>
      <c r="I33" s="301">
        <f>I23</f>
        <v>1.2</v>
      </c>
      <c r="J33" s="290" t="s">
        <v>1194</v>
      </c>
      <c r="K33" s="291">
        <f>K23</f>
        <v>0</v>
      </c>
      <c r="L33" s="302" t="s">
        <v>1194</v>
      </c>
      <c r="M33" s="291">
        <f>M23</f>
        <v>1.2</v>
      </c>
      <c r="N33" s="290" t="s">
        <v>1194</v>
      </c>
      <c r="O33" s="291">
        <f>O23</f>
        <v>0</v>
      </c>
      <c r="P33" s="302" t="s">
        <v>1194</v>
      </c>
      <c r="Q33" s="291">
        <f>Q23</f>
        <v>0</v>
      </c>
      <c r="R33" s="290" t="s">
        <v>1194</v>
      </c>
      <c r="S33" s="291">
        <f>S23</f>
        <v>0.4</v>
      </c>
      <c r="T33" s="290" t="s">
        <v>1194</v>
      </c>
      <c r="U33" s="291">
        <f>U23</f>
        <v>0</v>
      </c>
      <c r="V33" s="290" t="s">
        <v>1194</v>
      </c>
      <c r="W33" s="291">
        <f>W23</f>
        <v>0</v>
      </c>
      <c r="X33" s="290" t="s">
        <v>1194</v>
      </c>
      <c r="Y33" s="291">
        <f>Y23</f>
        <v>0</v>
      </c>
      <c r="Z33" s="290" t="s">
        <v>1194</v>
      </c>
      <c r="AA33" s="291">
        <f>AA23</f>
        <v>1.2</v>
      </c>
      <c r="AB33" s="290" t="s">
        <v>1194</v>
      </c>
      <c r="AC33" s="291">
        <f>AC23</f>
        <v>0</v>
      </c>
      <c r="AD33" s="290" t="s">
        <v>1194</v>
      </c>
      <c r="AE33" s="291">
        <f>AE23</f>
        <v>0</v>
      </c>
      <c r="AF33" s="290" t="s">
        <v>1195</v>
      </c>
      <c r="AG33" s="291">
        <f>AG23</f>
        <v>0</v>
      </c>
      <c r="AH33" s="290" t="s">
        <v>172</v>
      </c>
      <c r="AI33" s="291">
        <f>AI23</f>
        <v>0</v>
      </c>
      <c r="AJ33" s="290" t="s">
        <v>1194</v>
      </c>
      <c r="AK33" s="291">
        <f>AK23</f>
        <v>1.2</v>
      </c>
      <c r="AL33" s="290" t="s">
        <v>1194</v>
      </c>
      <c r="AM33" s="291">
        <f>AM23</f>
        <v>0</v>
      </c>
      <c r="AN33" s="290" t="s">
        <v>1194</v>
      </c>
      <c r="AO33" s="291">
        <f>AO23</f>
        <v>1.2</v>
      </c>
      <c r="AP33" s="290" t="s">
        <v>1194</v>
      </c>
      <c r="AQ33" s="291">
        <f>AQ23</f>
        <v>0.8</v>
      </c>
      <c r="AR33" s="293"/>
      <c r="AS33" s="294"/>
    </row>
    <row r="34" ht="222.75" customHeight="1">
      <c r="A34" s="110"/>
      <c r="B34" s="110"/>
      <c r="C34" s="224" t="s">
        <v>1196</v>
      </c>
      <c r="D34" s="224" t="s">
        <v>1197</v>
      </c>
      <c r="E34" s="224">
        <v>2.0</v>
      </c>
      <c r="F34" s="339"/>
      <c r="G34" s="234" t="s">
        <v>1198</v>
      </c>
      <c r="H34" s="295" t="s">
        <v>172</v>
      </c>
      <c r="I34" s="287">
        <v>0.0</v>
      </c>
      <c r="J34" s="290" t="s">
        <v>172</v>
      </c>
      <c r="K34" s="291">
        <v>0.0</v>
      </c>
      <c r="L34" s="290" t="s">
        <v>172</v>
      </c>
      <c r="M34" s="291">
        <v>0.0</v>
      </c>
      <c r="N34" s="290" t="s">
        <v>172</v>
      </c>
      <c r="O34" s="291">
        <v>0.0</v>
      </c>
      <c r="P34" s="302" t="s">
        <v>172</v>
      </c>
      <c r="Q34" s="291">
        <v>0.0</v>
      </c>
      <c r="R34" s="290" t="s">
        <v>172</v>
      </c>
      <c r="S34" s="291">
        <v>0.0</v>
      </c>
      <c r="T34" s="290" t="s">
        <v>172</v>
      </c>
      <c r="U34" s="291">
        <v>0.0</v>
      </c>
      <c r="V34" s="290" t="s">
        <v>172</v>
      </c>
      <c r="W34" s="291">
        <v>0.0</v>
      </c>
      <c r="X34" s="290" t="s">
        <v>172</v>
      </c>
      <c r="Y34" s="291">
        <v>0.0</v>
      </c>
      <c r="Z34" s="290" t="s">
        <v>172</v>
      </c>
      <c r="AA34" s="291">
        <v>0.0</v>
      </c>
      <c r="AB34" s="290" t="s">
        <v>1199</v>
      </c>
      <c r="AC34" s="291">
        <v>0.0</v>
      </c>
      <c r="AD34" s="290" t="s">
        <v>172</v>
      </c>
      <c r="AE34" s="291">
        <v>0.0</v>
      </c>
      <c r="AF34" s="290" t="s">
        <v>172</v>
      </c>
      <c r="AG34" s="291">
        <v>0.0</v>
      </c>
      <c r="AH34" s="290" t="s">
        <v>172</v>
      </c>
      <c r="AI34" s="291">
        <v>0.0</v>
      </c>
      <c r="AJ34" s="290" t="s">
        <v>1033</v>
      </c>
      <c r="AK34" s="291">
        <v>0.0</v>
      </c>
      <c r="AL34" s="290" t="s">
        <v>172</v>
      </c>
      <c r="AM34" s="291">
        <v>0.0</v>
      </c>
      <c r="AN34" s="290" t="s">
        <v>172</v>
      </c>
      <c r="AO34" s="291">
        <v>0.0</v>
      </c>
      <c r="AP34" s="290" t="s">
        <v>172</v>
      </c>
      <c r="AQ34" s="291">
        <v>0.0</v>
      </c>
      <c r="AR34" s="293"/>
      <c r="AS34" s="294"/>
    </row>
    <row r="35" ht="186.0" customHeight="1">
      <c r="A35" s="110"/>
      <c r="B35" s="116"/>
      <c r="C35" s="224" t="s">
        <v>1200</v>
      </c>
      <c r="D35" s="339"/>
      <c r="E35" s="224">
        <v>1.0</v>
      </c>
      <c r="F35" s="339"/>
      <c r="G35" s="344" t="s">
        <v>1201</v>
      </c>
      <c r="H35" s="345" t="s">
        <v>172</v>
      </c>
      <c r="I35" s="346">
        <v>0.0</v>
      </c>
      <c r="J35" s="345" t="s">
        <v>172</v>
      </c>
      <c r="K35" s="346">
        <v>0.0</v>
      </c>
      <c r="L35" s="345" t="s">
        <v>172</v>
      </c>
      <c r="M35" s="346">
        <v>0.0</v>
      </c>
      <c r="N35" s="345" t="s">
        <v>172</v>
      </c>
      <c r="O35" s="346">
        <v>0.0</v>
      </c>
      <c r="P35" s="347" t="s">
        <v>172</v>
      </c>
      <c r="Q35" s="346">
        <v>0.0</v>
      </c>
      <c r="R35" s="345" t="s">
        <v>172</v>
      </c>
      <c r="S35" s="346">
        <v>0.0</v>
      </c>
      <c r="T35" s="345" t="s">
        <v>172</v>
      </c>
      <c r="U35" s="346">
        <v>0.0</v>
      </c>
      <c r="V35" s="345" t="s">
        <v>172</v>
      </c>
      <c r="W35" s="346">
        <v>0.0</v>
      </c>
      <c r="X35" s="345" t="s">
        <v>172</v>
      </c>
      <c r="Y35" s="346">
        <v>0.0</v>
      </c>
      <c r="Z35" s="345" t="s">
        <v>172</v>
      </c>
      <c r="AA35" s="346">
        <v>0.0</v>
      </c>
      <c r="AB35" s="345" t="s">
        <v>172</v>
      </c>
      <c r="AC35" s="346">
        <v>0.0</v>
      </c>
      <c r="AD35" s="345" t="s">
        <v>172</v>
      </c>
      <c r="AE35" s="346">
        <v>0.0</v>
      </c>
      <c r="AF35" s="345" t="s">
        <v>1033</v>
      </c>
      <c r="AG35" s="346">
        <v>0.0</v>
      </c>
      <c r="AH35" s="345" t="s">
        <v>172</v>
      </c>
      <c r="AI35" s="346">
        <v>0.0</v>
      </c>
      <c r="AJ35" s="345" t="s">
        <v>172</v>
      </c>
      <c r="AK35" s="346">
        <v>0.0</v>
      </c>
      <c r="AL35" s="345" t="s">
        <v>172</v>
      </c>
      <c r="AM35" s="346">
        <v>0.0</v>
      </c>
      <c r="AN35" s="290" t="s">
        <v>172</v>
      </c>
      <c r="AO35" s="291">
        <v>0.0</v>
      </c>
      <c r="AP35" s="290" t="s">
        <v>172</v>
      </c>
      <c r="AQ35" s="291">
        <v>0.0</v>
      </c>
      <c r="AR35" s="293"/>
      <c r="AS35" s="294"/>
    </row>
    <row r="36" ht="245.25" customHeight="1">
      <c r="A36" s="110"/>
      <c r="B36" s="219" t="s">
        <v>1202</v>
      </c>
      <c r="C36" s="224" t="s">
        <v>1203</v>
      </c>
      <c r="D36" s="224" t="s">
        <v>1204</v>
      </c>
      <c r="E36" s="224">
        <v>1.0</v>
      </c>
      <c r="F36" s="339"/>
      <c r="G36" s="344" t="s">
        <v>1205</v>
      </c>
      <c r="H36" s="295" t="s">
        <v>172</v>
      </c>
      <c r="I36" s="287">
        <v>0.0</v>
      </c>
      <c r="J36" s="290" t="s">
        <v>172</v>
      </c>
      <c r="K36" s="291">
        <v>0.0</v>
      </c>
      <c r="L36" s="290" t="s">
        <v>172</v>
      </c>
      <c r="M36" s="291">
        <v>0.0</v>
      </c>
      <c r="N36" s="290" t="s">
        <v>172</v>
      </c>
      <c r="O36" s="291">
        <v>0.0</v>
      </c>
      <c r="P36" s="302" t="s">
        <v>172</v>
      </c>
      <c r="Q36" s="291">
        <v>0.0</v>
      </c>
      <c r="R36" s="290" t="s">
        <v>172</v>
      </c>
      <c r="S36" s="291">
        <v>0.0</v>
      </c>
      <c r="T36" s="290" t="s">
        <v>172</v>
      </c>
      <c r="U36" s="291">
        <v>0.0</v>
      </c>
      <c r="V36" s="290" t="s">
        <v>172</v>
      </c>
      <c r="W36" s="291">
        <v>0.0</v>
      </c>
      <c r="X36" s="290" t="s">
        <v>172</v>
      </c>
      <c r="Y36" s="291">
        <v>0.0</v>
      </c>
      <c r="Z36" s="290" t="s">
        <v>172</v>
      </c>
      <c r="AA36" s="291">
        <v>0.0</v>
      </c>
      <c r="AB36" s="290" t="s">
        <v>1199</v>
      </c>
      <c r="AC36" s="291">
        <v>0.0</v>
      </c>
      <c r="AD36" s="290" t="s">
        <v>172</v>
      </c>
      <c r="AE36" s="291">
        <v>0.0</v>
      </c>
      <c r="AF36" s="290" t="s">
        <v>172</v>
      </c>
      <c r="AG36" s="291">
        <v>0.0</v>
      </c>
      <c r="AH36" s="290" t="s">
        <v>172</v>
      </c>
      <c r="AI36" s="291">
        <v>0.0</v>
      </c>
      <c r="AJ36" s="290" t="s">
        <v>1033</v>
      </c>
      <c r="AK36" s="291">
        <v>0.0</v>
      </c>
      <c r="AL36" s="290" t="s">
        <v>172</v>
      </c>
      <c r="AM36" s="291">
        <v>0.0</v>
      </c>
      <c r="AN36" s="290" t="s">
        <v>172</v>
      </c>
      <c r="AO36" s="291">
        <v>0.0</v>
      </c>
      <c r="AP36" s="290" t="s">
        <v>172</v>
      </c>
      <c r="AQ36" s="291">
        <v>0.0</v>
      </c>
      <c r="AR36" s="293"/>
      <c r="AS36" s="294"/>
    </row>
    <row r="37">
      <c r="A37" s="237" t="s">
        <v>1206</v>
      </c>
      <c r="B37" s="237" t="s">
        <v>1207</v>
      </c>
      <c r="C37" s="239" t="s">
        <v>1208</v>
      </c>
      <c r="D37" s="239" t="s">
        <v>1209</v>
      </c>
      <c r="E37" s="239">
        <v>1.0</v>
      </c>
      <c r="F37" s="240"/>
      <c r="G37" s="241" t="s">
        <v>1210</v>
      </c>
      <c r="H37" s="295" t="s">
        <v>1211</v>
      </c>
      <c r="I37" s="287">
        <v>0.5</v>
      </c>
      <c r="J37" s="290" t="s">
        <v>1212</v>
      </c>
      <c r="K37" s="291">
        <v>0.0</v>
      </c>
      <c r="L37" s="290" t="s">
        <v>1213</v>
      </c>
      <c r="M37" s="291">
        <v>0.75</v>
      </c>
      <c r="N37" s="290" t="s">
        <v>1214</v>
      </c>
      <c r="O37" s="291">
        <v>0.0</v>
      </c>
      <c r="P37" s="288" t="s">
        <v>1215</v>
      </c>
      <c r="Q37" s="305">
        <v>0.25</v>
      </c>
      <c r="R37" s="290" t="s">
        <v>1216</v>
      </c>
      <c r="S37" s="291">
        <v>0.5</v>
      </c>
      <c r="T37" s="290" t="s">
        <v>1217</v>
      </c>
      <c r="U37" s="291">
        <v>0.5</v>
      </c>
      <c r="V37" s="348" t="s">
        <v>1218</v>
      </c>
      <c r="W37" s="297">
        <v>0.25</v>
      </c>
      <c r="X37" s="296" t="s">
        <v>1219</v>
      </c>
      <c r="Y37" s="297">
        <v>0.25</v>
      </c>
      <c r="Z37" s="290" t="s">
        <v>1220</v>
      </c>
      <c r="AA37" s="291">
        <v>0.5</v>
      </c>
      <c r="AB37" s="298" t="s">
        <v>1221</v>
      </c>
      <c r="AC37" s="291">
        <v>0.25</v>
      </c>
      <c r="AD37" s="290" t="s">
        <v>1222</v>
      </c>
      <c r="AE37" s="291">
        <v>0.5</v>
      </c>
      <c r="AF37" s="290" t="s">
        <v>1223</v>
      </c>
      <c r="AG37" s="291">
        <v>0.0</v>
      </c>
      <c r="AH37" s="288" t="s">
        <v>1224</v>
      </c>
      <c r="AI37" s="289">
        <v>1.0</v>
      </c>
      <c r="AJ37" s="290" t="s">
        <v>1225</v>
      </c>
      <c r="AK37" s="291">
        <v>0.5</v>
      </c>
      <c r="AL37" s="290" t="s">
        <v>1226</v>
      </c>
      <c r="AM37" s="291">
        <v>0.0</v>
      </c>
      <c r="AN37" s="290" t="s">
        <v>1227</v>
      </c>
      <c r="AO37" s="291">
        <v>0.5</v>
      </c>
      <c r="AP37" s="290" t="s">
        <v>1228</v>
      </c>
      <c r="AQ37" s="291">
        <v>0.75</v>
      </c>
      <c r="AR37" s="293"/>
      <c r="AS37" s="294"/>
    </row>
    <row r="38">
      <c r="A38" s="110"/>
      <c r="B38" s="116"/>
      <c r="C38" s="239" t="s">
        <v>1229</v>
      </c>
      <c r="D38" s="239" t="s">
        <v>1230</v>
      </c>
      <c r="E38" s="239">
        <v>2.0</v>
      </c>
      <c r="F38" s="240"/>
      <c r="G38" s="241" t="s">
        <v>1231</v>
      </c>
      <c r="H38" s="295" t="s">
        <v>1232</v>
      </c>
      <c r="I38" s="287">
        <v>1.5</v>
      </c>
      <c r="J38" s="290" t="s">
        <v>1233</v>
      </c>
      <c r="K38" s="291">
        <v>0.0</v>
      </c>
      <c r="L38" s="290" t="s">
        <v>1234</v>
      </c>
      <c r="M38" s="291">
        <v>1.5</v>
      </c>
      <c r="N38" s="290" t="s">
        <v>980</v>
      </c>
      <c r="O38" s="291">
        <v>0.0</v>
      </c>
      <c r="P38" s="288" t="s">
        <v>1235</v>
      </c>
      <c r="Q38" s="289">
        <v>0.5</v>
      </c>
      <c r="R38" s="290" t="s">
        <v>1236</v>
      </c>
      <c r="S38" s="291">
        <v>1.5</v>
      </c>
      <c r="T38" s="296" t="s">
        <v>1237</v>
      </c>
      <c r="U38" s="297">
        <v>0.0</v>
      </c>
      <c r="V38" s="288" t="s">
        <v>1238</v>
      </c>
      <c r="W38" s="349">
        <v>1.5</v>
      </c>
      <c r="X38" s="290" t="s">
        <v>1239</v>
      </c>
      <c r="Y38" s="291">
        <v>1.5</v>
      </c>
      <c r="Z38" s="290" t="s">
        <v>1240</v>
      </c>
      <c r="AA38" s="291">
        <v>1.5</v>
      </c>
      <c r="AB38" s="350" t="s">
        <v>1241</v>
      </c>
      <c r="AC38" s="291">
        <v>0.5</v>
      </c>
      <c r="AD38" s="290" t="s">
        <v>1242</v>
      </c>
      <c r="AE38" s="291">
        <v>1.0</v>
      </c>
      <c r="AF38" s="290" t="s">
        <v>1243</v>
      </c>
      <c r="AG38" s="291">
        <v>0.0</v>
      </c>
      <c r="AH38" s="290" t="s">
        <v>1244</v>
      </c>
      <c r="AI38" s="291">
        <v>1.0</v>
      </c>
      <c r="AJ38" s="322" t="s">
        <v>1245</v>
      </c>
      <c r="AK38" s="291">
        <v>1.5</v>
      </c>
      <c r="AL38" s="296" t="s">
        <v>1246</v>
      </c>
      <c r="AM38" s="297">
        <v>0.0</v>
      </c>
      <c r="AN38" s="288" t="s">
        <v>1247</v>
      </c>
      <c r="AO38" s="289">
        <v>1.5</v>
      </c>
      <c r="AP38" s="290" t="s">
        <v>1248</v>
      </c>
      <c r="AQ38" s="291">
        <v>1.0</v>
      </c>
      <c r="AR38" s="293"/>
      <c r="AS38" s="294"/>
    </row>
    <row r="39" ht="188.25" customHeight="1">
      <c r="A39" s="110"/>
      <c r="B39" s="237" t="s">
        <v>1249</v>
      </c>
      <c r="C39" s="239" t="s">
        <v>1250</v>
      </c>
      <c r="D39" s="239" t="s">
        <v>1251</v>
      </c>
      <c r="E39" s="239">
        <v>1.0</v>
      </c>
      <c r="F39" s="240"/>
      <c r="G39" s="239" t="s">
        <v>1252</v>
      </c>
      <c r="H39" s="295" t="s">
        <v>1253</v>
      </c>
      <c r="I39" s="287">
        <v>0.0</v>
      </c>
      <c r="J39" s="290" t="s">
        <v>172</v>
      </c>
      <c r="K39" s="291">
        <v>0.0</v>
      </c>
      <c r="L39" s="296" t="s">
        <v>1254</v>
      </c>
      <c r="M39" s="297">
        <v>0.0</v>
      </c>
      <c r="N39" s="290" t="s">
        <v>172</v>
      </c>
      <c r="O39" s="291">
        <v>0.0</v>
      </c>
      <c r="P39" s="302" t="s">
        <v>1255</v>
      </c>
      <c r="Q39" s="291">
        <v>0.0</v>
      </c>
      <c r="R39" s="290" t="s">
        <v>172</v>
      </c>
      <c r="S39" s="291">
        <v>0.0</v>
      </c>
      <c r="T39" s="290" t="s">
        <v>172</v>
      </c>
      <c r="U39" s="291">
        <v>0.0</v>
      </c>
      <c r="V39" s="290" t="s">
        <v>1256</v>
      </c>
      <c r="W39" s="291">
        <v>0.0</v>
      </c>
      <c r="X39" s="290" t="s">
        <v>1257</v>
      </c>
      <c r="Y39" s="291">
        <v>0.0</v>
      </c>
      <c r="Z39" s="290" t="s">
        <v>1258</v>
      </c>
      <c r="AA39" s="291">
        <v>1.0</v>
      </c>
      <c r="AB39" s="290" t="s">
        <v>1259</v>
      </c>
      <c r="AC39" s="291">
        <v>0.0</v>
      </c>
      <c r="AD39" s="290" t="s">
        <v>172</v>
      </c>
      <c r="AE39" s="291">
        <v>0.0</v>
      </c>
      <c r="AF39" s="290" t="s">
        <v>172</v>
      </c>
      <c r="AG39" s="291">
        <v>0.0</v>
      </c>
      <c r="AH39" s="290" t="s">
        <v>1260</v>
      </c>
      <c r="AI39" s="291">
        <v>0.0</v>
      </c>
      <c r="AJ39" s="290" t="s">
        <v>1033</v>
      </c>
      <c r="AK39" s="291">
        <v>0.0</v>
      </c>
      <c r="AL39" s="290" t="s">
        <v>1261</v>
      </c>
      <c r="AM39" s="291">
        <v>0.0</v>
      </c>
      <c r="AN39" s="290" t="s">
        <v>172</v>
      </c>
      <c r="AO39" s="291">
        <v>0.0</v>
      </c>
      <c r="AP39" s="288" t="s">
        <v>1262</v>
      </c>
      <c r="AQ39" s="289">
        <v>1.0</v>
      </c>
      <c r="AR39" s="293"/>
      <c r="AS39" s="294"/>
    </row>
    <row r="40">
      <c r="A40" s="110"/>
      <c r="B40" s="116"/>
      <c r="C40" s="239" t="s">
        <v>1263</v>
      </c>
      <c r="D40" s="240"/>
      <c r="E40" s="239">
        <v>1.0</v>
      </c>
      <c r="F40" s="240"/>
      <c r="G40" s="241" t="s">
        <v>1264</v>
      </c>
      <c r="H40" s="300" t="s">
        <v>1265</v>
      </c>
      <c r="I40" s="301">
        <v>1.0</v>
      </c>
      <c r="J40" s="290" t="s">
        <v>172</v>
      </c>
      <c r="K40" s="291">
        <v>0.0</v>
      </c>
      <c r="L40" s="351" t="s">
        <v>1266</v>
      </c>
      <c r="M40" s="297">
        <v>0.0</v>
      </c>
      <c r="N40" s="290" t="s">
        <v>172</v>
      </c>
      <c r="O40" s="291">
        <v>0.0</v>
      </c>
      <c r="P40" s="302" t="s">
        <v>1267</v>
      </c>
      <c r="Q40" s="291">
        <v>0.0</v>
      </c>
      <c r="R40" s="290" t="s">
        <v>1268</v>
      </c>
      <c r="S40" s="291">
        <v>0.0</v>
      </c>
      <c r="T40" s="290" t="s">
        <v>172</v>
      </c>
      <c r="U40" s="291">
        <v>0.0</v>
      </c>
      <c r="V40" s="296" t="s">
        <v>1269</v>
      </c>
      <c r="W40" s="297">
        <v>0.0</v>
      </c>
      <c r="X40" s="290" t="s">
        <v>1270</v>
      </c>
      <c r="Y40" s="291">
        <v>0.0</v>
      </c>
      <c r="Z40" s="290" t="s">
        <v>1271</v>
      </c>
      <c r="AA40" s="291">
        <v>1.0</v>
      </c>
      <c r="AB40" s="290" t="s">
        <v>1272</v>
      </c>
      <c r="AC40" s="291">
        <v>0.0</v>
      </c>
      <c r="AD40" s="290" t="s">
        <v>1273</v>
      </c>
      <c r="AE40" s="291">
        <v>0.0</v>
      </c>
      <c r="AF40" s="290" t="s">
        <v>1274</v>
      </c>
      <c r="AG40" s="291">
        <v>0.0</v>
      </c>
      <c r="AH40" s="296" t="s">
        <v>1275</v>
      </c>
      <c r="AI40" s="297">
        <v>0.0</v>
      </c>
      <c r="AJ40" s="352" t="s">
        <v>1276</v>
      </c>
      <c r="AK40" s="289">
        <v>1.0</v>
      </c>
      <c r="AL40" s="288" t="s">
        <v>1277</v>
      </c>
      <c r="AM40" s="289">
        <v>1.0</v>
      </c>
      <c r="AN40" s="304" t="s">
        <v>1278</v>
      </c>
      <c r="AO40" s="289">
        <v>1.0</v>
      </c>
      <c r="AP40" s="290" t="s">
        <v>1279</v>
      </c>
      <c r="AQ40" s="291">
        <v>0.0</v>
      </c>
      <c r="AR40" s="293"/>
      <c r="AS40" s="294"/>
    </row>
    <row r="41">
      <c r="A41" s="110"/>
      <c r="B41" s="237" t="s">
        <v>1280</v>
      </c>
      <c r="C41" s="239" t="s">
        <v>1281</v>
      </c>
      <c r="D41" s="239" t="s">
        <v>1282</v>
      </c>
      <c r="E41" s="239">
        <v>2.0</v>
      </c>
      <c r="F41" s="240"/>
      <c r="G41" s="353" t="s">
        <v>1283</v>
      </c>
      <c r="H41" s="300" t="s">
        <v>1284</v>
      </c>
      <c r="I41" s="301">
        <v>2.0</v>
      </c>
      <c r="J41" s="290" t="s">
        <v>172</v>
      </c>
      <c r="K41" s="291">
        <v>0.0</v>
      </c>
      <c r="L41" s="290" t="s">
        <v>1285</v>
      </c>
      <c r="M41" s="291">
        <v>1.5</v>
      </c>
      <c r="N41" s="290" t="s">
        <v>1286</v>
      </c>
      <c r="O41" s="291">
        <v>0.0</v>
      </c>
      <c r="P41" s="290" t="s">
        <v>1287</v>
      </c>
      <c r="Q41" s="291">
        <v>0.5</v>
      </c>
      <c r="R41" s="290" t="s">
        <v>1288</v>
      </c>
      <c r="S41" s="291">
        <v>0.5</v>
      </c>
      <c r="T41" s="290" t="s">
        <v>1289</v>
      </c>
      <c r="U41" s="291">
        <v>0.5</v>
      </c>
      <c r="V41" s="290" t="s">
        <v>1290</v>
      </c>
      <c r="W41" s="291">
        <v>0.5</v>
      </c>
      <c r="X41" s="290" t="s">
        <v>1291</v>
      </c>
      <c r="Y41" s="291">
        <v>0.5</v>
      </c>
      <c r="Z41" s="290" t="s">
        <v>1292</v>
      </c>
      <c r="AA41" s="291">
        <v>2.0</v>
      </c>
      <c r="AB41" s="288" t="s">
        <v>1293</v>
      </c>
      <c r="AC41" s="289">
        <v>0.5</v>
      </c>
      <c r="AD41" s="290" t="s">
        <v>1294</v>
      </c>
      <c r="AE41" s="291">
        <v>2.0</v>
      </c>
      <c r="AF41" s="290" t="s">
        <v>172</v>
      </c>
      <c r="AG41" s="291">
        <v>0.0</v>
      </c>
      <c r="AH41" s="296" t="s">
        <v>1295</v>
      </c>
      <c r="AI41" s="297">
        <v>0.5</v>
      </c>
      <c r="AJ41" s="290" t="s">
        <v>1296</v>
      </c>
      <c r="AK41" s="291">
        <v>0.0</v>
      </c>
      <c r="AL41" s="290" t="s">
        <v>1297</v>
      </c>
      <c r="AM41" s="291">
        <v>0.0</v>
      </c>
      <c r="AN41" s="290" t="s">
        <v>1298</v>
      </c>
      <c r="AO41" s="291">
        <v>1.0</v>
      </c>
      <c r="AP41" s="290" t="s">
        <v>172</v>
      </c>
      <c r="AQ41" s="291">
        <v>0.0</v>
      </c>
      <c r="AR41" s="293"/>
      <c r="AS41" s="294"/>
    </row>
    <row r="42" ht="201.75" customHeight="1">
      <c r="A42" s="110"/>
      <c r="B42" s="110"/>
      <c r="C42" s="239" t="s">
        <v>1299</v>
      </c>
      <c r="D42" s="240"/>
      <c r="E42" s="239">
        <v>1.5</v>
      </c>
      <c r="F42" s="240"/>
      <c r="G42" s="239" t="s">
        <v>1300</v>
      </c>
      <c r="H42" s="329" t="s">
        <v>1300</v>
      </c>
      <c r="I42" s="330">
        <f>I9</f>
        <v>1</v>
      </c>
      <c r="J42" s="296" t="s">
        <v>1300</v>
      </c>
      <c r="K42" s="297">
        <f>K9</f>
        <v>1</v>
      </c>
      <c r="L42" s="290" t="s">
        <v>1300</v>
      </c>
      <c r="M42" s="291">
        <f>M9</f>
        <v>1.5</v>
      </c>
      <c r="N42" s="290" t="s">
        <v>1301</v>
      </c>
      <c r="O42" s="291">
        <f>O9</f>
        <v>0</v>
      </c>
      <c r="P42" s="288" t="s">
        <v>1300</v>
      </c>
      <c r="Q42" s="289">
        <f>Q9</f>
        <v>1</v>
      </c>
      <c r="R42" s="290" t="s">
        <v>1300</v>
      </c>
      <c r="S42" s="291">
        <f>S9</f>
        <v>1</v>
      </c>
      <c r="T42" s="288" t="s">
        <v>1301</v>
      </c>
      <c r="U42" s="289">
        <f>U9</f>
        <v>1</v>
      </c>
      <c r="V42" s="288" t="s">
        <v>1300</v>
      </c>
      <c r="W42" s="289">
        <f>W9</f>
        <v>1.5</v>
      </c>
      <c r="X42" s="288" t="s">
        <v>1300</v>
      </c>
      <c r="Y42" s="289">
        <f>Y9</f>
        <v>1.5</v>
      </c>
      <c r="Z42" s="290" t="s">
        <v>1300</v>
      </c>
      <c r="AA42" s="291">
        <f>AA9</f>
        <v>1</v>
      </c>
      <c r="AB42" s="290" t="s">
        <v>1301</v>
      </c>
      <c r="AC42" s="291">
        <f>AC9</f>
        <v>1</v>
      </c>
      <c r="AD42" s="290" t="s">
        <v>1300</v>
      </c>
      <c r="AE42" s="291">
        <f>AE9</f>
        <v>1</v>
      </c>
      <c r="AF42" s="290" t="s">
        <v>1301</v>
      </c>
      <c r="AG42" s="291">
        <f>AG9</f>
        <v>0</v>
      </c>
      <c r="AH42" s="290" t="s">
        <v>1301</v>
      </c>
      <c r="AI42" s="291">
        <f>AI9</f>
        <v>1.5</v>
      </c>
      <c r="AJ42" s="290" t="s">
        <v>1300</v>
      </c>
      <c r="AK42" s="291">
        <f>AK9</f>
        <v>1</v>
      </c>
      <c r="AL42" s="290" t="s">
        <v>1300</v>
      </c>
      <c r="AM42" s="291">
        <f>AM9</f>
        <v>1</v>
      </c>
      <c r="AN42" s="296" t="s">
        <v>1301</v>
      </c>
      <c r="AO42" s="297">
        <f>AO9</f>
        <v>1</v>
      </c>
      <c r="AP42" s="296" t="s">
        <v>1301</v>
      </c>
      <c r="AQ42" s="297">
        <f>AQ9</f>
        <v>1</v>
      </c>
      <c r="AR42" s="293"/>
      <c r="AS42" s="294"/>
    </row>
    <row r="43">
      <c r="A43" s="110"/>
      <c r="B43" s="116"/>
      <c r="C43" s="239" t="s">
        <v>1302</v>
      </c>
      <c r="D43" s="240"/>
      <c r="E43" s="239">
        <v>2.0</v>
      </c>
      <c r="F43" s="240"/>
      <c r="G43" s="354" t="s">
        <v>1303</v>
      </c>
      <c r="H43" s="295" t="s">
        <v>172</v>
      </c>
      <c r="I43" s="287">
        <v>0.0</v>
      </c>
      <c r="J43" s="290" t="s">
        <v>172</v>
      </c>
      <c r="K43" s="291">
        <v>0.0</v>
      </c>
      <c r="L43" s="290" t="s">
        <v>172</v>
      </c>
      <c r="M43" s="291">
        <v>0.0</v>
      </c>
      <c r="N43" s="290" t="s">
        <v>172</v>
      </c>
      <c r="O43" s="291">
        <v>0.0</v>
      </c>
      <c r="P43" s="302" t="s">
        <v>172</v>
      </c>
      <c r="Q43" s="291">
        <v>0.0</v>
      </c>
      <c r="R43" s="290" t="s">
        <v>172</v>
      </c>
      <c r="S43" s="291">
        <v>0.0</v>
      </c>
      <c r="T43" s="290" t="s">
        <v>172</v>
      </c>
      <c r="U43" s="291">
        <v>0.0</v>
      </c>
      <c r="V43" s="290" t="s">
        <v>172</v>
      </c>
      <c r="W43" s="291">
        <v>0.0</v>
      </c>
      <c r="X43" s="290" t="s">
        <v>172</v>
      </c>
      <c r="Y43" s="291">
        <v>0.0</v>
      </c>
      <c r="Z43" s="290" t="s">
        <v>1304</v>
      </c>
      <c r="AA43" s="291">
        <v>0.0</v>
      </c>
      <c r="AB43" s="290" t="s">
        <v>172</v>
      </c>
      <c r="AC43" s="291">
        <v>0.0</v>
      </c>
      <c r="AD43" s="290" t="s">
        <v>172</v>
      </c>
      <c r="AE43" s="291">
        <v>0.0</v>
      </c>
      <c r="AF43" s="290" t="s">
        <v>172</v>
      </c>
      <c r="AG43" s="291">
        <v>0.0</v>
      </c>
      <c r="AH43" s="290" t="s">
        <v>1304</v>
      </c>
      <c r="AI43" s="291">
        <v>0.0</v>
      </c>
      <c r="AJ43" s="290" t="s">
        <v>1033</v>
      </c>
      <c r="AK43" s="291">
        <v>0.0</v>
      </c>
      <c r="AL43" s="290" t="s">
        <v>172</v>
      </c>
      <c r="AM43" s="291">
        <v>0.0</v>
      </c>
      <c r="AN43" s="290" t="s">
        <v>172</v>
      </c>
      <c r="AO43" s="291">
        <v>0.0</v>
      </c>
      <c r="AP43" s="290" t="s">
        <v>1304</v>
      </c>
      <c r="AQ43" s="291">
        <v>0.0</v>
      </c>
      <c r="AR43" s="293"/>
      <c r="AS43" s="294"/>
    </row>
    <row r="44">
      <c r="A44" s="116"/>
      <c r="B44" s="238" t="s">
        <v>1305</v>
      </c>
      <c r="C44" s="239" t="s">
        <v>1306</v>
      </c>
      <c r="D44" s="240"/>
      <c r="E44" s="239">
        <v>1.0</v>
      </c>
      <c r="F44" s="240"/>
      <c r="G44" s="354" t="s">
        <v>1307</v>
      </c>
      <c r="H44" s="295" t="s">
        <v>172</v>
      </c>
      <c r="I44" s="287">
        <v>0.0</v>
      </c>
      <c r="J44" s="290" t="s">
        <v>172</v>
      </c>
      <c r="K44" s="291">
        <v>0.0</v>
      </c>
      <c r="L44" s="290" t="s">
        <v>172</v>
      </c>
      <c r="M44" s="291">
        <v>0.0</v>
      </c>
      <c r="N44" s="290" t="s">
        <v>172</v>
      </c>
      <c r="O44" s="291">
        <v>0.0</v>
      </c>
      <c r="P44" s="302" t="s">
        <v>172</v>
      </c>
      <c r="Q44" s="291">
        <v>0.0</v>
      </c>
      <c r="R44" s="290" t="s">
        <v>172</v>
      </c>
      <c r="S44" s="291">
        <v>0.0</v>
      </c>
      <c r="T44" s="290" t="s">
        <v>172</v>
      </c>
      <c r="U44" s="291">
        <v>0.0</v>
      </c>
      <c r="V44" s="290" t="s">
        <v>172</v>
      </c>
      <c r="W44" s="291">
        <v>0.0</v>
      </c>
      <c r="X44" s="290" t="s">
        <v>172</v>
      </c>
      <c r="Y44" s="291">
        <v>0.0</v>
      </c>
      <c r="Z44" s="290" t="s">
        <v>1304</v>
      </c>
      <c r="AA44" s="291">
        <v>0.0</v>
      </c>
      <c r="AB44" s="290" t="s">
        <v>172</v>
      </c>
      <c r="AC44" s="291">
        <v>0.0</v>
      </c>
      <c r="AD44" s="290" t="s">
        <v>172</v>
      </c>
      <c r="AE44" s="291">
        <v>0.0</v>
      </c>
      <c r="AF44" s="290" t="s">
        <v>172</v>
      </c>
      <c r="AG44" s="291">
        <v>0.0</v>
      </c>
      <c r="AH44" s="290" t="s">
        <v>1304</v>
      </c>
      <c r="AI44" s="291">
        <v>0.0</v>
      </c>
      <c r="AJ44" s="316" t="s">
        <v>172</v>
      </c>
      <c r="AK44" s="291">
        <v>0.0</v>
      </c>
      <c r="AL44" s="290" t="s">
        <v>172</v>
      </c>
      <c r="AM44" s="291">
        <v>0.0</v>
      </c>
      <c r="AN44" s="290" t="s">
        <v>1308</v>
      </c>
      <c r="AO44" s="291">
        <v>0.0</v>
      </c>
      <c r="AP44" s="290" t="s">
        <v>1304</v>
      </c>
      <c r="AQ44" s="291">
        <v>0.0</v>
      </c>
      <c r="AR44" s="293"/>
      <c r="AS44" s="294"/>
    </row>
    <row r="45" ht="15.75" customHeight="1">
      <c r="A45" s="355"/>
      <c r="B45" s="355"/>
      <c r="C45" s="355"/>
      <c r="D45" s="355"/>
      <c r="E45" s="355"/>
      <c r="F45" s="355"/>
      <c r="G45" s="355"/>
      <c r="H45" s="356"/>
      <c r="I45" s="357"/>
      <c r="J45" s="358"/>
      <c r="K45" s="268"/>
      <c r="L45" s="358"/>
      <c r="M45" s="268"/>
      <c r="N45" s="358"/>
      <c r="O45" s="268"/>
      <c r="P45" s="359"/>
      <c r="Q45" s="268"/>
      <c r="R45" s="358"/>
      <c r="S45" s="268"/>
      <c r="T45" s="358"/>
      <c r="U45" s="268"/>
      <c r="V45" s="358"/>
      <c r="W45" s="268"/>
      <c r="X45" s="358"/>
      <c r="Y45" s="268"/>
      <c r="Z45" s="358"/>
      <c r="AA45" s="268"/>
      <c r="AB45" s="358"/>
      <c r="AC45" s="268"/>
      <c r="AD45" s="358"/>
      <c r="AE45" s="268"/>
      <c r="AF45" s="358"/>
      <c r="AG45" s="268"/>
      <c r="AH45" s="358"/>
      <c r="AI45" s="268"/>
      <c r="AJ45" s="358"/>
      <c r="AK45" s="268"/>
      <c r="AL45" s="358"/>
      <c r="AM45" s="268"/>
      <c r="AN45" s="358"/>
      <c r="AO45" s="268"/>
      <c r="AP45" s="358"/>
      <c r="AQ45" s="268"/>
      <c r="AR45" s="206"/>
      <c r="AS45" s="360"/>
    </row>
    <row r="46" ht="15.75" customHeight="1">
      <c r="A46" s="355"/>
      <c r="B46" s="355"/>
      <c r="C46" s="355"/>
      <c r="D46" s="355"/>
      <c r="E46" s="355"/>
      <c r="F46" s="355"/>
      <c r="G46" s="355"/>
      <c r="H46" s="356"/>
      <c r="I46" s="357"/>
      <c r="J46" s="358"/>
      <c r="K46" s="268"/>
      <c r="L46" s="358"/>
      <c r="M46" s="268"/>
      <c r="N46" s="358"/>
      <c r="O46" s="268"/>
      <c r="P46" s="359"/>
      <c r="Q46" s="268"/>
      <c r="R46" s="358"/>
      <c r="S46" s="268"/>
      <c r="T46" s="358"/>
      <c r="U46" s="268"/>
      <c r="V46" s="358"/>
      <c r="W46" s="268"/>
      <c r="X46" s="358"/>
      <c r="Y46" s="268"/>
      <c r="Z46" s="358"/>
      <c r="AA46" s="268"/>
      <c r="AB46" s="358"/>
      <c r="AC46" s="268"/>
      <c r="AD46" s="358"/>
      <c r="AE46" s="268"/>
      <c r="AF46" s="358"/>
      <c r="AG46" s="268"/>
      <c r="AH46" s="358"/>
      <c r="AI46" s="268"/>
      <c r="AJ46" s="358"/>
      <c r="AK46" s="268"/>
      <c r="AL46" s="358"/>
      <c r="AM46" s="268"/>
      <c r="AN46" s="358"/>
      <c r="AO46" s="268"/>
      <c r="AP46" s="358"/>
      <c r="AQ46" s="268"/>
      <c r="AR46" s="206"/>
      <c r="AS46" s="360"/>
    </row>
    <row r="47" ht="15.75" customHeight="1">
      <c r="A47" s="355"/>
      <c r="B47" s="355"/>
      <c r="C47" s="355"/>
      <c r="D47" s="355"/>
      <c r="E47" s="355"/>
      <c r="F47" s="355"/>
      <c r="G47" s="355"/>
      <c r="H47" s="356"/>
      <c r="I47" s="357"/>
      <c r="J47" s="358"/>
      <c r="K47" s="268"/>
      <c r="L47" s="358"/>
      <c r="M47" s="268"/>
      <c r="N47" s="358"/>
      <c r="O47" s="268"/>
      <c r="P47" s="359"/>
      <c r="Q47" s="268"/>
      <c r="R47" s="358"/>
      <c r="S47" s="268"/>
      <c r="T47" s="358"/>
      <c r="U47" s="268"/>
      <c r="V47" s="358"/>
      <c r="W47" s="268"/>
      <c r="X47" s="358"/>
      <c r="Y47" s="268"/>
      <c r="Z47" s="358"/>
      <c r="AA47" s="268"/>
      <c r="AB47" s="358"/>
      <c r="AC47" s="268"/>
      <c r="AD47" s="358"/>
      <c r="AE47" s="268"/>
      <c r="AF47" s="358"/>
      <c r="AG47" s="268"/>
      <c r="AH47" s="358"/>
      <c r="AI47" s="268"/>
      <c r="AJ47" s="358"/>
      <c r="AK47" s="268"/>
      <c r="AL47" s="358"/>
      <c r="AM47" s="268"/>
      <c r="AN47" s="358"/>
      <c r="AO47" s="268"/>
      <c r="AP47" s="358"/>
      <c r="AQ47" s="268"/>
      <c r="AR47" s="206"/>
      <c r="AS47" s="360"/>
    </row>
    <row r="48" ht="15.75" customHeight="1">
      <c r="A48" s="355"/>
      <c r="B48" s="355"/>
      <c r="C48" s="355"/>
      <c r="D48" s="355"/>
      <c r="E48" s="355"/>
      <c r="F48" s="355"/>
      <c r="G48" s="355"/>
      <c r="H48" s="356"/>
      <c r="I48" s="357"/>
      <c r="J48" s="358"/>
      <c r="K48" s="268"/>
      <c r="L48" s="358"/>
      <c r="M48" s="268"/>
      <c r="N48" s="358"/>
      <c r="O48" s="268"/>
      <c r="P48" s="359"/>
      <c r="Q48" s="268"/>
      <c r="R48" s="358"/>
      <c r="S48" s="268"/>
      <c r="T48" s="358"/>
      <c r="U48" s="268"/>
      <c r="V48" s="358"/>
      <c r="W48" s="268"/>
      <c r="X48" s="358"/>
      <c r="Y48" s="268"/>
      <c r="Z48" s="358"/>
      <c r="AA48" s="268"/>
      <c r="AB48" s="358"/>
      <c r="AC48" s="268"/>
      <c r="AD48" s="358"/>
      <c r="AE48" s="268"/>
      <c r="AF48" s="358"/>
      <c r="AG48" s="268"/>
      <c r="AH48" s="358"/>
      <c r="AI48" s="268"/>
      <c r="AJ48" s="358"/>
      <c r="AK48" s="268"/>
      <c r="AL48" s="358"/>
      <c r="AM48" s="268"/>
      <c r="AN48" s="358"/>
      <c r="AO48" s="268"/>
      <c r="AP48" s="358"/>
      <c r="AQ48" s="268"/>
      <c r="AR48" s="206"/>
      <c r="AS48" s="360"/>
    </row>
    <row r="49" ht="15.75" customHeight="1">
      <c r="A49" s="355"/>
      <c r="B49" s="355"/>
      <c r="C49" s="355"/>
      <c r="D49" s="355"/>
      <c r="E49" s="355"/>
      <c r="F49" s="355"/>
      <c r="G49" s="355"/>
      <c r="H49" s="356"/>
      <c r="I49" s="357"/>
      <c r="J49" s="358"/>
      <c r="K49" s="268"/>
      <c r="L49" s="358"/>
      <c r="M49" s="268"/>
      <c r="N49" s="358"/>
      <c r="O49" s="268"/>
      <c r="P49" s="359"/>
      <c r="Q49" s="268"/>
      <c r="R49" s="358"/>
      <c r="S49" s="268"/>
      <c r="T49" s="358"/>
      <c r="U49" s="268"/>
      <c r="V49" s="358"/>
      <c r="W49" s="268"/>
      <c r="X49" s="358"/>
      <c r="Y49" s="268"/>
      <c r="Z49" s="358"/>
      <c r="AA49" s="268"/>
      <c r="AB49" s="358"/>
      <c r="AC49" s="268"/>
      <c r="AD49" s="358"/>
      <c r="AE49" s="268"/>
      <c r="AF49" s="358"/>
      <c r="AG49" s="268"/>
      <c r="AH49" s="358"/>
      <c r="AI49" s="268"/>
      <c r="AJ49" s="358"/>
      <c r="AK49" s="268"/>
      <c r="AL49" s="358"/>
      <c r="AM49" s="268"/>
      <c r="AN49" s="358"/>
      <c r="AO49" s="268"/>
      <c r="AP49" s="358"/>
      <c r="AQ49" s="268"/>
      <c r="AR49" s="206"/>
      <c r="AS49" s="360"/>
    </row>
    <row r="50" ht="15.75" customHeight="1">
      <c r="A50" s="355"/>
      <c r="B50" s="355"/>
      <c r="C50" s="355"/>
      <c r="D50" s="355"/>
      <c r="E50" s="355"/>
      <c r="F50" s="355"/>
      <c r="G50" s="355"/>
      <c r="H50" s="356"/>
      <c r="I50" s="357"/>
      <c r="J50" s="358"/>
      <c r="K50" s="268"/>
      <c r="L50" s="358"/>
      <c r="M50" s="268"/>
      <c r="N50" s="358"/>
      <c r="O50" s="268"/>
      <c r="P50" s="359"/>
      <c r="Q50" s="268"/>
      <c r="R50" s="358"/>
      <c r="S50" s="268"/>
      <c r="T50" s="358"/>
      <c r="U50" s="268"/>
      <c r="V50" s="358"/>
      <c r="W50" s="268"/>
      <c r="X50" s="358"/>
      <c r="Y50" s="268"/>
      <c r="Z50" s="358"/>
      <c r="AA50" s="268"/>
      <c r="AB50" s="358"/>
      <c r="AC50" s="268"/>
      <c r="AD50" s="358"/>
      <c r="AE50" s="268"/>
      <c r="AF50" s="358"/>
      <c r="AG50" s="268"/>
      <c r="AH50" s="358"/>
      <c r="AI50" s="268"/>
      <c r="AJ50" s="358"/>
      <c r="AK50" s="268"/>
      <c r="AL50" s="358"/>
      <c r="AM50" s="268"/>
      <c r="AN50" s="358"/>
      <c r="AO50" s="268"/>
      <c r="AP50" s="358"/>
      <c r="AQ50" s="268"/>
      <c r="AR50" s="206"/>
      <c r="AS50" s="360"/>
    </row>
    <row r="51" ht="15.75" customHeight="1">
      <c r="A51" s="355"/>
      <c r="B51" s="355"/>
      <c r="C51" s="355"/>
      <c r="D51" s="355"/>
      <c r="E51" s="355"/>
      <c r="F51" s="355"/>
      <c r="G51" s="355"/>
      <c r="H51" s="356"/>
      <c r="I51" s="357"/>
      <c r="J51" s="358"/>
      <c r="K51" s="268"/>
      <c r="L51" s="358"/>
      <c r="M51" s="268"/>
      <c r="N51" s="358"/>
      <c r="O51" s="268"/>
      <c r="P51" s="359"/>
      <c r="Q51" s="268"/>
      <c r="R51" s="358"/>
      <c r="S51" s="268"/>
      <c r="T51" s="358"/>
      <c r="U51" s="268"/>
      <c r="V51" s="358"/>
      <c r="W51" s="268"/>
      <c r="X51" s="358"/>
      <c r="Y51" s="268"/>
      <c r="Z51" s="358"/>
      <c r="AA51" s="268"/>
      <c r="AB51" s="358"/>
      <c r="AC51" s="268"/>
      <c r="AD51" s="358"/>
      <c r="AE51" s="268"/>
      <c r="AF51" s="358"/>
      <c r="AG51" s="268"/>
      <c r="AH51" s="358"/>
      <c r="AI51" s="268"/>
      <c r="AJ51" s="358"/>
      <c r="AK51" s="268"/>
      <c r="AL51" s="358"/>
      <c r="AM51" s="268"/>
      <c r="AN51" s="358"/>
      <c r="AO51" s="268"/>
      <c r="AP51" s="358"/>
      <c r="AQ51" s="268"/>
      <c r="AR51" s="206"/>
      <c r="AS51" s="360"/>
    </row>
    <row r="52" ht="15.75" customHeight="1">
      <c r="A52" s="355"/>
      <c r="B52" s="355"/>
      <c r="C52" s="355"/>
      <c r="D52" s="355"/>
      <c r="E52" s="355"/>
      <c r="F52" s="355"/>
      <c r="G52" s="355"/>
      <c r="H52" s="356"/>
      <c r="I52" s="357"/>
      <c r="J52" s="358"/>
      <c r="K52" s="268"/>
      <c r="L52" s="358"/>
      <c r="M52" s="268"/>
      <c r="N52" s="358"/>
      <c r="O52" s="268"/>
      <c r="P52" s="359"/>
      <c r="Q52" s="268"/>
      <c r="R52" s="358"/>
      <c r="S52" s="268"/>
      <c r="T52" s="358"/>
      <c r="U52" s="268"/>
      <c r="V52" s="358"/>
      <c r="W52" s="268"/>
      <c r="X52" s="358"/>
      <c r="Y52" s="268"/>
      <c r="Z52" s="358"/>
      <c r="AA52" s="268"/>
      <c r="AB52" s="358"/>
      <c r="AC52" s="268"/>
      <c r="AD52" s="358"/>
      <c r="AE52" s="268"/>
      <c r="AF52" s="358"/>
      <c r="AG52" s="268"/>
      <c r="AH52" s="358"/>
      <c r="AI52" s="268"/>
      <c r="AJ52" s="358"/>
      <c r="AK52" s="268"/>
      <c r="AL52" s="358"/>
      <c r="AM52" s="268"/>
      <c r="AN52" s="358"/>
      <c r="AO52" s="268"/>
      <c r="AP52" s="358"/>
      <c r="AQ52" s="268"/>
      <c r="AR52" s="206"/>
      <c r="AS52" s="360"/>
    </row>
    <row r="53" ht="15.75" customHeight="1">
      <c r="A53" s="355"/>
      <c r="B53" s="355"/>
      <c r="C53" s="355"/>
      <c r="D53" s="355"/>
      <c r="E53" s="355"/>
      <c r="F53" s="355"/>
      <c r="G53" s="355"/>
      <c r="H53" s="356"/>
      <c r="I53" s="357"/>
      <c r="J53" s="358"/>
      <c r="K53" s="268"/>
      <c r="L53" s="358"/>
      <c r="M53" s="268"/>
      <c r="N53" s="358"/>
      <c r="O53" s="268"/>
      <c r="P53" s="359"/>
      <c r="Q53" s="268"/>
      <c r="R53" s="358"/>
      <c r="S53" s="268"/>
      <c r="T53" s="358"/>
      <c r="U53" s="268"/>
      <c r="V53" s="358"/>
      <c r="W53" s="268"/>
      <c r="X53" s="358"/>
      <c r="Y53" s="268"/>
      <c r="Z53" s="358"/>
      <c r="AA53" s="268"/>
      <c r="AB53" s="358"/>
      <c r="AC53" s="268"/>
      <c r="AD53" s="358"/>
      <c r="AE53" s="268"/>
      <c r="AF53" s="358"/>
      <c r="AG53" s="268"/>
      <c r="AH53" s="358"/>
      <c r="AI53" s="268"/>
      <c r="AJ53" s="358"/>
      <c r="AK53" s="268"/>
      <c r="AL53" s="358"/>
      <c r="AM53" s="268"/>
      <c r="AN53" s="358"/>
      <c r="AO53" s="268"/>
      <c r="AP53" s="358"/>
      <c r="AQ53" s="268"/>
      <c r="AR53" s="206"/>
      <c r="AS53" s="360"/>
    </row>
    <row r="54" ht="15.75" customHeight="1">
      <c r="A54" s="355"/>
      <c r="B54" s="355"/>
      <c r="C54" s="355"/>
      <c r="D54" s="355"/>
      <c r="E54" s="355"/>
      <c r="F54" s="355"/>
      <c r="G54" s="355"/>
      <c r="H54" s="356"/>
      <c r="I54" s="357"/>
      <c r="J54" s="358"/>
      <c r="K54" s="268"/>
      <c r="L54" s="358"/>
      <c r="M54" s="268"/>
      <c r="N54" s="358"/>
      <c r="O54" s="268"/>
      <c r="P54" s="359"/>
      <c r="Q54" s="268"/>
      <c r="R54" s="358"/>
      <c r="S54" s="268"/>
      <c r="T54" s="358"/>
      <c r="U54" s="268"/>
      <c r="V54" s="358"/>
      <c r="W54" s="268"/>
      <c r="X54" s="358"/>
      <c r="Y54" s="268"/>
      <c r="Z54" s="358"/>
      <c r="AA54" s="268"/>
      <c r="AB54" s="358"/>
      <c r="AC54" s="268"/>
      <c r="AD54" s="358"/>
      <c r="AE54" s="268"/>
      <c r="AF54" s="358"/>
      <c r="AG54" s="268"/>
      <c r="AH54" s="358"/>
      <c r="AI54" s="268"/>
      <c r="AJ54" s="358"/>
      <c r="AK54" s="268"/>
      <c r="AL54" s="358"/>
      <c r="AM54" s="268"/>
      <c r="AN54" s="358"/>
      <c r="AO54" s="268"/>
      <c r="AP54" s="358"/>
      <c r="AQ54" s="268"/>
      <c r="AR54" s="206"/>
      <c r="AS54" s="360"/>
    </row>
    <row r="55" ht="15.75" customHeight="1">
      <c r="A55" s="355"/>
      <c r="B55" s="355"/>
      <c r="C55" s="355"/>
      <c r="D55" s="355"/>
      <c r="E55" s="355"/>
      <c r="F55" s="355"/>
      <c r="G55" s="355"/>
      <c r="H55" s="356"/>
      <c r="I55" s="357"/>
      <c r="J55" s="358"/>
      <c r="K55" s="268"/>
      <c r="L55" s="358"/>
      <c r="M55" s="268"/>
      <c r="N55" s="358"/>
      <c r="O55" s="268"/>
      <c r="P55" s="359"/>
      <c r="Q55" s="268"/>
      <c r="R55" s="358"/>
      <c r="S55" s="268"/>
      <c r="T55" s="358"/>
      <c r="U55" s="268"/>
      <c r="V55" s="358"/>
      <c r="W55" s="268"/>
      <c r="X55" s="358"/>
      <c r="Y55" s="268"/>
      <c r="Z55" s="358"/>
      <c r="AA55" s="268"/>
      <c r="AB55" s="358"/>
      <c r="AC55" s="268"/>
      <c r="AD55" s="358"/>
      <c r="AE55" s="268"/>
      <c r="AF55" s="358"/>
      <c r="AG55" s="268"/>
      <c r="AH55" s="358"/>
      <c r="AI55" s="268"/>
      <c r="AJ55" s="358"/>
      <c r="AK55" s="268"/>
      <c r="AL55" s="358"/>
      <c r="AM55" s="268"/>
      <c r="AN55" s="358"/>
      <c r="AO55" s="268"/>
      <c r="AP55" s="358"/>
      <c r="AQ55" s="268"/>
      <c r="AR55" s="206"/>
      <c r="AS55" s="360"/>
    </row>
    <row r="56" ht="15.75" customHeight="1">
      <c r="A56" s="355"/>
      <c r="B56" s="355"/>
      <c r="C56" s="355"/>
      <c r="D56" s="355"/>
      <c r="E56" s="355"/>
      <c r="F56" s="355"/>
      <c r="G56" s="355"/>
      <c r="H56" s="356"/>
      <c r="I56" s="357"/>
      <c r="J56" s="358"/>
      <c r="K56" s="268"/>
      <c r="L56" s="358"/>
      <c r="M56" s="268"/>
      <c r="N56" s="358"/>
      <c r="O56" s="268"/>
      <c r="P56" s="359"/>
      <c r="Q56" s="268"/>
      <c r="R56" s="358"/>
      <c r="S56" s="268"/>
      <c r="T56" s="358"/>
      <c r="U56" s="268"/>
      <c r="V56" s="358"/>
      <c r="W56" s="268"/>
      <c r="X56" s="358"/>
      <c r="Y56" s="268"/>
      <c r="Z56" s="358"/>
      <c r="AA56" s="268"/>
      <c r="AB56" s="358"/>
      <c r="AC56" s="268"/>
      <c r="AD56" s="358"/>
      <c r="AE56" s="268"/>
      <c r="AF56" s="358"/>
      <c r="AG56" s="268"/>
      <c r="AH56" s="358"/>
      <c r="AI56" s="268"/>
      <c r="AJ56" s="358"/>
      <c r="AK56" s="268"/>
      <c r="AL56" s="358"/>
      <c r="AM56" s="268"/>
      <c r="AN56" s="358"/>
      <c r="AO56" s="268"/>
      <c r="AP56" s="358"/>
      <c r="AQ56" s="268"/>
      <c r="AR56" s="206"/>
      <c r="AS56" s="360"/>
    </row>
    <row r="57" ht="15.75" customHeight="1">
      <c r="A57" s="355"/>
      <c r="B57" s="355"/>
      <c r="C57" s="355"/>
      <c r="D57" s="355"/>
      <c r="E57" s="355"/>
      <c r="F57" s="355"/>
      <c r="G57" s="355"/>
      <c r="H57" s="356"/>
      <c r="I57" s="357"/>
      <c r="J57" s="358"/>
      <c r="K57" s="268"/>
      <c r="L57" s="358"/>
      <c r="M57" s="268"/>
      <c r="N57" s="358"/>
      <c r="O57" s="268"/>
      <c r="P57" s="359"/>
      <c r="Q57" s="268"/>
      <c r="R57" s="358"/>
      <c r="S57" s="268"/>
      <c r="T57" s="358"/>
      <c r="U57" s="268"/>
      <c r="V57" s="358"/>
      <c r="W57" s="268"/>
      <c r="X57" s="358"/>
      <c r="Y57" s="268"/>
      <c r="Z57" s="358"/>
      <c r="AA57" s="268"/>
      <c r="AB57" s="358"/>
      <c r="AC57" s="268"/>
      <c r="AD57" s="358"/>
      <c r="AE57" s="268"/>
      <c r="AF57" s="358"/>
      <c r="AG57" s="268"/>
      <c r="AH57" s="358"/>
      <c r="AI57" s="268"/>
      <c r="AJ57" s="358"/>
      <c r="AK57" s="268"/>
      <c r="AL57" s="358"/>
      <c r="AM57" s="268"/>
      <c r="AN57" s="358"/>
      <c r="AO57" s="268"/>
      <c r="AP57" s="358"/>
      <c r="AQ57" s="268"/>
      <c r="AR57" s="206"/>
      <c r="AS57" s="360"/>
    </row>
    <row r="58" ht="15.75" customHeight="1">
      <c r="A58" s="355"/>
      <c r="B58" s="355"/>
      <c r="C58" s="355"/>
      <c r="D58" s="355"/>
      <c r="E58" s="355"/>
      <c r="F58" s="355"/>
      <c r="G58" s="355"/>
      <c r="H58" s="356"/>
      <c r="I58" s="357"/>
      <c r="J58" s="358"/>
      <c r="K58" s="268"/>
      <c r="L58" s="358"/>
      <c r="M58" s="268"/>
      <c r="N58" s="358"/>
      <c r="O58" s="268"/>
      <c r="P58" s="359"/>
      <c r="Q58" s="268"/>
      <c r="R58" s="358"/>
      <c r="S58" s="268"/>
      <c r="T58" s="358"/>
      <c r="U58" s="268"/>
      <c r="V58" s="358"/>
      <c r="W58" s="268"/>
      <c r="X58" s="358"/>
      <c r="Y58" s="268"/>
      <c r="Z58" s="358"/>
      <c r="AA58" s="268"/>
      <c r="AB58" s="358"/>
      <c r="AC58" s="268"/>
      <c r="AD58" s="358"/>
      <c r="AE58" s="268"/>
      <c r="AF58" s="358"/>
      <c r="AG58" s="268"/>
      <c r="AH58" s="358"/>
      <c r="AI58" s="268"/>
      <c r="AJ58" s="358"/>
      <c r="AK58" s="268"/>
      <c r="AL58" s="358"/>
      <c r="AM58" s="268"/>
      <c r="AN58" s="358"/>
      <c r="AO58" s="268"/>
      <c r="AP58" s="358"/>
      <c r="AQ58" s="268"/>
      <c r="AR58" s="206"/>
      <c r="AS58" s="360"/>
    </row>
    <row r="59" ht="15.75" customHeight="1">
      <c r="A59" s="355"/>
      <c r="B59" s="355"/>
      <c r="C59" s="355"/>
      <c r="D59" s="355"/>
      <c r="E59" s="355"/>
      <c r="F59" s="355"/>
      <c r="G59" s="355"/>
      <c r="H59" s="356"/>
      <c r="I59" s="357"/>
      <c r="J59" s="358"/>
      <c r="K59" s="268"/>
      <c r="L59" s="358"/>
      <c r="M59" s="268"/>
      <c r="N59" s="358"/>
      <c r="O59" s="268"/>
      <c r="P59" s="359"/>
      <c r="Q59" s="268"/>
      <c r="R59" s="358"/>
      <c r="S59" s="268"/>
      <c r="T59" s="358"/>
      <c r="U59" s="268"/>
      <c r="V59" s="358"/>
      <c r="W59" s="268"/>
      <c r="X59" s="358"/>
      <c r="Y59" s="268"/>
      <c r="Z59" s="358"/>
      <c r="AA59" s="268"/>
      <c r="AB59" s="358"/>
      <c r="AC59" s="268"/>
      <c r="AD59" s="358"/>
      <c r="AE59" s="268"/>
      <c r="AF59" s="358"/>
      <c r="AG59" s="268"/>
      <c r="AH59" s="358"/>
      <c r="AI59" s="268"/>
      <c r="AJ59" s="358"/>
      <c r="AK59" s="268"/>
      <c r="AL59" s="358"/>
      <c r="AM59" s="268"/>
      <c r="AN59" s="358"/>
      <c r="AO59" s="268"/>
      <c r="AP59" s="358"/>
      <c r="AQ59" s="268"/>
      <c r="AR59" s="206"/>
      <c r="AS59" s="360"/>
    </row>
    <row r="60" ht="15.75" customHeight="1">
      <c r="A60" s="355"/>
      <c r="B60" s="355"/>
      <c r="C60" s="355"/>
      <c r="D60" s="355"/>
      <c r="E60" s="355"/>
      <c r="F60" s="355"/>
      <c r="G60" s="355"/>
      <c r="H60" s="356"/>
      <c r="I60" s="357"/>
      <c r="J60" s="358"/>
      <c r="K60" s="268"/>
      <c r="L60" s="358"/>
      <c r="M60" s="268"/>
      <c r="N60" s="358"/>
      <c r="O60" s="268"/>
      <c r="P60" s="359"/>
      <c r="Q60" s="268"/>
      <c r="R60" s="358"/>
      <c r="S60" s="268"/>
      <c r="T60" s="358"/>
      <c r="U60" s="268"/>
      <c r="V60" s="358"/>
      <c r="W60" s="268"/>
      <c r="X60" s="358"/>
      <c r="Y60" s="268"/>
      <c r="Z60" s="358"/>
      <c r="AA60" s="268"/>
      <c r="AB60" s="358"/>
      <c r="AC60" s="268"/>
      <c r="AD60" s="358"/>
      <c r="AE60" s="268"/>
      <c r="AF60" s="358"/>
      <c r="AG60" s="268"/>
      <c r="AH60" s="358"/>
      <c r="AI60" s="268"/>
      <c r="AJ60" s="358"/>
      <c r="AK60" s="268"/>
      <c r="AL60" s="358"/>
      <c r="AM60" s="268"/>
      <c r="AN60" s="358"/>
      <c r="AO60" s="268"/>
      <c r="AP60" s="358"/>
      <c r="AQ60" s="268"/>
      <c r="AR60" s="206"/>
      <c r="AS60" s="360"/>
    </row>
    <row r="61" ht="15.75" customHeight="1">
      <c r="A61" s="355"/>
      <c r="B61" s="355"/>
      <c r="C61" s="355"/>
      <c r="D61" s="355"/>
      <c r="E61" s="355"/>
      <c r="F61" s="355"/>
      <c r="G61" s="355"/>
      <c r="H61" s="356"/>
      <c r="I61" s="357"/>
      <c r="J61" s="358"/>
      <c r="K61" s="268"/>
      <c r="L61" s="358"/>
      <c r="M61" s="268"/>
      <c r="N61" s="358"/>
      <c r="O61" s="268"/>
      <c r="P61" s="359"/>
      <c r="Q61" s="268"/>
      <c r="R61" s="358"/>
      <c r="S61" s="268"/>
      <c r="T61" s="358"/>
      <c r="U61" s="268"/>
      <c r="V61" s="358"/>
      <c r="W61" s="268"/>
      <c r="X61" s="358"/>
      <c r="Y61" s="268"/>
      <c r="Z61" s="358"/>
      <c r="AA61" s="268"/>
      <c r="AB61" s="358"/>
      <c r="AC61" s="268"/>
      <c r="AD61" s="358"/>
      <c r="AE61" s="268"/>
      <c r="AF61" s="358"/>
      <c r="AG61" s="268"/>
      <c r="AH61" s="358"/>
      <c r="AI61" s="268"/>
      <c r="AJ61" s="358"/>
      <c r="AK61" s="268"/>
      <c r="AL61" s="358"/>
      <c r="AM61" s="268"/>
      <c r="AN61" s="358"/>
      <c r="AO61" s="268"/>
      <c r="AP61" s="358"/>
      <c r="AQ61" s="268"/>
      <c r="AR61" s="206"/>
      <c r="AS61" s="360"/>
    </row>
    <row r="62" ht="15.75" customHeight="1">
      <c r="A62" s="355"/>
      <c r="B62" s="355"/>
      <c r="C62" s="355"/>
      <c r="D62" s="355"/>
      <c r="E62" s="355"/>
      <c r="F62" s="355"/>
      <c r="G62" s="355"/>
      <c r="H62" s="356"/>
      <c r="I62" s="357"/>
      <c r="J62" s="358"/>
      <c r="K62" s="268"/>
      <c r="L62" s="358"/>
      <c r="M62" s="268"/>
      <c r="N62" s="358"/>
      <c r="O62" s="268"/>
      <c r="P62" s="359"/>
      <c r="Q62" s="268"/>
      <c r="R62" s="358"/>
      <c r="S62" s="268"/>
      <c r="T62" s="358"/>
      <c r="U62" s="268"/>
      <c r="V62" s="358"/>
      <c r="W62" s="268"/>
      <c r="X62" s="358"/>
      <c r="Y62" s="268"/>
      <c r="Z62" s="358"/>
      <c r="AA62" s="268"/>
      <c r="AB62" s="358"/>
      <c r="AC62" s="268"/>
      <c r="AD62" s="358"/>
      <c r="AE62" s="268"/>
      <c r="AF62" s="358"/>
      <c r="AG62" s="268"/>
      <c r="AH62" s="358"/>
      <c r="AI62" s="268"/>
      <c r="AJ62" s="358"/>
      <c r="AK62" s="268"/>
      <c r="AL62" s="358"/>
      <c r="AM62" s="268"/>
      <c r="AN62" s="358"/>
      <c r="AO62" s="268"/>
      <c r="AP62" s="358"/>
      <c r="AQ62" s="268"/>
      <c r="AR62" s="206"/>
      <c r="AS62" s="360"/>
    </row>
    <row r="63" ht="15.75" customHeight="1">
      <c r="A63" s="355"/>
      <c r="B63" s="355"/>
      <c r="C63" s="355"/>
      <c r="D63" s="355"/>
      <c r="E63" s="355"/>
      <c r="F63" s="355"/>
      <c r="G63" s="355"/>
      <c r="H63" s="356"/>
      <c r="I63" s="357"/>
      <c r="J63" s="358"/>
      <c r="K63" s="268"/>
      <c r="L63" s="358"/>
      <c r="M63" s="268"/>
      <c r="N63" s="358"/>
      <c r="O63" s="268"/>
      <c r="P63" s="359"/>
      <c r="Q63" s="268"/>
      <c r="R63" s="358"/>
      <c r="S63" s="268"/>
      <c r="T63" s="358"/>
      <c r="U63" s="268"/>
      <c r="V63" s="358"/>
      <c r="W63" s="268"/>
      <c r="X63" s="358"/>
      <c r="Y63" s="268"/>
      <c r="Z63" s="358"/>
      <c r="AA63" s="268"/>
      <c r="AB63" s="358"/>
      <c r="AC63" s="268"/>
      <c r="AD63" s="358"/>
      <c r="AE63" s="268"/>
      <c r="AF63" s="358"/>
      <c r="AG63" s="268"/>
      <c r="AH63" s="358"/>
      <c r="AI63" s="268"/>
      <c r="AJ63" s="358"/>
      <c r="AK63" s="268"/>
      <c r="AL63" s="358"/>
      <c r="AM63" s="268"/>
      <c r="AN63" s="358"/>
      <c r="AO63" s="268"/>
      <c r="AP63" s="358"/>
      <c r="AQ63" s="268"/>
      <c r="AR63" s="206"/>
      <c r="AS63" s="360"/>
    </row>
    <row r="64" ht="15.75" customHeight="1">
      <c r="A64" s="355"/>
      <c r="B64" s="355"/>
      <c r="C64" s="355"/>
      <c r="D64" s="355"/>
      <c r="E64" s="355"/>
      <c r="F64" s="355"/>
      <c r="G64" s="355"/>
      <c r="H64" s="356"/>
      <c r="I64" s="357"/>
      <c r="J64" s="358"/>
      <c r="K64" s="268"/>
      <c r="L64" s="358"/>
      <c r="M64" s="268"/>
      <c r="N64" s="358"/>
      <c r="O64" s="268"/>
      <c r="P64" s="359"/>
      <c r="Q64" s="268"/>
      <c r="R64" s="358"/>
      <c r="S64" s="268"/>
      <c r="T64" s="358"/>
      <c r="U64" s="268"/>
      <c r="V64" s="358"/>
      <c r="W64" s="268"/>
      <c r="X64" s="358"/>
      <c r="Y64" s="268"/>
      <c r="Z64" s="358"/>
      <c r="AA64" s="268"/>
      <c r="AB64" s="358"/>
      <c r="AC64" s="268"/>
      <c r="AD64" s="358"/>
      <c r="AE64" s="268"/>
      <c r="AF64" s="358"/>
      <c r="AG64" s="268"/>
      <c r="AH64" s="358"/>
      <c r="AI64" s="268"/>
      <c r="AJ64" s="358"/>
      <c r="AK64" s="268"/>
      <c r="AL64" s="358"/>
      <c r="AM64" s="268"/>
      <c r="AN64" s="358"/>
      <c r="AO64" s="268"/>
      <c r="AP64" s="358"/>
      <c r="AQ64" s="268"/>
      <c r="AR64" s="206"/>
      <c r="AS64" s="360"/>
    </row>
    <row r="65" ht="15.75" customHeight="1">
      <c r="A65" s="355"/>
      <c r="B65" s="355"/>
      <c r="C65" s="355"/>
      <c r="D65" s="355"/>
      <c r="E65" s="355"/>
      <c r="F65" s="355"/>
      <c r="G65" s="355"/>
      <c r="H65" s="356"/>
      <c r="I65" s="357"/>
      <c r="J65" s="358"/>
      <c r="K65" s="268"/>
      <c r="L65" s="358"/>
      <c r="M65" s="268"/>
      <c r="N65" s="358"/>
      <c r="O65" s="268"/>
      <c r="P65" s="359"/>
      <c r="Q65" s="268"/>
      <c r="R65" s="358"/>
      <c r="S65" s="268"/>
      <c r="T65" s="358"/>
      <c r="U65" s="268"/>
      <c r="V65" s="358"/>
      <c r="W65" s="268"/>
      <c r="X65" s="358"/>
      <c r="Y65" s="268"/>
      <c r="Z65" s="358"/>
      <c r="AA65" s="268"/>
      <c r="AB65" s="358"/>
      <c r="AC65" s="268"/>
      <c r="AD65" s="358"/>
      <c r="AE65" s="268"/>
      <c r="AF65" s="358"/>
      <c r="AG65" s="268"/>
      <c r="AH65" s="358"/>
      <c r="AI65" s="268"/>
      <c r="AJ65" s="358"/>
      <c r="AK65" s="268"/>
      <c r="AL65" s="358"/>
      <c r="AM65" s="268"/>
      <c r="AN65" s="358"/>
      <c r="AO65" s="268"/>
      <c r="AP65" s="358"/>
      <c r="AQ65" s="268"/>
      <c r="AR65" s="206"/>
      <c r="AS65" s="360"/>
    </row>
    <row r="66" ht="15.75" customHeight="1">
      <c r="A66" s="355"/>
      <c r="B66" s="355"/>
      <c r="C66" s="355"/>
      <c r="D66" s="355"/>
      <c r="E66" s="355"/>
      <c r="F66" s="355"/>
      <c r="G66" s="355"/>
      <c r="H66" s="356"/>
      <c r="I66" s="357"/>
      <c r="J66" s="358"/>
      <c r="K66" s="268"/>
      <c r="L66" s="358"/>
      <c r="M66" s="268"/>
      <c r="N66" s="358"/>
      <c r="O66" s="268"/>
      <c r="P66" s="359"/>
      <c r="Q66" s="268"/>
      <c r="R66" s="358"/>
      <c r="S66" s="268"/>
      <c r="T66" s="358"/>
      <c r="U66" s="268"/>
      <c r="V66" s="358"/>
      <c r="W66" s="268"/>
      <c r="X66" s="358"/>
      <c r="Y66" s="268"/>
      <c r="Z66" s="358"/>
      <c r="AA66" s="268"/>
      <c r="AB66" s="358"/>
      <c r="AC66" s="268"/>
      <c r="AD66" s="358"/>
      <c r="AE66" s="268"/>
      <c r="AF66" s="358"/>
      <c r="AG66" s="268"/>
      <c r="AH66" s="358"/>
      <c r="AI66" s="268"/>
      <c r="AJ66" s="358"/>
      <c r="AK66" s="268"/>
      <c r="AL66" s="358"/>
      <c r="AM66" s="268"/>
      <c r="AN66" s="358"/>
      <c r="AO66" s="268"/>
      <c r="AP66" s="358"/>
      <c r="AQ66" s="268"/>
      <c r="AR66" s="206"/>
      <c r="AS66" s="360"/>
    </row>
    <row r="67" ht="15.75" customHeight="1">
      <c r="A67" s="355"/>
      <c r="B67" s="355"/>
      <c r="C67" s="355"/>
      <c r="D67" s="355"/>
      <c r="E67" s="355"/>
      <c r="F67" s="355"/>
      <c r="G67" s="355"/>
      <c r="H67" s="356"/>
      <c r="I67" s="357"/>
      <c r="J67" s="358"/>
      <c r="K67" s="268"/>
      <c r="L67" s="358"/>
      <c r="M67" s="268"/>
      <c r="N67" s="358"/>
      <c r="O67" s="268"/>
      <c r="P67" s="359"/>
      <c r="Q67" s="268"/>
      <c r="R67" s="358"/>
      <c r="S67" s="268"/>
      <c r="T67" s="358"/>
      <c r="U67" s="268"/>
      <c r="V67" s="358"/>
      <c r="W67" s="268"/>
      <c r="X67" s="358"/>
      <c r="Y67" s="268"/>
      <c r="Z67" s="358"/>
      <c r="AA67" s="268"/>
      <c r="AB67" s="358"/>
      <c r="AC67" s="268"/>
      <c r="AD67" s="358"/>
      <c r="AE67" s="268"/>
      <c r="AF67" s="358"/>
      <c r="AG67" s="268"/>
      <c r="AH67" s="358"/>
      <c r="AI67" s="268"/>
      <c r="AJ67" s="358"/>
      <c r="AK67" s="268"/>
      <c r="AL67" s="358"/>
      <c r="AM67" s="268"/>
      <c r="AN67" s="358"/>
      <c r="AO67" s="268"/>
      <c r="AP67" s="358"/>
      <c r="AQ67" s="268"/>
      <c r="AR67" s="206"/>
      <c r="AS67" s="360"/>
    </row>
    <row r="68" ht="15.75" customHeight="1">
      <c r="A68" s="355"/>
      <c r="B68" s="355"/>
      <c r="C68" s="355"/>
      <c r="D68" s="355"/>
      <c r="E68" s="355"/>
      <c r="F68" s="355"/>
      <c r="G68" s="355"/>
      <c r="H68" s="356"/>
      <c r="I68" s="357"/>
      <c r="J68" s="358"/>
      <c r="K68" s="268"/>
      <c r="L68" s="358"/>
      <c r="M68" s="268"/>
      <c r="N68" s="358"/>
      <c r="O68" s="268"/>
      <c r="P68" s="359"/>
      <c r="Q68" s="268"/>
      <c r="R68" s="358"/>
      <c r="S68" s="268"/>
      <c r="T68" s="358"/>
      <c r="U68" s="268"/>
      <c r="V68" s="358"/>
      <c r="W68" s="268"/>
      <c r="X68" s="358"/>
      <c r="Y68" s="268"/>
      <c r="Z68" s="358"/>
      <c r="AA68" s="268"/>
      <c r="AB68" s="358"/>
      <c r="AC68" s="268"/>
      <c r="AD68" s="358"/>
      <c r="AE68" s="268"/>
      <c r="AF68" s="358"/>
      <c r="AG68" s="268"/>
      <c r="AH68" s="358"/>
      <c r="AI68" s="268"/>
      <c r="AJ68" s="358"/>
      <c r="AK68" s="268"/>
      <c r="AL68" s="358"/>
      <c r="AM68" s="268"/>
      <c r="AN68" s="358"/>
      <c r="AO68" s="268"/>
      <c r="AP68" s="358"/>
      <c r="AQ68" s="268"/>
      <c r="AR68" s="206"/>
      <c r="AS68" s="360"/>
    </row>
    <row r="69" ht="15.75" customHeight="1">
      <c r="A69" s="355"/>
      <c r="B69" s="355"/>
      <c r="C69" s="355"/>
      <c r="D69" s="355"/>
      <c r="E69" s="355"/>
      <c r="F69" s="355"/>
      <c r="G69" s="355"/>
      <c r="H69" s="356"/>
      <c r="I69" s="357"/>
      <c r="J69" s="358"/>
      <c r="K69" s="268"/>
      <c r="L69" s="358"/>
      <c r="M69" s="268"/>
      <c r="N69" s="358"/>
      <c r="O69" s="268"/>
      <c r="P69" s="359"/>
      <c r="Q69" s="268"/>
      <c r="R69" s="358"/>
      <c r="S69" s="268"/>
      <c r="T69" s="358"/>
      <c r="U69" s="268"/>
      <c r="V69" s="358"/>
      <c r="W69" s="268"/>
      <c r="X69" s="358"/>
      <c r="Y69" s="268"/>
      <c r="Z69" s="358"/>
      <c r="AA69" s="268"/>
      <c r="AB69" s="358"/>
      <c r="AC69" s="268"/>
      <c r="AD69" s="358"/>
      <c r="AE69" s="268"/>
      <c r="AF69" s="358"/>
      <c r="AG69" s="268"/>
      <c r="AH69" s="358"/>
      <c r="AI69" s="268"/>
      <c r="AJ69" s="358"/>
      <c r="AK69" s="268"/>
      <c r="AL69" s="358"/>
      <c r="AM69" s="268"/>
      <c r="AN69" s="358"/>
      <c r="AO69" s="268"/>
      <c r="AP69" s="358"/>
      <c r="AQ69" s="268"/>
      <c r="AR69" s="206"/>
      <c r="AS69" s="360"/>
    </row>
    <row r="70" ht="15.75" customHeight="1">
      <c r="A70" s="355"/>
      <c r="B70" s="355"/>
      <c r="C70" s="355"/>
      <c r="D70" s="355"/>
      <c r="E70" s="355"/>
      <c r="F70" s="355"/>
      <c r="G70" s="355"/>
      <c r="H70" s="356"/>
      <c r="I70" s="357"/>
      <c r="J70" s="358"/>
      <c r="K70" s="268"/>
      <c r="L70" s="358"/>
      <c r="M70" s="268"/>
      <c r="N70" s="358"/>
      <c r="O70" s="268"/>
      <c r="P70" s="359"/>
      <c r="Q70" s="268"/>
      <c r="R70" s="358"/>
      <c r="S70" s="268"/>
      <c r="T70" s="358"/>
      <c r="U70" s="268"/>
      <c r="V70" s="358"/>
      <c r="W70" s="268"/>
      <c r="X70" s="358"/>
      <c r="Y70" s="268"/>
      <c r="Z70" s="358"/>
      <c r="AA70" s="268"/>
      <c r="AB70" s="358"/>
      <c r="AC70" s="268"/>
      <c r="AD70" s="358"/>
      <c r="AE70" s="268"/>
      <c r="AF70" s="358"/>
      <c r="AG70" s="268"/>
      <c r="AH70" s="358"/>
      <c r="AI70" s="268"/>
      <c r="AJ70" s="358"/>
      <c r="AK70" s="268"/>
      <c r="AL70" s="358"/>
      <c r="AM70" s="268"/>
      <c r="AN70" s="358"/>
      <c r="AO70" s="268"/>
      <c r="AP70" s="358"/>
      <c r="AQ70" s="268"/>
      <c r="AR70" s="206"/>
      <c r="AS70" s="360"/>
    </row>
    <row r="71" ht="15.75" customHeight="1">
      <c r="A71" s="355"/>
      <c r="B71" s="355"/>
      <c r="C71" s="355"/>
      <c r="D71" s="355"/>
      <c r="E71" s="355"/>
      <c r="F71" s="355"/>
      <c r="G71" s="355"/>
      <c r="H71" s="356"/>
      <c r="I71" s="357"/>
      <c r="J71" s="358"/>
      <c r="K71" s="268"/>
      <c r="L71" s="358"/>
      <c r="M71" s="268"/>
      <c r="N71" s="358"/>
      <c r="O71" s="268"/>
      <c r="P71" s="359"/>
      <c r="Q71" s="268"/>
      <c r="R71" s="358"/>
      <c r="S71" s="268"/>
      <c r="T71" s="358"/>
      <c r="U71" s="268"/>
      <c r="V71" s="358"/>
      <c r="W71" s="268"/>
      <c r="X71" s="358"/>
      <c r="Y71" s="268"/>
      <c r="Z71" s="358"/>
      <c r="AA71" s="268"/>
      <c r="AB71" s="358"/>
      <c r="AC71" s="268"/>
      <c r="AD71" s="358"/>
      <c r="AE71" s="268"/>
      <c r="AF71" s="358"/>
      <c r="AG71" s="268"/>
      <c r="AH71" s="358"/>
      <c r="AI71" s="268"/>
      <c r="AJ71" s="358"/>
      <c r="AK71" s="268"/>
      <c r="AL71" s="358"/>
      <c r="AM71" s="268"/>
      <c r="AN71" s="358"/>
      <c r="AO71" s="268"/>
      <c r="AP71" s="358"/>
      <c r="AQ71" s="268"/>
      <c r="AR71" s="206"/>
      <c r="AS71" s="360"/>
    </row>
    <row r="72" ht="15.75" customHeight="1">
      <c r="A72" s="355"/>
      <c r="B72" s="355"/>
      <c r="C72" s="355"/>
      <c r="D72" s="355"/>
      <c r="E72" s="355"/>
      <c r="F72" s="355"/>
      <c r="G72" s="355"/>
      <c r="H72" s="356"/>
      <c r="I72" s="357"/>
      <c r="J72" s="358"/>
      <c r="K72" s="268"/>
      <c r="L72" s="358"/>
      <c r="M72" s="268"/>
      <c r="N72" s="358"/>
      <c r="O72" s="268"/>
      <c r="P72" s="359"/>
      <c r="Q72" s="268"/>
      <c r="R72" s="358"/>
      <c r="S72" s="268"/>
      <c r="T72" s="358"/>
      <c r="U72" s="268"/>
      <c r="V72" s="358"/>
      <c r="W72" s="268"/>
      <c r="X72" s="358"/>
      <c r="Y72" s="268"/>
      <c r="Z72" s="358"/>
      <c r="AA72" s="268"/>
      <c r="AB72" s="358"/>
      <c r="AC72" s="268"/>
      <c r="AD72" s="358"/>
      <c r="AE72" s="268"/>
      <c r="AF72" s="358"/>
      <c r="AG72" s="268"/>
      <c r="AH72" s="358"/>
      <c r="AI72" s="268"/>
      <c r="AJ72" s="358"/>
      <c r="AK72" s="268"/>
      <c r="AL72" s="358"/>
      <c r="AM72" s="268"/>
      <c r="AN72" s="358"/>
      <c r="AO72" s="268"/>
      <c r="AP72" s="358"/>
      <c r="AQ72" s="268"/>
      <c r="AR72" s="206"/>
      <c r="AS72" s="360"/>
    </row>
    <row r="73" ht="15.75" customHeight="1">
      <c r="A73" s="355"/>
      <c r="B73" s="355"/>
      <c r="C73" s="355"/>
      <c r="D73" s="355"/>
      <c r="E73" s="355"/>
      <c r="F73" s="355"/>
      <c r="G73" s="355"/>
      <c r="H73" s="356"/>
      <c r="I73" s="357"/>
      <c r="J73" s="358"/>
      <c r="K73" s="268"/>
      <c r="L73" s="358"/>
      <c r="M73" s="268"/>
      <c r="N73" s="358"/>
      <c r="O73" s="268"/>
      <c r="P73" s="359"/>
      <c r="Q73" s="268"/>
      <c r="R73" s="358"/>
      <c r="S73" s="268"/>
      <c r="T73" s="358"/>
      <c r="U73" s="268"/>
      <c r="V73" s="358"/>
      <c r="W73" s="268"/>
      <c r="X73" s="358"/>
      <c r="Y73" s="268"/>
      <c r="Z73" s="358"/>
      <c r="AA73" s="268"/>
      <c r="AB73" s="358"/>
      <c r="AC73" s="268"/>
      <c r="AD73" s="358"/>
      <c r="AE73" s="268"/>
      <c r="AF73" s="358"/>
      <c r="AG73" s="268"/>
      <c r="AH73" s="358"/>
      <c r="AI73" s="268"/>
      <c r="AJ73" s="358"/>
      <c r="AK73" s="268"/>
      <c r="AL73" s="358"/>
      <c r="AM73" s="268"/>
      <c r="AN73" s="358"/>
      <c r="AO73" s="268"/>
      <c r="AP73" s="358"/>
      <c r="AQ73" s="268"/>
      <c r="AR73" s="206"/>
      <c r="AS73" s="360"/>
    </row>
    <row r="74" ht="15.75" customHeight="1">
      <c r="A74" s="355"/>
      <c r="B74" s="355"/>
      <c r="C74" s="355"/>
      <c r="D74" s="355"/>
      <c r="E74" s="355"/>
      <c r="F74" s="355"/>
      <c r="G74" s="355"/>
      <c r="H74" s="356"/>
      <c r="I74" s="357"/>
      <c r="J74" s="358"/>
      <c r="K74" s="268"/>
      <c r="L74" s="358"/>
      <c r="M74" s="268"/>
      <c r="N74" s="358"/>
      <c r="O74" s="268"/>
      <c r="P74" s="359"/>
      <c r="Q74" s="268"/>
      <c r="R74" s="358"/>
      <c r="S74" s="268"/>
      <c r="T74" s="358"/>
      <c r="U74" s="268"/>
      <c r="V74" s="358"/>
      <c r="W74" s="268"/>
      <c r="X74" s="358"/>
      <c r="Y74" s="268"/>
      <c r="Z74" s="358"/>
      <c r="AA74" s="268"/>
      <c r="AB74" s="358"/>
      <c r="AC74" s="268"/>
      <c r="AD74" s="358"/>
      <c r="AE74" s="268"/>
      <c r="AF74" s="358"/>
      <c r="AG74" s="268"/>
      <c r="AH74" s="358"/>
      <c r="AI74" s="268"/>
      <c r="AJ74" s="358"/>
      <c r="AK74" s="268"/>
      <c r="AL74" s="358"/>
      <c r="AM74" s="268"/>
      <c r="AN74" s="358"/>
      <c r="AO74" s="268"/>
      <c r="AP74" s="358"/>
      <c r="AQ74" s="268"/>
      <c r="AR74" s="206"/>
      <c r="AS74" s="360"/>
    </row>
    <row r="75" ht="15.75" customHeight="1">
      <c r="A75" s="355"/>
      <c r="B75" s="355"/>
      <c r="C75" s="355"/>
      <c r="D75" s="355"/>
      <c r="E75" s="355"/>
      <c r="F75" s="355"/>
      <c r="G75" s="355"/>
      <c r="H75" s="356"/>
      <c r="I75" s="357"/>
      <c r="J75" s="358"/>
      <c r="K75" s="268"/>
      <c r="L75" s="358"/>
      <c r="M75" s="268"/>
      <c r="N75" s="358"/>
      <c r="O75" s="268"/>
      <c r="P75" s="359"/>
      <c r="Q75" s="268"/>
      <c r="R75" s="358"/>
      <c r="S75" s="268"/>
      <c r="T75" s="358"/>
      <c r="U75" s="268"/>
      <c r="V75" s="358"/>
      <c r="W75" s="268"/>
      <c r="X75" s="358"/>
      <c r="Y75" s="268"/>
      <c r="Z75" s="358"/>
      <c r="AA75" s="268"/>
      <c r="AB75" s="358"/>
      <c r="AC75" s="268"/>
      <c r="AD75" s="358"/>
      <c r="AE75" s="268"/>
      <c r="AF75" s="358"/>
      <c r="AG75" s="268"/>
      <c r="AH75" s="358"/>
      <c r="AI75" s="268"/>
      <c r="AJ75" s="358"/>
      <c r="AK75" s="268"/>
      <c r="AL75" s="358"/>
      <c r="AM75" s="268"/>
      <c r="AN75" s="358"/>
      <c r="AO75" s="268"/>
      <c r="AP75" s="358"/>
      <c r="AQ75" s="268"/>
      <c r="AR75" s="206"/>
      <c r="AS75" s="360"/>
    </row>
    <row r="76" ht="15.75" customHeight="1">
      <c r="A76" s="355"/>
      <c r="B76" s="355"/>
      <c r="C76" s="355"/>
      <c r="D76" s="355"/>
      <c r="E76" s="355"/>
      <c r="F76" s="355"/>
      <c r="G76" s="355"/>
      <c r="H76" s="356"/>
      <c r="I76" s="357"/>
      <c r="J76" s="358"/>
      <c r="K76" s="268"/>
      <c r="L76" s="358"/>
      <c r="M76" s="268"/>
      <c r="N76" s="358"/>
      <c r="O76" s="268"/>
      <c r="P76" s="359"/>
      <c r="Q76" s="268"/>
      <c r="R76" s="358"/>
      <c r="S76" s="268"/>
      <c r="T76" s="358"/>
      <c r="U76" s="268"/>
      <c r="V76" s="358"/>
      <c r="W76" s="268"/>
      <c r="X76" s="358"/>
      <c r="Y76" s="268"/>
      <c r="Z76" s="358"/>
      <c r="AA76" s="268"/>
      <c r="AB76" s="358"/>
      <c r="AC76" s="268"/>
      <c r="AD76" s="358"/>
      <c r="AE76" s="268"/>
      <c r="AF76" s="358"/>
      <c r="AG76" s="268"/>
      <c r="AH76" s="358"/>
      <c r="AI76" s="268"/>
      <c r="AJ76" s="358"/>
      <c r="AK76" s="268"/>
      <c r="AL76" s="358"/>
      <c r="AM76" s="268"/>
      <c r="AN76" s="358"/>
      <c r="AO76" s="268"/>
      <c r="AP76" s="358"/>
      <c r="AQ76" s="268"/>
      <c r="AR76" s="206"/>
      <c r="AS76" s="360"/>
    </row>
    <row r="77" ht="15.75" customHeight="1">
      <c r="A77" s="355"/>
      <c r="B77" s="355"/>
      <c r="C77" s="355"/>
      <c r="D77" s="355"/>
      <c r="E77" s="355"/>
      <c r="F77" s="355"/>
      <c r="G77" s="355"/>
      <c r="H77" s="356"/>
      <c r="I77" s="357"/>
      <c r="J77" s="358"/>
      <c r="K77" s="268"/>
      <c r="L77" s="358"/>
      <c r="M77" s="268"/>
      <c r="N77" s="358"/>
      <c r="O77" s="268"/>
      <c r="P77" s="359"/>
      <c r="Q77" s="268"/>
      <c r="R77" s="358"/>
      <c r="S77" s="268"/>
      <c r="T77" s="358"/>
      <c r="U77" s="268"/>
      <c r="V77" s="358"/>
      <c r="W77" s="268"/>
      <c r="X77" s="358"/>
      <c r="Y77" s="268"/>
      <c r="Z77" s="358"/>
      <c r="AA77" s="268"/>
      <c r="AB77" s="358"/>
      <c r="AC77" s="268"/>
      <c r="AD77" s="358"/>
      <c r="AE77" s="268"/>
      <c r="AF77" s="358"/>
      <c r="AG77" s="268"/>
      <c r="AH77" s="358"/>
      <c r="AI77" s="268"/>
      <c r="AJ77" s="358"/>
      <c r="AK77" s="268"/>
      <c r="AL77" s="358"/>
      <c r="AM77" s="268"/>
      <c r="AN77" s="358"/>
      <c r="AO77" s="268"/>
      <c r="AP77" s="358"/>
      <c r="AQ77" s="268"/>
      <c r="AR77" s="206"/>
      <c r="AS77" s="360"/>
    </row>
    <row r="78" ht="15.75" customHeight="1">
      <c r="A78" s="355"/>
      <c r="B78" s="355"/>
      <c r="C78" s="355"/>
      <c r="D78" s="355"/>
      <c r="E78" s="355"/>
      <c r="F78" s="355"/>
      <c r="G78" s="355"/>
      <c r="H78" s="356"/>
      <c r="I78" s="357"/>
      <c r="J78" s="358"/>
      <c r="K78" s="268"/>
      <c r="L78" s="358"/>
      <c r="M78" s="268"/>
      <c r="N78" s="358"/>
      <c r="O78" s="268"/>
      <c r="P78" s="359"/>
      <c r="Q78" s="268"/>
      <c r="R78" s="358"/>
      <c r="S78" s="268"/>
      <c r="T78" s="358"/>
      <c r="U78" s="268"/>
      <c r="V78" s="358"/>
      <c r="W78" s="268"/>
      <c r="X78" s="358"/>
      <c r="Y78" s="268"/>
      <c r="Z78" s="358"/>
      <c r="AA78" s="268"/>
      <c r="AB78" s="358"/>
      <c r="AC78" s="268"/>
      <c r="AD78" s="358"/>
      <c r="AE78" s="268"/>
      <c r="AF78" s="358"/>
      <c r="AG78" s="268"/>
      <c r="AH78" s="358"/>
      <c r="AI78" s="268"/>
      <c r="AJ78" s="358"/>
      <c r="AK78" s="268"/>
      <c r="AL78" s="358"/>
      <c r="AM78" s="268"/>
      <c r="AN78" s="358"/>
      <c r="AO78" s="268"/>
      <c r="AP78" s="358"/>
      <c r="AQ78" s="268"/>
      <c r="AR78" s="206"/>
      <c r="AS78" s="360"/>
    </row>
    <row r="79" ht="15.75" customHeight="1">
      <c r="A79" s="355"/>
      <c r="B79" s="355"/>
      <c r="C79" s="355"/>
      <c r="D79" s="355"/>
      <c r="E79" s="355"/>
      <c r="F79" s="355"/>
      <c r="G79" s="355"/>
      <c r="H79" s="356"/>
      <c r="I79" s="357"/>
      <c r="J79" s="358"/>
      <c r="K79" s="268"/>
      <c r="L79" s="358"/>
      <c r="M79" s="268"/>
      <c r="N79" s="358"/>
      <c r="O79" s="268"/>
      <c r="P79" s="359"/>
      <c r="Q79" s="268"/>
      <c r="R79" s="358"/>
      <c r="S79" s="268"/>
      <c r="T79" s="358"/>
      <c r="U79" s="268"/>
      <c r="V79" s="358"/>
      <c r="W79" s="268"/>
      <c r="X79" s="358"/>
      <c r="Y79" s="268"/>
      <c r="Z79" s="358"/>
      <c r="AA79" s="268"/>
      <c r="AB79" s="358"/>
      <c r="AC79" s="268"/>
      <c r="AD79" s="358"/>
      <c r="AE79" s="268"/>
      <c r="AF79" s="358"/>
      <c r="AG79" s="268"/>
      <c r="AH79" s="358"/>
      <c r="AI79" s="268"/>
      <c r="AJ79" s="358"/>
      <c r="AK79" s="268"/>
      <c r="AL79" s="358"/>
      <c r="AM79" s="268"/>
      <c r="AN79" s="358"/>
      <c r="AO79" s="268"/>
      <c r="AP79" s="358"/>
      <c r="AQ79" s="268"/>
      <c r="AR79" s="206"/>
      <c r="AS79" s="360"/>
    </row>
    <row r="80" ht="15.75" customHeight="1">
      <c r="A80" s="355"/>
      <c r="B80" s="355"/>
      <c r="C80" s="355"/>
      <c r="D80" s="355"/>
      <c r="E80" s="355"/>
      <c r="F80" s="355"/>
      <c r="G80" s="355"/>
      <c r="H80" s="356"/>
      <c r="I80" s="357"/>
      <c r="J80" s="358"/>
      <c r="K80" s="268"/>
      <c r="L80" s="358"/>
      <c r="M80" s="268"/>
      <c r="N80" s="358"/>
      <c r="O80" s="268"/>
      <c r="P80" s="359"/>
      <c r="Q80" s="268"/>
      <c r="R80" s="358"/>
      <c r="S80" s="268"/>
      <c r="T80" s="358"/>
      <c r="U80" s="268"/>
      <c r="V80" s="358"/>
      <c r="W80" s="268"/>
      <c r="X80" s="358"/>
      <c r="Y80" s="268"/>
      <c r="Z80" s="358"/>
      <c r="AA80" s="268"/>
      <c r="AB80" s="358"/>
      <c r="AC80" s="268"/>
      <c r="AD80" s="358"/>
      <c r="AE80" s="268"/>
      <c r="AF80" s="358"/>
      <c r="AG80" s="268"/>
      <c r="AH80" s="358"/>
      <c r="AI80" s="268"/>
      <c r="AJ80" s="358"/>
      <c r="AK80" s="268"/>
      <c r="AL80" s="358"/>
      <c r="AM80" s="268"/>
      <c r="AN80" s="358"/>
      <c r="AO80" s="268"/>
      <c r="AP80" s="358"/>
      <c r="AQ80" s="268"/>
      <c r="AR80" s="206"/>
      <c r="AS80" s="360"/>
    </row>
    <row r="81" ht="15.75" customHeight="1">
      <c r="A81" s="355"/>
      <c r="B81" s="355"/>
      <c r="C81" s="355"/>
      <c r="D81" s="355"/>
      <c r="E81" s="355"/>
      <c r="F81" s="355"/>
      <c r="G81" s="355"/>
      <c r="H81" s="356"/>
      <c r="I81" s="357"/>
      <c r="J81" s="358"/>
      <c r="K81" s="268"/>
      <c r="L81" s="358"/>
      <c r="M81" s="268"/>
      <c r="N81" s="358"/>
      <c r="O81" s="268"/>
      <c r="P81" s="359"/>
      <c r="Q81" s="268"/>
      <c r="R81" s="358"/>
      <c r="S81" s="268"/>
      <c r="T81" s="358"/>
      <c r="U81" s="268"/>
      <c r="V81" s="358"/>
      <c r="W81" s="268"/>
      <c r="X81" s="358"/>
      <c r="Y81" s="268"/>
      <c r="Z81" s="358"/>
      <c r="AA81" s="268"/>
      <c r="AB81" s="358"/>
      <c r="AC81" s="268"/>
      <c r="AD81" s="358"/>
      <c r="AE81" s="268"/>
      <c r="AF81" s="358"/>
      <c r="AG81" s="268"/>
      <c r="AH81" s="358"/>
      <c r="AI81" s="268"/>
      <c r="AJ81" s="358"/>
      <c r="AK81" s="268"/>
      <c r="AL81" s="358"/>
      <c r="AM81" s="268"/>
      <c r="AN81" s="358"/>
      <c r="AO81" s="268"/>
      <c r="AP81" s="358"/>
      <c r="AQ81" s="268"/>
      <c r="AR81" s="206"/>
      <c r="AS81" s="360"/>
    </row>
    <row r="82" ht="15.75" customHeight="1">
      <c r="A82" s="355"/>
      <c r="B82" s="355"/>
      <c r="C82" s="355"/>
      <c r="D82" s="355"/>
      <c r="E82" s="355"/>
      <c r="F82" s="355"/>
      <c r="G82" s="355"/>
      <c r="H82" s="356"/>
      <c r="I82" s="357"/>
      <c r="J82" s="358"/>
      <c r="K82" s="268"/>
      <c r="L82" s="358"/>
      <c r="M82" s="268"/>
      <c r="N82" s="358"/>
      <c r="O82" s="268"/>
      <c r="P82" s="359"/>
      <c r="Q82" s="268"/>
      <c r="R82" s="358"/>
      <c r="S82" s="268"/>
      <c r="T82" s="358"/>
      <c r="U82" s="268"/>
      <c r="V82" s="358"/>
      <c r="W82" s="268"/>
      <c r="X82" s="358"/>
      <c r="Y82" s="268"/>
      <c r="Z82" s="358"/>
      <c r="AA82" s="268"/>
      <c r="AB82" s="358"/>
      <c r="AC82" s="268"/>
      <c r="AD82" s="358"/>
      <c r="AE82" s="268"/>
      <c r="AF82" s="358"/>
      <c r="AG82" s="268"/>
      <c r="AH82" s="358"/>
      <c r="AI82" s="268"/>
      <c r="AJ82" s="358"/>
      <c r="AK82" s="268"/>
      <c r="AL82" s="358"/>
      <c r="AM82" s="268"/>
      <c r="AN82" s="358"/>
      <c r="AO82" s="268"/>
      <c r="AP82" s="358"/>
      <c r="AQ82" s="268"/>
      <c r="AR82" s="206"/>
      <c r="AS82" s="360"/>
    </row>
    <row r="83" ht="15.75" customHeight="1">
      <c r="A83" s="355"/>
      <c r="B83" s="355"/>
      <c r="C83" s="355"/>
      <c r="D83" s="355"/>
      <c r="E83" s="355"/>
      <c r="F83" s="355"/>
      <c r="G83" s="355"/>
      <c r="H83" s="356"/>
      <c r="I83" s="357"/>
      <c r="J83" s="358"/>
      <c r="K83" s="268"/>
      <c r="L83" s="358"/>
      <c r="M83" s="268"/>
      <c r="N83" s="358"/>
      <c r="O83" s="268"/>
      <c r="P83" s="359"/>
      <c r="Q83" s="268"/>
      <c r="R83" s="358"/>
      <c r="S83" s="268"/>
      <c r="T83" s="358"/>
      <c r="U83" s="268"/>
      <c r="V83" s="358"/>
      <c r="W83" s="268"/>
      <c r="X83" s="358"/>
      <c r="Y83" s="268"/>
      <c r="Z83" s="358"/>
      <c r="AA83" s="268"/>
      <c r="AB83" s="358"/>
      <c r="AC83" s="268"/>
      <c r="AD83" s="358"/>
      <c r="AE83" s="268"/>
      <c r="AF83" s="358"/>
      <c r="AG83" s="268"/>
      <c r="AH83" s="358"/>
      <c r="AI83" s="268"/>
      <c r="AJ83" s="358"/>
      <c r="AK83" s="268"/>
      <c r="AL83" s="358"/>
      <c r="AM83" s="268"/>
      <c r="AN83" s="358"/>
      <c r="AO83" s="268"/>
      <c r="AP83" s="358"/>
      <c r="AQ83" s="268"/>
      <c r="AR83" s="206"/>
      <c r="AS83" s="360"/>
    </row>
    <row r="84" ht="15.75" customHeight="1">
      <c r="A84" s="355"/>
      <c r="B84" s="355"/>
      <c r="C84" s="355"/>
      <c r="D84" s="355"/>
      <c r="E84" s="355"/>
      <c r="F84" s="355"/>
      <c r="G84" s="355"/>
      <c r="H84" s="356"/>
      <c r="I84" s="357"/>
      <c r="J84" s="358"/>
      <c r="K84" s="268"/>
      <c r="L84" s="358"/>
      <c r="M84" s="268"/>
      <c r="N84" s="358"/>
      <c r="O84" s="268"/>
      <c r="P84" s="359"/>
      <c r="Q84" s="268"/>
      <c r="R84" s="358"/>
      <c r="S84" s="268"/>
      <c r="T84" s="358"/>
      <c r="U84" s="268"/>
      <c r="V84" s="358"/>
      <c r="W84" s="268"/>
      <c r="X84" s="358"/>
      <c r="Y84" s="268"/>
      <c r="Z84" s="358"/>
      <c r="AA84" s="268"/>
      <c r="AB84" s="358"/>
      <c r="AC84" s="268"/>
      <c r="AD84" s="358"/>
      <c r="AE84" s="268"/>
      <c r="AF84" s="358"/>
      <c r="AG84" s="268"/>
      <c r="AH84" s="358"/>
      <c r="AI84" s="268"/>
      <c r="AJ84" s="358"/>
      <c r="AK84" s="268"/>
      <c r="AL84" s="358"/>
      <c r="AM84" s="268"/>
      <c r="AN84" s="358"/>
      <c r="AO84" s="268"/>
      <c r="AP84" s="358"/>
      <c r="AQ84" s="268"/>
      <c r="AR84" s="206"/>
      <c r="AS84" s="360"/>
    </row>
    <row r="85" ht="15.75" customHeight="1">
      <c r="A85" s="355"/>
      <c r="B85" s="355"/>
      <c r="C85" s="355"/>
      <c r="D85" s="355"/>
      <c r="E85" s="355"/>
      <c r="F85" s="355"/>
      <c r="G85" s="355"/>
      <c r="H85" s="356"/>
      <c r="I85" s="357"/>
      <c r="J85" s="358"/>
      <c r="K85" s="268"/>
      <c r="L85" s="358"/>
      <c r="M85" s="268"/>
      <c r="N85" s="358"/>
      <c r="O85" s="268"/>
      <c r="P85" s="359"/>
      <c r="Q85" s="268"/>
      <c r="R85" s="358"/>
      <c r="S85" s="268"/>
      <c r="T85" s="358"/>
      <c r="U85" s="268"/>
      <c r="V85" s="358"/>
      <c r="W85" s="268"/>
      <c r="X85" s="358"/>
      <c r="Y85" s="268"/>
      <c r="Z85" s="358"/>
      <c r="AA85" s="268"/>
      <c r="AB85" s="358"/>
      <c r="AC85" s="268"/>
      <c r="AD85" s="358"/>
      <c r="AE85" s="268"/>
      <c r="AF85" s="358"/>
      <c r="AG85" s="268"/>
      <c r="AH85" s="358"/>
      <c r="AI85" s="268"/>
      <c r="AJ85" s="358"/>
      <c r="AK85" s="268"/>
      <c r="AL85" s="358"/>
      <c r="AM85" s="268"/>
      <c r="AN85" s="358"/>
      <c r="AO85" s="268"/>
      <c r="AP85" s="358"/>
      <c r="AQ85" s="268"/>
      <c r="AR85" s="206"/>
      <c r="AS85" s="360"/>
    </row>
    <row r="86" ht="15.75" customHeight="1">
      <c r="A86" s="355"/>
      <c r="B86" s="355"/>
      <c r="C86" s="355"/>
      <c r="D86" s="355"/>
      <c r="E86" s="355"/>
      <c r="F86" s="355"/>
      <c r="G86" s="355"/>
      <c r="H86" s="356"/>
      <c r="I86" s="357"/>
      <c r="J86" s="358"/>
      <c r="K86" s="268"/>
      <c r="L86" s="358"/>
      <c r="M86" s="268"/>
      <c r="N86" s="358"/>
      <c r="O86" s="268"/>
      <c r="P86" s="359"/>
      <c r="Q86" s="268"/>
      <c r="R86" s="358"/>
      <c r="S86" s="268"/>
      <c r="T86" s="358"/>
      <c r="U86" s="268"/>
      <c r="V86" s="358"/>
      <c r="W86" s="268"/>
      <c r="X86" s="358"/>
      <c r="Y86" s="268"/>
      <c r="Z86" s="358"/>
      <c r="AA86" s="268"/>
      <c r="AB86" s="358"/>
      <c r="AC86" s="268"/>
      <c r="AD86" s="358"/>
      <c r="AE86" s="268"/>
      <c r="AF86" s="358"/>
      <c r="AG86" s="268"/>
      <c r="AH86" s="358"/>
      <c r="AI86" s="268"/>
      <c r="AJ86" s="358"/>
      <c r="AK86" s="268"/>
      <c r="AL86" s="358"/>
      <c r="AM86" s="268"/>
      <c r="AN86" s="358"/>
      <c r="AO86" s="268"/>
      <c r="AP86" s="358"/>
      <c r="AQ86" s="268"/>
      <c r="AR86" s="206"/>
      <c r="AS86" s="360"/>
    </row>
    <row r="87" ht="15.75" customHeight="1">
      <c r="A87" s="355"/>
      <c r="B87" s="355"/>
      <c r="C87" s="355"/>
      <c r="D87" s="355"/>
      <c r="E87" s="355"/>
      <c r="F87" s="355"/>
      <c r="G87" s="355"/>
      <c r="H87" s="356"/>
      <c r="I87" s="357"/>
      <c r="J87" s="358"/>
      <c r="K87" s="268"/>
      <c r="L87" s="358"/>
      <c r="M87" s="268"/>
      <c r="N87" s="358"/>
      <c r="O87" s="268"/>
      <c r="P87" s="359"/>
      <c r="Q87" s="268"/>
      <c r="R87" s="358"/>
      <c r="S87" s="268"/>
      <c r="T87" s="358"/>
      <c r="U87" s="268"/>
      <c r="V87" s="358"/>
      <c r="W87" s="268"/>
      <c r="X87" s="358"/>
      <c r="Y87" s="268"/>
      <c r="Z87" s="358"/>
      <c r="AA87" s="268"/>
      <c r="AB87" s="358"/>
      <c r="AC87" s="268"/>
      <c r="AD87" s="358"/>
      <c r="AE87" s="268"/>
      <c r="AF87" s="358"/>
      <c r="AG87" s="268"/>
      <c r="AH87" s="358"/>
      <c r="AI87" s="268"/>
      <c r="AJ87" s="358"/>
      <c r="AK87" s="268"/>
      <c r="AL87" s="358"/>
      <c r="AM87" s="268"/>
      <c r="AN87" s="358"/>
      <c r="AO87" s="268"/>
      <c r="AP87" s="358"/>
      <c r="AQ87" s="268"/>
      <c r="AR87" s="206"/>
      <c r="AS87" s="360"/>
    </row>
    <row r="88" ht="15.75" customHeight="1">
      <c r="A88" s="355"/>
      <c r="B88" s="355"/>
      <c r="C88" s="355"/>
      <c r="D88" s="355"/>
      <c r="E88" s="355"/>
      <c r="F88" s="355"/>
      <c r="G88" s="355"/>
      <c r="H88" s="356"/>
      <c r="I88" s="357"/>
      <c r="J88" s="358"/>
      <c r="K88" s="268"/>
      <c r="L88" s="358"/>
      <c r="M88" s="268"/>
      <c r="N88" s="358"/>
      <c r="O88" s="268"/>
      <c r="P88" s="359"/>
      <c r="Q88" s="268"/>
      <c r="R88" s="358"/>
      <c r="S88" s="268"/>
      <c r="T88" s="358"/>
      <c r="U88" s="268"/>
      <c r="V88" s="358"/>
      <c r="W88" s="268"/>
      <c r="X88" s="358"/>
      <c r="Y88" s="268"/>
      <c r="Z88" s="358"/>
      <c r="AA88" s="268"/>
      <c r="AB88" s="358"/>
      <c r="AC88" s="268"/>
      <c r="AD88" s="358"/>
      <c r="AE88" s="268"/>
      <c r="AF88" s="358"/>
      <c r="AG88" s="268"/>
      <c r="AH88" s="358"/>
      <c r="AI88" s="268"/>
      <c r="AJ88" s="358"/>
      <c r="AK88" s="268"/>
      <c r="AL88" s="358"/>
      <c r="AM88" s="268"/>
      <c r="AN88" s="358"/>
      <c r="AO88" s="268"/>
      <c r="AP88" s="358"/>
      <c r="AQ88" s="268"/>
      <c r="AR88" s="206"/>
      <c r="AS88" s="360"/>
    </row>
    <row r="89" ht="15.75" customHeight="1">
      <c r="A89" s="355"/>
      <c r="B89" s="355"/>
      <c r="C89" s="355"/>
      <c r="D89" s="355"/>
      <c r="E89" s="355"/>
      <c r="F89" s="355"/>
      <c r="G89" s="355"/>
      <c r="H89" s="356"/>
      <c r="I89" s="357"/>
      <c r="J89" s="358"/>
      <c r="K89" s="268"/>
      <c r="L89" s="358"/>
      <c r="M89" s="268"/>
      <c r="N89" s="358"/>
      <c r="O89" s="268"/>
      <c r="P89" s="359"/>
      <c r="Q89" s="268"/>
      <c r="R89" s="358"/>
      <c r="S89" s="268"/>
      <c r="T89" s="358"/>
      <c r="U89" s="268"/>
      <c r="V89" s="358"/>
      <c r="W89" s="268"/>
      <c r="X89" s="358"/>
      <c r="Y89" s="268"/>
      <c r="Z89" s="358"/>
      <c r="AA89" s="268"/>
      <c r="AB89" s="358"/>
      <c r="AC89" s="268"/>
      <c r="AD89" s="358"/>
      <c r="AE89" s="268"/>
      <c r="AF89" s="358"/>
      <c r="AG89" s="268"/>
      <c r="AH89" s="358"/>
      <c r="AI89" s="268"/>
      <c r="AJ89" s="358"/>
      <c r="AK89" s="268"/>
      <c r="AL89" s="358"/>
      <c r="AM89" s="268"/>
      <c r="AN89" s="358"/>
      <c r="AO89" s="268"/>
      <c r="AP89" s="358"/>
      <c r="AQ89" s="268"/>
      <c r="AR89" s="206"/>
      <c r="AS89" s="360"/>
    </row>
    <row r="90" ht="15.75" customHeight="1">
      <c r="A90" s="355"/>
      <c r="B90" s="355"/>
      <c r="C90" s="355"/>
      <c r="D90" s="355"/>
      <c r="E90" s="355"/>
      <c r="F90" s="355"/>
      <c r="G90" s="355"/>
      <c r="H90" s="356"/>
      <c r="I90" s="357"/>
      <c r="J90" s="358"/>
      <c r="K90" s="268"/>
      <c r="L90" s="358"/>
      <c r="M90" s="268"/>
      <c r="N90" s="358"/>
      <c r="O90" s="268"/>
      <c r="P90" s="359"/>
      <c r="Q90" s="268"/>
      <c r="R90" s="358"/>
      <c r="S90" s="268"/>
      <c r="T90" s="358"/>
      <c r="U90" s="268"/>
      <c r="V90" s="358"/>
      <c r="W90" s="268"/>
      <c r="X90" s="358"/>
      <c r="Y90" s="268"/>
      <c r="Z90" s="358"/>
      <c r="AA90" s="268"/>
      <c r="AB90" s="358"/>
      <c r="AC90" s="268"/>
      <c r="AD90" s="358"/>
      <c r="AE90" s="268"/>
      <c r="AF90" s="358"/>
      <c r="AG90" s="268"/>
      <c r="AH90" s="358"/>
      <c r="AI90" s="268"/>
      <c r="AJ90" s="358"/>
      <c r="AK90" s="268"/>
      <c r="AL90" s="358"/>
      <c r="AM90" s="268"/>
      <c r="AN90" s="358"/>
      <c r="AO90" s="268"/>
      <c r="AP90" s="358"/>
      <c r="AQ90" s="268"/>
      <c r="AR90" s="206"/>
      <c r="AS90" s="360"/>
    </row>
    <row r="91" ht="15.75" customHeight="1">
      <c r="A91" s="355"/>
      <c r="B91" s="355"/>
      <c r="C91" s="355"/>
      <c r="D91" s="355"/>
      <c r="E91" s="355"/>
      <c r="F91" s="355"/>
      <c r="G91" s="355"/>
      <c r="H91" s="356"/>
      <c r="I91" s="357"/>
      <c r="J91" s="358"/>
      <c r="K91" s="268"/>
      <c r="L91" s="358"/>
      <c r="M91" s="268"/>
      <c r="N91" s="358"/>
      <c r="O91" s="268"/>
      <c r="P91" s="359"/>
      <c r="Q91" s="268"/>
      <c r="R91" s="358"/>
      <c r="S91" s="268"/>
      <c r="T91" s="358"/>
      <c r="U91" s="268"/>
      <c r="V91" s="358"/>
      <c r="W91" s="268"/>
      <c r="X91" s="358"/>
      <c r="Y91" s="268"/>
      <c r="Z91" s="358"/>
      <c r="AA91" s="268"/>
      <c r="AB91" s="358"/>
      <c r="AC91" s="268"/>
      <c r="AD91" s="358"/>
      <c r="AE91" s="268"/>
      <c r="AF91" s="358"/>
      <c r="AG91" s="268"/>
      <c r="AH91" s="358"/>
      <c r="AI91" s="268"/>
      <c r="AJ91" s="358"/>
      <c r="AK91" s="268"/>
      <c r="AL91" s="358"/>
      <c r="AM91" s="268"/>
      <c r="AN91" s="358"/>
      <c r="AO91" s="268"/>
      <c r="AP91" s="358"/>
      <c r="AQ91" s="268"/>
      <c r="AR91" s="206"/>
      <c r="AS91" s="360"/>
    </row>
    <row r="92" ht="15.75" customHeight="1">
      <c r="A92" s="355"/>
      <c r="B92" s="355"/>
      <c r="C92" s="355"/>
      <c r="D92" s="355"/>
      <c r="E92" s="355"/>
      <c r="F92" s="355"/>
      <c r="G92" s="355"/>
      <c r="H92" s="356"/>
      <c r="I92" s="357"/>
      <c r="J92" s="358"/>
      <c r="K92" s="268"/>
      <c r="L92" s="358"/>
      <c r="M92" s="268"/>
      <c r="N92" s="358"/>
      <c r="O92" s="268"/>
      <c r="P92" s="359"/>
      <c r="Q92" s="268"/>
      <c r="R92" s="358"/>
      <c r="S92" s="268"/>
      <c r="T92" s="358"/>
      <c r="U92" s="268"/>
      <c r="V92" s="358"/>
      <c r="W92" s="268"/>
      <c r="X92" s="358"/>
      <c r="Y92" s="268"/>
      <c r="Z92" s="358"/>
      <c r="AA92" s="268"/>
      <c r="AB92" s="358"/>
      <c r="AC92" s="268"/>
      <c r="AD92" s="358"/>
      <c r="AE92" s="268"/>
      <c r="AF92" s="358"/>
      <c r="AG92" s="268"/>
      <c r="AH92" s="358"/>
      <c r="AI92" s="268"/>
      <c r="AJ92" s="358"/>
      <c r="AK92" s="268"/>
      <c r="AL92" s="358"/>
      <c r="AM92" s="268"/>
      <c r="AN92" s="358"/>
      <c r="AO92" s="268"/>
      <c r="AP92" s="358"/>
      <c r="AQ92" s="268"/>
      <c r="AR92" s="206"/>
      <c r="AS92" s="360"/>
    </row>
    <row r="93" ht="15.75" customHeight="1">
      <c r="A93" s="355"/>
      <c r="B93" s="355"/>
      <c r="C93" s="355"/>
      <c r="D93" s="355"/>
      <c r="E93" s="355"/>
      <c r="F93" s="355"/>
      <c r="G93" s="355"/>
      <c r="H93" s="356"/>
      <c r="I93" s="357"/>
      <c r="J93" s="358"/>
      <c r="K93" s="268"/>
      <c r="L93" s="358"/>
      <c r="M93" s="268"/>
      <c r="N93" s="358"/>
      <c r="O93" s="268"/>
      <c r="P93" s="359"/>
      <c r="Q93" s="268"/>
      <c r="R93" s="358"/>
      <c r="S93" s="268"/>
      <c r="T93" s="358"/>
      <c r="U93" s="268"/>
      <c r="V93" s="358"/>
      <c r="W93" s="268"/>
      <c r="X93" s="358"/>
      <c r="Y93" s="268"/>
      <c r="Z93" s="358"/>
      <c r="AA93" s="268"/>
      <c r="AB93" s="358"/>
      <c r="AC93" s="268"/>
      <c r="AD93" s="358"/>
      <c r="AE93" s="268"/>
      <c r="AF93" s="358"/>
      <c r="AG93" s="268"/>
      <c r="AH93" s="358"/>
      <c r="AI93" s="268"/>
      <c r="AJ93" s="358"/>
      <c r="AK93" s="268"/>
      <c r="AL93" s="358"/>
      <c r="AM93" s="268"/>
      <c r="AN93" s="358"/>
      <c r="AO93" s="268"/>
      <c r="AP93" s="358"/>
      <c r="AQ93" s="268"/>
      <c r="AR93" s="206"/>
      <c r="AS93" s="360"/>
    </row>
    <row r="94" ht="15.75" customHeight="1">
      <c r="A94" s="355"/>
      <c r="B94" s="355"/>
      <c r="C94" s="355"/>
      <c r="D94" s="355"/>
      <c r="E94" s="355"/>
      <c r="F94" s="355"/>
      <c r="G94" s="355"/>
      <c r="H94" s="356"/>
      <c r="I94" s="357"/>
      <c r="J94" s="358"/>
      <c r="K94" s="268"/>
      <c r="L94" s="358"/>
      <c r="M94" s="268"/>
      <c r="N94" s="358"/>
      <c r="O94" s="268"/>
      <c r="P94" s="359"/>
      <c r="Q94" s="268"/>
      <c r="R94" s="358"/>
      <c r="S94" s="268"/>
      <c r="T94" s="358"/>
      <c r="U94" s="268"/>
      <c r="V94" s="358"/>
      <c r="W94" s="268"/>
      <c r="X94" s="358"/>
      <c r="Y94" s="268"/>
      <c r="Z94" s="358"/>
      <c r="AA94" s="268"/>
      <c r="AB94" s="358"/>
      <c r="AC94" s="268"/>
      <c r="AD94" s="358"/>
      <c r="AE94" s="268"/>
      <c r="AF94" s="358"/>
      <c r="AG94" s="268"/>
      <c r="AH94" s="358"/>
      <c r="AI94" s="268"/>
      <c r="AJ94" s="358"/>
      <c r="AK94" s="268"/>
      <c r="AL94" s="358"/>
      <c r="AM94" s="268"/>
      <c r="AN94" s="358"/>
      <c r="AO94" s="268"/>
      <c r="AP94" s="358"/>
      <c r="AQ94" s="268"/>
      <c r="AR94" s="206"/>
      <c r="AS94" s="360"/>
    </row>
    <row r="95" ht="15.75" customHeight="1">
      <c r="A95" s="355"/>
      <c r="B95" s="355"/>
      <c r="C95" s="355"/>
      <c r="D95" s="355"/>
      <c r="E95" s="355"/>
      <c r="F95" s="355"/>
      <c r="G95" s="355"/>
      <c r="H95" s="356"/>
      <c r="I95" s="357"/>
      <c r="J95" s="358"/>
      <c r="K95" s="268"/>
      <c r="L95" s="358"/>
      <c r="M95" s="268"/>
      <c r="N95" s="358"/>
      <c r="O95" s="268"/>
      <c r="P95" s="359"/>
      <c r="Q95" s="268"/>
      <c r="R95" s="358"/>
      <c r="S95" s="268"/>
      <c r="T95" s="358"/>
      <c r="U95" s="268"/>
      <c r="V95" s="358"/>
      <c r="W95" s="268"/>
      <c r="X95" s="358"/>
      <c r="Y95" s="268"/>
      <c r="Z95" s="358"/>
      <c r="AA95" s="268"/>
      <c r="AB95" s="358"/>
      <c r="AC95" s="268"/>
      <c r="AD95" s="358"/>
      <c r="AE95" s="268"/>
      <c r="AF95" s="358"/>
      <c r="AG95" s="268"/>
      <c r="AH95" s="358"/>
      <c r="AI95" s="268"/>
      <c r="AJ95" s="358"/>
      <c r="AK95" s="268"/>
      <c r="AL95" s="358"/>
      <c r="AM95" s="268"/>
      <c r="AN95" s="358"/>
      <c r="AO95" s="268"/>
      <c r="AP95" s="358"/>
      <c r="AQ95" s="268"/>
      <c r="AR95" s="206"/>
      <c r="AS95" s="360"/>
    </row>
    <row r="96" ht="15.75" customHeight="1">
      <c r="A96" s="355"/>
      <c r="B96" s="355"/>
      <c r="C96" s="355"/>
      <c r="D96" s="355"/>
      <c r="E96" s="355"/>
      <c r="F96" s="355"/>
      <c r="G96" s="355"/>
      <c r="H96" s="356"/>
      <c r="I96" s="357"/>
      <c r="J96" s="358"/>
      <c r="K96" s="268"/>
      <c r="L96" s="358"/>
      <c r="M96" s="268"/>
      <c r="N96" s="358"/>
      <c r="O96" s="268"/>
      <c r="P96" s="359"/>
      <c r="Q96" s="268"/>
      <c r="R96" s="358"/>
      <c r="S96" s="268"/>
      <c r="T96" s="358"/>
      <c r="U96" s="268"/>
      <c r="V96" s="358"/>
      <c r="W96" s="268"/>
      <c r="X96" s="358"/>
      <c r="Y96" s="268"/>
      <c r="Z96" s="358"/>
      <c r="AA96" s="268"/>
      <c r="AB96" s="358"/>
      <c r="AC96" s="268"/>
      <c r="AD96" s="358"/>
      <c r="AE96" s="268"/>
      <c r="AF96" s="358"/>
      <c r="AG96" s="268"/>
      <c r="AH96" s="358"/>
      <c r="AI96" s="268"/>
      <c r="AJ96" s="358"/>
      <c r="AK96" s="268"/>
      <c r="AL96" s="358"/>
      <c r="AM96" s="268"/>
      <c r="AN96" s="358"/>
      <c r="AO96" s="268"/>
      <c r="AP96" s="358"/>
      <c r="AQ96" s="268"/>
      <c r="AR96" s="206"/>
      <c r="AS96" s="360"/>
    </row>
    <row r="97" ht="15.75" customHeight="1">
      <c r="A97" s="355"/>
      <c r="B97" s="355"/>
      <c r="C97" s="355"/>
      <c r="D97" s="355"/>
      <c r="E97" s="355"/>
      <c r="F97" s="355"/>
      <c r="G97" s="355"/>
      <c r="H97" s="356"/>
      <c r="I97" s="357"/>
      <c r="J97" s="358"/>
      <c r="K97" s="268"/>
      <c r="L97" s="358"/>
      <c r="M97" s="268"/>
      <c r="N97" s="358"/>
      <c r="O97" s="268"/>
      <c r="P97" s="359"/>
      <c r="Q97" s="268"/>
      <c r="R97" s="358"/>
      <c r="S97" s="268"/>
      <c r="T97" s="358"/>
      <c r="U97" s="268"/>
      <c r="V97" s="358"/>
      <c r="W97" s="268"/>
      <c r="X97" s="358"/>
      <c r="Y97" s="268"/>
      <c r="Z97" s="358"/>
      <c r="AA97" s="268"/>
      <c r="AB97" s="358"/>
      <c r="AC97" s="268"/>
      <c r="AD97" s="358"/>
      <c r="AE97" s="268"/>
      <c r="AF97" s="358"/>
      <c r="AG97" s="268"/>
      <c r="AH97" s="358"/>
      <c r="AI97" s="268"/>
      <c r="AJ97" s="358"/>
      <c r="AK97" s="268"/>
      <c r="AL97" s="358"/>
      <c r="AM97" s="268"/>
      <c r="AN97" s="358"/>
      <c r="AO97" s="268"/>
      <c r="AP97" s="358"/>
      <c r="AQ97" s="268"/>
      <c r="AR97" s="206"/>
      <c r="AS97" s="360"/>
    </row>
    <row r="98" ht="15.75" customHeight="1">
      <c r="A98" s="355"/>
      <c r="B98" s="355"/>
      <c r="C98" s="355"/>
      <c r="D98" s="355"/>
      <c r="E98" s="355"/>
      <c r="F98" s="355"/>
      <c r="G98" s="355"/>
      <c r="H98" s="356"/>
      <c r="I98" s="357"/>
      <c r="J98" s="358"/>
      <c r="K98" s="268"/>
      <c r="L98" s="358"/>
      <c r="M98" s="268"/>
      <c r="N98" s="358"/>
      <c r="O98" s="268"/>
      <c r="P98" s="359"/>
      <c r="Q98" s="268"/>
      <c r="R98" s="358"/>
      <c r="S98" s="268"/>
      <c r="T98" s="358"/>
      <c r="U98" s="268"/>
      <c r="V98" s="358"/>
      <c r="W98" s="268"/>
      <c r="X98" s="358"/>
      <c r="Y98" s="268"/>
      <c r="Z98" s="358"/>
      <c r="AA98" s="268"/>
      <c r="AB98" s="358"/>
      <c r="AC98" s="268"/>
      <c r="AD98" s="358"/>
      <c r="AE98" s="268"/>
      <c r="AF98" s="358"/>
      <c r="AG98" s="268"/>
      <c r="AH98" s="358"/>
      <c r="AI98" s="268"/>
      <c r="AJ98" s="358"/>
      <c r="AK98" s="268"/>
      <c r="AL98" s="358"/>
      <c r="AM98" s="268"/>
      <c r="AN98" s="358"/>
      <c r="AO98" s="268"/>
      <c r="AP98" s="358"/>
      <c r="AQ98" s="268"/>
      <c r="AR98" s="206"/>
      <c r="AS98" s="360"/>
    </row>
    <row r="99" ht="15.75" customHeight="1">
      <c r="A99" s="355"/>
      <c r="B99" s="355"/>
      <c r="C99" s="355"/>
      <c r="D99" s="355"/>
      <c r="E99" s="355"/>
      <c r="F99" s="355"/>
      <c r="G99" s="355"/>
      <c r="H99" s="356"/>
      <c r="I99" s="357"/>
      <c r="J99" s="358"/>
      <c r="K99" s="268"/>
      <c r="L99" s="358"/>
      <c r="M99" s="268"/>
      <c r="N99" s="358"/>
      <c r="O99" s="268"/>
      <c r="P99" s="359"/>
      <c r="Q99" s="268"/>
      <c r="R99" s="358"/>
      <c r="S99" s="268"/>
      <c r="T99" s="358"/>
      <c r="U99" s="268"/>
      <c r="V99" s="358"/>
      <c r="W99" s="268"/>
      <c r="X99" s="358"/>
      <c r="Y99" s="268"/>
      <c r="Z99" s="358"/>
      <c r="AA99" s="268"/>
      <c r="AB99" s="358"/>
      <c r="AC99" s="268"/>
      <c r="AD99" s="358"/>
      <c r="AE99" s="268"/>
      <c r="AF99" s="358"/>
      <c r="AG99" s="268"/>
      <c r="AH99" s="358"/>
      <c r="AI99" s="268"/>
      <c r="AJ99" s="358"/>
      <c r="AK99" s="268"/>
      <c r="AL99" s="358"/>
      <c r="AM99" s="268"/>
      <c r="AN99" s="358"/>
      <c r="AO99" s="268"/>
      <c r="AP99" s="358"/>
      <c r="AQ99" s="268"/>
      <c r="AR99" s="206"/>
      <c r="AS99" s="360"/>
    </row>
    <row r="100" ht="15.75" customHeight="1">
      <c r="A100" s="355"/>
      <c r="B100" s="355"/>
      <c r="C100" s="355"/>
      <c r="D100" s="355"/>
      <c r="E100" s="355"/>
      <c r="F100" s="355"/>
      <c r="G100" s="355"/>
      <c r="H100" s="356"/>
      <c r="I100" s="357"/>
      <c r="J100" s="358"/>
      <c r="K100" s="268"/>
      <c r="L100" s="358"/>
      <c r="M100" s="268"/>
      <c r="N100" s="358"/>
      <c r="O100" s="268"/>
      <c r="P100" s="359"/>
      <c r="Q100" s="268"/>
      <c r="R100" s="358"/>
      <c r="S100" s="268"/>
      <c r="T100" s="358"/>
      <c r="U100" s="268"/>
      <c r="V100" s="358"/>
      <c r="W100" s="268"/>
      <c r="X100" s="358"/>
      <c r="Y100" s="268"/>
      <c r="Z100" s="358"/>
      <c r="AA100" s="268"/>
      <c r="AB100" s="358"/>
      <c r="AC100" s="268"/>
      <c r="AD100" s="358"/>
      <c r="AE100" s="268"/>
      <c r="AF100" s="358"/>
      <c r="AG100" s="268"/>
      <c r="AH100" s="358"/>
      <c r="AI100" s="268"/>
      <c r="AJ100" s="358"/>
      <c r="AK100" s="268"/>
      <c r="AL100" s="358"/>
      <c r="AM100" s="268"/>
      <c r="AN100" s="358"/>
      <c r="AO100" s="268"/>
      <c r="AP100" s="358"/>
      <c r="AQ100" s="268"/>
      <c r="AR100" s="206"/>
      <c r="AS100" s="360"/>
    </row>
    <row r="101" ht="15.75" customHeight="1">
      <c r="A101" s="355"/>
      <c r="B101" s="355"/>
      <c r="C101" s="355"/>
      <c r="D101" s="355"/>
      <c r="E101" s="355"/>
      <c r="F101" s="355"/>
      <c r="G101" s="355"/>
      <c r="H101" s="356"/>
      <c r="I101" s="357"/>
      <c r="J101" s="358"/>
      <c r="K101" s="268"/>
      <c r="L101" s="358"/>
      <c r="M101" s="268"/>
      <c r="N101" s="358"/>
      <c r="O101" s="268"/>
      <c r="P101" s="359"/>
      <c r="Q101" s="268"/>
      <c r="R101" s="358"/>
      <c r="S101" s="268"/>
      <c r="T101" s="358"/>
      <c r="U101" s="268"/>
      <c r="V101" s="358"/>
      <c r="W101" s="268"/>
      <c r="X101" s="358"/>
      <c r="Y101" s="268"/>
      <c r="Z101" s="358"/>
      <c r="AA101" s="268"/>
      <c r="AB101" s="358"/>
      <c r="AC101" s="268"/>
      <c r="AD101" s="358"/>
      <c r="AE101" s="268"/>
      <c r="AF101" s="358"/>
      <c r="AG101" s="268"/>
      <c r="AH101" s="358"/>
      <c r="AI101" s="268"/>
      <c r="AJ101" s="358"/>
      <c r="AK101" s="268"/>
      <c r="AL101" s="358"/>
      <c r="AM101" s="268"/>
      <c r="AN101" s="358"/>
      <c r="AO101" s="268"/>
      <c r="AP101" s="358"/>
      <c r="AQ101" s="268"/>
      <c r="AR101" s="206"/>
      <c r="AS101" s="360"/>
    </row>
    <row r="102" ht="15.75" customHeight="1">
      <c r="A102" s="355"/>
      <c r="B102" s="355"/>
      <c r="C102" s="355"/>
      <c r="D102" s="355"/>
      <c r="E102" s="355"/>
      <c r="F102" s="355"/>
      <c r="G102" s="355"/>
      <c r="H102" s="356"/>
      <c r="I102" s="357"/>
      <c r="J102" s="358"/>
      <c r="K102" s="268"/>
      <c r="L102" s="358"/>
      <c r="M102" s="268"/>
      <c r="N102" s="358"/>
      <c r="O102" s="268"/>
      <c r="P102" s="359"/>
      <c r="Q102" s="268"/>
      <c r="R102" s="358"/>
      <c r="S102" s="268"/>
      <c r="T102" s="358"/>
      <c r="U102" s="268"/>
      <c r="V102" s="358"/>
      <c r="W102" s="268"/>
      <c r="X102" s="358"/>
      <c r="Y102" s="268"/>
      <c r="Z102" s="358"/>
      <c r="AA102" s="268"/>
      <c r="AB102" s="358"/>
      <c r="AC102" s="268"/>
      <c r="AD102" s="358"/>
      <c r="AE102" s="268"/>
      <c r="AF102" s="358"/>
      <c r="AG102" s="268"/>
      <c r="AH102" s="358"/>
      <c r="AI102" s="268"/>
      <c r="AJ102" s="358"/>
      <c r="AK102" s="268"/>
      <c r="AL102" s="358"/>
      <c r="AM102" s="268"/>
      <c r="AN102" s="358"/>
      <c r="AO102" s="268"/>
      <c r="AP102" s="358"/>
      <c r="AQ102" s="268"/>
      <c r="AR102" s="206"/>
      <c r="AS102" s="360"/>
    </row>
    <row r="103" ht="15.75" customHeight="1">
      <c r="A103" s="355"/>
      <c r="B103" s="355"/>
      <c r="C103" s="355"/>
      <c r="D103" s="355"/>
      <c r="E103" s="355"/>
      <c r="F103" s="355"/>
      <c r="G103" s="355"/>
      <c r="H103" s="356"/>
      <c r="I103" s="357"/>
      <c r="J103" s="358"/>
      <c r="K103" s="268"/>
      <c r="L103" s="358"/>
      <c r="M103" s="268"/>
      <c r="N103" s="358"/>
      <c r="O103" s="268"/>
      <c r="P103" s="359"/>
      <c r="Q103" s="268"/>
      <c r="R103" s="358"/>
      <c r="S103" s="268"/>
      <c r="T103" s="358"/>
      <c r="U103" s="268"/>
      <c r="V103" s="358"/>
      <c r="W103" s="268"/>
      <c r="X103" s="358"/>
      <c r="Y103" s="268"/>
      <c r="Z103" s="358"/>
      <c r="AA103" s="268"/>
      <c r="AB103" s="358"/>
      <c r="AC103" s="268"/>
      <c r="AD103" s="358"/>
      <c r="AE103" s="268"/>
      <c r="AF103" s="358"/>
      <c r="AG103" s="268"/>
      <c r="AH103" s="358"/>
      <c r="AI103" s="268"/>
      <c r="AJ103" s="358"/>
      <c r="AK103" s="268"/>
      <c r="AL103" s="358"/>
      <c r="AM103" s="268"/>
      <c r="AN103" s="358"/>
      <c r="AO103" s="268"/>
      <c r="AP103" s="358"/>
      <c r="AQ103" s="268"/>
      <c r="AR103" s="206"/>
      <c r="AS103" s="360"/>
    </row>
    <row r="104" ht="15.75" customHeight="1">
      <c r="A104" s="355"/>
      <c r="B104" s="355"/>
      <c r="C104" s="355"/>
      <c r="D104" s="355"/>
      <c r="E104" s="355"/>
      <c r="F104" s="355"/>
      <c r="G104" s="355"/>
      <c r="H104" s="356"/>
      <c r="I104" s="357"/>
      <c r="J104" s="358"/>
      <c r="K104" s="268"/>
      <c r="L104" s="358"/>
      <c r="M104" s="268"/>
      <c r="N104" s="358"/>
      <c r="O104" s="268"/>
      <c r="P104" s="359"/>
      <c r="Q104" s="268"/>
      <c r="R104" s="358"/>
      <c r="S104" s="268"/>
      <c r="T104" s="358"/>
      <c r="U104" s="268"/>
      <c r="V104" s="358"/>
      <c r="W104" s="268"/>
      <c r="X104" s="358"/>
      <c r="Y104" s="268"/>
      <c r="Z104" s="358"/>
      <c r="AA104" s="268"/>
      <c r="AB104" s="358"/>
      <c r="AC104" s="268"/>
      <c r="AD104" s="358"/>
      <c r="AE104" s="268"/>
      <c r="AF104" s="358"/>
      <c r="AG104" s="268"/>
      <c r="AH104" s="358"/>
      <c r="AI104" s="268"/>
      <c r="AJ104" s="358"/>
      <c r="AK104" s="268"/>
      <c r="AL104" s="358"/>
      <c r="AM104" s="268"/>
      <c r="AN104" s="358"/>
      <c r="AO104" s="268"/>
      <c r="AP104" s="358"/>
      <c r="AQ104" s="268"/>
      <c r="AR104" s="206"/>
      <c r="AS104" s="360"/>
    </row>
    <row r="105" ht="15.75" customHeight="1">
      <c r="A105" s="355"/>
      <c r="B105" s="355"/>
      <c r="C105" s="355"/>
      <c r="D105" s="355"/>
      <c r="E105" s="355"/>
      <c r="F105" s="355"/>
      <c r="G105" s="355"/>
      <c r="H105" s="356"/>
      <c r="I105" s="357"/>
      <c r="J105" s="358"/>
      <c r="K105" s="268"/>
      <c r="L105" s="358"/>
      <c r="M105" s="268"/>
      <c r="N105" s="358"/>
      <c r="O105" s="268"/>
      <c r="P105" s="359"/>
      <c r="Q105" s="268"/>
      <c r="R105" s="358"/>
      <c r="S105" s="268"/>
      <c r="T105" s="358"/>
      <c r="U105" s="268"/>
      <c r="V105" s="358"/>
      <c r="W105" s="268"/>
      <c r="X105" s="358"/>
      <c r="Y105" s="268"/>
      <c r="Z105" s="358"/>
      <c r="AA105" s="268"/>
      <c r="AB105" s="358"/>
      <c r="AC105" s="268"/>
      <c r="AD105" s="358"/>
      <c r="AE105" s="268"/>
      <c r="AF105" s="358"/>
      <c r="AG105" s="268"/>
      <c r="AH105" s="358"/>
      <c r="AI105" s="268"/>
      <c r="AJ105" s="358"/>
      <c r="AK105" s="268"/>
      <c r="AL105" s="358"/>
      <c r="AM105" s="268"/>
      <c r="AN105" s="358"/>
      <c r="AO105" s="268"/>
      <c r="AP105" s="358"/>
      <c r="AQ105" s="268"/>
      <c r="AR105" s="206"/>
      <c r="AS105" s="360"/>
    </row>
    <row r="106" ht="15.75" customHeight="1">
      <c r="A106" s="355"/>
      <c r="B106" s="355"/>
      <c r="C106" s="355"/>
      <c r="D106" s="355"/>
      <c r="E106" s="355"/>
      <c r="F106" s="355"/>
      <c r="G106" s="355"/>
      <c r="H106" s="356"/>
      <c r="I106" s="357"/>
      <c r="J106" s="358"/>
      <c r="K106" s="268"/>
      <c r="L106" s="358"/>
      <c r="M106" s="268"/>
      <c r="N106" s="358"/>
      <c r="O106" s="268"/>
      <c r="P106" s="359"/>
      <c r="Q106" s="268"/>
      <c r="R106" s="358"/>
      <c r="S106" s="268"/>
      <c r="T106" s="358"/>
      <c r="U106" s="268"/>
      <c r="V106" s="358"/>
      <c r="W106" s="268"/>
      <c r="X106" s="358"/>
      <c r="Y106" s="268"/>
      <c r="Z106" s="358"/>
      <c r="AA106" s="268"/>
      <c r="AB106" s="358"/>
      <c r="AC106" s="268"/>
      <c r="AD106" s="358"/>
      <c r="AE106" s="268"/>
      <c r="AF106" s="358"/>
      <c r="AG106" s="268"/>
      <c r="AH106" s="358"/>
      <c r="AI106" s="268"/>
      <c r="AJ106" s="358"/>
      <c r="AK106" s="268"/>
      <c r="AL106" s="358"/>
      <c r="AM106" s="268"/>
      <c r="AN106" s="358"/>
      <c r="AO106" s="268"/>
      <c r="AP106" s="358"/>
      <c r="AQ106" s="268"/>
      <c r="AR106" s="206"/>
      <c r="AS106" s="360"/>
    </row>
    <row r="107" ht="15.75" customHeight="1">
      <c r="A107" s="355"/>
      <c r="B107" s="355"/>
      <c r="C107" s="355"/>
      <c r="D107" s="355"/>
      <c r="E107" s="355"/>
      <c r="F107" s="355"/>
      <c r="G107" s="355"/>
      <c r="H107" s="356"/>
      <c r="I107" s="357"/>
      <c r="J107" s="358"/>
      <c r="K107" s="268"/>
      <c r="L107" s="358"/>
      <c r="M107" s="268"/>
      <c r="N107" s="358"/>
      <c r="O107" s="268"/>
      <c r="P107" s="359"/>
      <c r="Q107" s="268"/>
      <c r="R107" s="358"/>
      <c r="S107" s="268"/>
      <c r="T107" s="358"/>
      <c r="U107" s="268"/>
      <c r="V107" s="358"/>
      <c r="W107" s="268"/>
      <c r="X107" s="358"/>
      <c r="Y107" s="268"/>
      <c r="Z107" s="358"/>
      <c r="AA107" s="268"/>
      <c r="AB107" s="358"/>
      <c r="AC107" s="268"/>
      <c r="AD107" s="358"/>
      <c r="AE107" s="268"/>
      <c r="AF107" s="358"/>
      <c r="AG107" s="268"/>
      <c r="AH107" s="358"/>
      <c r="AI107" s="268"/>
      <c r="AJ107" s="358"/>
      <c r="AK107" s="268"/>
      <c r="AL107" s="358"/>
      <c r="AM107" s="268"/>
      <c r="AN107" s="358"/>
      <c r="AO107" s="268"/>
      <c r="AP107" s="358"/>
      <c r="AQ107" s="268"/>
      <c r="AR107" s="206"/>
      <c r="AS107" s="360"/>
    </row>
    <row r="108" ht="15.75" customHeight="1">
      <c r="A108" s="355"/>
      <c r="B108" s="355"/>
      <c r="C108" s="355"/>
      <c r="D108" s="355"/>
      <c r="E108" s="355"/>
      <c r="F108" s="355"/>
      <c r="G108" s="355"/>
      <c r="H108" s="356"/>
      <c r="I108" s="357"/>
      <c r="J108" s="358"/>
      <c r="K108" s="268"/>
      <c r="L108" s="358"/>
      <c r="M108" s="268"/>
      <c r="N108" s="358"/>
      <c r="O108" s="268"/>
      <c r="P108" s="359"/>
      <c r="Q108" s="268"/>
      <c r="R108" s="358"/>
      <c r="S108" s="268"/>
      <c r="T108" s="358"/>
      <c r="U108" s="268"/>
      <c r="V108" s="358"/>
      <c r="W108" s="268"/>
      <c r="X108" s="358"/>
      <c r="Y108" s="268"/>
      <c r="Z108" s="358"/>
      <c r="AA108" s="268"/>
      <c r="AB108" s="358"/>
      <c r="AC108" s="268"/>
      <c r="AD108" s="358"/>
      <c r="AE108" s="268"/>
      <c r="AF108" s="358"/>
      <c r="AG108" s="268"/>
      <c r="AH108" s="358"/>
      <c r="AI108" s="268"/>
      <c r="AJ108" s="358"/>
      <c r="AK108" s="268"/>
      <c r="AL108" s="358"/>
      <c r="AM108" s="268"/>
      <c r="AN108" s="358"/>
      <c r="AO108" s="268"/>
      <c r="AP108" s="358"/>
      <c r="AQ108" s="268"/>
      <c r="AR108" s="206"/>
      <c r="AS108" s="360"/>
    </row>
    <row r="109" ht="15.75" customHeight="1">
      <c r="A109" s="355"/>
      <c r="B109" s="355"/>
      <c r="C109" s="355"/>
      <c r="D109" s="355"/>
      <c r="E109" s="355"/>
      <c r="F109" s="355"/>
      <c r="G109" s="355"/>
      <c r="H109" s="356"/>
      <c r="I109" s="357"/>
      <c r="J109" s="358"/>
      <c r="K109" s="268"/>
      <c r="L109" s="358"/>
      <c r="M109" s="268"/>
      <c r="N109" s="358"/>
      <c r="O109" s="268"/>
      <c r="P109" s="359"/>
      <c r="Q109" s="268"/>
      <c r="R109" s="358"/>
      <c r="S109" s="268"/>
      <c r="T109" s="358"/>
      <c r="U109" s="268"/>
      <c r="V109" s="358"/>
      <c r="W109" s="268"/>
      <c r="X109" s="358"/>
      <c r="Y109" s="268"/>
      <c r="Z109" s="358"/>
      <c r="AA109" s="268"/>
      <c r="AB109" s="358"/>
      <c r="AC109" s="268"/>
      <c r="AD109" s="358"/>
      <c r="AE109" s="268"/>
      <c r="AF109" s="358"/>
      <c r="AG109" s="268"/>
      <c r="AH109" s="358"/>
      <c r="AI109" s="268"/>
      <c r="AJ109" s="358"/>
      <c r="AK109" s="268"/>
      <c r="AL109" s="358"/>
      <c r="AM109" s="268"/>
      <c r="AN109" s="358"/>
      <c r="AO109" s="268"/>
      <c r="AP109" s="358"/>
      <c r="AQ109" s="268"/>
      <c r="AR109" s="206"/>
      <c r="AS109" s="360"/>
    </row>
    <row r="110" ht="15.75" customHeight="1">
      <c r="A110" s="355"/>
      <c r="B110" s="355"/>
      <c r="C110" s="355"/>
      <c r="D110" s="355"/>
      <c r="E110" s="355"/>
      <c r="F110" s="355"/>
      <c r="G110" s="355"/>
      <c r="H110" s="356"/>
      <c r="I110" s="357"/>
      <c r="J110" s="358"/>
      <c r="K110" s="268"/>
      <c r="L110" s="358"/>
      <c r="M110" s="268"/>
      <c r="N110" s="358"/>
      <c r="O110" s="268"/>
      <c r="P110" s="359"/>
      <c r="Q110" s="268"/>
      <c r="R110" s="358"/>
      <c r="S110" s="268"/>
      <c r="T110" s="358"/>
      <c r="U110" s="268"/>
      <c r="V110" s="358"/>
      <c r="W110" s="268"/>
      <c r="X110" s="358"/>
      <c r="Y110" s="268"/>
      <c r="Z110" s="358"/>
      <c r="AA110" s="268"/>
      <c r="AB110" s="358"/>
      <c r="AC110" s="268"/>
      <c r="AD110" s="358"/>
      <c r="AE110" s="268"/>
      <c r="AF110" s="358"/>
      <c r="AG110" s="268"/>
      <c r="AH110" s="358"/>
      <c r="AI110" s="268"/>
      <c r="AJ110" s="358"/>
      <c r="AK110" s="268"/>
      <c r="AL110" s="358"/>
      <c r="AM110" s="268"/>
      <c r="AN110" s="358"/>
      <c r="AO110" s="268"/>
      <c r="AP110" s="358"/>
      <c r="AQ110" s="268"/>
      <c r="AR110" s="206"/>
      <c r="AS110" s="360"/>
    </row>
    <row r="111" ht="15.75" customHeight="1">
      <c r="A111" s="355"/>
      <c r="B111" s="355"/>
      <c r="C111" s="355"/>
      <c r="D111" s="355"/>
      <c r="E111" s="355"/>
      <c r="F111" s="355"/>
      <c r="G111" s="355"/>
      <c r="H111" s="356"/>
      <c r="I111" s="357"/>
      <c r="J111" s="358"/>
      <c r="K111" s="268"/>
      <c r="L111" s="358"/>
      <c r="M111" s="268"/>
      <c r="N111" s="358"/>
      <c r="O111" s="268"/>
      <c r="P111" s="359"/>
      <c r="Q111" s="268"/>
      <c r="R111" s="358"/>
      <c r="S111" s="268"/>
      <c r="T111" s="358"/>
      <c r="U111" s="268"/>
      <c r="V111" s="358"/>
      <c r="W111" s="268"/>
      <c r="X111" s="358"/>
      <c r="Y111" s="268"/>
      <c r="Z111" s="358"/>
      <c r="AA111" s="268"/>
      <c r="AB111" s="358"/>
      <c r="AC111" s="268"/>
      <c r="AD111" s="358"/>
      <c r="AE111" s="268"/>
      <c r="AF111" s="358"/>
      <c r="AG111" s="268"/>
      <c r="AH111" s="358"/>
      <c r="AI111" s="268"/>
      <c r="AJ111" s="358"/>
      <c r="AK111" s="268"/>
      <c r="AL111" s="358"/>
      <c r="AM111" s="268"/>
      <c r="AN111" s="358"/>
      <c r="AO111" s="268"/>
      <c r="AP111" s="358"/>
      <c r="AQ111" s="268"/>
      <c r="AR111" s="206"/>
      <c r="AS111" s="360"/>
    </row>
    <row r="112" ht="15.75" customHeight="1">
      <c r="A112" s="355"/>
      <c r="B112" s="355"/>
      <c r="C112" s="355"/>
      <c r="D112" s="355"/>
      <c r="E112" s="355"/>
      <c r="F112" s="355"/>
      <c r="G112" s="355"/>
      <c r="H112" s="356"/>
      <c r="I112" s="357"/>
      <c r="J112" s="358"/>
      <c r="K112" s="268"/>
      <c r="L112" s="358"/>
      <c r="M112" s="268"/>
      <c r="N112" s="358"/>
      <c r="O112" s="268"/>
      <c r="P112" s="359"/>
      <c r="Q112" s="268"/>
      <c r="R112" s="358"/>
      <c r="S112" s="268"/>
      <c r="T112" s="358"/>
      <c r="U112" s="268"/>
      <c r="V112" s="358"/>
      <c r="W112" s="268"/>
      <c r="X112" s="358"/>
      <c r="Y112" s="268"/>
      <c r="Z112" s="358"/>
      <c r="AA112" s="268"/>
      <c r="AB112" s="358"/>
      <c r="AC112" s="268"/>
      <c r="AD112" s="358"/>
      <c r="AE112" s="268"/>
      <c r="AF112" s="358"/>
      <c r="AG112" s="268"/>
      <c r="AH112" s="358"/>
      <c r="AI112" s="268"/>
      <c r="AJ112" s="358"/>
      <c r="AK112" s="268"/>
      <c r="AL112" s="358"/>
      <c r="AM112" s="268"/>
      <c r="AN112" s="358"/>
      <c r="AO112" s="268"/>
      <c r="AP112" s="358"/>
      <c r="AQ112" s="268"/>
      <c r="AR112" s="206"/>
      <c r="AS112" s="360"/>
    </row>
    <row r="113" ht="15.75" customHeight="1">
      <c r="A113" s="355"/>
      <c r="B113" s="355"/>
      <c r="C113" s="355"/>
      <c r="D113" s="355"/>
      <c r="E113" s="355"/>
      <c r="F113" s="355"/>
      <c r="G113" s="355"/>
      <c r="H113" s="356"/>
      <c r="I113" s="357"/>
      <c r="J113" s="358"/>
      <c r="K113" s="268"/>
      <c r="L113" s="358"/>
      <c r="M113" s="268"/>
      <c r="N113" s="358"/>
      <c r="O113" s="268"/>
      <c r="P113" s="359"/>
      <c r="Q113" s="268"/>
      <c r="R113" s="358"/>
      <c r="S113" s="268"/>
      <c r="T113" s="358"/>
      <c r="U113" s="268"/>
      <c r="V113" s="358"/>
      <c r="W113" s="268"/>
      <c r="X113" s="358"/>
      <c r="Y113" s="268"/>
      <c r="Z113" s="358"/>
      <c r="AA113" s="268"/>
      <c r="AB113" s="358"/>
      <c r="AC113" s="268"/>
      <c r="AD113" s="358"/>
      <c r="AE113" s="268"/>
      <c r="AF113" s="358"/>
      <c r="AG113" s="268"/>
      <c r="AH113" s="358"/>
      <c r="AI113" s="268"/>
      <c r="AJ113" s="358"/>
      <c r="AK113" s="268"/>
      <c r="AL113" s="358"/>
      <c r="AM113" s="268"/>
      <c r="AN113" s="358"/>
      <c r="AO113" s="268"/>
      <c r="AP113" s="358"/>
      <c r="AQ113" s="268"/>
      <c r="AR113" s="206"/>
      <c r="AS113" s="360"/>
    </row>
    <row r="114" ht="15.75" customHeight="1">
      <c r="A114" s="355"/>
      <c r="B114" s="355"/>
      <c r="C114" s="355"/>
      <c r="D114" s="355"/>
      <c r="E114" s="355"/>
      <c r="F114" s="355"/>
      <c r="G114" s="355"/>
      <c r="H114" s="356"/>
      <c r="I114" s="357"/>
      <c r="J114" s="358"/>
      <c r="K114" s="268"/>
      <c r="L114" s="358"/>
      <c r="M114" s="268"/>
      <c r="N114" s="358"/>
      <c r="O114" s="268"/>
      <c r="P114" s="359"/>
      <c r="Q114" s="268"/>
      <c r="R114" s="358"/>
      <c r="S114" s="268"/>
      <c r="T114" s="358"/>
      <c r="U114" s="268"/>
      <c r="V114" s="358"/>
      <c r="W114" s="268"/>
      <c r="X114" s="358"/>
      <c r="Y114" s="268"/>
      <c r="Z114" s="358"/>
      <c r="AA114" s="268"/>
      <c r="AB114" s="358"/>
      <c r="AC114" s="268"/>
      <c r="AD114" s="358"/>
      <c r="AE114" s="268"/>
      <c r="AF114" s="358"/>
      <c r="AG114" s="268"/>
      <c r="AH114" s="358"/>
      <c r="AI114" s="268"/>
      <c r="AJ114" s="358"/>
      <c r="AK114" s="268"/>
      <c r="AL114" s="358"/>
      <c r="AM114" s="268"/>
      <c r="AN114" s="358"/>
      <c r="AO114" s="268"/>
      <c r="AP114" s="358"/>
      <c r="AQ114" s="268"/>
      <c r="AR114" s="206"/>
      <c r="AS114" s="360"/>
    </row>
    <row r="115" ht="15.75" customHeight="1">
      <c r="A115" s="355"/>
      <c r="B115" s="355"/>
      <c r="C115" s="355"/>
      <c r="D115" s="355"/>
      <c r="E115" s="355"/>
      <c r="F115" s="355"/>
      <c r="G115" s="355"/>
      <c r="H115" s="356"/>
      <c r="I115" s="357"/>
      <c r="J115" s="358"/>
      <c r="K115" s="268"/>
      <c r="L115" s="358"/>
      <c r="M115" s="268"/>
      <c r="N115" s="358"/>
      <c r="O115" s="268"/>
      <c r="P115" s="359"/>
      <c r="Q115" s="268"/>
      <c r="R115" s="358"/>
      <c r="S115" s="268"/>
      <c r="T115" s="358"/>
      <c r="U115" s="268"/>
      <c r="V115" s="358"/>
      <c r="W115" s="268"/>
      <c r="X115" s="358"/>
      <c r="Y115" s="268"/>
      <c r="Z115" s="358"/>
      <c r="AA115" s="268"/>
      <c r="AB115" s="358"/>
      <c r="AC115" s="268"/>
      <c r="AD115" s="358"/>
      <c r="AE115" s="268"/>
      <c r="AF115" s="358"/>
      <c r="AG115" s="268"/>
      <c r="AH115" s="358"/>
      <c r="AI115" s="268"/>
      <c r="AJ115" s="358"/>
      <c r="AK115" s="268"/>
      <c r="AL115" s="358"/>
      <c r="AM115" s="268"/>
      <c r="AN115" s="358"/>
      <c r="AO115" s="268"/>
      <c r="AP115" s="358"/>
      <c r="AQ115" s="268"/>
      <c r="AR115" s="206"/>
      <c r="AS115" s="360"/>
    </row>
    <row r="116" ht="15.75" customHeight="1">
      <c r="A116" s="355"/>
      <c r="B116" s="355"/>
      <c r="C116" s="355"/>
      <c r="D116" s="355"/>
      <c r="E116" s="355"/>
      <c r="F116" s="355"/>
      <c r="G116" s="355"/>
      <c r="H116" s="356"/>
      <c r="I116" s="357"/>
      <c r="J116" s="358"/>
      <c r="K116" s="268"/>
      <c r="L116" s="358"/>
      <c r="M116" s="268"/>
      <c r="N116" s="358"/>
      <c r="O116" s="268"/>
      <c r="P116" s="359"/>
      <c r="Q116" s="268"/>
      <c r="R116" s="358"/>
      <c r="S116" s="268"/>
      <c r="T116" s="358"/>
      <c r="U116" s="268"/>
      <c r="V116" s="358"/>
      <c r="W116" s="268"/>
      <c r="X116" s="358"/>
      <c r="Y116" s="268"/>
      <c r="Z116" s="358"/>
      <c r="AA116" s="268"/>
      <c r="AB116" s="358"/>
      <c r="AC116" s="268"/>
      <c r="AD116" s="358"/>
      <c r="AE116" s="268"/>
      <c r="AF116" s="358"/>
      <c r="AG116" s="268"/>
      <c r="AH116" s="358"/>
      <c r="AI116" s="268"/>
      <c r="AJ116" s="358"/>
      <c r="AK116" s="268"/>
      <c r="AL116" s="358"/>
      <c r="AM116" s="268"/>
      <c r="AN116" s="358"/>
      <c r="AO116" s="268"/>
      <c r="AP116" s="358"/>
      <c r="AQ116" s="268"/>
      <c r="AR116" s="206"/>
      <c r="AS116" s="360"/>
    </row>
    <row r="117" ht="15.75" customHeight="1">
      <c r="A117" s="355"/>
      <c r="B117" s="355"/>
      <c r="C117" s="355"/>
      <c r="D117" s="355"/>
      <c r="E117" s="355"/>
      <c r="F117" s="355"/>
      <c r="G117" s="355"/>
      <c r="H117" s="356"/>
      <c r="I117" s="357"/>
      <c r="J117" s="358"/>
      <c r="K117" s="268"/>
      <c r="L117" s="358"/>
      <c r="M117" s="268"/>
      <c r="N117" s="358"/>
      <c r="O117" s="268"/>
      <c r="P117" s="359"/>
      <c r="Q117" s="268"/>
      <c r="R117" s="358"/>
      <c r="S117" s="268"/>
      <c r="T117" s="358"/>
      <c r="U117" s="268"/>
      <c r="V117" s="358"/>
      <c r="W117" s="268"/>
      <c r="X117" s="358"/>
      <c r="Y117" s="268"/>
      <c r="Z117" s="358"/>
      <c r="AA117" s="268"/>
      <c r="AB117" s="358"/>
      <c r="AC117" s="268"/>
      <c r="AD117" s="358"/>
      <c r="AE117" s="268"/>
      <c r="AF117" s="358"/>
      <c r="AG117" s="268"/>
      <c r="AH117" s="358"/>
      <c r="AI117" s="268"/>
      <c r="AJ117" s="358"/>
      <c r="AK117" s="268"/>
      <c r="AL117" s="358"/>
      <c r="AM117" s="268"/>
      <c r="AN117" s="358"/>
      <c r="AO117" s="268"/>
      <c r="AP117" s="358"/>
      <c r="AQ117" s="268"/>
      <c r="AR117" s="206"/>
      <c r="AS117" s="360"/>
    </row>
    <row r="118" ht="15.75" customHeight="1">
      <c r="A118" s="355"/>
      <c r="B118" s="355"/>
      <c r="C118" s="355"/>
      <c r="D118" s="355"/>
      <c r="E118" s="355"/>
      <c r="F118" s="355"/>
      <c r="G118" s="355"/>
      <c r="H118" s="356"/>
      <c r="I118" s="357"/>
      <c r="J118" s="358"/>
      <c r="K118" s="268"/>
      <c r="L118" s="358"/>
      <c r="M118" s="268"/>
      <c r="N118" s="358"/>
      <c r="O118" s="268"/>
      <c r="P118" s="359"/>
      <c r="Q118" s="268"/>
      <c r="R118" s="358"/>
      <c r="S118" s="268"/>
      <c r="T118" s="358"/>
      <c r="U118" s="268"/>
      <c r="V118" s="358"/>
      <c r="W118" s="268"/>
      <c r="X118" s="358"/>
      <c r="Y118" s="268"/>
      <c r="Z118" s="358"/>
      <c r="AA118" s="268"/>
      <c r="AB118" s="358"/>
      <c r="AC118" s="268"/>
      <c r="AD118" s="358"/>
      <c r="AE118" s="268"/>
      <c r="AF118" s="358"/>
      <c r="AG118" s="268"/>
      <c r="AH118" s="358"/>
      <c r="AI118" s="268"/>
      <c r="AJ118" s="358"/>
      <c r="AK118" s="268"/>
      <c r="AL118" s="358"/>
      <c r="AM118" s="268"/>
      <c r="AN118" s="358"/>
      <c r="AO118" s="268"/>
      <c r="AP118" s="358"/>
      <c r="AQ118" s="268"/>
      <c r="AR118" s="206"/>
      <c r="AS118" s="360"/>
    </row>
    <row r="119" ht="15.75" customHeight="1">
      <c r="A119" s="355"/>
      <c r="B119" s="355"/>
      <c r="C119" s="355"/>
      <c r="D119" s="355"/>
      <c r="E119" s="355"/>
      <c r="F119" s="355"/>
      <c r="G119" s="355"/>
      <c r="H119" s="356"/>
      <c r="I119" s="357"/>
      <c r="J119" s="358"/>
      <c r="K119" s="268"/>
      <c r="L119" s="358"/>
      <c r="M119" s="268"/>
      <c r="N119" s="358"/>
      <c r="O119" s="268"/>
      <c r="P119" s="359"/>
      <c r="Q119" s="268"/>
      <c r="R119" s="358"/>
      <c r="S119" s="268"/>
      <c r="T119" s="358"/>
      <c r="U119" s="268"/>
      <c r="V119" s="358"/>
      <c r="W119" s="268"/>
      <c r="X119" s="358"/>
      <c r="Y119" s="268"/>
      <c r="Z119" s="358"/>
      <c r="AA119" s="268"/>
      <c r="AB119" s="358"/>
      <c r="AC119" s="268"/>
      <c r="AD119" s="358"/>
      <c r="AE119" s="268"/>
      <c r="AF119" s="358"/>
      <c r="AG119" s="268"/>
      <c r="AH119" s="358"/>
      <c r="AI119" s="268"/>
      <c r="AJ119" s="358"/>
      <c r="AK119" s="268"/>
      <c r="AL119" s="358"/>
      <c r="AM119" s="268"/>
      <c r="AN119" s="358"/>
      <c r="AO119" s="268"/>
      <c r="AP119" s="358"/>
      <c r="AQ119" s="268"/>
      <c r="AR119" s="206"/>
      <c r="AS119" s="360"/>
    </row>
    <row r="120" ht="15.75" customHeight="1">
      <c r="A120" s="355"/>
      <c r="B120" s="355"/>
      <c r="C120" s="355"/>
      <c r="D120" s="355"/>
      <c r="E120" s="355"/>
      <c r="F120" s="355"/>
      <c r="G120" s="355"/>
      <c r="H120" s="356"/>
      <c r="I120" s="357"/>
      <c r="J120" s="358"/>
      <c r="K120" s="268"/>
      <c r="L120" s="358"/>
      <c r="M120" s="268"/>
      <c r="N120" s="358"/>
      <c r="O120" s="268"/>
      <c r="P120" s="359"/>
      <c r="Q120" s="268"/>
      <c r="R120" s="358"/>
      <c r="S120" s="268"/>
      <c r="T120" s="358"/>
      <c r="U120" s="268"/>
      <c r="V120" s="358"/>
      <c r="W120" s="268"/>
      <c r="X120" s="358"/>
      <c r="Y120" s="268"/>
      <c r="Z120" s="358"/>
      <c r="AA120" s="268"/>
      <c r="AB120" s="358"/>
      <c r="AC120" s="268"/>
      <c r="AD120" s="358"/>
      <c r="AE120" s="268"/>
      <c r="AF120" s="358"/>
      <c r="AG120" s="268"/>
      <c r="AH120" s="358"/>
      <c r="AI120" s="268"/>
      <c r="AJ120" s="358"/>
      <c r="AK120" s="268"/>
      <c r="AL120" s="358"/>
      <c r="AM120" s="268"/>
      <c r="AN120" s="358"/>
      <c r="AO120" s="268"/>
      <c r="AP120" s="358"/>
      <c r="AQ120" s="268"/>
      <c r="AR120" s="206"/>
      <c r="AS120" s="360"/>
    </row>
    <row r="121" ht="15.75" customHeight="1">
      <c r="A121" s="355"/>
      <c r="B121" s="355"/>
      <c r="C121" s="355"/>
      <c r="D121" s="355"/>
      <c r="E121" s="355"/>
      <c r="F121" s="355"/>
      <c r="G121" s="355"/>
      <c r="H121" s="356"/>
      <c r="I121" s="357"/>
      <c r="J121" s="358"/>
      <c r="K121" s="268"/>
      <c r="L121" s="358"/>
      <c r="M121" s="268"/>
      <c r="N121" s="358"/>
      <c r="O121" s="268"/>
      <c r="P121" s="359"/>
      <c r="Q121" s="268"/>
      <c r="R121" s="358"/>
      <c r="S121" s="268"/>
      <c r="T121" s="358"/>
      <c r="U121" s="268"/>
      <c r="V121" s="358"/>
      <c r="W121" s="268"/>
      <c r="X121" s="358"/>
      <c r="Y121" s="268"/>
      <c r="Z121" s="358"/>
      <c r="AA121" s="268"/>
      <c r="AB121" s="358"/>
      <c r="AC121" s="268"/>
      <c r="AD121" s="358"/>
      <c r="AE121" s="268"/>
      <c r="AF121" s="358"/>
      <c r="AG121" s="268"/>
      <c r="AH121" s="358"/>
      <c r="AI121" s="268"/>
      <c r="AJ121" s="358"/>
      <c r="AK121" s="268"/>
      <c r="AL121" s="358"/>
      <c r="AM121" s="268"/>
      <c r="AN121" s="358"/>
      <c r="AO121" s="268"/>
      <c r="AP121" s="358"/>
      <c r="AQ121" s="268"/>
      <c r="AR121" s="206"/>
      <c r="AS121" s="360"/>
    </row>
    <row r="122" ht="15.75" customHeight="1">
      <c r="A122" s="355"/>
      <c r="B122" s="355"/>
      <c r="C122" s="355"/>
      <c r="D122" s="355"/>
      <c r="E122" s="355"/>
      <c r="F122" s="355"/>
      <c r="G122" s="355"/>
      <c r="H122" s="356"/>
      <c r="I122" s="357"/>
      <c r="J122" s="358"/>
      <c r="K122" s="268"/>
      <c r="L122" s="358"/>
      <c r="M122" s="268"/>
      <c r="N122" s="358"/>
      <c r="O122" s="268"/>
      <c r="P122" s="359"/>
      <c r="Q122" s="268"/>
      <c r="R122" s="358"/>
      <c r="S122" s="268"/>
      <c r="T122" s="358"/>
      <c r="U122" s="268"/>
      <c r="V122" s="358"/>
      <c r="W122" s="268"/>
      <c r="X122" s="358"/>
      <c r="Y122" s="268"/>
      <c r="Z122" s="358"/>
      <c r="AA122" s="268"/>
      <c r="AB122" s="358"/>
      <c r="AC122" s="268"/>
      <c r="AD122" s="358"/>
      <c r="AE122" s="268"/>
      <c r="AF122" s="358"/>
      <c r="AG122" s="268"/>
      <c r="AH122" s="358"/>
      <c r="AI122" s="268"/>
      <c r="AJ122" s="358"/>
      <c r="AK122" s="268"/>
      <c r="AL122" s="358"/>
      <c r="AM122" s="268"/>
      <c r="AN122" s="358"/>
      <c r="AO122" s="268"/>
      <c r="AP122" s="358"/>
      <c r="AQ122" s="268"/>
      <c r="AR122" s="206"/>
      <c r="AS122" s="360"/>
    </row>
    <row r="123" ht="15.75" customHeight="1">
      <c r="A123" s="355"/>
      <c r="B123" s="355"/>
      <c r="C123" s="355"/>
      <c r="D123" s="355"/>
      <c r="E123" s="355"/>
      <c r="F123" s="355"/>
      <c r="G123" s="355"/>
      <c r="H123" s="356"/>
      <c r="I123" s="357"/>
      <c r="J123" s="358"/>
      <c r="K123" s="268"/>
      <c r="L123" s="358"/>
      <c r="M123" s="268"/>
      <c r="N123" s="358"/>
      <c r="O123" s="268"/>
      <c r="P123" s="359"/>
      <c r="Q123" s="268"/>
      <c r="R123" s="358"/>
      <c r="S123" s="268"/>
      <c r="T123" s="358"/>
      <c r="U123" s="268"/>
      <c r="V123" s="358"/>
      <c r="W123" s="268"/>
      <c r="X123" s="358"/>
      <c r="Y123" s="268"/>
      <c r="Z123" s="358"/>
      <c r="AA123" s="268"/>
      <c r="AB123" s="358"/>
      <c r="AC123" s="268"/>
      <c r="AD123" s="358"/>
      <c r="AE123" s="268"/>
      <c r="AF123" s="358"/>
      <c r="AG123" s="268"/>
      <c r="AH123" s="358"/>
      <c r="AI123" s="268"/>
      <c r="AJ123" s="358"/>
      <c r="AK123" s="268"/>
      <c r="AL123" s="358"/>
      <c r="AM123" s="268"/>
      <c r="AN123" s="358"/>
      <c r="AO123" s="268"/>
      <c r="AP123" s="358"/>
      <c r="AQ123" s="268"/>
      <c r="AR123" s="206"/>
      <c r="AS123" s="360"/>
    </row>
    <row r="124" ht="15.75" customHeight="1">
      <c r="A124" s="355"/>
      <c r="B124" s="355"/>
      <c r="C124" s="355"/>
      <c r="D124" s="355"/>
      <c r="E124" s="355"/>
      <c r="F124" s="355"/>
      <c r="G124" s="355"/>
      <c r="H124" s="356"/>
      <c r="I124" s="357"/>
      <c r="J124" s="358"/>
      <c r="K124" s="268"/>
      <c r="L124" s="358"/>
      <c r="M124" s="268"/>
      <c r="N124" s="358"/>
      <c r="O124" s="268"/>
      <c r="P124" s="359"/>
      <c r="Q124" s="268"/>
      <c r="R124" s="358"/>
      <c r="S124" s="268"/>
      <c r="T124" s="358"/>
      <c r="U124" s="268"/>
      <c r="V124" s="358"/>
      <c r="W124" s="268"/>
      <c r="X124" s="358"/>
      <c r="Y124" s="268"/>
      <c r="Z124" s="358"/>
      <c r="AA124" s="268"/>
      <c r="AB124" s="358"/>
      <c r="AC124" s="268"/>
      <c r="AD124" s="358"/>
      <c r="AE124" s="268"/>
      <c r="AF124" s="358"/>
      <c r="AG124" s="268"/>
      <c r="AH124" s="358"/>
      <c r="AI124" s="268"/>
      <c r="AJ124" s="358"/>
      <c r="AK124" s="268"/>
      <c r="AL124" s="358"/>
      <c r="AM124" s="268"/>
      <c r="AN124" s="358"/>
      <c r="AO124" s="268"/>
      <c r="AP124" s="358"/>
      <c r="AQ124" s="268"/>
      <c r="AR124" s="206"/>
      <c r="AS124" s="360"/>
    </row>
    <row r="125" ht="15.75" customHeight="1">
      <c r="A125" s="355"/>
      <c r="B125" s="355"/>
      <c r="C125" s="355"/>
      <c r="D125" s="355"/>
      <c r="E125" s="355"/>
      <c r="F125" s="355"/>
      <c r="G125" s="355"/>
      <c r="H125" s="356"/>
      <c r="I125" s="357"/>
      <c r="J125" s="358"/>
      <c r="K125" s="268"/>
      <c r="L125" s="358"/>
      <c r="M125" s="268"/>
      <c r="N125" s="358"/>
      <c r="O125" s="268"/>
      <c r="P125" s="359"/>
      <c r="Q125" s="268"/>
      <c r="R125" s="358"/>
      <c r="S125" s="268"/>
      <c r="T125" s="358"/>
      <c r="U125" s="268"/>
      <c r="V125" s="358"/>
      <c r="W125" s="268"/>
      <c r="X125" s="358"/>
      <c r="Y125" s="268"/>
      <c r="Z125" s="358"/>
      <c r="AA125" s="268"/>
      <c r="AB125" s="358"/>
      <c r="AC125" s="268"/>
      <c r="AD125" s="358"/>
      <c r="AE125" s="268"/>
      <c r="AF125" s="358"/>
      <c r="AG125" s="268"/>
      <c r="AH125" s="358"/>
      <c r="AI125" s="268"/>
      <c r="AJ125" s="358"/>
      <c r="AK125" s="268"/>
      <c r="AL125" s="358"/>
      <c r="AM125" s="268"/>
      <c r="AN125" s="358"/>
      <c r="AO125" s="268"/>
      <c r="AP125" s="358"/>
      <c r="AQ125" s="268"/>
      <c r="AR125" s="206"/>
      <c r="AS125" s="360"/>
    </row>
    <row r="126" ht="15.75" customHeight="1">
      <c r="A126" s="355"/>
      <c r="B126" s="355"/>
      <c r="C126" s="355"/>
      <c r="D126" s="355"/>
      <c r="E126" s="355"/>
      <c r="F126" s="355"/>
      <c r="G126" s="355"/>
      <c r="H126" s="356"/>
      <c r="I126" s="357"/>
      <c r="J126" s="358"/>
      <c r="K126" s="268"/>
      <c r="L126" s="358"/>
      <c r="M126" s="268"/>
      <c r="N126" s="358"/>
      <c r="O126" s="268"/>
      <c r="P126" s="359"/>
      <c r="Q126" s="268"/>
      <c r="R126" s="358"/>
      <c r="S126" s="268"/>
      <c r="T126" s="358"/>
      <c r="U126" s="268"/>
      <c r="V126" s="358"/>
      <c r="W126" s="268"/>
      <c r="X126" s="358"/>
      <c r="Y126" s="268"/>
      <c r="Z126" s="358"/>
      <c r="AA126" s="268"/>
      <c r="AB126" s="358"/>
      <c r="AC126" s="268"/>
      <c r="AD126" s="358"/>
      <c r="AE126" s="268"/>
      <c r="AF126" s="358"/>
      <c r="AG126" s="268"/>
      <c r="AH126" s="358"/>
      <c r="AI126" s="268"/>
      <c r="AJ126" s="358"/>
      <c r="AK126" s="268"/>
      <c r="AL126" s="358"/>
      <c r="AM126" s="268"/>
      <c r="AN126" s="358"/>
      <c r="AO126" s="268"/>
      <c r="AP126" s="358"/>
      <c r="AQ126" s="268"/>
      <c r="AR126" s="206"/>
      <c r="AS126" s="360"/>
    </row>
    <row r="127" ht="15.75" customHeight="1">
      <c r="A127" s="355"/>
      <c r="B127" s="355"/>
      <c r="C127" s="355"/>
      <c r="D127" s="355"/>
      <c r="E127" s="355"/>
      <c r="F127" s="355"/>
      <c r="G127" s="355"/>
      <c r="H127" s="356"/>
      <c r="I127" s="357"/>
      <c r="J127" s="358"/>
      <c r="K127" s="268"/>
      <c r="L127" s="358"/>
      <c r="M127" s="268"/>
      <c r="N127" s="358"/>
      <c r="O127" s="268"/>
      <c r="P127" s="359"/>
      <c r="Q127" s="268"/>
      <c r="R127" s="358"/>
      <c r="S127" s="268"/>
      <c r="T127" s="358"/>
      <c r="U127" s="268"/>
      <c r="V127" s="358"/>
      <c r="W127" s="268"/>
      <c r="X127" s="358"/>
      <c r="Y127" s="268"/>
      <c r="Z127" s="358"/>
      <c r="AA127" s="268"/>
      <c r="AB127" s="358"/>
      <c r="AC127" s="268"/>
      <c r="AD127" s="358"/>
      <c r="AE127" s="268"/>
      <c r="AF127" s="358"/>
      <c r="AG127" s="268"/>
      <c r="AH127" s="358"/>
      <c r="AI127" s="268"/>
      <c r="AJ127" s="358"/>
      <c r="AK127" s="268"/>
      <c r="AL127" s="358"/>
      <c r="AM127" s="268"/>
      <c r="AN127" s="358"/>
      <c r="AO127" s="268"/>
      <c r="AP127" s="358"/>
      <c r="AQ127" s="268"/>
      <c r="AR127" s="206"/>
      <c r="AS127" s="360"/>
    </row>
    <row r="128" ht="15.75" customHeight="1">
      <c r="A128" s="355"/>
      <c r="B128" s="355"/>
      <c r="C128" s="355"/>
      <c r="D128" s="355"/>
      <c r="E128" s="355"/>
      <c r="F128" s="355"/>
      <c r="G128" s="355"/>
      <c r="H128" s="356"/>
      <c r="I128" s="357"/>
      <c r="J128" s="358"/>
      <c r="K128" s="268"/>
      <c r="L128" s="358"/>
      <c r="M128" s="268"/>
      <c r="N128" s="358"/>
      <c r="O128" s="268"/>
      <c r="P128" s="359"/>
      <c r="Q128" s="268"/>
      <c r="R128" s="358"/>
      <c r="S128" s="268"/>
      <c r="T128" s="358"/>
      <c r="U128" s="268"/>
      <c r="V128" s="358"/>
      <c r="W128" s="268"/>
      <c r="X128" s="358"/>
      <c r="Y128" s="268"/>
      <c r="Z128" s="358"/>
      <c r="AA128" s="268"/>
      <c r="AB128" s="358"/>
      <c r="AC128" s="268"/>
      <c r="AD128" s="358"/>
      <c r="AE128" s="268"/>
      <c r="AF128" s="358"/>
      <c r="AG128" s="268"/>
      <c r="AH128" s="358"/>
      <c r="AI128" s="268"/>
      <c r="AJ128" s="358"/>
      <c r="AK128" s="268"/>
      <c r="AL128" s="358"/>
      <c r="AM128" s="268"/>
      <c r="AN128" s="358"/>
      <c r="AO128" s="268"/>
      <c r="AP128" s="358"/>
      <c r="AQ128" s="268"/>
      <c r="AR128" s="206"/>
      <c r="AS128" s="360"/>
    </row>
    <row r="129" ht="15.75" customHeight="1">
      <c r="A129" s="355"/>
      <c r="B129" s="355"/>
      <c r="C129" s="355"/>
      <c r="D129" s="355"/>
      <c r="E129" s="355"/>
      <c r="F129" s="355"/>
      <c r="G129" s="355"/>
      <c r="H129" s="356"/>
      <c r="I129" s="357"/>
      <c r="J129" s="358"/>
      <c r="K129" s="268"/>
      <c r="L129" s="358"/>
      <c r="M129" s="268"/>
      <c r="N129" s="358"/>
      <c r="O129" s="268"/>
      <c r="P129" s="359"/>
      <c r="Q129" s="268"/>
      <c r="R129" s="358"/>
      <c r="S129" s="268"/>
      <c r="T129" s="358"/>
      <c r="U129" s="268"/>
      <c r="V129" s="358"/>
      <c r="W129" s="268"/>
      <c r="X129" s="358"/>
      <c r="Y129" s="268"/>
      <c r="Z129" s="358"/>
      <c r="AA129" s="268"/>
      <c r="AB129" s="358"/>
      <c r="AC129" s="268"/>
      <c r="AD129" s="358"/>
      <c r="AE129" s="268"/>
      <c r="AF129" s="358"/>
      <c r="AG129" s="268"/>
      <c r="AH129" s="358"/>
      <c r="AI129" s="268"/>
      <c r="AJ129" s="358"/>
      <c r="AK129" s="268"/>
      <c r="AL129" s="358"/>
      <c r="AM129" s="268"/>
      <c r="AN129" s="358"/>
      <c r="AO129" s="268"/>
      <c r="AP129" s="358"/>
      <c r="AQ129" s="268"/>
      <c r="AR129" s="206"/>
      <c r="AS129" s="360"/>
    </row>
    <row r="130" ht="15.75" customHeight="1">
      <c r="A130" s="355"/>
      <c r="B130" s="355"/>
      <c r="C130" s="355"/>
      <c r="D130" s="355"/>
      <c r="E130" s="355"/>
      <c r="F130" s="355"/>
      <c r="G130" s="355"/>
      <c r="H130" s="356"/>
      <c r="I130" s="357"/>
      <c r="J130" s="358"/>
      <c r="K130" s="268"/>
      <c r="L130" s="358"/>
      <c r="M130" s="268"/>
      <c r="N130" s="358"/>
      <c r="O130" s="268"/>
      <c r="P130" s="359"/>
      <c r="Q130" s="268"/>
      <c r="R130" s="358"/>
      <c r="S130" s="268"/>
      <c r="T130" s="358"/>
      <c r="U130" s="268"/>
      <c r="V130" s="358"/>
      <c r="W130" s="268"/>
      <c r="X130" s="358"/>
      <c r="Y130" s="268"/>
      <c r="Z130" s="358"/>
      <c r="AA130" s="268"/>
      <c r="AB130" s="358"/>
      <c r="AC130" s="268"/>
      <c r="AD130" s="358"/>
      <c r="AE130" s="268"/>
      <c r="AF130" s="358"/>
      <c r="AG130" s="268"/>
      <c r="AH130" s="358"/>
      <c r="AI130" s="268"/>
      <c r="AJ130" s="358"/>
      <c r="AK130" s="268"/>
      <c r="AL130" s="358"/>
      <c r="AM130" s="268"/>
      <c r="AN130" s="358"/>
      <c r="AO130" s="268"/>
      <c r="AP130" s="358"/>
      <c r="AQ130" s="268"/>
      <c r="AR130" s="206"/>
      <c r="AS130" s="360"/>
    </row>
    <row r="131" ht="15.75" customHeight="1">
      <c r="A131" s="355"/>
      <c r="B131" s="355"/>
      <c r="C131" s="355"/>
      <c r="D131" s="355"/>
      <c r="E131" s="355"/>
      <c r="F131" s="355"/>
      <c r="G131" s="355"/>
      <c r="H131" s="356"/>
      <c r="I131" s="357"/>
      <c r="J131" s="358"/>
      <c r="K131" s="268"/>
      <c r="L131" s="358"/>
      <c r="M131" s="268"/>
      <c r="N131" s="358"/>
      <c r="O131" s="268"/>
      <c r="P131" s="359"/>
      <c r="Q131" s="268"/>
      <c r="R131" s="358"/>
      <c r="S131" s="268"/>
      <c r="T131" s="358"/>
      <c r="U131" s="268"/>
      <c r="V131" s="358"/>
      <c r="W131" s="268"/>
      <c r="X131" s="358"/>
      <c r="Y131" s="268"/>
      <c r="Z131" s="358"/>
      <c r="AA131" s="268"/>
      <c r="AB131" s="358"/>
      <c r="AC131" s="268"/>
      <c r="AD131" s="358"/>
      <c r="AE131" s="268"/>
      <c r="AF131" s="358"/>
      <c r="AG131" s="268"/>
      <c r="AH131" s="358"/>
      <c r="AI131" s="268"/>
      <c r="AJ131" s="358"/>
      <c r="AK131" s="268"/>
      <c r="AL131" s="358"/>
      <c r="AM131" s="268"/>
      <c r="AN131" s="358"/>
      <c r="AO131" s="268"/>
      <c r="AP131" s="358"/>
      <c r="AQ131" s="268"/>
      <c r="AR131" s="206"/>
      <c r="AS131" s="360"/>
    </row>
    <row r="132" ht="15.75" customHeight="1">
      <c r="A132" s="355"/>
      <c r="B132" s="355"/>
      <c r="C132" s="355"/>
      <c r="D132" s="355"/>
      <c r="E132" s="355"/>
      <c r="F132" s="355"/>
      <c r="G132" s="355"/>
      <c r="H132" s="356"/>
      <c r="I132" s="357"/>
      <c r="J132" s="358"/>
      <c r="K132" s="268"/>
      <c r="L132" s="358"/>
      <c r="M132" s="268"/>
      <c r="N132" s="358"/>
      <c r="O132" s="268"/>
      <c r="P132" s="359"/>
      <c r="Q132" s="268"/>
      <c r="R132" s="358"/>
      <c r="S132" s="268"/>
      <c r="T132" s="358"/>
      <c r="U132" s="268"/>
      <c r="V132" s="358"/>
      <c r="W132" s="268"/>
      <c r="X132" s="358"/>
      <c r="Y132" s="268"/>
      <c r="Z132" s="358"/>
      <c r="AA132" s="268"/>
      <c r="AB132" s="358"/>
      <c r="AC132" s="268"/>
      <c r="AD132" s="358"/>
      <c r="AE132" s="268"/>
      <c r="AF132" s="358"/>
      <c r="AG132" s="268"/>
      <c r="AH132" s="358"/>
      <c r="AI132" s="268"/>
      <c r="AJ132" s="358"/>
      <c r="AK132" s="268"/>
      <c r="AL132" s="358"/>
      <c r="AM132" s="268"/>
      <c r="AN132" s="358"/>
      <c r="AO132" s="268"/>
      <c r="AP132" s="358"/>
      <c r="AQ132" s="268"/>
      <c r="AR132" s="206"/>
      <c r="AS132" s="360"/>
    </row>
    <row r="133" ht="15.75" customHeight="1">
      <c r="A133" s="355"/>
      <c r="B133" s="355"/>
      <c r="C133" s="355"/>
      <c r="D133" s="355"/>
      <c r="E133" s="355"/>
      <c r="F133" s="355"/>
      <c r="G133" s="355"/>
      <c r="H133" s="356"/>
      <c r="I133" s="357"/>
      <c r="J133" s="358"/>
      <c r="K133" s="268"/>
      <c r="L133" s="358"/>
      <c r="M133" s="268"/>
      <c r="N133" s="358"/>
      <c r="O133" s="268"/>
      <c r="P133" s="359"/>
      <c r="Q133" s="268"/>
      <c r="R133" s="358"/>
      <c r="S133" s="268"/>
      <c r="T133" s="358"/>
      <c r="U133" s="268"/>
      <c r="V133" s="358"/>
      <c r="W133" s="268"/>
      <c r="X133" s="358"/>
      <c r="Y133" s="268"/>
      <c r="Z133" s="358"/>
      <c r="AA133" s="268"/>
      <c r="AB133" s="358"/>
      <c r="AC133" s="268"/>
      <c r="AD133" s="358"/>
      <c r="AE133" s="268"/>
      <c r="AF133" s="358"/>
      <c r="AG133" s="268"/>
      <c r="AH133" s="358"/>
      <c r="AI133" s="268"/>
      <c r="AJ133" s="358"/>
      <c r="AK133" s="268"/>
      <c r="AL133" s="358"/>
      <c r="AM133" s="268"/>
      <c r="AN133" s="358"/>
      <c r="AO133" s="268"/>
      <c r="AP133" s="358"/>
      <c r="AQ133" s="268"/>
      <c r="AR133" s="206"/>
      <c r="AS133" s="360"/>
    </row>
    <row r="134" ht="15.75" customHeight="1">
      <c r="A134" s="355"/>
      <c r="B134" s="355"/>
      <c r="C134" s="355"/>
      <c r="D134" s="355"/>
      <c r="E134" s="355"/>
      <c r="F134" s="355"/>
      <c r="G134" s="355"/>
      <c r="H134" s="356"/>
      <c r="I134" s="357"/>
      <c r="J134" s="358"/>
      <c r="K134" s="268"/>
      <c r="L134" s="358"/>
      <c r="M134" s="268"/>
      <c r="N134" s="358"/>
      <c r="O134" s="268"/>
      <c r="P134" s="359"/>
      <c r="Q134" s="268"/>
      <c r="R134" s="358"/>
      <c r="S134" s="268"/>
      <c r="T134" s="358"/>
      <c r="U134" s="268"/>
      <c r="V134" s="358"/>
      <c r="W134" s="268"/>
      <c r="X134" s="358"/>
      <c r="Y134" s="268"/>
      <c r="Z134" s="358"/>
      <c r="AA134" s="268"/>
      <c r="AB134" s="358"/>
      <c r="AC134" s="268"/>
      <c r="AD134" s="358"/>
      <c r="AE134" s="268"/>
      <c r="AF134" s="358"/>
      <c r="AG134" s="268"/>
      <c r="AH134" s="358"/>
      <c r="AI134" s="268"/>
      <c r="AJ134" s="358"/>
      <c r="AK134" s="268"/>
      <c r="AL134" s="358"/>
      <c r="AM134" s="268"/>
      <c r="AN134" s="358"/>
      <c r="AO134" s="268"/>
      <c r="AP134" s="358"/>
      <c r="AQ134" s="268"/>
      <c r="AR134" s="206"/>
      <c r="AS134" s="360"/>
    </row>
    <row r="135" ht="15.75" customHeight="1">
      <c r="A135" s="355"/>
      <c r="B135" s="355"/>
      <c r="C135" s="355"/>
      <c r="D135" s="355"/>
      <c r="E135" s="355"/>
      <c r="F135" s="355"/>
      <c r="G135" s="355"/>
      <c r="H135" s="356"/>
      <c r="I135" s="357"/>
      <c r="J135" s="358"/>
      <c r="K135" s="268"/>
      <c r="L135" s="358"/>
      <c r="M135" s="268"/>
      <c r="N135" s="358"/>
      <c r="O135" s="268"/>
      <c r="P135" s="359"/>
      <c r="Q135" s="268"/>
      <c r="R135" s="358"/>
      <c r="S135" s="268"/>
      <c r="T135" s="358"/>
      <c r="U135" s="268"/>
      <c r="V135" s="358"/>
      <c r="W135" s="268"/>
      <c r="X135" s="358"/>
      <c r="Y135" s="268"/>
      <c r="Z135" s="358"/>
      <c r="AA135" s="268"/>
      <c r="AB135" s="358"/>
      <c r="AC135" s="268"/>
      <c r="AD135" s="358"/>
      <c r="AE135" s="268"/>
      <c r="AF135" s="358"/>
      <c r="AG135" s="268"/>
      <c r="AH135" s="358"/>
      <c r="AI135" s="268"/>
      <c r="AJ135" s="358"/>
      <c r="AK135" s="268"/>
      <c r="AL135" s="358"/>
      <c r="AM135" s="268"/>
      <c r="AN135" s="358"/>
      <c r="AO135" s="268"/>
      <c r="AP135" s="358"/>
      <c r="AQ135" s="268"/>
      <c r="AR135" s="206"/>
      <c r="AS135" s="360"/>
    </row>
    <row r="136" ht="15.75" customHeight="1">
      <c r="A136" s="355"/>
      <c r="B136" s="355"/>
      <c r="C136" s="355"/>
      <c r="D136" s="355"/>
      <c r="E136" s="355"/>
      <c r="F136" s="355"/>
      <c r="G136" s="355"/>
      <c r="H136" s="356"/>
      <c r="I136" s="357"/>
      <c r="J136" s="358"/>
      <c r="K136" s="268"/>
      <c r="L136" s="358"/>
      <c r="M136" s="268"/>
      <c r="N136" s="358"/>
      <c r="O136" s="268"/>
      <c r="P136" s="359"/>
      <c r="Q136" s="268"/>
      <c r="R136" s="358"/>
      <c r="S136" s="268"/>
      <c r="T136" s="358"/>
      <c r="U136" s="268"/>
      <c r="V136" s="358"/>
      <c r="W136" s="268"/>
      <c r="X136" s="358"/>
      <c r="Y136" s="268"/>
      <c r="Z136" s="358"/>
      <c r="AA136" s="268"/>
      <c r="AB136" s="358"/>
      <c r="AC136" s="268"/>
      <c r="AD136" s="358"/>
      <c r="AE136" s="268"/>
      <c r="AF136" s="358"/>
      <c r="AG136" s="268"/>
      <c r="AH136" s="358"/>
      <c r="AI136" s="268"/>
      <c r="AJ136" s="358"/>
      <c r="AK136" s="268"/>
      <c r="AL136" s="358"/>
      <c r="AM136" s="268"/>
      <c r="AN136" s="358"/>
      <c r="AO136" s="268"/>
      <c r="AP136" s="358"/>
      <c r="AQ136" s="268"/>
      <c r="AR136" s="206"/>
      <c r="AS136" s="360"/>
    </row>
    <row r="137" ht="15.75" customHeight="1">
      <c r="A137" s="355"/>
      <c r="B137" s="355"/>
      <c r="C137" s="355"/>
      <c r="D137" s="355"/>
      <c r="E137" s="355"/>
      <c r="F137" s="355"/>
      <c r="G137" s="355"/>
      <c r="H137" s="356"/>
      <c r="I137" s="357"/>
      <c r="J137" s="358"/>
      <c r="K137" s="268"/>
      <c r="L137" s="358"/>
      <c r="M137" s="268"/>
      <c r="N137" s="358"/>
      <c r="O137" s="268"/>
      <c r="P137" s="359"/>
      <c r="Q137" s="268"/>
      <c r="R137" s="358"/>
      <c r="S137" s="268"/>
      <c r="T137" s="358"/>
      <c r="U137" s="268"/>
      <c r="V137" s="358"/>
      <c r="W137" s="268"/>
      <c r="X137" s="358"/>
      <c r="Y137" s="268"/>
      <c r="Z137" s="358"/>
      <c r="AA137" s="268"/>
      <c r="AB137" s="358"/>
      <c r="AC137" s="268"/>
      <c r="AD137" s="358"/>
      <c r="AE137" s="268"/>
      <c r="AF137" s="358"/>
      <c r="AG137" s="268"/>
      <c r="AH137" s="358"/>
      <c r="AI137" s="268"/>
      <c r="AJ137" s="358"/>
      <c r="AK137" s="268"/>
      <c r="AL137" s="358"/>
      <c r="AM137" s="268"/>
      <c r="AN137" s="358"/>
      <c r="AO137" s="268"/>
      <c r="AP137" s="358"/>
      <c r="AQ137" s="268"/>
      <c r="AR137" s="206"/>
      <c r="AS137" s="360"/>
    </row>
    <row r="138" ht="15.75" customHeight="1">
      <c r="A138" s="355"/>
      <c r="B138" s="355"/>
      <c r="C138" s="355"/>
      <c r="D138" s="355"/>
      <c r="E138" s="355"/>
      <c r="F138" s="355"/>
      <c r="G138" s="355"/>
      <c r="H138" s="356"/>
      <c r="I138" s="357"/>
      <c r="J138" s="358"/>
      <c r="K138" s="268"/>
      <c r="L138" s="358"/>
      <c r="M138" s="268"/>
      <c r="N138" s="358"/>
      <c r="O138" s="268"/>
      <c r="P138" s="359"/>
      <c r="Q138" s="268"/>
      <c r="R138" s="358"/>
      <c r="S138" s="268"/>
      <c r="T138" s="358"/>
      <c r="U138" s="268"/>
      <c r="V138" s="358"/>
      <c r="W138" s="268"/>
      <c r="X138" s="358"/>
      <c r="Y138" s="268"/>
      <c r="Z138" s="358"/>
      <c r="AA138" s="268"/>
      <c r="AB138" s="358"/>
      <c r="AC138" s="268"/>
      <c r="AD138" s="358"/>
      <c r="AE138" s="268"/>
      <c r="AF138" s="358"/>
      <c r="AG138" s="268"/>
      <c r="AH138" s="358"/>
      <c r="AI138" s="268"/>
      <c r="AJ138" s="358"/>
      <c r="AK138" s="268"/>
      <c r="AL138" s="358"/>
      <c r="AM138" s="268"/>
      <c r="AN138" s="358"/>
      <c r="AO138" s="268"/>
      <c r="AP138" s="358"/>
      <c r="AQ138" s="268"/>
      <c r="AR138" s="206"/>
      <c r="AS138" s="360"/>
    </row>
    <row r="139" ht="15.75" customHeight="1">
      <c r="A139" s="355"/>
      <c r="B139" s="355"/>
      <c r="C139" s="355"/>
      <c r="D139" s="355"/>
      <c r="E139" s="355"/>
      <c r="F139" s="355"/>
      <c r="G139" s="355"/>
      <c r="H139" s="356"/>
      <c r="I139" s="357"/>
      <c r="J139" s="358"/>
      <c r="K139" s="268"/>
      <c r="L139" s="358"/>
      <c r="M139" s="268"/>
      <c r="N139" s="358"/>
      <c r="O139" s="268"/>
      <c r="P139" s="359"/>
      <c r="Q139" s="268"/>
      <c r="R139" s="358"/>
      <c r="S139" s="268"/>
      <c r="T139" s="358"/>
      <c r="U139" s="268"/>
      <c r="V139" s="358"/>
      <c r="W139" s="268"/>
      <c r="X139" s="358"/>
      <c r="Y139" s="268"/>
      <c r="Z139" s="358"/>
      <c r="AA139" s="268"/>
      <c r="AB139" s="358"/>
      <c r="AC139" s="268"/>
      <c r="AD139" s="358"/>
      <c r="AE139" s="268"/>
      <c r="AF139" s="358"/>
      <c r="AG139" s="268"/>
      <c r="AH139" s="358"/>
      <c r="AI139" s="268"/>
      <c r="AJ139" s="358"/>
      <c r="AK139" s="268"/>
      <c r="AL139" s="358"/>
      <c r="AM139" s="268"/>
      <c r="AN139" s="358"/>
      <c r="AO139" s="268"/>
      <c r="AP139" s="358"/>
      <c r="AQ139" s="268"/>
      <c r="AR139" s="206"/>
      <c r="AS139" s="360"/>
    </row>
    <row r="140" ht="15.75" customHeight="1">
      <c r="A140" s="355"/>
      <c r="B140" s="355"/>
      <c r="C140" s="355"/>
      <c r="D140" s="355"/>
      <c r="E140" s="355"/>
      <c r="F140" s="355"/>
      <c r="G140" s="355"/>
      <c r="H140" s="356"/>
      <c r="I140" s="357"/>
      <c r="J140" s="358"/>
      <c r="K140" s="268"/>
      <c r="L140" s="358"/>
      <c r="M140" s="268"/>
      <c r="N140" s="358"/>
      <c r="O140" s="268"/>
      <c r="P140" s="359"/>
      <c r="Q140" s="268"/>
      <c r="R140" s="358"/>
      <c r="S140" s="268"/>
      <c r="T140" s="358"/>
      <c r="U140" s="268"/>
      <c r="V140" s="358"/>
      <c r="W140" s="268"/>
      <c r="X140" s="358"/>
      <c r="Y140" s="268"/>
      <c r="Z140" s="358"/>
      <c r="AA140" s="268"/>
      <c r="AB140" s="358"/>
      <c r="AC140" s="268"/>
      <c r="AD140" s="358"/>
      <c r="AE140" s="268"/>
      <c r="AF140" s="358"/>
      <c r="AG140" s="268"/>
      <c r="AH140" s="358"/>
      <c r="AI140" s="268"/>
      <c r="AJ140" s="358"/>
      <c r="AK140" s="268"/>
      <c r="AL140" s="358"/>
      <c r="AM140" s="268"/>
      <c r="AN140" s="358"/>
      <c r="AO140" s="268"/>
      <c r="AP140" s="358"/>
      <c r="AQ140" s="268"/>
      <c r="AR140" s="206"/>
      <c r="AS140" s="360"/>
    </row>
    <row r="141" ht="15.75" customHeight="1">
      <c r="A141" s="355"/>
      <c r="B141" s="355"/>
      <c r="C141" s="355"/>
      <c r="D141" s="355"/>
      <c r="E141" s="355"/>
      <c r="F141" s="355"/>
      <c r="G141" s="355"/>
      <c r="H141" s="356"/>
      <c r="I141" s="357"/>
      <c r="J141" s="358"/>
      <c r="K141" s="268"/>
      <c r="L141" s="358"/>
      <c r="M141" s="268"/>
      <c r="N141" s="358"/>
      <c r="O141" s="268"/>
      <c r="P141" s="359"/>
      <c r="Q141" s="268"/>
      <c r="R141" s="358"/>
      <c r="S141" s="268"/>
      <c r="T141" s="358"/>
      <c r="U141" s="268"/>
      <c r="V141" s="358"/>
      <c r="W141" s="268"/>
      <c r="X141" s="358"/>
      <c r="Y141" s="268"/>
      <c r="Z141" s="358"/>
      <c r="AA141" s="268"/>
      <c r="AB141" s="358"/>
      <c r="AC141" s="268"/>
      <c r="AD141" s="358"/>
      <c r="AE141" s="268"/>
      <c r="AF141" s="358"/>
      <c r="AG141" s="268"/>
      <c r="AH141" s="358"/>
      <c r="AI141" s="268"/>
      <c r="AJ141" s="358"/>
      <c r="AK141" s="268"/>
      <c r="AL141" s="358"/>
      <c r="AM141" s="268"/>
      <c r="AN141" s="358"/>
      <c r="AO141" s="268"/>
      <c r="AP141" s="358"/>
      <c r="AQ141" s="268"/>
      <c r="AR141" s="206"/>
      <c r="AS141" s="360"/>
    </row>
    <row r="142" ht="15.75" customHeight="1">
      <c r="A142" s="355"/>
      <c r="B142" s="355"/>
      <c r="C142" s="355"/>
      <c r="D142" s="355"/>
      <c r="E142" s="355"/>
      <c r="F142" s="355"/>
      <c r="G142" s="355"/>
      <c r="H142" s="356"/>
      <c r="I142" s="357"/>
      <c r="J142" s="358"/>
      <c r="K142" s="268"/>
      <c r="L142" s="358"/>
      <c r="M142" s="268"/>
      <c r="N142" s="358"/>
      <c r="O142" s="268"/>
      <c r="P142" s="359"/>
      <c r="Q142" s="268"/>
      <c r="R142" s="358"/>
      <c r="S142" s="268"/>
      <c r="T142" s="358"/>
      <c r="U142" s="268"/>
      <c r="V142" s="358"/>
      <c r="W142" s="268"/>
      <c r="X142" s="358"/>
      <c r="Y142" s="268"/>
      <c r="Z142" s="358"/>
      <c r="AA142" s="268"/>
      <c r="AB142" s="358"/>
      <c r="AC142" s="268"/>
      <c r="AD142" s="358"/>
      <c r="AE142" s="268"/>
      <c r="AF142" s="358"/>
      <c r="AG142" s="268"/>
      <c r="AH142" s="358"/>
      <c r="AI142" s="268"/>
      <c r="AJ142" s="358"/>
      <c r="AK142" s="268"/>
      <c r="AL142" s="358"/>
      <c r="AM142" s="268"/>
      <c r="AN142" s="358"/>
      <c r="AO142" s="268"/>
      <c r="AP142" s="358"/>
      <c r="AQ142" s="268"/>
      <c r="AR142" s="206"/>
      <c r="AS142" s="360"/>
    </row>
    <row r="143" ht="15.75" customHeight="1">
      <c r="A143" s="355"/>
      <c r="B143" s="355"/>
      <c r="C143" s="355"/>
      <c r="D143" s="355"/>
      <c r="E143" s="355"/>
      <c r="F143" s="355"/>
      <c r="G143" s="355"/>
      <c r="H143" s="356"/>
      <c r="I143" s="357"/>
      <c r="J143" s="358"/>
      <c r="K143" s="268"/>
      <c r="L143" s="358"/>
      <c r="M143" s="268"/>
      <c r="N143" s="358"/>
      <c r="O143" s="268"/>
      <c r="P143" s="359"/>
      <c r="Q143" s="268"/>
      <c r="R143" s="358"/>
      <c r="S143" s="268"/>
      <c r="T143" s="358"/>
      <c r="U143" s="268"/>
      <c r="V143" s="358"/>
      <c r="W143" s="268"/>
      <c r="X143" s="358"/>
      <c r="Y143" s="268"/>
      <c r="Z143" s="358"/>
      <c r="AA143" s="268"/>
      <c r="AB143" s="358"/>
      <c r="AC143" s="268"/>
      <c r="AD143" s="358"/>
      <c r="AE143" s="268"/>
      <c r="AF143" s="358"/>
      <c r="AG143" s="268"/>
      <c r="AH143" s="358"/>
      <c r="AI143" s="268"/>
      <c r="AJ143" s="358"/>
      <c r="AK143" s="268"/>
      <c r="AL143" s="358"/>
      <c r="AM143" s="268"/>
      <c r="AN143" s="358"/>
      <c r="AO143" s="268"/>
      <c r="AP143" s="358"/>
      <c r="AQ143" s="268"/>
      <c r="AR143" s="206"/>
      <c r="AS143" s="360"/>
    </row>
    <row r="144" ht="15.75" customHeight="1">
      <c r="A144" s="355"/>
      <c r="B144" s="355"/>
      <c r="C144" s="355"/>
      <c r="D144" s="355"/>
      <c r="E144" s="355"/>
      <c r="F144" s="355"/>
      <c r="G144" s="355"/>
      <c r="H144" s="356"/>
      <c r="I144" s="357"/>
      <c r="J144" s="358"/>
      <c r="K144" s="268"/>
      <c r="L144" s="358"/>
      <c r="M144" s="268"/>
      <c r="N144" s="358"/>
      <c r="O144" s="268"/>
      <c r="P144" s="359"/>
      <c r="Q144" s="268"/>
      <c r="R144" s="358"/>
      <c r="S144" s="268"/>
      <c r="T144" s="358"/>
      <c r="U144" s="268"/>
      <c r="V144" s="358"/>
      <c r="W144" s="268"/>
      <c r="X144" s="358"/>
      <c r="Y144" s="268"/>
      <c r="Z144" s="358"/>
      <c r="AA144" s="268"/>
      <c r="AB144" s="358"/>
      <c r="AC144" s="268"/>
      <c r="AD144" s="358"/>
      <c r="AE144" s="268"/>
      <c r="AF144" s="358"/>
      <c r="AG144" s="268"/>
      <c r="AH144" s="358"/>
      <c r="AI144" s="268"/>
      <c r="AJ144" s="358"/>
      <c r="AK144" s="268"/>
      <c r="AL144" s="358"/>
      <c r="AM144" s="268"/>
      <c r="AN144" s="358"/>
      <c r="AO144" s="268"/>
      <c r="AP144" s="358"/>
      <c r="AQ144" s="268"/>
      <c r="AR144" s="206"/>
      <c r="AS144" s="360"/>
    </row>
    <row r="145" ht="15.75" customHeight="1">
      <c r="A145" s="355"/>
      <c r="B145" s="355"/>
      <c r="C145" s="355"/>
      <c r="D145" s="355"/>
      <c r="E145" s="355"/>
      <c r="F145" s="355"/>
      <c r="G145" s="355"/>
      <c r="H145" s="356"/>
      <c r="I145" s="357"/>
      <c r="J145" s="358"/>
      <c r="K145" s="268"/>
      <c r="L145" s="358"/>
      <c r="M145" s="268"/>
      <c r="N145" s="358"/>
      <c r="O145" s="268"/>
      <c r="P145" s="359"/>
      <c r="Q145" s="268"/>
      <c r="R145" s="358"/>
      <c r="S145" s="268"/>
      <c r="T145" s="358"/>
      <c r="U145" s="268"/>
      <c r="V145" s="358"/>
      <c r="W145" s="268"/>
      <c r="X145" s="358"/>
      <c r="Y145" s="268"/>
      <c r="Z145" s="358"/>
      <c r="AA145" s="268"/>
      <c r="AB145" s="358"/>
      <c r="AC145" s="268"/>
      <c r="AD145" s="358"/>
      <c r="AE145" s="268"/>
      <c r="AF145" s="358"/>
      <c r="AG145" s="268"/>
      <c r="AH145" s="358"/>
      <c r="AI145" s="268"/>
      <c r="AJ145" s="358"/>
      <c r="AK145" s="268"/>
      <c r="AL145" s="358"/>
      <c r="AM145" s="268"/>
      <c r="AN145" s="358"/>
      <c r="AO145" s="268"/>
      <c r="AP145" s="358"/>
      <c r="AQ145" s="268"/>
      <c r="AR145" s="206"/>
      <c r="AS145" s="360"/>
    </row>
    <row r="146" ht="15.75" customHeight="1">
      <c r="A146" s="355"/>
      <c r="B146" s="355"/>
      <c r="C146" s="355"/>
      <c r="D146" s="355"/>
      <c r="E146" s="355"/>
      <c r="F146" s="355"/>
      <c r="G146" s="355"/>
      <c r="H146" s="356"/>
      <c r="I146" s="357"/>
      <c r="J146" s="358"/>
      <c r="K146" s="268"/>
      <c r="L146" s="358"/>
      <c r="M146" s="268"/>
      <c r="N146" s="358"/>
      <c r="O146" s="268"/>
      <c r="P146" s="359"/>
      <c r="Q146" s="268"/>
      <c r="R146" s="358"/>
      <c r="S146" s="268"/>
      <c r="T146" s="358"/>
      <c r="U146" s="268"/>
      <c r="V146" s="358"/>
      <c r="W146" s="268"/>
      <c r="X146" s="358"/>
      <c r="Y146" s="268"/>
      <c r="Z146" s="358"/>
      <c r="AA146" s="268"/>
      <c r="AB146" s="358"/>
      <c r="AC146" s="268"/>
      <c r="AD146" s="358"/>
      <c r="AE146" s="268"/>
      <c r="AF146" s="358"/>
      <c r="AG146" s="268"/>
      <c r="AH146" s="358"/>
      <c r="AI146" s="268"/>
      <c r="AJ146" s="358"/>
      <c r="AK146" s="268"/>
      <c r="AL146" s="358"/>
      <c r="AM146" s="268"/>
      <c r="AN146" s="358"/>
      <c r="AO146" s="268"/>
      <c r="AP146" s="358"/>
      <c r="AQ146" s="268"/>
      <c r="AR146" s="206"/>
      <c r="AS146" s="360"/>
    </row>
    <row r="147" ht="15.75" customHeight="1">
      <c r="A147" s="355"/>
      <c r="B147" s="355"/>
      <c r="C147" s="355"/>
      <c r="D147" s="355"/>
      <c r="E147" s="355"/>
      <c r="F147" s="355"/>
      <c r="G147" s="355"/>
      <c r="H147" s="356"/>
      <c r="I147" s="357"/>
      <c r="J147" s="358"/>
      <c r="K147" s="268"/>
      <c r="L147" s="358"/>
      <c r="M147" s="268"/>
      <c r="N147" s="358"/>
      <c r="O147" s="268"/>
      <c r="P147" s="359"/>
      <c r="Q147" s="268"/>
      <c r="R147" s="358"/>
      <c r="S147" s="268"/>
      <c r="T147" s="358"/>
      <c r="U147" s="268"/>
      <c r="V147" s="358"/>
      <c r="W147" s="268"/>
      <c r="X147" s="358"/>
      <c r="Y147" s="268"/>
      <c r="Z147" s="358"/>
      <c r="AA147" s="268"/>
      <c r="AB147" s="358"/>
      <c r="AC147" s="268"/>
      <c r="AD147" s="358"/>
      <c r="AE147" s="268"/>
      <c r="AF147" s="358"/>
      <c r="AG147" s="268"/>
      <c r="AH147" s="358"/>
      <c r="AI147" s="268"/>
      <c r="AJ147" s="358"/>
      <c r="AK147" s="268"/>
      <c r="AL147" s="358"/>
      <c r="AM147" s="268"/>
      <c r="AN147" s="358"/>
      <c r="AO147" s="268"/>
      <c r="AP147" s="358"/>
      <c r="AQ147" s="268"/>
      <c r="AR147" s="206"/>
      <c r="AS147" s="360"/>
    </row>
    <row r="148" ht="15.75" customHeight="1">
      <c r="A148" s="355"/>
      <c r="B148" s="355"/>
      <c r="C148" s="355"/>
      <c r="D148" s="355"/>
      <c r="E148" s="355"/>
      <c r="F148" s="355"/>
      <c r="G148" s="355"/>
      <c r="H148" s="356"/>
      <c r="I148" s="357"/>
      <c r="J148" s="358"/>
      <c r="K148" s="268"/>
      <c r="L148" s="358"/>
      <c r="M148" s="268"/>
      <c r="N148" s="358"/>
      <c r="O148" s="268"/>
      <c r="P148" s="359"/>
      <c r="Q148" s="268"/>
      <c r="R148" s="358"/>
      <c r="S148" s="268"/>
      <c r="T148" s="358"/>
      <c r="U148" s="268"/>
      <c r="V148" s="358"/>
      <c r="W148" s="268"/>
      <c r="X148" s="358"/>
      <c r="Y148" s="268"/>
      <c r="Z148" s="358"/>
      <c r="AA148" s="268"/>
      <c r="AB148" s="358"/>
      <c r="AC148" s="268"/>
      <c r="AD148" s="358"/>
      <c r="AE148" s="268"/>
      <c r="AF148" s="358"/>
      <c r="AG148" s="268"/>
      <c r="AH148" s="358"/>
      <c r="AI148" s="268"/>
      <c r="AJ148" s="358"/>
      <c r="AK148" s="268"/>
      <c r="AL148" s="358"/>
      <c r="AM148" s="268"/>
      <c r="AN148" s="358"/>
      <c r="AO148" s="268"/>
      <c r="AP148" s="358"/>
      <c r="AQ148" s="268"/>
      <c r="AR148" s="206"/>
      <c r="AS148" s="360"/>
    </row>
    <row r="149" ht="15.75" customHeight="1">
      <c r="A149" s="355"/>
      <c r="B149" s="355"/>
      <c r="C149" s="355"/>
      <c r="D149" s="355"/>
      <c r="E149" s="355"/>
      <c r="F149" s="355"/>
      <c r="G149" s="355"/>
      <c r="H149" s="356"/>
      <c r="I149" s="357"/>
      <c r="J149" s="358"/>
      <c r="K149" s="268"/>
      <c r="L149" s="358"/>
      <c r="M149" s="268"/>
      <c r="N149" s="358"/>
      <c r="O149" s="268"/>
      <c r="P149" s="359"/>
      <c r="Q149" s="268"/>
      <c r="R149" s="358"/>
      <c r="S149" s="268"/>
      <c r="T149" s="358"/>
      <c r="U149" s="268"/>
      <c r="V149" s="358"/>
      <c r="W149" s="268"/>
      <c r="X149" s="358"/>
      <c r="Y149" s="268"/>
      <c r="Z149" s="358"/>
      <c r="AA149" s="268"/>
      <c r="AB149" s="358"/>
      <c r="AC149" s="268"/>
      <c r="AD149" s="358"/>
      <c r="AE149" s="268"/>
      <c r="AF149" s="358"/>
      <c r="AG149" s="268"/>
      <c r="AH149" s="358"/>
      <c r="AI149" s="268"/>
      <c r="AJ149" s="358"/>
      <c r="AK149" s="268"/>
      <c r="AL149" s="358"/>
      <c r="AM149" s="268"/>
      <c r="AN149" s="358"/>
      <c r="AO149" s="268"/>
      <c r="AP149" s="358"/>
      <c r="AQ149" s="268"/>
      <c r="AR149" s="206"/>
      <c r="AS149" s="360"/>
    </row>
    <row r="150" ht="15.75" customHeight="1">
      <c r="A150" s="355"/>
      <c r="B150" s="355"/>
      <c r="C150" s="355"/>
      <c r="D150" s="355"/>
      <c r="E150" s="355"/>
      <c r="F150" s="355"/>
      <c r="G150" s="355"/>
      <c r="H150" s="356"/>
      <c r="I150" s="357"/>
      <c r="J150" s="358"/>
      <c r="K150" s="268"/>
      <c r="L150" s="358"/>
      <c r="M150" s="268"/>
      <c r="N150" s="358"/>
      <c r="O150" s="268"/>
      <c r="P150" s="359"/>
      <c r="Q150" s="268"/>
      <c r="R150" s="358"/>
      <c r="S150" s="268"/>
      <c r="T150" s="358"/>
      <c r="U150" s="268"/>
      <c r="V150" s="358"/>
      <c r="W150" s="268"/>
      <c r="X150" s="358"/>
      <c r="Y150" s="268"/>
      <c r="Z150" s="358"/>
      <c r="AA150" s="268"/>
      <c r="AB150" s="358"/>
      <c r="AC150" s="268"/>
      <c r="AD150" s="358"/>
      <c r="AE150" s="268"/>
      <c r="AF150" s="358"/>
      <c r="AG150" s="268"/>
      <c r="AH150" s="358"/>
      <c r="AI150" s="268"/>
      <c r="AJ150" s="358"/>
      <c r="AK150" s="268"/>
      <c r="AL150" s="358"/>
      <c r="AM150" s="268"/>
      <c r="AN150" s="358"/>
      <c r="AO150" s="268"/>
      <c r="AP150" s="358"/>
      <c r="AQ150" s="268"/>
      <c r="AR150" s="206"/>
      <c r="AS150" s="360"/>
    </row>
    <row r="151" ht="15.75" customHeight="1">
      <c r="A151" s="355"/>
      <c r="B151" s="355"/>
      <c r="C151" s="355"/>
      <c r="D151" s="355"/>
      <c r="E151" s="355"/>
      <c r="F151" s="355"/>
      <c r="G151" s="355"/>
      <c r="H151" s="356"/>
      <c r="I151" s="357"/>
      <c r="J151" s="358"/>
      <c r="K151" s="268"/>
      <c r="L151" s="358"/>
      <c r="M151" s="268"/>
      <c r="N151" s="358"/>
      <c r="O151" s="268"/>
      <c r="P151" s="359"/>
      <c r="Q151" s="268"/>
      <c r="R151" s="358"/>
      <c r="S151" s="268"/>
      <c r="T151" s="358"/>
      <c r="U151" s="268"/>
      <c r="V151" s="358"/>
      <c r="W151" s="268"/>
      <c r="X151" s="358"/>
      <c r="Y151" s="268"/>
      <c r="Z151" s="358"/>
      <c r="AA151" s="268"/>
      <c r="AB151" s="358"/>
      <c r="AC151" s="268"/>
      <c r="AD151" s="358"/>
      <c r="AE151" s="268"/>
      <c r="AF151" s="358"/>
      <c r="AG151" s="268"/>
      <c r="AH151" s="358"/>
      <c r="AI151" s="268"/>
      <c r="AJ151" s="358"/>
      <c r="AK151" s="268"/>
      <c r="AL151" s="358"/>
      <c r="AM151" s="268"/>
      <c r="AN151" s="358"/>
      <c r="AO151" s="268"/>
      <c r="AP151" s="358"/>
      <c r="AQ151" s="268"/>
      <c r="AR151" s="206"/>
      <c r="AS151" s="360"/>
    </row>
    <row r="152" ht="15.75" customHeight="1">
      <c r="A152" s="355"/>
      <c r="B152" s="355"/>
      <c r="C152" s="355"/>
      <c r="D152" s="355"/>
      <c r="E152" s="355"/>
      <c r="F152" s="355"/>
      <c r="G152" s="355"/>
      <c r="H152" s="356"/>
      <c r="I152" s="357"/>
      <c r="J152" s="358"/>
      <c r="K152" s="268"/>
      <c r="L152" s="358"/>
      <c r="M152" s="268"/>
      <c r="N152" s="358"/>
      <c r="O152" s="268"/>
      <c r="P152" s="359"/>
      <c r="Q152" s="268"/>
      <c r="R152" s="358"/>
      <c r="S152" s="268"/>
      <c r="T152" s="358"/>
      <c r="U152" s="268"/>
      <c r="V152" s="358"/>
      <c r="W152" s="268"/>
      <c r="X152" s="358"/>
      <c r="Y152" s="268"/>
      <c r="Z152" s="358"/>
      <c r="AA152" s="268"/>
      <c r="AB152" s="358"/>
      <c r="AC152" s="268"/>
      <c r="AD152" s="358"/>
      <c r="AE152" s="268"/>
      <c r="AF152" s="358"/>
      <c r="AG152" s="268"/>
      <c r="AH152" s="358"/>
      <c r="AI152" s="268"/>
      <c r="AJ152" s="358"/>
      <c r="AK152" s="268"/>
      <c r="AL152" s="358"/>
      <c r="AM152" s="268"/>
      <c r="AN152" s="358"/>
      <c r="AO152" s="268"/>
      <c r="AP152" s="358"/>
      <c r="AQ152" s="268"/>
      <c r="AR152" s="206"/>
      <c r="AS152" s="360"/>
    </row>
    <row r="153" ht="15.75" customHeight="1">
      <c r="A153" s="355"/>
      <c r="B153" s="355"/>
      <c r="C153" s="355"/>
      <c r="D153" s="355"/>
      <c r="E153" s="355"/>
      <c r="F153" s="355"/>
      <c r="G153" s="355"/>
      <c r="H153" s="356"/>
      <c r="I153" s="357"/>
      <c r="J153" s="358"/>
      <c r="K153" s="268"/>
      <c r="L153" s="358"/>
      <c r="M153" s="268"/>
      <c r="N153" s="358"/>
      <c r="O153" s="268"/>
      <c r="P153" s="359"/>
      <c r="Q153" s="268"/>
      <c r="R153" s="358"/>
      <c r="S153" s="268"/>
      <c r="T153" s="358"/>
      <c r="U153" s="268"/>
      <c r="V153" s="358"/>
      <c r="W153" s="268"/>
      <c r="X153" s="358"/>
      <c r="Y153" s="268"/>
      <c r="Z153" s="358"/>
      <c r="AA153" s="268"/>
      <c r="AB153" s="358"/>
      <c r="AC153" s="268"/>
      <c r="AD153" s="358"/>
      <c r="AE153" s="268"/>
      <c r="AF153" s="358"/>
      <c r="AG153" s="268"/>
      <c r="AH153" s="358"/>
      <c r="AI153" s="268"/>
      <c r="AJ153" s="358"/>
      <c r="AK153" s="268"/>
      <c r="AL153" s="358"/>
      <c r="AM153" s="268"/>
      <c r="AN153" s="358"/>
      <c r="AO153" s="268"/>
      <c r="AP153" s="358"/>
      <c r="AQ153" s="268"/>
      <c r="AR153" s="206"/>
      <c r="AS153" s="360"/>
    </row>
    <row r="154" ht="15.75" customHeight="1">
      <c r="A154" s="355"/>
      <c r="B154" s="355"/>
      <c r="C154" s="355"/>
      <c r="D154" s="355"/>
      <c r="E154" s="355"/>
      <c r="F154" s="355"/>
      <c r="G154" s="355"/>
      <c r="H154" s="356"/>
      <c r="I154" s="357"/>
      <c r="J154" s="358"/>
      <c r="K154" s="268"/>
      <c r="L154" s="358"/>
      <c r="M154" s="268"/>
      <c r="N154" s="358"/>
      <c r="O154" s="268"/>
      <c r="P154" s="359"/>
      <c r="Q154" s="268"/>
      <c r="R154" s="358"/>
      <c r="S154" s="268"/>
      <c r="T154" s="358"/>
      <c r="U154" s="268"/>
      <c r="V154" s="358"/>
      <c r="W154" s="268"/>
      <c r="X154" s="358"/>
      <c r="Y154" s="268"/>
      <c r="Z154" s="358"/>
      <c r="AA154" s="268"/>
      <c r="AB154" s="358"/>
      <c r="AC154" s="268"/>
      <c r="AD154" s="358"/>
      <c r="AE154" s="268"/>
      <c r="AF154" s="358"/>
      <c r="AG154" s="268"/>
      <c r="AH154" s="358"/>
      <c r="AI154" s="268"/>
      <c r="AJ154" s="358"/>
      <c r="AK154" s="268"/>
      <c r="AL154" s="358"/>
      <c r="AM154" s="268"/>
      <c r="AN154" s="358"/>
      <c r="AO154" s="268"/>
      <c r="AP154" s="358"/>
      <c r="AQ154" s="268"/>
      <c r="AR154" s="206"/>
      <c r="AS154" s="360"/>
    </row>
    <row r="155" ht="15.75" customHeight="1">
      <c r="A155" s="355"/>
      <c r="B155" s="355"/>
      <c r="C155" s="355"/>
      <c r="D155" s="355"/>
      <c r="E155" s="355"/>
      <c r="F155" s="355"/>
      <c r="G155" s="355"/>
      <c r="H155" s="356"/>
      <c r="I155" s="357"/>
      <c r="J155" s="358"/>
      <c r="K155" s="268"/>
      <c r="L155" s="358"/>
      <c r="M155" s="268"/>
      <c r="N155" s="358"/>
      <c r="O155" s="268"/>
      <c r="P155" s="359"/>
      <c r="Q155" s="268"/>
      <c r="R155" s="358"/>
      <c r="S155" s="268"/>
      <c r="T155" s="358"/>
      <c r="U155" s="268"/>
      <c r="V155" s="358"/>
      <c r="W155" s="268"/>
      <c r="X155" s="358"/>
      <c r="Y155" s="268"/>
      <c r="Z155" s="358"/>
      <c r="AA155" s="268"/>
      <c r="AB155" s="358"/>
      <c r="AC155" s="268"/>
      <c r="AD155" s="358"/>
      <c r="AE155" s="268"/>
      <c r="AF155" s="358"/>
      <c r="AG155" s="268"/>
      <c r="AH155" s="358"/>
      <c r="AI155" s="268"/>
      <c r="AJ155" s="358"/>
      <c r="AK155" s="268"/>
      <c r="AL155" s="358"/>
      <c r="AM155" s="268"/>
      <c r="AN155" s="358"/>
      <c r="AO155" s="268"/>
      <c r="AP155" s="358"/>
      <c r="AQ155" s="268"/>
      <c r="AR155" s="206"/>
      <c r="AS155" s="360"/>
    </row>
    <row r="156" ht="15.75" customHeight="1">
      <c r="A156" s="355"/>
      <c r="B156" s="355"/>
      <c r="C156" s="355"/>
      <c r="D156" s="355"/>
      <c r="E156" s="355"/>
      <c r="F156" s="355"/>
      <c r="G156" s="355"/>
      <c r="H156" s="356"/>
      <c r="I156" s="357"/>
      <c r="J156" s="358"/>
      <c r="K156" s="268"/>
      <c r="L156" s="358"/>
      <c r="M156" s="268"/>
      <c r="N156" s="358"/>
      <c r="O156" s="268"/>
      <c r="P156" s="359"/>
      <c r="Q156" s="268"/>
      <c r="R156" s="358"/>
      <c r="S156" s="268"/>
      <c r="T156" s="358"/>
      <c r="U156" s="268"/>
      <c r="V156" s="358"/>
      <c r="W156" s="268"/>
      <c r="X156" s="358"/>
      <c r="Y156" s="268"/>
      <c r="Z156" s="358"/>
      <c r="AA156" s="268"/>
      <c r="AB156" s="358"/>
      <c r="AC156" s="268"/>
      <c r="AD156" s="358"/>
      <c r="AE156" s="268"/>
      <c r="AF156" s="358"/>
      <c r="AG156" s="268"/>
      <c r="AH156" s="358"/>
      <c r="AI156" s="268"/>
      <c r="AJ156" s="358"/>
      <c r="AK156" s="268"/>
      <c r="AL156" s="358"/>
      <c r="AM156" s="268"/>
      <c r="AN156" s="358"/>
      <c r="AO156" s="268"/>
      <c r="AP156" s="358"/>
      <c r="AQ156" s="268"/>
      <c r="AR156" s="206"/>
      <c r="AS156" s="360"/>
    </row>
    <row r="157" ht="15.75" customHeight="1">
      <c r="A157" s="355"/>
      <c r="B157" s="355"/>
      <c r="C157" s="355"/>
      <c r="D157" s="355"/>
      <c r="E157" s="355"/>
      <c r="F157" s="355"/>
      <c r="G157" s="355"/>
      <c r="H157" s="356"/>
      <c r="I157" s="357"/>
      <c r="J157" s="358"/>
      <c r="K157" s="268"/>
      <c r="L157" s="358"/>
      <c r="M157" s="268"/>
      <c r="N157" s="358"/>
      <c r="O157" s="268"/>
      <c r="P157" s="359"/>
      <c r="Q157" s="268"/>
      <c r="R157" s="358"/>
      <c r="S157" s="268"/>
      <c r="T157" s="358"/>
      <c r="U157" s="268"/>
      <c r="V157" s="358"/>
      <c r="W157" s="268"/>
      <c r="X157" s="358"/>
      <c r="Y157" s="268"/>
      <c r="Z157" s="358"/>
      <c r="AA157" s="268"/>
      <c r="AB157" s="358"/>
      <c r="AC157" s="268"/>
      <c r="AD157" s="358"/>
      <c r="AE157" s="268"/>
      <c r="AF157" s="358"/>
      <c r="AG157" s="268"/>
      <c r="AH157" s="358"/>
      <c r="AI157" s="268"/>
      <c r="AJ157" s="358"/>
      <c r="AK157" s="268"/>
      <c r="AL157" s="358"/>
      <c r="AM157" s="268"/>
      <c r="AN157" s="358"/>
      <c r="AO157" s="268"/>
      <c r="AP157" s="358"/>
      <c r="AQ157" s="268"/>
      <c r="AR157" s="206"/>
      <c r="AS157" s="360"/>
    </row>
    <row r="158" ht="15.75" customHeight="1">
      <c r="A158" s="355"/>
      <c r="B158" s="355"/>
      <c r="C158" s="355"/>
      <c r="D158" s="355"/>
      <c r="E158" s="355"/>
      <c r="F158" s="355"/>
      <c r="G158" s="355"/>
      <c r="H158" s="356"/>
      <c r="I158" s="357"/>
      <c r="J158" s="358"/>
      <c r="K158" s="268"/>
      <c r="L158" s="358"/>
      <c r="M158" s="268"/>
      <c r="N158" s="358"/>
      <c r="O158" s="268"/>
      <c r="P158" s="359"/>
      <c r="Q158" s="268"/>
      <c r="R158" s="358"/>
      <c r="S158" s="268"/>
      <c r="T158" s="358"/>
      <c r="U158" s="268"/>
      <c r="V158" s="358"/>
      <c r="W158" s="268"/>
      <c r="X158" s="358"/>
      <c r="Y158" s="268"/>
      <c r="Z158" s="358"/>
      <c r="AA158" s="268"/>
      <c r="AB158" s="358"/>
      <c r="AC158" s="268"/>
      <c r="AD158" s="358"/>
      <c r="AE158" s="268"/>
      <c r="AF158" s="358"/>
      <c r="AG158" s="268"/>
      <c r="AH158" s="358"/>
      <c r="AI158" s="268"/>
      <c r="AJ158" s="358"/>
      <c r="AK158" s="268"/>
      <c r="AL158" s="358"/>
      <c r="AM158" s="268"/>
      <c r="AN158" s="358"/>
      <c r="AO158" s="268"/>
      <c r="AP158" s="358"/>
      <c r="AQ158" s="268"/>
      <c r="AR158" s="206"/>
      <c r="AS158" s="360"/>
    </row>
    <row r="159" ht="15.75" customHeight="1">
      <c r="A159" s="355"/>
      <c r="B159" s="355"/>
      <c r="C159" s="355"/>
      <c r="D159" s="355"/>
      <c r="E159" s="355"/>
      <c r="F159" s="355"/>
      <c r="G159" s="355"/>
      <c r="H159" s="356"/>
      <c r="I159" s="357"/>
      <c r="J159" s="358"/>
      <c r="K159" s="268"/>
      <c r="L159" s="358"/>
      <c r="M159" s="268"/>
      <c r="N159" s="358"/>
      <c r="O159" s="268"/>
      <c r="P159" s="359"/>
      <c r="Q159" s="268"/>
      <c r="R159" s="358"/>
      <c r="S159" s="268"/>
      <c r="T159" s="358"/>
      <c r="U159" s="268"/>
      <c r="V159" s="358"/>
      <c r="W159" s="268"/>
      <c r="X159" s="358"/>
      <c r="Y159" s="268"/>
      <c r="Z159" s="358"/>
      <c r="AA159" s="268"/>
      <c r="AB159" s="358"/>
      <c r="AC159" s="268"/>
      <c r="AD159" s="358"/>
      <c r="AE159" s="268"/>
      <c r="AF159" s="358"/>
      <c r="AG159" s="268"/>
      <c r="AH159" s="358"/>
      <c r="AI159" s="268"/>
      <c r="AJ159" s="358"/>
      <c r="AK159" s="268"/>
      <c r="AL159" s="358"/>
      <c r="AM159" s="268"/>
      <c r="AN159" s="358"/>
      <c r="AO159" s="268"/>
      <c r="AP159" s="358"/>
      <c r="AQ159" s="268"/>
      <c r="AR159" s="206"/>
      <c r="AS159" s="360"/>
    </row>
    <row r="160" ht="15.75" customHeight="1">
      <c r="A160" s="355"/>
      <c r="B160" s="355"/>
      <c r="C160" s="355"/>
      <c r="D160" s="355"/>
      <c r="E160" s="355"/>
      <c r="F160" s="355"/>
      <c r="G160" s="355"/>
      <c r="H160" s="356"/>
      <c r="I160" s="357"/>
      <c r="J160" s="358"/>
      <c r="K160" s="268"/>
      <c r="L160" s="358"/>
      <c r="M160" s="268"/>
      <c r="N160" s="358"/>
      <c r="O160" s="268"/>
      <c r="P160" s="359"/>
      <c r="Q160" s="268"/>
      <c r="R160" s="358"/>
      <c r="S160" s="268"/>
      <c r="T160" s="358"/>
      <c r="U160" s="268"/>
      <c r="V160" s="358"/>
      <c r="W160" s="268"/>
      <c r="X160" s="358"/>
      <c r="Y160" s="268"/>
      <c r="Z160" s="358"/>
      <c r="AA160" s="268"/>
      <c r="AB160" s="358"/>
      <c r="AC160" s="268"/>
      <c r="AD160" s="358"/>
      <c r="AE160" s="268"/>
      <c r="AF160" s="358"/>
      <c r="AG160" s="268"/>
      <c r="AH160" s="358"/>
      <c r="AI160" s="268"/>
      <c r="AJ160" s="358"/>
      <c r="AK160" s="268"/>
      <c r="AL160" s="358"/>
      <c r="AM160" s="268"/>
      <c r="AN160" s="358"/>
      <c r="AO160" s="268"/>
      <c r="AP160" s="358"/>
      <c r="AQ160" s="268"/>
      <c r="AR160" s="206"/>
      <c r="AS160" s="360"/>
    </row>
    <row r="161" ht="15.75" customHeight="1">
      <c r="A161" s="355"/>
      <c r="B161" s="355"/>
      <c r="C161" s="355"/>
      <c r="D161" s="355"/>
      <c r="E161" s="355"/>
      <c r="F161" s="355"/>
      <c r="G161" s="355"/>
      <c r="H161" s="356"/>
      <c r="I161" s="357"/>
      <c r="J161" s="358"/>
      <c r="K161" s="268"/>
      <c r="L161" s="358"/>
      <c r="M161" s="268"/>
      <c r="N161" s="358"/>
      <c r="O161" s="268"/>
      <c r="P161" s="359"/>
      <c r="Q161" s="268"/>
      <c r="R161" s="358"/>
      <c r="S161" s="268"/>
      <c r="T161" s="358"/>
      <c r="U161" s="268"/>
      <c r="V161" s="358"/>
      <c r="W161" s="268"/>
      <c r="X161" s="358"/>
      <c r="Y161" s="268"/>
      <c r="Z161" s="358"/>
      <c r="AA161" s="268"/>
      <c r="AB161" s="358"/>
      <c r="AC161" s="268"/>
      <c r="AD161" s="358"/>
      <c r="AE161" s="268"/>
      <c r="AF161" s="358"/>
      <c r="AG161" s="268"/>
      <c r="AH161" s="358"/>
      <c r="AI161" s="268"/>
      <c r="AJ161" s="358"/>
      <c r="AK161" s="268"/>
      <c r="AL161" s="358"/>
      <c r="AM161" s="268"/>
      <c r="AN161" s="358"/>
      <c r="AO161" s="268"/>
      <c r="AP161" s="358"/>
      <c r="AQ161" s="268"/>
      <c r="AR161" s="206"/>
      <c r="AS161" s="360"/>
    </row>
    <row r="162" ht="15.75" customHeight="1">
      <c r="A162" s="355"/>
      <c r="B162" s="355"/>
      <c r="C162" s="355"/>
      <c r="D162" s="355"/>
      <c r="E162" s="355"/>
      <c r="F162" s="355"/>
      <c r="G162" s="355"/>
      <c r="H162" s="356"/>
      <c r="I162" s="357"/>
      <c r="J162" s="358"/>
      <c r="K162" s="268"/>
      <c r="L162" s="358"/>
      <c r="M162" s="268"/>
      <c r="N162" s="358"/>
      <c r="O162" s="268"/>
      <c r="P162" s="359"/>
      <c r="Q162" s="268"/>
      <c r="R162" s="358"/>
      <c r="S162" s="268"/>
      <c r="T162" s="358"/>
      <c r="U162" s="268"/>
      <c r="V162" s="358"/>
      <c r="W162" s="268"/>
      <c r="X162" s="358"/>
      <c r="Y162" s="268"/>
      <c r="Z162" s="358"/>
      <c r="AA162" s="268"/>
      <c r="AB162" s="358"/>
      <c r="AC162" s="268"/>
      <c r="AD162" s="358"/>
      <c r="AE162" s="268"/>
      <c r="AF162" s="358"/>
      <c r="AG162" s="268"/>
      <c r="AH162" s="358"/>
      <c r="AI162" s="268"/>
      <c r="AJ162" s="358"/>
      <c r="AK162" s="268"/>
      <c r="AL162" s="358"/>
      <c r="AM162" s="268"/>
      <c r="AN162" s="358"/>
      <c r="AO162" s="268"/>
      <c r="AP162" s="358"/>
      <c r="AQ162" s="268"/>
      <c r="AR162" s="206"/>
      <c r="AS162" s="360"/>
    </row>
    <row r="163" ht="15.75" customHeight="1">
      <c r="A163" s="355"/>
      <c r="B163" s="355"/>
      <c r="C163" s="355"/>
      <c r="D163" s="355"/>
      <c r="E163" s="355"/>
      <c r="F163" s="355"/>
      <c r="G163" s="355"/>
      <c r="H163" s="356"/>
      <c r="I163" s="357"/>
      <c r="J163" s="358"/>
      <c r="K163" s="268"/>
      <c r="L163" s="358"/>
      <c r="M163" s="268"/>
      <c r="N163" s="358"/>
      <c r="O163" s="268"/>
      <c r="P163" s="359"/>
      <c r="Q163" s="268"/>
      <c r="R163" s="358"/>
      <c r="S163" s="268"/>
      <c r="T163" s="358"/>
      <c r="U163" s="268"/>
      <c r="V163" s="358"/>
      <c r="W163" s="268"/>
      <c r="X163" s="358"/>
      <c r="Y163" s="268"/>
      <c r="Z163" s="358"/>
      <c r="AA163" s="268"/>
      <c r="AB163" s="358"/>
      <c r="AC163" s="268"/>
      <c r="AD163" s="358"/>
      <c r="AE163" s="268"/>
      <c r="AF163" s="358"/>
      <c r="AG163" s="268"/>
      <c r="AH163" s="358"/>
      <c r="AI163" s="268"/>
      <c r="AJ163" s="358"/>
      <c r="AK163" s="268"/>
      <c r="AL163" s="358"/>
      <c r="AM163" s="268"/>
      <c r="AN163" s="358"/>
      <c r="AO163" s="268"/>
      <c r="AP163" s="358"/>
      <c r="AQ163" s="268"/>
      <c r="AR163" s="206"/>
      <c r="AS163" s="360"/>
    </row>
    <row r="164" ht="15.75" customHeight="1">
      <c r="A164" s="355"/>
      <c r="B164" s="355"/>
      <c r="C164" s="355"/>
      <c r="D164" s="355"/>
      <c r="E164" s="355"/>
      <c r="F164" s="355"/>
      <c r="G164" s="355"/>
      <c r="H164" s="356"/>
      <c r="I164" s="357"/>
      <c r="J164" s="358"/>
      <c r="K164" s="268"/>
      <c r="L164" s="358"/>
      <c r="M164" s="268"/>
      <c r="N164" s="358"/>
      <c r="O164" s="268"/>
      <c r="P164" s="359"/>
      <c r="Q164" s="268"/>
      <c r="R164" s="358"/>
      <c r="S164" s="268"/>
      <c r="T164" s="358"/>
      <c r="U164" s="268"/>
      <c r="V164" s="358"/>
      <c r="W164" s="268"/>
      <c r="X164" s="358"/>
      <c r="Y164" s="268"/>
      <c r="Z164" s="358"/>
      <c r="AA164" s="268"/>
      <c r="AB164" s="358"/>
      <c r="AC164" s="268"/>
      <c r="AD164" s="358"/>
      <c r="AE164" s="268"/>
      <c r="AF164" s="358"/>
      <c r="AG164" s="268"/>
      <c r="AH164" s="358"/>
      <c r="AI164" s="268"/>
      <c r="AJ164" s="358"/>
      <c r="AK164" s="268"/>
      <c r="AL164" s="358"/>
      <c r="AM164" s="268"/>
      <c r="AN164" s="358"/>
      <c r="AO164" s="268"/>
      <c r="AP164" s="358"/>
      <c r="AQ164" s="268"/>
      <c r="AR164" s="206"/>
      <c r="AS164" s="360"/>
    </row>
    <row r="165" ht="15.75" customHeight="1">
      <c r="A165" s="355"/>
      <c r="B165" s="355"/>
      <c r="C165" s="355"/>
      <c r="D165" s="355"/>
      <c r="E165" s="355"/>
      <c r="F165" s="355"/>
      <c r="G165" s="355"/>
      <c r="H165" s="356"/>
      <c r="I165" s="357"/>
      <c r="J165" s="358"/>
      <c r="K165" s="268"/>
      <c r="L165" s="358"/>
      <c r="M165" s="268"/>
      <c r="N165" s="358"/>
      <c r="O165" s="268"/>
      <c r="P165" s="359"/>
      <c r="Q165" s="268"/>
      <c r="R165" s="358"/>
      <c r="S165" s="268"/>
      <c r="T165" s="358"/>
      <c r="U165" s="268"/>
      <c r="V165" s="358"/>
      <c r="W165" s="268"/>
      <c r="X165" s="358"/>
      <c r="Y165" s="268"/>
      <c r="Z165" s="358"/>
      <c r="AA165" s="268"/>
      <c r="AB165" s="358"/>
      <c r="AC165" s="268"/>
      <c r="AD165" s="358"/>
      <c r="AE165" s="268"/>
      <c r="AF165" s="358"/>
      <c r="AG165" s="268"/>
      <c r="AH165" s="358"/>
      <c r="AI165" s="268"/>
      <c r="AJ165" s="358"/>
      <c r="AK165" s="268"/>
      <c r="AL165" s="358"/>
      <c r="AM165" s="268"/>
      <c r="AN165" s="358"/>
      <c r="AO165" s="268"/>
      <c r="AP165" s="358"/>
      <c r="AQ165" s="268"/>
      <c r="AR165" s="206"/>
      <c r="AS165" s="360"/>
    </row>
    <row r="166" ht="15.75" customHeight="1">
      <c r="A166" s="355"/>
      <c r="B166" s="355"/>
      <c r="C166" s="355"/>
      <c r="D166" s="355"/>
      <c r="E166" s="355"/>
      <c r="F166" s="355"/>
      <c r="G166" s="355"/>
      <c r="H166" s="356"/>
      <c r="I166" s="357"/>
      <c r="J166" s="358"/>
      <c r="K166" s="268"/>
      <c r="L166" s="358"/>
      <c r="M166" s="268"/>
      <c r="N166" s="358"/>
      <c r="O166" s="268"/>
      <c r="P166" s="359"/>
      <c r="Q166" s="268"/>
      <c r="R166" s="358"/>
      <c r="S166" s="268"/>
      <c r="T166" s="358"/>
      <c r="U166" s="268"/>
      <c r="V166" s="358"/>
      <c r="W166" s="268"/>
      <c r="X166" s="358"/>
      <c r="Y166" s="268"/>
      <c r="Z166" s="358"/>
      <c r="AA166" s="268"/>
      <c r="AB166" s="358"/>
      <c r="AC166" s="268"/>
      <c r="AD166" s="358"/>
      <c r="AE166" s="268"/>
      <c r="AF166" s="358"/>
      <c r="AG166" s="268"/>
      <c r="AH166" s="358"/>
      <c r="AI166" s="268"/>
      <c r="AJ166" s="358"/>
      <c r="AK166" s="268"/>
      <c r="AL166" s="358"/>
      <c r="AM166" s="268"/>
      <c r="AN166" s="358"/>
      <c r="AO166" s="268"/>
      <c r="AP166" s="358"/>
      <c r="AQ166" s="268"/>
      <c r="AR166" s="206"/>
      <c r="AS166" s="360"/>
    </row>
    <row r="167" ht="15.75" customHeight="1">
      <c r="A167" s="355"/>
      <c r="B167" s="355"/>
      <c r="C167" s="355"/>
      <c r="D167" s="355"/>
      <c r="E167" s="355"/>
      <c r="F167" s="355"/>
      <c r="G167" s="355"/>
      <c r="H167" s="356"/>
      <c r="I167" s="357"/>
      <c r="J167" s="358"/>
      <c r="K167" s="268"/>
      <c r="L167" s="358"/>
      <c r="M167" s="268"/>
      <c r="N167" s="358"/>
      <c r="O167" s="268"/>
      <c r="P167" s="359"/>
      <c r="Q167" s="268"/>
      <c r="R167" s="358"/>
      <c r="S167" s="268"/>
      <c r="T167" s="358"/>
      <c r="U167" s="268"/>
      <c r="V167" s="358"/>
      <c r="W167" s="268"/>
      <c r="X167" s="358"/>
      <c r="Y167" s="268"/>
      <c r="Z167" s="358"/>
      <c r="AA167" s="268"/>
      <c r="AB167" s="358"/>
      <c r="AC167" s="268"/>
      <c r="AD167" s="358"/>
      <c r="AE167" s="268"/>
      <c r="AF167" s="358"/>
      <c r="AG167" s="268"/>
      <c r="AH167" s="358"/>
      <c r="AI167" s="268"/>
      <c r="AJ167" s="358"/>
      <c r="AK167" s="268"/>
      <c r="AL167" s="358"/>
      <c r="AM167" s="268"/>
      <c r="AN167" s="358"/>
      <c r="AO167" s="268"/>
      <c r="AP167" s="358"/>
      <c r="AQ167" s="268"/>
      <c r="AR167" s="206"/>
      <c r="AS167" s="360"/>
    </row>
    <row r="168" ht="15.75" customHeight="1">
      <c r="A168" s="355"/>
      <c r="B168" s="355"/>
      <c r="C168" s="355"/>
      <c r="D168" s="355"/>
      <c r="E168" s="355"/>
      <c r="F168" s="355"/>
      <c r="G168" s="355"/>
      <c r="H168" s="356"/>
      <c r="I168" s="357"/>
      <c r="J168" s="358"/>
      <c r="K168" s="268"/>
      <c r="L168" s="358"/>
      <c r="M168" s="268"/>
      <c r="N168" s="358"/>
      <c r="O168" s="268"/>
      <c r="P168" s="359"/>
      <c r="Q168" s="268"/>
      <c r="R168" s="358"/>
      <c r="S168" s="268"/>
      <c r="T168" s="358"/>
      <c r="U168" s="268"/>
      <c r="V168" s="358"/>
      <c r="W168" s="268"/>
      <c r="X168" s="358"/>
      <c r="Y168" s="268"/>
      <c r="Z168" s="358"/>
      <c r="AA168" s="268"/>
      <c r="AB168" s="358"/>
      <c r="AC168" s="268"/>
      <c r="AD168" s="358"/>
      <c r="AE168" s="268"/>
      <c r="AF168" s="358"/>
      <c r="AG168" s="268"/>
      <c r="AH168" s="358"/>
      <c r="AI168" s="268"/>
      <c r="AJ168" s="358"/>
      <c r="AK168" s="268"/>
      <c r="AL168" s="358"/>
      <c r="AM168" s="268"/>
      <c r="AN168" s="358"/>
      <c r="AO168" s="268"/>
      <c r="AP168" s="358"/>
      <c r="AQ168" s="268"/>
      <c r="AR168" s="206"/>
      <c r="AS168" s="360"/>
    </row>
    <row r="169" ht="15.75" customHeight="1">
      <c r="A169" s="355"/>
      <c r="B169" s="355"/>
      <c r="C169" s="355"/>
      <c r="D169" s="355"/>
      <c r="E169" s="355"/>
      <c r="F169" s="355"/>
      <c r="G169" s="355"/>
      <c r="H169" s="356"/>
      <c r="I169" s="357"/>
      <c r="J169" s="358"/>
      <c r="K169" s="268"/>
      <c r="L169" s="358"/>
      <c r="M169" s="268"/>
      <c r="N169" s="358"/>
      <c r="O169" s="268"/>
      <c r="P169" s="359"/>
      <c r="Q169" s="268"/>
      <c r="R169" s="358"/>
      <c r="S169" s="268"/>
      <c r="T169" s="358"/>
      <c r="U169" s="268"/>
      <c r="V169" s="358"/>
      <c r="W169" s="268"/>
      <c r="X169" s="358"/>
      <c r="Y169" s="268"/>
      <c r="Z169" s="358"/>
      <c r="AA169" s="268"/>
      <c r="AB169" s="358"/>
      <c r="AC169" s="268"/>
      <c r="AD169" s="358"/>
      <c r="AE169" s="268"/>
      <c r="AF169" s="358"/>
      <c r="AG169" s="268"/>
      <c r="AH169" s="358"/>
      <c r="AI169" s="268"/>
      <c r="AJ169" s="358"/>
      <c r="AK169" s="268"/>
      <c r="AL169" s="358"/>
      <c r="AM169" s="268"/>
      <c r="AN169" s="358"/>
      <c r="AO169" s="268"/>
      <c r="AP169" s="358"/>
      <c r="AQ169" s="268"/>
      <c r="AR169" s="206"/>
      <c r="AS169" s="360"/>
    </row>
    <row r="170" ht="15.75" customHeight="1">
      <c r="A170" s="355"/>
      <c r="B170" s="355"/>
      <c r="C170" s="355"/>
      <c r="D170" s="355"/>
      <c r="E170" s="355"/>
      <c r="F170" s="355"/>
      <c r="G170" s="355"/>
      <c r="H170" s="356"/>
      <c r="I170" s="357"/>
      <c r="J170" s="358"/>
      <c r="K170" s="268"/>
      <c r="L170" s="358"/>
      <c r="M170" s="268"/>
      <c r="N170" s="358"/>
      <c r="O170" s="268"/>
      <c r="P170" s="359"/>
      <c r="Q170" s="268"/>
      <c r="R170" s="358"/>
      <c r="S170" s="268"/>
      <c r="T170" s="358"/>
      <c r="U170" s="268"/>
      <c r="V170" s="358"/>
      <c r="W170" s="268"/>
      <c r="X170" s="358"/>
      <c r="Y170" s="268"/>
      <c r="Z170" s="358"/>
      <c r="AA170" s="268"/>
      <c r="AB170" s="358"/>
      <c r="AC170" s="268"/>
      <c r="AD170" s="358"/>
      <c r="AE170" s="268"/>
      <c r="AF170" s="358"/>
      <c r="AG170" s="268"/>
      <c r="AH170" s="358"/>
      <c r="AI170" s="268"/>
      <c r="AJ170" s="358"/>
      <c r="AK170" s="268"/>
      <c r="AL170" s="358"/>
      <c r="AM170" s="268"/>
      <c r="AN170" s="358"/>
      <c r="AO170" s="268"/>
      <c r="AP170" s="358"/>
      <c r="AQ170" s="268"/>
      <c r="AR170" s="206"/>
      <c r="AS170" s="360"/>
    </row>
    <row r="171" ht="15.75" customHeight="1">
      <c r="A171" s="355"/>
      <c r="B171" s="355"/>
      <c r="C171" s="355"/>
      <c r="D171" s="355"/>
      <c r="E171" s="355"/>
      <c r="F171" s="355"/>
      <c r="G171" s="355"/>
      <c r="H171" s="356"/>
      <c r="I171" s="357"/>
      <c r="J171" s="358"/>
      <c r="K171" s="268"/>
      <c r="L171" s="358"/>
      <c r="M171" s="268"/>
      <c r="N171" s="358"/>
      <c r="O171" s="268"/>
      <c r="P171" s="359"/>
      <c r="Q171" s="268"/>
      <c r="R171" s="358"/>
      <c r="S171" s="268"/>
      <c r="T171" s="358"/>
      <c r="U171" s="268"/>
      <c r="V171" s="358"/>
      <c r="W171" s="268"/>
      <c r="X171" s="358"/>
      <c r="Y171" s="268"/>
      <c r="Z171" s="358"/>
      <c r="AA171" s="268"/>
      <c r="AB171" s="358"/>
      <c r="AC171" s="268"/>
      <c r="AD171" s="358"/>
      <c r="AE171" s="268"/>
      <c r="AF171" s="358"/>
      <c r="AG171" s="268"/>
      <c r="AH171" s="358"/>
      <c r="AI171" s="268"/>
      <c r="AJ171" s="358"/>
      <c r="AK171" s="268"/>
      <c r="AL171" s="358"/>
      <c r="AM171" s="268"/>
      <c r="AN171" s="358"/>
      <c r="AO171" s="268"/>
      <c r="AP171" s="358"/>
      <c r="AQ171" s="268"/>
      <c r="AR171" s="206"/>
      <c r="AS171" s="360"/>
    </row>
    <row r="172" ht="15.75" customHeight="1">
      <c r="A172" s="355"/>
      <c r="B172" s="355"/>
      <c r="C172" s="355"/>
      <c r="D172" s="355"/>
      <c r="E172" s="355"/>
      <c r="F172" s="355"/>
      <c r="G172" s="355"/>
      <c r="H172" s="356"/>
      <c r="I172" s="357"/>
      <c r="J172" s="358"/>
      <c r="K172" s="268"/>
      <c r="L172" s="358"/>
      <c r="M172" s="268"/>
      <c r="N172" s="358"/>
      <c r="O172" s="268"/>
      <c r="P172" s="359"/>
      <c r="Q172" s="268"/>
      <c r="R172" s="358"/>
      <c r="S172" s="268"/>
      <c r="T172" s="358"/>
      <c r="U172" s="268"/>
      <c r="V172" s="358"/>
      <c r="W172" s="268"/>
      <c r="X172" s="358"/>
      <c r="Y172" s="268"/>
      <c r="Z172" s="358"/>
      <c r="AA172" s="268"/>
      <c r="AB172" s="358"/>
      <c r="AC172" s="268"/>
      <c r="AD172" s="358"/>
      <c r="AE172" s="268"/>
      <c r="AF172" s="358"/>
      <c r="AG172" s="268"/>
      <c r="AH172" s="358"/>
      <c r="AI172" s="268"/>
      <c r="AJ172" s="358"/>
      <c r="AK172" s="268"/>
      <c r="AL172" s="358"/>
      <c r="AM172" s="268"/>
      <c r="AN172" s="358"/>
      <c r="AO172" s="268"/>
      <c r="AP172" s="358"/>
      <c r="AQ172" s="268"/>
      <c r="AR172" s="206"/>
      <c r="AS172" s="360"/>
    </row>
    <row r="173" ht="15.75" customHeight="1">
      <c r="A173" s="355"/>
      <c r="B173" s="355"/>
      <c r="C173" s="355"/>
      <c r="D173" s="355"/>
      <c r="E173" s="355"/>
      <c r="F173" s="355"/>
      <c r="G173" s="355"/>
      <c r="H173" s="356"/>
      <c r="I173" s="357"/>
      <c r="J173" s="358"/>
      <c r="K173" s="268"/>
      <c r="L173" s="358"/>
      <c r="M173" s="268"/>
      <c r="N173" s="358"/>
      <c r="O173" s="268"/>
      <c r="P173" s="359"/>
      <c r="Q173" s="268"/>
      <c r="R173" s="358"/>
      <c r="S173" s="268"/>
      <c r="T173" s="358"/>
      <c r="U173" s="268"/>
      <c r="V173" s="358"/>
      <c r="W173" s="268"/>
      <c r="X173" s="358"/>
      <c r="Y173" s="268"/>
      <c r="Z173" s="358"/>
      <c r="AA173" s="268"/>
      <c r="AB173" s="358"/>
      <c r="AC173" s="268"/>
      <c r="AD173" s="358"/>
      <c r="AE173" s="268"/>
      <c r="AF173" s="358"/>
      <c r="AG173" s="268"/>
      <c r="AH173" s="358"/>
      <c r="AI173" s="268"/>
      <c r="AJ173" s="358"/>
      <c r="AK173" s="268"/>
      <c r="AL173" s="358"/>
      <c r="AM173" s="268"/>
      <c r="AN173" s="358"/>
      <c r="AO173" s="268"/>
      <c r="AP173" s="358"/>
      <c r="AQ173" s="268"/>
      <c r="AR173" s="206"/>
      <c r="AS173" s="360"/>
    </row>
    <row r="174" ht="15.75" customHeight="1">
      <c r="A174" s="355"/>
      <c r="B174" s="355"/>
      <c r="C174" s="355"/>
      <c r="D174" s="355"/>
      <c r="E174" s="355"/>
      <c r="F174" s="355"/>
      <c r="G174" s="355"/>
      <c r="H174" s="356"/>
      <c r="I174" s="357"/>
      <c r="J174" s="358"/>
      <c r="K174" s="268"/>
      <c r="L174" s="358"/>
      <c r="M174" s="268"/>
      <c r="N174" s="358"/>
      <c r="O174" s="268"/>
      <c r="P174" s="359"/>
      <c r="Q174" s="268"/>
      <c r="R174" s="358"/>
      <c r="S174" s="268"/>
      <c r="T174" s="358"/>
      <c r="U174" s="268"/>
      <c r="V174" s="358"/>
      <c r="W174" s="268"/>
      <c r="X174" s="358"/>
      <c r="Y174" s="268"/>
      <c r="Z174" s="358"/>
      <c r="AA174" s="268"/>
      <c r="AB174" s="358"/>
      <c r="AC174" s="268"/>
      <c r="AD174" s="358"/>
      <c r="AE174" s="268"/>
      <c r="AF174" s="358"/>
      <c r="AG174" s="268"/>
      <c r="AH174" s="358"/>
      <c r="AI174" s="268"/>
      <c r="AJ174" s="358"/>
      <c r="AK174" s="268"/>
      <c r="AL174" s="358"/>
      <c r="AM174" s="268"/>
      <c r="AN174" s="358"/>
      <c r="AO174" s="268"/>
      <c r="AP174" s="358"/>
      <c r="AQ174" s="268"/>
      <c r="AR174" s="206"/>
      <c r="AS174" s="360"/>
    </row>
    <row r="175" ht="15.75" customHeight="1">
      <c r="A175" s="355"/>
      <c r="B175" s="355"/>
      <c r="C175" s="355"/>
      <c r="D175" s="355"/>
      <c r="E175" s="355"/>
      <c r="F175" s="355"/>
      <c r="G175" s="355"/>
      <c r="H175" s="356"/>
      <c r="I175" s="357"/>
      <c r="J175" s="358"/>
      <c r="K175" s="268"/>
      <c r="L175" s="358"/>
      <c r="M175" s="268"/>
      <c r="N175" s="358"/>
      <c r="O175" s="268"/>
      <c r="P175" s="359"/>
      <c r="Q175" s="268"/>
      <c r="R175" s="358"/>
      <c r="S175" s="268"/>
      <c r="T175" s="358"/>
      <c r="U175" s="268"/>
      <c r="V175" s="358"/>
      <c r="W175" s="268"/>
      <c r="X175" s="358"/>
      <c r="Y175" s="268"/>
      <c r="Z175" s="358"/>
      <c r="AA175" s="268"/>
      <c r="AB175" s="358"/>
      <c r="AC175" s="268"/>
      <c r="AD175" s="358"/>
      <c r="AE175" s="268"/>
      <c r="AF175" s="358"/>
      <c r="AG175" s="268"/>
      <c r="AH175" s="358"/>
      <c r="AI175" s="268"/>
      <c r="AJ175" s="358"/>
      <c r="AK175" s="268"/>
      <c r="AL175" s="358"/>
      <c r="AM175" s="268"/>
      <c r="AN175" s="358"/>
      <c r="AO175" s="268"/>
      <c r="AP175" s="358"/>
      <c r="AQ175" s="268"/>
      <c r="AR175" s="206"/>
      <c r="AS175" s="360"/>
    </row>
    <row r="176" ht="15.75" customHeight="1">
      <c r="A176" s="355"/>
      <c r="B176" s="355"/>
      <c r="C176" s="355"/>
      <c r="D176" s="355"/>
      <c r="E176" s="355"/>
      <c r="F176" s="355"/>
      <c r="G176" s="355"/>
      <c r="H176" s="356"/>
      <c r="I176" s="357"/>
      <c r="J176" s="358"/>
      <c r="K176" s="268"/>
      <c r="L176" s="358"/>
      <c r="M176" s="268"/>
      <c r="N176" s="358"/>
      <c r="O176" s="268"/>
      <c r="P176" s="359"/>
      <c r="Q176" s="268"/>
      <c r="R176" s="358"/>
      <c r="S176" s="268"/>
      <c r="T176" s="358"/>
      <c r="U176" s="268"/>
      <c r="V176" s="358"/>
      <c r="W176" s="268"/>
      <c r="X176" s="358"/>
      <c r="Y176" s="268"/>
      <c r="Z176" s="358"/>
      <c r="AA176" s="268"/>
      <c r="AB176" s="358"/>
      <c r="AC176" s="268"/>
      <c r="AD176" s="358"/>
      <c r="AE176" s="268"/>
      <c r="AF176" s="358"/>
      <c r="AG176" s="268"/>
      <c r="AH176" s="358"/>
      <c r="AI176" s="268"/>
      <c r="AJ176" s="358"/>
      <c r="AK176" s="268"/>
      <c r="AL176" s="358"/>
      <c r="AM176" s="268"/>
      <c r="AN176" s="358"/>
      <c r="AO176" s="268"/>
      <c r="AP176" s="358"/>
      <c r="AQ176" s="268"/>
      <c r="AR176" s="206"/>
      <c r="AS176" s="360"/>
    </row>
    <row r="177" ht="15.75" customHeight="1">
      <c r="A177" s="355"/>
      <c r="B177" s="355"/>
      <c r="C177" s="355"/>
      <c r="D177" s="355"/>
      <c r="E177" s="355"/>
      <c r="F177" s="355"/>
      <c r="G177" s="355"/>
      <c r="H177" s="356"/>
      <c r="I177" s="357"/>
      <c r="J177" s="358"/>
      <c r="K177" s="268"/>
      <c r="L177" s="358"/>
      <c r="M177" s="268"/>
      <c r="N177" s="358"/>
      <c r="O177" s="268"/>
      <c r="P177" s="359"/>
      <c r="Q177" s="268"/>
      <c r="R177" s="358"/>
      <c r="S177" s="268"/>
      <c r="T177" s="358"/>
      <c r="U177" s="268"/>
      <c r="V177" s="358"/>
      <c r="W177" s="268"/>
      <c r="X177" s="358"/>
      <c r="Y177" s="268"/>
      <c r="Z177" s="358"/>
      <c r="AA177" s="268"/>
      <c r="AB177" s="358"/>
      <c r="AC177" s="268"/>
      <c r="AD177" s="358"/>
      <c r="AE177" s="268"/>
      <c r="AF177" s="358"/>
      <c r="AG177" s="268"/>
      <c r="AH177" s="358"/>
      <c r="AI177" s="268"/>
      <c r="AJ177" s="358"/>
      <c r="AK177" s="268"/>
      <c r="AL177" s="358"/>
      <c r="AM177" s="268"/>
      <c r="AN177" s="358"/>
      <c r="AO177" s="268"/>
      <c r="AP177" s="358"/>
      <c r="AQ177" s="268"/>
      <c r="AR177" s="206"/>
      <c r="AS177" s="360"/>
    </row>
    <row r="178" ht="15.75" customHeight="1">
      <c r="A178" s="355"/>
      <c r="B178" s="355"/>
      <c r="C178" s="355"/>
      <c r="D178" s="355"/>
      <c r="E178" s="355"/>
      <c r="F178" s="355"/>
      <c r="G178" s="355"/>
      <c r="H178" s="356"/>
      <c r="I178" s="357"/>
      <c r="J178" s="358"/>
      <c r="K178" s="268"/>
      <c r="L178" s="358"/>
      <c r="M178" s="268"/>
      <c r="N178" s="358"/>
      <c r="O178" s="268"/>
      <c r="P178" s="359"/>
      <c r="Q178" s="268"/>
      <c r="R178" s="358"/>
      <c r="S178" s="268"/>
      <c r="T178" s="358"/>
      <c r="U178" s="268"/>
      <c r="V178" s="358"/>
      <c r="W178" s="268"/>
      <c r="X178" s="358"/>
      <c r="Y178" s="268"/>
      <c r="Z178" s="358"/>
      <c r="AA178" s="268"/>
      <c r="AB178" s="358"/>
      <c r="AC178" s="268"/>
      <c r="AD178" s="358"/>
      <c r="AE178" s="268"/>
      <c r="AF178" s="358"/>
      <c r="AG178" s="268"/>
      <c r="AH178" s="358"/>
      <c r="AI178" s="268"/>
      <c r="AJ178" s="358"/>
      <c r="AK178" s="268"/>
      <c r="AL178" s="358"/>
      <c r="AM178" s="268"/>
      <c r="AN178" s="358"/>
      <c r="AO178" s="268"/>
      <c r="AP178" s="358"/>
      <c r="AQ178" s="268"/>
      <c r="AR178" s="206"/>
      <c r="AS178" s="360"/>
    </row>
    <row r="179" ht="15.75" customHeight="1">
      <c r="A179" s="355"/>
      <c r="B179" s="355"/>
      <c r="C179" s="355"/>
      <c r="D179" s="355"/>
      <c r="E179" s="355"/>
      <c r="F179" s="355"/>
      <c r="G179" s="355"/>
      <c r="H179" s="356"/>
      <c r="I179" s="357"/>
      <c r="J179" s="358"/>
      <c r="K179" s="268"/>
      <c r="L179" s="358"/>
      <c r="M179" s="268"/>
      <c r="N179" s="358"/>
      <c r="O179" s="268"/>
      <c r="P179" s="359"/>
      <c r="Q179" s="268"/>
      <c r="R179" s="358"/>
      <c r="S179" s="268"/>
      <c r="T179" s="358"/>
      <c r="U179" s="268"/>
      <c r="V179" s="358"/>
      <c r="W179" s="268"/>
      <c r="X179" s="358"/>
      <c r="Y179" s="268"/>
      <c r="Z179" s="358"/>
      <c r="AA179" s="268"/>
      <c r="AB179" s="358"/>
      <c r="AC179" s="268"/>
      <c r="AD179" s="358"/>
      <c r="AE179" s="268"/>
      <c r="AF179" s="358"/>
      <c r="AG179" s="268"/>
      <c r="AH179" s="358"/>
      <c r="AI179" s="268"/>
      <c r="AJ179" s="358"/>
      <c r="AK179" s="268"/>
      <c r="AL179" s="358"/>
      <c r="AM179" s="268"/>
      <c r="AN179" s="358"/>
      <c r="AO179" s="268"/>
      <c r="AP179" s="358"/>
      <c r="AQ179" s="268"/>
      <c r="AR179" s="206"/>
      <c r="AS179" s="360"/>
    </row>
    <row r="180" ht="15.75" customHeight="1">
      <c r="A180" s="355"/>
      <c r="B180" s="355"/>
      <c r="C180" s="355"/>
      <c r="D180" s="355"/>
      <c r="E180" s="355"/>
      <c r="F180" s="355"/>
      <c r="G180" s="355"/>
      <c r="H180" s="356"/>
      <c r="I180" s="357"/>
      <c r="J180" s="358"/>
      <c r="K180" s="268"/>
      <c r="L180" s="358"/>
      <c r="M180" s="268"/>
      <c r="N180" s="358"/>
      <c r="O180" s="268"/>
      <c r="P180" s="359"/>
      <c r="Q180" s="268"/>
      <c r="R180" s="358"/>
      <c r="S180" s="268"/>
      <c r="T180" s="358"/>
      <c r="U180" s="268"/>
      <c r="V180" s="358"/>
      <c r="W180" s="268"/>
      <c r="X180" s="358"/>
      <c r="Y180" s="268"/>
      <c r="Z180" s="358"/>
      <c r="AA180" s="268"/>
      <c r="AB180" s="358"/>
      <c r="AC180" s="268"/>
      <c r="AD180" s="358"/>
      <c r="AE180" s="268"/>
      <c r="AF180" s="358"/>
      <c r="AG180" s="268"/>
      <c r="AH180" s="358"/>
      <c r="AI180" s="268"/>
      <c r="AJ180" s="358"/>
      <c r="AK180" s="268"/>
      <c r="AL180" s="358"/>
      <c r="AM180" s="268"/>
      <c r="AN180" s="358"/>
      <c r="AO180" s="268"/>
      <c r="AP180" s="358"/>
      <c r="AQ180" s="268"/>
      <c r="AR180" s="206"/>
      <c r="AS180" s="360"/>
    </row>
    <row r="181" ht="15.75" customHeight="1">
      <c r="A181" s="355"/>
      <c r="B181" s="355"/>
      <c r="C181" s="355"/>
      <c r="D181" s="355"/>
      <c r="E181" s="355"/>
      <c r="F181" s="355"/>
      <c r="G181" s="355"/>
      <c r="H181" s="356"/>
      <c r="I181" s="357"/>
      <c r="J181" s="358"/>
      <c r="K181" s="268"/>
      <c r="L181" s="358"/>
      <c r="M181" s="268"/>
      <c r="N181" s="358"/>
      <c r="O181" s="268"/>
      <c r="P181" s="359"/>
      <c r="Q181" s="268"/>
      <c r="R181" s="358"/>
      <c r="S181" s="268"/>
      <c r="T181" s="358"/>
      <c r="U181" s="268"/>
      <c r="V181" s="358"/>
      <c r="W181" s="268"/>
      <c r="X181" s="358"/>
      <c r="Y181" s="268"/>
      <c r="Z181" s="358"/>
      <c r="AA181" s="268"/>
      <c r="AB181" s="358"/>
      <c r="AC181" s="268"/>
      <c r="AD181" s="358"/>
      <c r="AE181" s="268"/>
      <c r="AF181" s="358"/>
      <c r="AG181" s="268"/>
      <c r="AH181" s="358"/>
      <c r="AI181" s="268"/>
      <c r="AJ181" s="358"/>
      <c r="AK181" s="268"/>
      <c r="AL181" s="358"/>
      <c r="AM181" s="268"/>
      <c r="AN181" s="358"/>
      <c r="AO181" s="268"/>
      <c r="AP181" s="358"/>
      <c r="AQ181" s="268"/>
      <c r="AR181" s="206"/>
      <c r="AS181" s="360"/>
    </row>
    <row r="182" ht="15.75" customHeight="1">
      <c r="A182" s="355"/>
      <c r="B182" s="355"/>
      <c r="C182" s="355"/>
      <c r="D182" s="355"/>
      <c r="E182" s="355"/>
      <c r="F182" s="355"/>
      <c r="G182" s="355"/>
      <c r="H182" s="356"/>
      <c r="I182" s="357"/>
      <c r="J182" s="358"/>
      <c r="K182" s="268"/>
      <c r="L182" s="358"/>
      <c r="M182" s="268"/>
      <c r="N182" s="358"/>
      <c r="O182" s="268"/>
      <c r="P182" s="359"/>
      <c r="Q182" s="268"/>
      <c r="R182" s="358"/>
      <c r="S182" s="268"/>
      <c r="T182" s="358"/>
      <c r="U182" s="268"/>
      <c r="V182" s="358"/>
      <c r="W182" s="268"/>
      <c r="X182" s="358"/>
      <c r="Y182" s="268"/>
      <c r="Z182" s="358"/>
      <c r="AA182" s="268"/>
      <c r="AB182" s="358"/>
      <c r="AC182" s="268"/>
      <c r="AD182" s="358"/>
      <c r="AE182" s="268"/>
      <c r="AF182" s="358"/>
      <c r="AG182" s="268"/>
      <c r="AH182" s="358"/>
      <c r="AI182" s="268"/>
      <c r="AJ182" s="358"/>
      <c r="AK182" s="268"/>
      <c r="AL182" s="358"/>
      <c r="AM182" s="268"/>
      <c r="AN182" s="358"/>
      <c r="AO182" s="268"/>
      <c r="AP182" s="358"/>
      <c r="AQ182" s="268"/>
      <c r="AR182" s="206"/>
      <c r="AS182" s="360"/>
    </row>
    <row r="183" ht="15.75" customHeight="1">
      <c r="A183" s="355"/>
      <c r="B183" s="355"/>
      <c r="C183" s="355"/>
      <c r="D183" s="355"/>
      <c r="E183" s="355"/>
      <c r="F183" s="355"/>
      <c r="G183" s="355"/>
      <c r="H183" s="356"/>
      <c r="I183" s="357"/>
      <c r="J183" s="358"/>
      <c r="K183" s="268"/>
      <c r="L183" s="358"/>
      <c r="M183" s="268"/>
      <c r="N183" s="358"/>
      <c r="O183" s="268"/>
      <c r="P183" s="359"/>
      <c r="Q183" s="268"/>
      <c r="R183" s="358"/>
      <c r="S183" s="268"/>
      <c r="T183" s="358"/>
      <c r="U183" s="268"/>
      <c r="V183" s="358"/>
      <c r="W183" s="268"/>
      <c r="X183" s="358"/>
      <c r="Y183" s="268"/>
      <c r="Z183" s="358"/>
      <c r="AA183" s="268"/>
      <c r="AB183" s="358"/>
      <c r="AC183" s="268"/>
      <c r="AD183" s="358"/>
      <c r="AE183" s="268"/>
      <c r="AF183" s="358"/>
      <c r="AG183" s="268"/>
      <c r="AH183" s="358"/>
      <c r="AI183" s="268"/>
      <c r="AJ183" s="358"/>
      <c r="AK183" s="268"/>
      <c r="AL183" s="358"/>
      <c r="AM183" s="268"/>
      <c r="AN183" s="358"/>
      <c r="AO183" s="268"/>
      <c r="AP183" s="358"/>
      <c r="AQ183" s="268"/>
      <c r="AR183" s="206"/>
      <c r="AS183" s="360"/>
    </row>
    <row r="184" ht="15.75" customHeight="1">
      <c r="A184" s="355"/>
      <c r="B184" s="355"/>
      <c r="C184" s="355"/>
      <c r="D184" s="355"/>
      <c r="E184" s="355"/>
      <c r="F184" s="355"/>
      <c r="G184" s="355"/>
      <c r="H184" s="356"/>
      <c r="I184" s="357"/>
      <c r="J184" s="358"/>
      <c r="K184" s="268"/>
      <c r="L184" s="358"/>
      <c r="M184" s="268"/>
      <c r="N184" s="358"/>
      <c r="O184" s="268"/>
      <c r="P184" s="359"/>
      <c r="Q184" s="268"/>
      <c r="R184" s="358"/>
      <c r="S184" s="268"/>
      <c r="T184" s="358"/>
      <c r="U184" s="268"/>
      <c r="V184" s="358"/>
      <c r="W184" s="268"/>
      <c r="X184" s="358"/>
      <c r="Y184" s="268"/>
      <c r="Z184" s="358"/>
      <c r="AA184" s="268"/>
      <c r="AB184" s="358"/>
      <c r="AC184" s="268"/>
      <c r="AD184" s="358"/>
      <c r="AE184" s="268"/>
      <c r="AF184" s="358"/>
      <c r="AG184" s="268"/>
      <c r="AH184" s="358"/>
      <c r="AI184" s="268"/>
      <c r="AJ184" s="358"/>
      <c r="AK184" s="268"/>
      <c r="AL184" s="358"/>
      <c r="AM184" s="268"/>
      <c r="AN184" s="358"/>
      <c r="AO184" s="268"/>
      <c r="AP184" s="358"/>
      <c r="AQ184" s="268"/>
      <c r="AR184" s="206"/>
      <c r="AS184" s="360"/>
    </row>
    <row r="185" ht="15.75" customHeight="1">
      <c r="A185" s="355"/>
      <c r="B185" s="355"/>
      <c r="C185" s="355"/>
      <c r="D185" s="355"/>
      <c r="E185" s="355"/>
      <c r="F185" s="355"/>
      <c r="G185" s="355"/>
      <c r="H185" s="356"/>
      <c r="I185" s="357"/>
      <c r="J185" s="358"/>
      <c r="K185" s="268"/>
      <c r="L185" s="358"/>
      <c r="M185" s="268"/>
      <c r="N185" s="358"/>
      <c r="O185" s="268"/>
      <c r="P185" s="359"/>
      <c r="Q185" s="268"/>
      <c r="R185" s="358"/>
      <c r="S185" s="268"/>
      <c r="T185" s="358"/>
      <c r="U185" s="268"/>
      <c r="V185" s="358"/>
      <c r="W185" s="268"/>
      <c r="X185" s="358"/>
      <c r="Y185" s="268"/>
      <c r="Z185" s="358"/>
      <c r="AA185" s="268"/>
      <c r="AB185" s="358"/>
      <c r="AC185" s="268"/>
      <c r="AD185" s="358"/>
      <c r="AE185" s="268"/>
      <c r="AF185" s="358"/>
      <c r="AG185" s="268"/>
      <c r="AH185" s="358"/>
      <c r="AI185" s="268"/>
      <c r="AJ185" s="358"/>
      <c r="AK185" s="268"/>
      <c r="AL185" s="358"/>
      <c r="AM185" s="268"/>
      <c r="AN185" s="358"/>
      <c r="AO185" s="268"/>
      <c r="AP185" s="358"/>
      <c r="AQ185" s="268"/>
      <c r="AR185" s="206"/>
      <c r="AS185" s="360"/>
    </row>
    <row r="186" ht="15.75" customHeight="1">
      <c r="A186" s="355"/>
      <c r="B186" s="355"/>
      <c r="C186" s="355"/>
      <c r="D186" s="355"/>
      <c r="E186" s="355"/>
      <c r="F186" s="355"/>
      <c r="G186" s="355"/>
      <c r="H186" s="356"/>
      <c r="I186" s="357"/>
      <c r="J186" s="358"/>
      <c r="K186" s="268"/>
      <c r="L186" s="358"/>
      <c r="M186" s="268"/>
      <c r="N186" s="358"/>
      <c r="O186" s="268"/>
      <c r="P186" s="359"/>
      <c r="Q186" s="268"/>
      <c r="R186" s="358"/>
      <c r="S186" s="268"/>
      <c r="T186" s="358"/>
      <c r="U186" s="268"/>
      <c r="V186" s="358"/>
      <c r="W186" s="268"/>
      <c r="X186" s="358"/>
      <c r="Y186" s="268"/>
      <c r="Z186" s="358"/>
      <c r="AA186" s="268"/>
      <c r="AB186" s="358"/>
      <c r="AC186" s="268"/>
      <c r="AD186" s="358"/>
      <c r="AE186" s="268"/>
      <c r="AF186" s="358"/>
      <c r="AG186" s="268"/>
      <c r="AH186" s="358"/>
      <c r="AI186" s="268"/>
      <c r="AJ186" s="358"/>
      <c r="AK186" s="268"/>
      <c r="AL186" s="358"/>
      <c r="AM186" s="268"/>
      <c r="AN186" s="358"/>
      <c r="AO186" s="268"/>
      <c r="AP186" s="358"/>
      <c r="AQ186" s="268"/>
      <c r="AR186" s="206"/>
      <c r="AS186" s="360"/>
    </row>
    <row r="187" ht="15.75" customHeight="1">
      <c r="A187" s="355"/>
      <c r="B187" s="355"/>
      <c r="C187" s="355"/>
      <c r="D187" s="355"/>
      <c r="E187" s="355"/>
      <c r="F187" s="355"/>
      <c r="G187" s="355"/>
      <c r="H187" s="356"/>
      <c r="I187" s="357"/>
      <c r="J187" s="358"/>
      <c r="K187" s="268"/>
      <c r="L187" s="358"/>
      <c r="M187" s="268"/>
      <c r="N187" s="358"/>
      <c r="O187" s="268"/>
      <c r="P187" s="359"/>
      <c r="Q187" s="268"/>
      <c r="R187" s="358"/>
      <c r="S187" s="268"/>
      <c r="T187" s="358"/>
      <c r="U187" s="268"/>
      <c r="V187" s="358"/>
      <c r="W187" s="268"/>
      <c r="X187" s="358"/>
      <c r="Y187" s="268"/>
      <c r="Z187" s="358"/>
      <c r="AA187" s="268"/>
      <c r="AB187" s="358"/>
      <c r="AC187" s="268"/>
      <c r="AD187" s="358"/>
      <c r="AE187" s="268"/>
      <c r="AF187" s="358"/>
      <c r="AG187" s="268"/>
      <c r="AH187" s="358"/>
      <c r="AI187" s="268"/>
      <c r="AJ187" s="358"/>
      <c r="AK187" s="268"/>
      <c r="AL187" s="358"/>
      <c r="AM187" s="268"/>
      <c r="AN187" s="358"/>
      <c r="AO187" s="268"/>
      <c r="AP187" s="358"/>
      <c r="AQ187" s="268"/>
      <c r="AR187" s="206"/>
      <c r="AS187" s="360"/>
    </row>
    <row r="188" ht="15.75" customHeight="1">
      <c r="A188" s="355"/>
      <c r="B188" s="355"/>
      <c r="C188" s="355"/>
      <c r="D188" s="355"/>
      <c r="E188" s="355"/>
      <c r="F188" s="355"/>
      <c r="G188" s="355"/>
      <c r="H188" s="356"/>
      <c r="I188" s="357"/>
      <c r="J188" s="358"/>
      <c r="K188" s="268"/>
      <c r="L188" s="358"/>
      <c r="M188" s="268"/>
      <c r="N188" s="358"/>
      <c r="O188" s="268"/>
      <c r="P188" s="359"/>
      <c r="Q188" s="268"/>
      <c r="R188" s="358"/>
      <c r="S188" s="268"/>
      <c r="T188" s="358"/>
      <c r="U188" s="268"/>
      <c r="V188" s="358"/>
      <c r="W188" s="268"/>
      <c r="X188" s="358"/>
      <c r="Y188" s="268"/>
      <c r="Z188" s="358"/>
      <c r="AA188" s="268"/>
      <c r="AB188" s="358"/>
      <c r="AC188" s="268"/>
      <c r="AD188" s="358"/>
      <c r="AE188" s="268"/>
      <c r="AF188" s="358"/>
      <c r="AG188" s="268"/>
      <c r="AH188" s="358"/>
      <c r="AI188" s="268"/>
      <c r="AJ188" s="358"/>
      <c r="AK188" s="268"/>
      <c r="AL188" s="358"/>
      <c r="AM188" s="268"/>
      <c r="AN188" s="358"/>
      <c r="AO188" s="268"/>
      <c r="AP188" s="358"/>
      <c r="AQ188" s="268"/>
      <c r="AR188" s="206"/>
      <c r="AS188" s="360"/>
    </row>
    <row r="189" ht="15.75" customHeight="1">
      <c r="A189" s="355"/>
      <c r="B189" s="355"/>
      <c r="C189" s="355"/>
      <c r="D189" s="355"/>
      <c r="E189" s="355"/>
      <c r="F189" s="355"/>
      <c r="G189" s="355"/>
      <c r="H189" s="356"/>
      <c r="I189" s="357"/>
      <c r="J189" s="358"/>
      <c r="K189" s="268"/>
      <c r="L189" s="358"/>
      <c r="M189" s="268"/>
      <c r="N189" s="358"/>
      <c r="O189" s="268"/>
      <c r="P189" s="359"/>
      <c r="Q189" s="268"/>
      <c r="R189" s="358"/>
      <c r="S189" s="268"/>
      <c r="T189" s="358"/>
      <c r="U189" s="268"/>
      <c r="V189" s="358"/>
      <c r="W189" s="268"/>
      <c r="X189" s="358"/>
      <c r="Y189" s="268"/>
      <c r="Z189" s="358"/>
      <c r="AA189" s="268"/>
      <c r="AB189" s="358"/>
      <c r="AC189" s="268"/>
      <c r="AD189" s="358"/>
      <c r="AE189" s="268"/>
      <c r="AF189" s="358"/>
      <c r="AG189" s="268"/>
      <c r="AH189" s="358"/>
      <c r="AI189" s="268"/>
      <c r="AJ189" s="358"/>
      <c r="AK189" s="268"/>
      <c r="AL189" s="358"/>
      <c r="AM189" s="268"/>
      <c r="AN189" s="358"/>
      <c r="AO189" s="268"/>
      <c r="AP189" s="358"/>
      <c r="AQ189" s="268"/>
      <c r="AR189" s="206"/>
      <c r="AS189" s="360"/>
    </row>
    <row r="190" ht="15.75" customHeight="1">
      <c r="A190" s="355"/>
      <c r="B190" s="355"/>
      <c r="C190" s="355"/>
      <c r="D190" s="355"/>
      <c r="E190" s="355"/>
      <c r="F190" s="355"/>
      <c r="G190" s="355"/>
      <c r="H190" s="356"/>
      <c r="I190" s="357"/>
      <c r="J190" s="358"/>
      <c r="K190" s="268"/>
      <c r="L190" s="358"/>
      <c r="M190" s="268"/>
      <c r="N190" s="358"/>
      <c r="O190" s="268"/>
      <c r="P190" s="359"/>
      <c r="Q190" s="268"/>
      <c r="R190" s="358"/>
      <c r="S190" s="268"/>
      <c r="T190" s="358"/>
      <c r="U190" s="268"/>
      <c r="V190" s="358"/>
      <c r="W190" s="268"/>
      <c r="X190" s="358"/>
      <c r="Y190" s="268"/>
      <c r="Z190" s="358"/>
      <c r="AA190" s="268"/>
      <c r="AB190" s="358"/>
      <c r="AC190" s="268"/>
      <c r="AD190" s="358"/>
      <c r="AE190" s="268"/>
      <c r="AF190" s="358"/>
      <c r="AG190" s="268"/>
      <c r="AH190" s="358"/>
      <c r="AI190" s="268"/>
      <c r="AJ190" s="358"/>
      <c r="AK190" s="268"/>
      <c r="AL190" s="358"/>
      <c r="AM190" s="268"/>
      <c r="AN190" s="358"/>
      <c r="AO190" s="268"/>
      <c r="AP190" s="358"/>
      <c r="AQ190" s="268"/>
      <c r="AR190" s="206"/>
      <c r="AS190" s="360"/>
    </row>
    <row r="191" ht="15.75" customHeight="1">
      <c r="A191" s="355"/>
      <c r="B191" s="355"/>
      <c r="C191" s="355"/>
      <c r="D191" s="355"/>
      <c r="E191" s="355"/>
      <c r="F191" s="355"/>
      <c r="G191" s="355"/>
      <c r="H191" s="356"/>
      <c r="I191" s="357"/>
      <c r="J191" s="358"/>
      <c r="K191" s="268"/>
      <c r="L191" s="358"/>
      <c r="M191" s="268"/>
      <c r="N191" s="358"/>
      <c r="O191" s="268"/>
      <c r="P191" s="359"/>
      <c r="Q191" s="268"/>
      <c r="R191" s="358"/>
      <c r="S191" s="268"/>
      <c r="T191" s="358"/>
      <c r="U191" s="268"/>
      <c r="V191" s="358"/>
      <c r="W191" s="268"/>
      <c r="X191" s="358"/>
      <c r="Y191" s="268"/>
      <c r="Z191" s="358"/>
      <c r="AA191" s="268"/>
      <c r="AB191" s="358"/>
      <c r="AC191" s="268"/>
      <c r="AD191" s="358"/>
      <c r="AE191" s="268"/>
      <c r="AF191" s="358"/>
      <c r="AG191" s="268"/>
      <c r="AH191" s="358"/>
      <c r="AI191" s="268"/>
      <c r="AJ191" s="358"/>
      <c r="AK191" s="268"/>
      <c r="AL191" s="358"/>
      <c r="AM191" s="268"/>
      <c r="AN191" s="358"/>
      <c r="AO191" s="268"/>
      <c r="AP191" s="358"/>
      <c r="AQ191" s="268"/>
      <c r="AR191" s="206"/>
      <c r="AS191" s="360"/>
    </row>
    <row r="192" ht="15.75" customHeight="1">
      <c r="A192" s="355"/>
      <c r="B192" s="355"/>
      <c r="C192" s="355"/>
      <c r="D192" s="355"/>
      <c r="E192" s="355"/>
      <c r="F192" s="355"/>
      <c r="G192" s="355"/>
      <c r="H192" s="356"/>
      <c r="I192" s="357"/>
      <c r="J192" s="358"/>
      <c r="K192" s="268"/>
      <c r="L192" s="358"/>
      <c r="M192" s="268"/>
      <c r="N192" s="358"/>
      <c r="O192" s="268"/>
      <c r="P192" s="359"/>
      <c r="Q192" s="268"/>
      <c r="R192" s="358"/>
      <c r="S192" s="268"/>
      <c r="T192" s="358"/>
      <c r="U192" s="268"/>
      <c r="V192" s="358"/>
      <c r="W192" s="268"/>
      <c r="X192" s="358"/>
      <c r="Y192" s="268"/>
      <c r="Z192" s="358"/>
      <c r="AA192" s="268"/>
      <c r="AB192" s="358"/>
      <c r="AC192" s="268"/>
      <c r="AD192" s="358"/>
      <c r="AE192" s="268"/>
      <c r="AF192" s="358"/>
      <c r="AG192" s="268"/>
      <c r="AH192" s="358"/>
      <c r="AI192" s="268"/>
      <c r="AJ192" s="358"/>
      <c r="AK192" s="268"/>
      <c r="AL192" s="358"/>
      <c r="AM192" s="268"/>
      <c r="AN192" s="358"/>
      <c r="AO192" s="268"/>
      <c r="AP192" s="358"/>
      <c r="AQ192" s="268"/>
      <c r="AR192" s="206"/>
      <c r="AS192" s="360"/>
    </row>
    <row r="193" ht="15.75" customHeight="1">
      <c r="A193" s="355"/>
      <c r="B193" s="355"/>
      <c r="C193" s="355"/>
      <c r="D193" s="355"/>
      <c r="E193" s="355"/>
      <c r="F193" s="355"/>
      <c r="G193" s="355"/>
      <c r="H193" s="356"/>
      <c r="I193" s="357"/>
      <c r="J193" s="358"/>
      <c r="K193" s="268"/>
      <c r="L193" s="358"/>
      <c r="M193" s="268"/>
      <c r="N193" s="358"/>
      <c r="O193" s="268"/>
      <c r="P193" s="359"/>
      <c r="Q193" s="268"/>
      <c r="R193" s="358"/>
      <c r="S193" s="268"/>
      <c r="T193" s="358"/>
      <c r="U193" s="268"/>
      <c r="V193" s="358"/>
      <c r="W193" s="268"/>
      <c r="X193" s="358"/>
      <c r="Y193" s="268"/>
      <c r="Z193" s="358"/>
      <c r="AA193" s="268"/>
      <c r="AB193" s="358"/>
      <c r="AC193" s="268"/>
      <c r="AD193" s="358"/>
      <c r="AE193" s="268"/>
      <c r="AF193" s="358"/>
      <c r="AG193" s="268"/>
      <c r="AH193" s="358"/>
      <c r="AI193" s="268"/>
      <c r="AJ193" s="358"/>
      <c r="AK193" s="268"/>
      <c r="AL193" s="358"/>
      <c r="AM193" s="268"/>
      <c r="AN193" s="358"/>
      <c r="AO193" s="268"/>
      <c r="AP193" s="358"/>
      <c r="AQ193" s="268"/>
      <c r="AR193" s="206"/>
      <c r="AS193" s="360"/>
    </row>
    <row r="194" ht="15.75" customHeight="1">
      <c r="A194" s="355"/>
      <c r="B194" s="355"/>
      <c r="C194" s="355"/>
      <c r="D194" s="355"/>
      <c r="E194" s="355"/>
      <c r="F194" s="355"/>
      <c r="G194" s="355"/>
      <c r="H194" s="356"/>
      <c r="I194" s="357"/>
      <c r="J194" s="358"/>
      <c r="K194" s="268"/>
      <c r="L194" s="358"/>
      <c r="M194" s="268"/>
      <c r="N194" s="358"/>
      <c r="O194" s="268"/>
      <c r="P194" s="359"/>
      <c r="Q194" s="268"/>
      <c r="R194" s="358"/>
      <c r="S194" s="268"/>
      <c r="T194" s="358"/>
      <c r="U194" s="268"/>
      <c r="V194" s="358"/>
      <c r="W194" s="268"/>
      <c r="X194" s="358"/>
      <c r="Y194" s="268"/>
      <c r="Z194" s="358"/>
      <c r="AA194" s="268"/>
      <c r="AB194" s="358"/>
      <c r="AC194" s="268"/>
      <c r="AD194" s="358"/>
      <c r="AE194" s="268"/>
      <c r="AF194" s="358"/>
      <c r="AG194" s="268"/>
      <c r="AH194" s="358"/>
      <c r="AI194" s="268"/>
      <c r="AJ194" s="358"/>
      <c r="AK194" s="268"/>
      <c r="AL194" s="358"/>
      <c r="AM194" s="268"/>
      <c r="AN194" s="358"/>
      <c r="AO194" s="268"/>
      <c r="AP194" s="358"/>
      <c r="AQ194" s="268"/>
      <c r="AR194" s="206"/>
      <c r="AS194" s="360"/>
    </row>
    <row r="195" ht="15.75" customHeight="1">
      <c r="A195" s="355"/>
      <c r="B195" s="355"/>
      <c r="C195" s="355"/>
      <c r="D195" s="355"/>
      <c r="E195" s="355"/>
      <c r="F195" s="355"/>
      <c r="G195" s="355"/>
      <c r="H195" s="356"/>
      <c r="I195" s="357"/>
      <c r="J195" s="358"/>
      <c r="K195" s="268"/>
      <c r="L195" s="358"/>
      <c r="M195" s="268"/>
      <c r="N195" s="358"/>
      <c r="O195" s="268"/>
      <c r="P195" s="359"/>
      <c r="Q195" s="268"/>
      <c r="R195" s="358"/>
      <c r="S195" s="268"/>
      <c r="T195" s="358"/>
      <c r="U195" s="268"/>
      <c r="V195" s="358"/>
      <c r="W195" s="268"/>
      <c r="X195" s="358"/>
      <c r="Y195" s="268"/>
      <c r="Z195" s="358"/>
      <c r="AA195" s="268"/>
      <c r="AB195" s="358"/>
      <c r="AC195" s="268"/>
      <c r="AD195" s="358"/>
      <c r="AE195" s="268"/>
      <c r="AF195" s="358"/>
      <c r="AG195" s="268"/>
      <c r="AH195" s="358"/>
      <c r="AI195" s="268"/>
      <c r="AJ195" s="358"/>
      <c r="AK195" s="268"/>
      <c r="AL195" s="358"/>
      <c r="AM195" s="268"/>
      <c r="AN195" s="358"/>
      <c r="AO195" s="268"/>
      <c r="AP195" s="358"/>
      <c r="AQ195" s="268"/>
      <c r="AR195" s="206"/>
      <c r="AS195" s="360"/>
    </row>
    <row r="196" ht="15.75" customHeight="1">
      <c r="A196" s="355"/>
      <c r="B196" s="355"/>
      <c r="C196" s="355"/>
      <c r="D196" s="355"/>
      <c r="E196" s="355"/>
      <c r="F196" s="355"/>
      <c r="G196" s="355"/>
      <c r="H196" s="356"/>
      <c r="I196" s="357"/>
      <c r="J196" s="358"/>
      <c r="K196" s="268"/>
      <c r="L196" s="358"/>
      <c r="M196" s="268"/>
      <c r="N196" s="358"/>
      <c r="O196" s="268"/>
      <c r="P196" s="359"/>
      <c r="Q196" s="268"/>
      <c r="R196" s="358"/>
      <c r="S196" s="268"/>
      <c r="T196" s="358"/>
      <c r="U196" s="268"/>
      <c r="V196" s="358"/>
      <c r="W196" s="268"/>
      <c r="X196" s="358"/>
      <c r="Y196" s="268"/>
      <c r="Z196" s="358"/>
      <c r="AA196" s="268"/>
      <c r="AB196" s="358"/>
      <c r="AC196" s="268"/>
      <c r="AD196" s="358"/>
      <c r="AE196" s="268"/>
      <c r="AF196" s="358"/>
      <c r="AG196" s="268"/>
      <c r="AH196" s="358"/>
      <c r="AI196" s="268"/>
      <c r="AJ196" s="358"/>
      <c r="AK196" s="268"/>
      <c r="AL196" s="358"/>
      <c r="AM196" s="268"/>
      <c r="AN196" s="358"/>
      <c r="AO196" s="268"/>
      <c r="AP196" s="358"/>
      <c r="AQ196" s="268"/>
      <c r="AR196" s="206"/>
      <c r="AS196" s="360"/>
    </row>
    <row r="197" ht="15.75" customHeight="1">
      <c r="A197" s="355"/>
      <c r="B197" s="355"/>
      <c r="C197" s="355"/>
      <c r="D197" s="355"/>
      <c r="E197" s="355"/>
      <c r="F197" s="355"/>
      <c r="G197" s="355"/>
      <c r="H197" s="356"/>
      <c r="I197" s="357"/>
      <c r="J197" s="358"/>
      <c r="K197" s="268"/>
      <c r="L197" s="358"/>
      <c r="M197" s="268"/>
      <c r="N197" s="358"/>
      <c r="O197" s="268"/>
      <c r="P197" s="359"/>
      <c r="Q197" s="268"/>
      <c r="R197" s="358"/>
      <c r="S197" s="268"/>
      <c r="T197" s="358"/>
      <c r="U197" s="268"/>
      <c r="V197" s="358"/>
      <c r="W197" s="268"/>
      <c r="X197" s="358"/>
      <c r="Y197" s="268"/>
      <c r="Z197" s="358"/>
      <c r="AA197" s="268"/>
      <c r="AB197" s="358"/>
      <c r="AC197" s="268"/>
      <c r="AD197" s="358"/>
      <c r="AE197" s="268"/>
      <c r="AF197" s="358"/>
      <c r="AG197" s="268"/>
      <c r="AH197" s="358"/>
      <c r="AI197" s="268"/>
      <c r="AJ197" s="358"/>
      <c r="AK197" s="268"/>
      <c r="AL197" s="358"/>
      <c r="AM197" s="268"/>
      <c r="AN197" s="358"/>
      <c r="AO197" s="268"/>
      <c r="AP197" s="358"/>
      <c r="AQ197" s="268"/>
      <c r="AR197" s="206"/>
      <c r="AS197" s="360"/>
    </row>
    <row r="198" ht="15.75" customHeight="1">
      <c r="A198" s="355"/>
      <c r="B198" s="355"/>
      <c r="C198" s="355"/>
      <c r="D198" s="355"/>
      <c r="E198" s="355"/>
      <c r="F198" s="355"/>
      <c r="G198" s="355"/>
      <c r="H198" s="356"/>
      <c r="I198" s="357"/>
      <c r="J198" s="358"/>
      <c r="K198" s="268"/>
      <c r="L198" s="358"/>
      <c r="M198" s="268"/>
      <c r="N198" s="358"/>
      <c r="O198" s="268"/>
      <c r="P198" s="359"/>
      <c r="Q198" s="268"/>
      <c r="R198" s="358"/>
      <c r="S198" s="268"/>
      <c r="T198" s="358"/>
      <c r="U198" s="268"/>
      <c r="V198" s="358"/>
      <c r="W198" s="268"/>
      <c r="X198" s="358"/>
      <c r="Y198" s="268"/>
      <c r="Z198" s="358"/>
      <c r="AA198" s="268"/>
      <c r="AB198" s="358"/>
      <c r="AC198" s="268"/>
      <c r="AD198" s="358"/>
      <c r="AE198" s="268"/>
      <c r="AF198" s="358"/>
      <c r="AG198" s="268"/>
      <c r="AH198" s="358"/>
      <c r="AI198" s="268"/>
      <c r="AJ198" s="358"/>
      <c r="AK198" s="268"/>
      <c r="AL198" s="358"/>
      <c r="AM198" s="268"/>
      <c r="AN198" s="358"/>
      <c r="AO198" s="268"/>
      <c r="AP198" s="358"/>
      <c r="AQ198" s="268"/>
      <c r="AR198" s="206"/>
      <c r="AS198" s="360"/>
    </row>
    <row r="199" ht="15.75" customHeight="1">
      <c r="A199" s="355"/>
      <c r="B199" s="355"/>
      <c r="C199" s="355"/>
      <c r="D199" s="355"/>
      <c r="E199" s="355"/>
      <c r="F199" s="355"/>
      <c r="G199" s="355"/>
      <c r="H199" s="356"/>
      <c r="I199" s="357"/>
      <c r="J199" s="358"/>
      <c r="K199" s="268"/>
      <c r="L199" s="358"/>
      <c r="M199" s="268"/>
      <c r="N199" s="358"/>
      <c r="O199" s="268"/>
      <c r="P199" s="359"/>
      <c r="Q199" s="268"/>
      <c r="R199" s="358"/>
      <c r="S199" s="268"/>
      <c r="T199" s="358"/>
      <c r="U199" s="268"/>
      <c r="V199" s="358"/>
      <c r="W199" s="268"/>
      <c r="X199" s="358"/>
      <c r="Y199" s="268"/>
      <c r="Z199" s="358"/>
      <c r="AA199" s="268"/>
      <c r="AB199" s="358"/>
      <c r="AC199" s="268"/>
      <c r="AD199" s="358"/>
      <c r="AE199" s="268"/>
      <c r="AF199" s="358"/>
      <c r="AG199" s="268"/>
      <c r="AH199" s="358"/>
      <c r="AI199" s="268"/>
      <c r="AJ199" s="358"/>
      <c r="AK199" s="268"/>
      <c r="AL199" s="358"/>
      <c r="AM199" s="268"/>
      <c r="AN199" s="358"/>
      <c r="AO199" s="268"/>
      <c r="AP199" s="358"/>
      <c r="AQ199" s="268"/>
      <c r="AR199" s="206"/>
      <c r="AS199" s="360"/>
    </row>
    <row r="200" ht="15.75" customHeight="1">
      <c r="A200" s="355"/>
      <c r="B200" s="355"/>
      <c r="C200" s="355"/>
      <c r="D200" s="355"/>
      <c r="E200" s="355"/>
      <c r="F200" s="355"/>
      <c r="G200" s="355"/>
      <c r="H200" s="356"/>
      <c r="I200" s="357"/>
      <c r="J200" s="358"/>
      <c r="K200" s="268"/>
      <c r="L200" s="358"/>
      <c r="M200" s="268"/>
      <c r="N200" s="358"/>
      <c r="O200" s="268"/>
      <c r="P200" s="359"/>
      <c r="Q200" s="268"/>
      <c r="R200" s="358"/>
      <c r="S200" s="268"/>
      <c r="T200" s="358"/>
      <c r="U200" s="268"/>
      <c r="V200" s="358"/>
      <c r="W200" s="268"/>
      <c r="X200" s="358"/>
      <c r="Y200" s="268"/>
      <c r="Z200" s="358"/>
      <c r="AA200" s="268"/>
      <c r="AB200" s="358"/>
      <c r="AC200" s="268"/>
      <c r="AD200" s="358"/>
      <c r="AE200" s="268"/>
      <c r="AF200" s="358"/>
      <c r="AG200" s="268"/>
      <c r="AH200" s="358"/>
      <c r="AI200" s="268"/>
      <c r="AJ200" s="358"/>
      <c r="AK200" s="268"/>
      <c r="AL200" s="358"/>
      <c r="AM200" s="268"/>
      <c r="AN200" s="358"/>
      <c r="AO200" s="268"/>
      <c r="AP200" s="358"/>
      <c r="AQ200" s="268"/>
      <c r="AR200" s="206"/>
      <c r="AS200" s="360"/>
    </row>
    <row r="201" ht="15.75" customHeight="1">
      <c r="A201" s="355"/>
      <c r="B201" s="355"/>
      <c r="C201" s="355"/>
      <c r="D201" s="355"/>
      <c r="E201" s="355"/>
      <c r="F201" s="355"/>
      <c r="G201" s="355"/>
      <c r="H201" s="356"/>
      <c r="I201" s="357"/>
      <c r="J201" s="358"/>
      <c r="K201" s="268"/>
      <c r="L201" s="358"/>
      <c r="M201" s="268"/>
      <c r="N201" s="358"/>
      <c r="O201" s="268"/>
      <c r="P201" s="359"/>
      <c r="Q201" s="268"/>
      <c r="R201" s="358"/>
      <c r="S201" s="268"/>
      <c r="T201" s="358"/>
      <c r="U201" s="268"/>
      <c r="V201" s="358"/>
      <c r="W201" s="268"/>
      <c r="X201" s="358"/>
      <c r="Y201" s="268"/>
      <c r="Z201" s="358"/>
      <c r="AA201" s="268"/>
      <c r="AB201" s="358"/>
      <c r="AC201" s="268"/>
      <c r="AD201" s="358"/>
      <c r="AE201" s="268"/>
      <c r="AF201" s="358"/>
      <c r="AG201" s="268"/>
      <c r="AH201" s="358"/>
      <c r="AI201" s="268"/>
      <c r="AJ201" s="358"/>
      <c r="AK201" s="268"/>
      <c r="AL201" s="358"/>
      <c r="AM201" s="268"/>
      <c r="AN201" s="358"/>
      <c r="AO201" s="268"/>
      <c r="AP201" s="358"/>
      <c r="AQ201" s="268"/>
      <c r="AR201" s="206"/>
      <c r="AS201" s="360"/>
    </row>
    <row r="202" ht="15.75" customHeight="1">
      <c r="A202" s="355"/>
      <c r="B202" s="355"/>
      <c r="C202" s="355"/>
      <c r="D202" s="355"/>
      <c r="E202" s="355"/>
      <c r="F202" s="355"/>
      <c r="G202" s="355"/>
      <c r="H202" s="356"/>
      <c r="I202" s="357"/>
      <c r="J202" s="358"/>
      <c r="K202" s="268"/>
      <c r="L202" s="358"/>
      <c r="M202" s="268"/>
      <c r="N202" s="358"/>
      <c r="O202" s="268"/>
      <c r="P202" s="359"/>
      <c r="Q202" s="268"/>
      <c r="R202" s="358"/>
      <c r="S202" s="268"/>
      <c r="T202" s="358"/>
      <c r="U202" s="268"/>
      <c r="V202" s="358"/>
      <c r="W202" s="268"/>
      <c r="X202" s="358"/>
      <c r="Y202" s="268"/>
      <c r="Z202" s="358"/>
      <c r="AA202" s="268"/>
      <c r="AB202" s="358"/>
      <c r="AC202" s="268"/>
      <c r="AD202" s="358"/>
      <c r="AE202" s="268"/>
      <c r="AF202" s="358"/>
      <c r="AG202" s="268"/>
      <c r="AH202" s="358"/>
      <c r="AI202" s="268"/>
      <c r="AJ202" s="358"/>
      <c r="AK202" s="268"/>
      <c r="AL202" s="358"/>
      <c r="AM202" s="268"/>
      <c r="AN202" s="358"/>
      <c r="AO202" s="268"/>
      <c r="AP202" s="358"/>
      <c r="AQ202" s="268"/>
      <c r="AR202" s="206"/>
      <c r="AS202" s="360"/>
    </row>
    <row r="203" ht="15.75" customHeight="1">
      <c r="A203" s="355"/>
      <c r="B203" s="355"/>
      <c r="C203" s="355"/>
      <c r="D203" s="355"/>
      <c r="E203" s="355"/>
      <c r="F203" s="355"/>
      <c r="G203" s="355"/>
      <c r="H203" s="356"/>
      <c r="I203" s="357"/>
      <c r="J203" s="358"/>
      <c r="K203" s="268"/>
      <c r="L203" s="358"/>
      <c r="M203" s="268"/>
      <c r="N203" s="358"/>
      <c r="O203" s="268"/>
      <c r="P203" s="359"/>
      <c r="Q203" s="268"/>
      <c r="R203" s="358"/>
      <c r="S203" s="268"/>
      <c r="T203" s="358"/>
      <c r="U203" s="268"/>
      <c r="V203" s="358"/>
      <c r="W203" s="268"/>
      <c r="X203" s="358"/>
      <c r="Y203" s="268"/>
      <c r="Z203" s="358"/>
      <c r="AA203" s="268"/>
      <c r="AB203" s="358"/>
      <c r="AC203" s="268"/>
      <c r="AD203" s="358"/>
      <c r="AE203" s="268"/>
      <c r="AF203" s="358"/>
      <c r="AG203" s="268"/>
      <c r="AH203" s="358"/>
      <c r="AI203" s="268"/>
      <c r="AJ203" s="358"/>
      <c r="AK203" s="268"/>
      <c r="AL203" s="358"/>
      <c r="AM203" s="268"/>
      <c r="AN203" s="358"/>
      <c r="AO203" s="268"/>
      <c r="AP203" s="358"/>
      <c r="AQ203" s="268"/>
      <c r="AR203" s="206"/>
      <c r="AS203" s="360"/>
    </row>
    <row r="204" ht="15.75" customHeight="1">
      <c r="A204" s="355"/>
      <c r="B204" s="355"/>
      <c r="C204" s="355"/>
      <c r="D204" s="355"/>
      <c r="E204" s="355"/>
      <c r="F204" s="355"/>
      <c r="G204" s="355"/>
      <c r="H204" s="356"/>
      <c r="I204" s="357"/>
      <c r="J204" s="358"/>
      <c r="K204" s="268"/>
      <c r="L204" s="358"/>
      <c r="M204" s="268"/>
      <c r="N204" s="358"/>
      <c r="O204" s="268"/>
      <c r="P204" s="359"/>
      <c r="Q204" s="268"/>
      <c r="R204" s="358"/>
      <c r="S204" s="268"/>
      <c r="T204" s="358"/>
      <c r="U204" s="268"/>
      <c r="V204" s="358"/>
      <c r="W204" s="268"/>
      <c r="X204" s="358"/>
      <c r="Y204" s="268"/>
      <c r="Z204" s="358"/>
      <c r="AA204" s="268"/>
      <c r="AB204" s="358"/>
      <c r="AC204" s="268"/>
      <c r="AD204" s="358"/>
      <c r="AE204" s="268"/>
      <c r="AF204" s="358"/>
      <c r="AG204" s="268"/>
      <c r="AH204" s="358"/>
      <c r="AI204" s="268"/>
      <c r="AJ204" s="358"/>
      <c r="AK204" s="268"/>
      <c r="AL204" s="358"/>
      <c r="AM204" s="268"/>
      <c r="AN204" s="358"/>
      <c r="AO204" s="268"/>
      <c r="AP204" s="358"/>
      <c r="AQ204" s="268"/>
      <c r="AR204" s="206"/>
      <c r="AS204" s="360"/>
    </row>
    <row r="205" ht="15.75" customHeight="1">
      <c r="A205" s="355"/>
      <c r="B205" s="355"/>
      <c r="C205" s="355"/>
      <c r="D205" s="355"/>
      <c r="E205" s="355"/>
      <c r="F205" s="355"/>
      <c r="G205" s="355"/>
      <c r="H205" s="356"/>
      <c r="I205" s="357"/>
      <c r="J205" s="358"/>
      <c r="K205" s="268"/>
      <c r="L205" s="358"/>
      <c r="M205" s="268"/>
      <c r="N205" s="358"/>
      <c r="O205" s="268"/>
      <c r="P205" s="359"/>
      <c r="Q205" s="268"/>
      <c r="R205" s="358"/>
      <c r="S205" s="268"/>
      <c r="T205" s="358"/>
      <c r="U205" s="268"/>
      <c r="V205" s="358"/>
      <c r="W205" s="268"/>
      <c r="X205" s="358"/>
      <c r="Y205" s="268"/>
      <c r="Z205" s="358"/>
      <c r="AA205" s="268"/>
      <c r="AB205" s="358"/>
      <c r="AC205" s="268"/>
      <c r="AD205" s="358"/>
      <c r="AE205" s="268"/>
      <c r="AF205" s="358"/>
      <c r="AG205" s="268"/>
      <c r="AH205" s="358"/>
      <c r="AI205" s="268"/>
      <c r="AJ205" s="358"/>
      <c r="AK205" s="268"/>
      <c r="AL205" s="358"/>
      <c r="AM205" s="268"/>
      <c r="AN205" s="358"/>
      <c r="AO205" s="268"/>
      <c r="AP205" s="358"/>
      <c r="AQ205" s="268"/>
      <c r="AR205" s="206"/>
      <c r="AS205" s="360"/>
    </row>
    <row r="206" ht="15.75" customHeight="1">
      <c r="A206" s="355"/>
      <c r="B206" s="355"/>
      <c r="C206" s="355"/>
      <c r="D206" s="355"/>
      <c r="E206" s="355"/>
      <c r="F206" s="355"/>
      <c r="G206" s="355"/>
      <c r="H206" s="356"/>
      <c r="I206" s="357"/>
      <c r="J206" s="358"/>
      <c r="K206" s="268"/>
      <c r="L206" s="358"/>
      <c r="M206" s="268"/>
      <c r="N206" s="358"/>
      <c r="O206" s="268"/>
      <c r="P206" s="359"/>
      <c r="Q206" s="268"/>
      <c r="R206" s="358"/>
      <c r="S206" s="268"/>
      <c r="T206" s="358"/>
      <c r="U206" s="268"/>
      <c r="V206" s="358"/>
      <c r="W206" s="268"/>
      <c r="X206" s="358"/>
      <c r="Y206" s="268"/>
      <c r="Z206" s="358"/>
      <c r="AA206" s="268"/>
      <c r="AB206" s="358"/>
      <c r="AC206" s="268"/>
      <c r="AD206" s="358"/>
      <c r="AE206" s="268"/>
      <c r="AF206" s="358"/>
      <c r="AG206" s="268"/>
      <c r="AH206" s="358"/>
      <c r="AI206" s="268"/>
      <c r="AJ206" s="358"/>
      <c r="AK206" s="268"/>
      <c r="AL206" s="358"/>
      <c r="AM206" s="268"/>
      <c r="AN206" s="358"/>
      <c r="AO206" s="268"/>
      <c r="AP206" s="358"/>
      <c r="AQ206" s="268"/>
      <c r="AR206" s="206"/>
      <c r="AS206" s="360"/>
    </row>
    <row r="207" ht="15.75" customHeight="1">
      <c r="A207" s="355"/>
      <c r="B207" s="355"/>
      <c r="C207" s="355"/>
      <c r="D207" s="355"/>
      <c r="E207" s="355"/>
      <c r="F207" s="355"/>
      <c r="G207" s="355"/>
      <c r="H207" s="356"/>
      <c r="I207" s="357"/>
      <c r="J207" s="358"/>
      <c r="K207" s="268"/>
      <c r="L207" s="358"/>
      <c r="M207" s="268"/>
      <c r="N207" s="358"/>
      <c r="O207" s="268"/>
      <c r="P207" s="359"/>
      <c r="Q207" s="268"/>
      <c r="R207" s="358"/>
      <c r="S207" s="268"/>
      <c r="T207" s="358"/>
      <c r="U207" s="268"/>
      <c r="V207" s="358"/>
      <c r="W207" s="268"/>
      <c r="X207" s="358"/>
      <c r="Y207" s="268"/>
      <c r="Z207" s="358"/>
      <c r="AA207" s="268"/>
      <c r="AB207" s="358"/>
      <c r="AC207" s="268"/>
      <c r="AD207" s="358"/>
      <c r="AE207" s="268"/>
      <c r="AF207" s="358"/>
      <c r="AG207" s="268"/>
      <c r="AH207" s="358"/>
      <c r="AI207" s="268"/>
      <c r="AJ207" s="358"/>
      <c r="AK207" s="268"/>
      <c r="AL207" s="358"/>
      <c r="AM207" s="268"/>
      <c r="AN207" s="358"/>
      <c r="AO207" s="268"/>
      <c r="AP207" s="358"/>
      <c r="AQ207" s="268"/>
      <c r="AR207" s="206"/>
      <c r="AS207" s="360"/>
    </row>
    <row r="208" ht="15.75" customHeight="1">
      <c r="A208" s="355"/>
      <c r="B208" s="355"/>
      <c r="C208" s="355"/>
      <c r="D208" s="355"/>
      <c r="E208" s="355"/>
      <c r="F208" s="355"/>
      <c r="G208" s="355"/>
      <c r="H208" s="356"/>
      <c r="I208" s="357"/>
      <c r="J208" s="358"/>
      <c r="K208" s="268"/>
      <c r="L208" s="358"/>
      <c r="M208" s="268"/>
      <c r="N208" s="358"/>
      <c r="O208" s="268"/>
      <c r="P208" s="359"/>
      <c r="Q208" s="268"/>
      <c r="R208" s="358"/>
      <c r="S208" s="268"/>
      <c r="T208" s="358"/>
      <c r="U208" s="268"/>
      <c r="V208" s="358"/>
      <c r="W208" s="268"/>
      <c r="X208" s="358"/>
      <c r="Y208" s="268"/>
      <c r="Z208" s="358"/>
      <c r="AA208" s="268"/>
      <c r="AB208" s="358"/>
      <c r="AC208" s="268"/>
      <c r="AD208" s="358"/>
      <c r="AE208" s="268"/>
      <c r="AF208" s="358"/>
      <c r="AG208" s="268"/>
      <c r="AH208" s="358"/>
      <c r="AI208" s="268"/>
      <c r="AJ208" s="358"/>
      <c r="AK208" s="268"/>
      <c r="AL208" s="358"/>
      <c r="AM208" s="268"/>
      <c r="AN208" s="358"/>
      <c r="AO208" s="268"/>
      <c r="AP208" s="358"/>
      <c r="AQ208" s="268"/>
      <c r="AR208" s="206"/>
      <c r="AS208" s="360"/>
    </row>
    <row r="209" ht="15.75" customHeight="1">
      <c r="A209" s="355"/>
      <c r="B209" s="355"/>
      <c r="C209" s="355"/>
      <c r="D209" s="355"/>
      <c r="E209" s="355"/>
      <c r="F209" s="355"/>
      <c r="G209" s="355"/>
      <c r="H209" s="356"/>
      <c r="I209" s="357"/>
      <c r="J209" s="358"/>
      <c r="K209" s="268"/>
      <c r="L209" s="358"/>
      <c r="M209" s="268"/>
      <c r="N209" s="358"/>
      <c r="O209" s="268"/>
      <c r="P209" s="359"/>
      <c r="Q209" s="268"/>
      <c r="R209" s="358"/>
      <c r="S209" s="268"/>
      <c r="T209" s="358"/>
      <c r="U209" s="268"/>
      <c r="V209" s="358"/>
      <c r="W209" s="268"/>
      <c r="X209" s="358"/>
      <c r="Y209" s="268"/>
      <c r="Z209" s="358"/>
      <c r="AA209" s="268"/>
      <c r="AB209" s="358"/>
      <c r="AC209" s="268"/>
      <c r="AD209" s="358"/>
      <c r="AE209" s="268"/>
      <c r="AF209" s="358"/>
      <c r="AG209" s="268"/>
      <c r="AH209" s="358"/>
      <c r="AI209" s="268"/>
      <c r="AJ209" s="358"/>
      <c r="AK209" s="268"/>
      <c r="AL209" s="358"/>
      <c r="AM209" s="268"/>
      <c r="AN209" s="358"/>
      <c r="AO209" s="268"/>
      <c r="AP209" s="358"/>
      <c r="AQ209" s="268"/>
      <c r="AR209" s="206"/>
      <c r="AS209" s="360"/>
    </row>
    <row r="210" ht="15.75" customHeight="1">
      <c r="A210" s="355"/>
      <c r="B210" s="355"/>
      <c r="C210" s="355"/>
      <c r="D210" s="355"/>
      <c r="E210" s="355"/>
      <c r="F210" s="355"/>
      <c r="G210" s="355"/>
      <c r="H210" s="356"/>
      <c r="I210" s="357"/>
      <c r="J210" s="358"/>
      <c r="K210" s="268"/>
      <c r="L210" s="358"/>
      <c r="M210" s="268"/>
      <c r="N210" s="358"/>
      <c r="O210" s="268"/>
      <c r="P210" s="359"/>
      <c r="Q210" s="268"/>
      <c r="R210" s="358"/>
      <c r="S210" s="268"/>
      <c r="T210" s="358"/>
      <c r="U210" s="268"/>
      <c r="V210" s="358"/>
      <c r="W210" s="268"/>
      <c r="X210" s="358"/>
      <c r="Y210" s="268"/>
      <c r="Z210" s="358"/>
      <c r="AA210" s="268"/>
      <c r="AB210" s="358"/>
      <c r="AC210" s="268"/>
      <c r="AD210" s="358"/>
      <c r="AE210" s="268"/>
      <c r="AF210" s="358"/>
      <c r="AG210" s="268"/>
      <c r="AH210" s="358"/>
      <c r="AI210" s="268"/>
      <c r="AJ210" s="358"/>
      <c r="AK210" s="268"/>
      <c r="AL210" s="358"/>
      <c r="AM210" s="268"/>
      <c r="AN210" s="358"/>
      <c r="AO210" s="268"/>
      <c r="AP210" s="358"/>
      <c r="AQ210" s="268"/>
      <c r="AR210" s="206"/>
      <c r="AS210" s="360"/>
    </row>
    <row r="211" ht="15.75" customHeight="1">
      <c r="A211" s="355"/>
      <c r="B211" s="355"/>
      <c r="C211" s="355"/>
      <c r="D211" s="355"/>
      <c r="E211" s="355"/>
      <c r="F211" s="355"/>
      <c r="G211" s="355"/>
      <c r="H211" s="356"/>
      <c r="I211" s="357"/>
      <c r="J211" s="358"/>
      <c r="K211" s="268"/>
      <c r="L211" s="358"/>
      <c r="M211" s="268"/>
      <c r="N211" s="358"/>
      <c r="O211" s="268"/>
      <c r="P211" s="359"/>
      <c r="Q211" s="268"/>
      <c r="R211" s="358"/>
      <c r="S211" s="268"/>
      <c r="T211" s="358"/>
      <c r="U211" s="268"/>
      <c r="V211" s="358"/>
      <c r="W211" s="268"/>
      <c r="X211" s="358"/>
      <c r="Y211" s="268"/>
      <c r="Z211" s="358"/>
      <c r="AA211" s="268"/>
      <c r="AB211" s="358"/>
      <c r="AC211" s="268"/>
      <c r="AD211" s="358"/>
      <c r="AE211" s="268"/>
      <c r="AF211" s="358"/>
      <c r="AG211" s="268"/>
      <c r="AH211" s="358"/>
      <c r="AI211" s="268"/>
      <c r="AJ211" s="358"/>
      <c r="AK211" s="268"/>
      <c r="AL211" s="358"/>
      <c r="AM211" s="268"/>
      <c r="AN211" s="358"/>
      <c r="AO211" s="268"/>
      <c r="AP211" s="358"/>
      <c r="AQ211" s="268"/>
      <c r="AR211" s="206"/>
      <c r="AS211" s="360"/>
    </row>
    <row r="212" ht="15.75" customHeight="1">
      <c r="A212" s="355"/>
      <c r="B212" s="355"/>
      <c r="C212" s="355"/>
      <c r="D212" s="355"/>
      <c r="E212" s="355"/>
      <c r="F212" s="355"/>
      <c r="G212" s="355"/>
      <c r="H212" s="356"/>
      <c r="I212" s="357"/>
      <c r="J212" s="358"/>
      <c r="K212" s="268"/>
      <c r="L212" s="358"/>
      <c r="M212" s="268"/>
      <c r="N212" s="358"/>
      <c r="O212" s="268"/>
      <c r="P212" s="359"/>
      <c r="Q212" s="268"/>
      <c r="R212" s="358"/>
      <c r="S212" s="268"/>
      <c r="T212" s="358"/>
      <c r="U212" s="268"/>
      <c r="V212" s="358"/>
      <c r="W212" s="268"/>
      <c r="X212" s="358"/>
      <c r="Y212" s="268"/>
      <c r="Z212" s="358"/>
      <c r="AA212" s="268"/>
      <c r="AB212" s="358"/>
      <c r="AC212" s="268"/>
      <c r="AD212" s="358"/>
      <c r="AE212" s="268"/>
      <c r="AF212" s="358"/>
      <c r="AG212" s="268"/>
      <c r="AH212" s="358"/>
      <c r="AI212" s="268"/>
      <c r="AJ212" s="358"/>
      <c r="AK212" s="268"/>
      <c r="AL212" s="358"/>
      <c r="AM212" s="268"/>
      <c r="AN212" s="358"/>
      <c r="AO212" s="268"/>
      <c r="AP212" s="358"/>
      <c r="AQ212" s="268"/>
      <c r="AR212" s="206"/>
      <c r="AS212" s="360"/>
    </row>
    <row r="213" ht="15.75" customHeight="1">
      <c r="A213" s="355"/>
      <c r="B213" s="355"/>
      <c r="C213" s="355"/>
      <c r="D213" s="355"/>
      <c r="E213" s="355"/>
      <c r="F213" s="355"/>
      <c r="G213" s="355"/>
      <c r="H213" s="356"/>
      <c r="I213" s="357"/>
      <c r="J213" s="358"/>
      <c r="K213" s="268"/>
      <c r="L213" s="358"/>
      <c r="M213" s="268"/>
      <c r="N213" s="358"/>
      <c r="O213" s="268"/>
      <c r="P213" s="359"/>
      <c r="Q213" s="268"/>
      <c r="R213" s="358"/>
      <c r="S213" s="268"/>
      <c r="T213" s="358"/>
      <c r="U213" s="268"/>
      <c r="V213" s="358"/>
      <c r="W213" s="268"/>
      <c r="X213" s="358"/>
      <c r="Y213" s="268"/>
      <c r="Z213" s="358"/>
      <c r="AA213" s="268"/>
      <c r="AB213" s="358"/>
      <c r="AC213" s="268"/>
      <c r="AD213" s="358"/>
      <c r="AE213" s="268"/>
      <c r="AF213" s="358"/>
      <c r="AG213" s="268"/>
      <c r="AH213" s="358"/>
      <c r="AI213" s="268"/>
      <c r="AJ213" s="358"/>
      <c r="AK213" s="268"/>
      <c r="AL213" s="358"/>
      <c r="AM213" s="268"/>
      <c r="AN213" s="358"/>
      <c r="AO213" s="268"/>
      <c r="AP213" s="358"/>
      <c r="AQ213" s="268"/>
      <c r="AR213" s="206"/>
      <c r="AS213" s="360"/>
    </row>
    <row r="214" ht="15.75" customHeight="1">
      <c r="A214" s="355"/>
      <c r="B214" s="355"/>
      <c r="C214" s="355"/>
      <c r="D214" s="355"/>
      <c r="E214" s="355"/>
      <c r="F214" s="355"/>
      <c r="G214" s="355"/>
      <c r="H214" s="356"/>
      <c r="I214" s="357"/>
      <c r="J214" s="358"/>
      <c r="K214" s="268"/>
      <c r="L214" s="358"/>
      <c r="M214" s="268"/>
      <c r="N214" s="358"/>
      <c r="O214" s="268"/>
      <c r="P214" s="359"/>
      <c r="Q214" s="268"/>
      <c r="R214" s="358"/>
      <c r="S214" s="268"/>
      <c r="T214" s="358"/>
      <c r="U214" s="268"/>
      <c r="V214" s="358"/>
      <c r="W214" s="268"/>
      <c r="X214" s="358"/>
      <c r="Y214" s="268"/>
      <c r="Z214" s="358"/>
      <c r="AA214" s="268"/>
      <c r="AB214" s="358"/>
      <c r="AC214" s="268"/>
      <c r="AD214" s="358"/>
      <c r="AE214" s="268"/>
      <c r="AF214" s="358"/>
      <c r="AG214" s="268"/>
      <c r="AH214" s="358"/>
      <c r="AI214" s="268"/>
      <c r="AJ214" s="358"/>
      <c r="AK214" s="268"/>
      <c r="AL214" s="358"/>
      <c r="AM214" s="268"/>
      <c r="AN214" s="358"/>
      <c r="AO214" s="268"/>
      <c r="AP214" s="358"/>
      <c r="AQ214" s="268"/>
      <c r="AR214" s="206"/>
      <c r="AS214" s="360"/>
    </row>
    <row r="215" ht="15.75" customHeight="1">
      <c r="A215" s="355"/>
      <c r="B215" s="355"/>
      <c r="C215" s="355"/>
      <c r="D215" s="355"/>
      <c r="E215" s="355"/>
      <c r="F215" s="355"/>
      <c r="G215" s="355"/>
      <c r="H215" s="356"/>
      <c r="I215" s="357"/>
      <c r="J215" s="358"/>
      <c r="K215" s="268"/>
      <c r="L215" s="358"/>
      <c r="M215" s="268"/>
      <c r="N215" s="358"/>
      <c r="O215" s="268"/>
      <c r="P215" s="359"/>
      <c r="Q215" s="268"/>
      <c r="R215" s="358"/>
      <c r="S215" s="268"/>
      <c r="T215" s="358"/>
      <c r="U215" s="268"/>
      <c r="V215" s="358"/>
      <c r="W215" s="268"/>
      <c r="X215" s="358"/>
      <c r="Y215" s="268"/>
      <c r="Z215" s="358"/>
      <c r="AA215" s="268"/>
      <c r="AB215" s="358"/>
      <c r="AC215" s="268"/>
      <c r="AD215" s="358"/>
      <c r="AE215" s="268"/>
      <c r="AF215" s="358"/>
      <c r="AG215" s="268"/>
      <c r="AH215" s="358"/>
      <c r="AI215" s="268"/>
      <c r="AJ215" s="358"/>
      <c r="AK215" s="268"/>
      <c r="AL215" s="358"/>
      <c r="AM215" s="268"/>
      <c r="AN215" s="358"/>
      <c r="AO215" s="268"/>
      <c r="AP215" s="358"/>
      <c r="AQ215" s="268"/>
      <c r="AR215" s="206"/>
      <c r="AS215" s="360"/>
    </row>
    <row r="216" ht="15.75" customHeight="1">
      <c r="A216" s="355"/>
      <c r="B216" s="355"/>
      <c r="C216" s="355"/>
      <c r="D216" s="355"/>
      <c r="E216" s="355"/>
      <c r="F216" s="355"/>
      <c r="G216" s="355"/>
      <c r="H216" s="356"/>
      <c r="I216" s="357"/>
      <c r="J216" s="358"/>
      <c r="K216" s="268"/>
      <c r="L216" s="358"/>
      <c r="M216" s="268"/>
      <c r="N216" s="358"/>
      <c r="O216" s="268"/>
      <c r="P216" s="359"/>
      <c r="Q216" s="268"/>
      <c r="R216" s="358"/>
      <c r="S216" s="268"/>
      <c r="T216" s="358"/>
      <c r="U216" s="268"/>
      <c r="V216" s="358"/>
      <c r="W216" s="268"/>
      <c r="X216" s="358"/>
      <c r="Y216" s="268"/>
      <c r="Z216" s="358"/>
      <c r="AA216" s="268"/>
      <c r="AB216" s="358"/>
      <c r="AC216" s="268"/>
      <c r="AD216" s="358"/>
      <c r="AE216" s="268"/>
      <c r="AF216" s="358"/>
      <c r="AG216" s="268"/>
      <c r="AH216" s="358"/>
      <c r="AI216" s="268"/>
      <c r="AJ216" s="358"/>
      <c r="AK216" s="268"/>
      <c r="AL216" s="358"/>
      <c r="AM216" s="268"/>
      <c r="AN216" s="358"/>
      <c r="AO216" s="268"/>
      <c r="AP216" s="358"/>
      <c r="AQ216" s="268"/>
      <c r="AR216" s="206"/>
      <c r="AS216" s="360"/>
    </row>
    <row r="217" ht="15.75" customHeight="1">
      <c r="A217" s="355"/>
      <c r="B217" s="355"/>
      <c r="C217" s="355"/>
      <c r="D217" s="355"/>
      <c r="E217" s="355"/>
      <c r="F217" s="355"/>
      <c r="G217" s="355"/>
      <c r="H217" s="356"/>
      <c r="I217" s="357"/>
      <c r="J217" s="358"/>
      <c r="K217" s="268"/>
      <c r="L217" s="358"/>
      <c r="M217" s="268"/>
      <c r="N217" s="358"/>
      <c r="O217" s="268"/>
      <c r="P217" s="359"/>
      <c r="Q217" s="268"/>
      <c r="R217" s="358"/>
      <c r="S217" s="268"/>
      <c r="T217" s="358"/>
      <c r="U217" s="268"/>
      <c r="V217" s="358"/>
      <c r="W217" s="268"/>
      <c r="X217" s="358"/>
      <c r="Y217" s="268"/>
      <c r="Z217" s="358"/>
      <c r="AA217" s="268"/>
      <c r="AB217" s="358"/>
      <c r="AC217" s="268"/>
      <c r="AD217" s="358"/>
      <c r="AE217" s="268"/>
      <c r="AF217" s="358"/>
      <c r="AG217" s="268"/>
      <c r="AH217" s="358"/>
      <c r="AI217" s="268"/>
      <c r="AJ217" s="358"/>
      <c r="AK217" s="268"/>
      <c r="AL217" s="358"/>
      <c r="AM217" s="268"/>
      <c r="AN217" s="358"/>
      <c r="AO217" s="268"/>
      <c r="AP217" s="358"/>
      <c r="AQ217" s="268"/>
      <c r="AR217" s="206"/>
      <c r="AS217" s="360"/>
    </row>
    <row r="218" ht="15.75" customHeight="1">
      <c r="A218" s="355"/>
      <c r="B218" s="355"/>
      <c r="C218" s="355"/>
      <c r="D218" s="355"/>
      <c r="E218" s="355"/>
      <c r="F218" s="355"/>
      <c r="G218" s="355"/>
      <c r="H218" s="356"/>
      <c r="I218" s="357"/>
      <c r="J218" s="358"/>
      <c r="K218" s="268"/>
      <c r="L218" s="358"/>
      <c r="M218" s="268"/>
      <c r="N218" s="358"/>
      <c r="O218" s="268"/>
      <c r="P218" s="359"/>
      <c r="Q218" s="268"/>
      <c r="R218" s="358"/>
      <c r="S218" s="268"/>
      <c r="T218" s="358"/>
      <c r="U218" s="268"/>
      <c r="V218" s="358"/>
      <c r="W218" s="268"/>
      <c r="X218" s="358"/>
      <c r="Y218" s="268"/>
      <c r="Z218" s="358"/>
      <c r="AA218" s="268"/>
      <c r="AB218" s="358"/>
      <c r="AC218" s="268"/>
      <c r="AD218" s="358"/>
      <c r="AE218" s="268"/>
      <c r="AF218" s="358"/>
      <c r="AG218" s="268"/>
      <c r="AH218" s="358"/>
      <c r="AI218" s="268"/>
      <c r="AJ218" s="358"/>
      <c r="AK218" s="268"/>
      <c r="AL218" s="358"/>
      <c r="AM218" s="268"/>
      <c r="AN218" s="358"/>
      <c r="AO218" s="268"/>
      <c r="AP218" s="358"/>
      <c r="AQ218" s="268"/>
      <c r="AR218" s="206"/>
      <c r="AS218" s="360"/>
    </row>
    <row r="219" ht="15.75" customHeight="1">
      <c r="A219" s="355"/>
      <c r="B219" s="355"/>
      <c r="C219" s="355"/>
      <c r="D219" s="355"/>
      <c r="E219" s="355"/>
      <c r="F219" s="355"/>
      <c r="G219" s="355"/>
      <c r="H219" s="356"/>
      <c r="I219" s="357"/>
      <c r="J219" s="358"/>
      <c r="K219" s="268"/>
      <c r="L219" s="358"/>
      <c r="M219" s="268"/>
      <c r="N219" s="358"/>
      <c r="O219" s="268"/>
      <c r="P219" s="359"/>
      <c r="Q219" s="268"/>
      <c r="R219" s="358"/>
      <c r="S219" s="268"/>
      <c r="T219" s="358"/>
      <c r="U219" s="268"/>
      <c r="V219" s="358"/>
      <c r="W219" s="268"/>
      <c r="X219" s="358"/>
      <c r="Y219" s="268"/>
      <c r="Z219" s="358"/>
      <c r="AA219" s="268"/>
      <c r="AB219" s="358"/>
      <c r="AC219" s="268"/>
      <c r="AD219" s="358"/>
      <c r="AE219" s="268"/>
      <c r="AF219" s="358"/>
      <c r="AG219" s="268"/>
      <c r="AH219" s="358"/>
      <c r="AI219" s="268"/>
      <c r="AJ219" s="358"/>
      <c r="AK219" s="268"/>
      <c r="AL219" s="358"/>
      <c r="AM219" s="268"/>
      <c r="AN219" s="358"/>
      <c r="AO219" s="268"/>
      <c r="AP219" s="358"/>
      <c r="AQ219" s="268"/>
      <c r="AR219" s="206"/>
      <c r="AS219" s="360"/>
    </row>
    <row r="220" ht="15.75" customHeight="1">
      <c r="A220" s="355"/>
      <c r="B220" s="355"/>
      <c r="C220" s="355"/>
      <c r="D220" s="355"/>
      <c r="E220" s="355"/>
      <c r="F220" s="355"/>
      <c r="G220" s="355"/>
      <c r="H220" s="356"/>
      <c r="I220" s="357"/>
      <c r="J220" s="358"/>
      <c r="K220" s="268"/>
      <c r="L220" s="358"/>
      <c r="M220" s="268"/>
      <c r="N220" s="358"/>
      <c r="O220" s="268"/>
      <c r="P220" s="359"/>
      <c r="Q220" s="268"/>
      <c r="R220" s="358"/>
      <c r="S220" s="268"/>
      <c r="T220" s="358"/>
      <c r="U220" s="268"/>
      <c r="V220" s="358"/>
      <c r="W220" s="268"/>
      <c r="X220" s="358"/>
      <c r="Y220" s="268"/>
      <c r="Z220" s="358"/>
      <c r="AA220" s="268"/>
      <c r="AB220" s="358"/>
      <c r="AC220" s="268"/>
      <c r="AD220" s="358"/>
      <c r="AE220" s="268"/>
      <c r="AF220" s="358"/>
      <c r="AG220" s="268"/>
      <c r="AH220" s="358"/>
      <c r="AI220" s="268"/>
      <c r="AJ220" s="358"/>
      <c r="AK220" s="268"/>
      <c r="AL220" s="358"/>
      <c r="AM220" s="268"/>
      <c r="AN220" s="358"/>
      <c r="AO220" s="268"/>
      <c r="AP220" s="358"/>
      <c r="AQ220" s="268"/>
      <c r="AR220" s="206"/>
      <c r="AS220" s="360"/>
    </row>
    <row r="221" ht="15.75" customHeight="1">
      <c r="A221" s="355"/>
      <c r="B221" s="355"/>
      <c r="C221" s="355"/>
      <c r="D221" s="355"/>
      <c r="E221" s="355"/>
      <c r="F221" s="355"/>
      <c r="G221" s="355"/>
      <c r="H221" s="356"/>
      <c r="I221" s="357"/>
      <c r="J221" s="358"/>
      <c r="K221" s="268"/>
      <c r="L221" s="358"/>
      <c r="M221" s="268"/>
      <c r="N221" s="358"/>
      <c r="O221" s="268"/>
      <c r="P221" s="359"/>
      <c r="Q221" s="268"/>
      <c r="R221" s="358"/>
      <c r="S221" s="268"/>
      <c r="T221" s="358"/>
      <c r="U221" s="268"/>
      <c r="V221" s="358"/>
      <c r="W221" s="268"/>
      <c r="X221" s="358"/>
      <c r="Y221" s="268"/>
      <c r="Z221" s="358"/>
      <c r="AA221" s="268"/>
      <c r="AB221" s="358"/>
      <c r="AC221" s="268"/>
      <c r="AD221" s="358"/>
      <c r="AE221" s="268"/>
      <c r="AF221" s="358"/>
      <c r="AG221" s="268"/>
      <c r="AH221" s="358"/>
      <c r="AI221" s="268"/>
      <c r="AJ221" s="358"/>
      <c r="AK221" s="268"/>
      <c r="AL221" s="358"/>
      <c r="AM221" s="268"/>
      <c r="AN221" s="358"/>
      <c r="AO221" s="268"/>
      <c r="AP221" s="358"/>
      <c r="AQ221" s="268"/>
      <c r="AR221" s="206"/>
      <c r="AS221" s="360"/>
    </row>
    <row r="222" ht="15.75" customHeight="1">
      <c r="A222" s="355"/>
      <c r="B222" s="355"/>
      <c r="C222" s="355"/>
      <c r="D222" s="355"/>
      <c r="E222" s="355"/>
      <c r="F222" s="355"/>
      <c r="G222" s="355"/>
      <c r="H222" s="356"/>
      <c r="I222" s="357"/>
      <c r="J222" s="358"/>
      <c r="K222" s="268"/>
      <c r="L222" s="358"/>
      <c r="M222" s="268"/>
      <c r="N222" s="358"/>
      <c r="O222" s="268"/>
      <c r="P222" s="359"/>
      <c r="Q222" s="268"/>
      <c r="R222" s="358"/>
      <c r="S222" s="268"/>
      <c r="T222" s="358"/>
      <c r="U222" s="268"/>
      <c r="V222" s="358"/>
      <c r="W222" s="268"/>
      <c r="X222" s="358"/>
      <c r="Y222" s="268"/>
      <c r="Z222" s="358"/>
      <c r="AA222" s="268"/>
      <c r="AB222" s="358"/>
      <c r="AC222" s="268"/>
      <c r="AD222" s="358"/>
      <c r="AE222" s="268"/>
      <c r="AF222" s="358"/>
      <c r="AG222" s="268"/>
      <c r="AH222" s="358"/>
      <c r="AI222" s="268"/>
      <c r="AJ222" s="358"/>
      <c r="AK222" s="268"/>
      <c r="AL222" s="358"/>
      <c r="AM222" s="268"/>
      <c r="AN222" s="358"/>
      <c r="AO222" s="268"/>
      <c r="AP222" s="358"/>
      <c r="AQ222" s="268"/>
      <c r="AR222" s="206"/>
      <c r="AS222" s="360"/>
    </row>
    <row r="223" ht="15.75" customHeight="1">
      <c r="A223" s="355"/>
      <c r="B223" s="355"/>
      <c r="C223" s="355"/>
      <c r="D223" s="355"/>
      <c r="E223" s="355"/>
      <c r="F223" s="355"/>
      <c r="G223" s="355"/>
      <c r="H223" s="356"/>
      <c r="I223" s="357"/>
      <c r="J223" s="358"/>
      <c r="K223" s="268"/>
      <c r="L223" s="358"/>
      <c r="M223" s="268"/>
      <c r="N223" s="358"/>
      <c r="O223" s="268"/>
      <c r="P223" s="359"/>
      <c r="Q223" s="268"/>
      <c r="R223" s="358"/>
      <c r="S223" s="268"/>
      <c r="T223" s="358"/>
      <c r="U223" s="268"/>
      <c r="V223" s="358"/>
      <c r="W223" s="268"/>
      <c r="X223" s="358"/>
      <c r="Y223" s="268"/>
      <c r="Z223" s="358"/>
      <c r="AA223" s="268"/>
      <c r="AB223" s="358"/>
      <c r="AC223" s="268"/>
      <c r="AD223" s="358"/>
      <c r="AE223" s="268"/>
      <c r="AF223" s="358"/>
      <c r="AG223" s="268"/>
      <c r="AH223" s="358"/>
      <c r="AI223" s="268"/>
      <c r="AJ223" s="358"/>
      <c r="AK223" s="268"/>
      <c r="AL223" s="358"/>
      <c r="AM223" s="268"/>
      <c r="AN223" s="358"/>
      <c r="AO223" s="268"/>
      <c r="AP223" s="358"/>
      <c r="AQ223" s="268"/>
      <c r="AR223" s="206"/>
      <c r="AS223" s="360"/>
    </row>
    <row r="224" ht="15.75" customHeight="1">
      <c r="A224" s="355"/>
      <c r="B224" s="355"/>
      <c r="C224" s="355"/>
      <c r="D224" s="355"/>
      <c r="E224" s="355"/>
      <c r="F224" s="355"/>
      <c r="G224" s="355"/>
      <c r="H224" s="356"/>
      <c r="I224" s="357"/>
      <c r="J224" s="358"/>
      <c r="K224" s="268"/>
      <c r="L224" s="358"/>
      <c r="M224" s="268"/>
      <c r="N224" s="358"/>
      <c r="O224" s="268"/>
      <c r="P224" s="359"/>
      <c r="Q224" s="268"/>
      <c r="R224" s="358"/>
      <c r="S224" s="268"/>
      <c r="T224" s="358"/>
      <c r="U224" s="268"/>
      <c r="V224" s="358"/>
      <c r="W224" s="268"/>
      <c r="X224" s="358"/>
      <c r="Y224" s="268"/>
      <c r="Z224" s="358"/>
      <c r="AA224" s="268"/>
      <c r="AB224" s="358"/>
      <c r="AC224" s="268"/>
      <c r="AD224" s="358"/>
      <c r="AE224" s="268"/>
      <c r="AF224" s="358"/>
      <c r="AG224" s="268"/>
      <c r="AH224" s="358"/>
      <c r="AI224" s="268"/>
      <c r="AJ224" s="358"/>
      <c r="AK224" s="268"/>
      <c r="AL224" s="358"/>
      <c r="AM224" s="268"/>
      <c r="AN224" s="358"/>
      <c r="AO224" s="268"/>
      <c r="AP224" s="358"/>
      <c r="AQ224" s="268"/>
      <c r="AR224" s="206"/>
      <c r="AS224" s="360"/>
    </row>
    <row r="225" ht="15.75" customHeight="1">
      <c r="A225" s="355"/>
      <c r="B225" s="355"/>
      <c r="C225" s="355"/>
      <c r="D225" s="355"/>
      <c r="E225" s="355"/>
      <c r="F225" s="355"/>
      <c r="G225" s="355"/>
      <c r="H225" s="356"/>
      <c r="I225" s="357"/>
      <c r="J225" s="358"/>
      <c r="K225" s="268"/>
      <c r="L225" s="358"/>
      <c r="M225" s="268"/>
      <c r="N225" s="358"/>
      <c r="O225" s="268"/>
      <c r="P225" s="359"/>
      <c r="Q225" s="268"/>
      <c r="R225" s="358"/>
      <c r="S225" s="268"/>
      <c r="T225" s="358"/>
      <c r="U225" s="268"/>
      <c r="V225" s="358"/>
      <c r="W225" s="268"/>
      <c r="X225" s="358"/>
      <c r="Y225" s="268"/>
      <c r="Z225" s="358"/>
      <c r="AA225" s="268"/>
      <c r="AB225" s="358"/>
      <c r="AC225" s="268"/>
      <c r="AD225" s="358"/>
      <c r="AE225" s="268"/>
      <c r="AF225" s="358"/>
      <c r="AG225" s="268"/>
      <c r="AH225" s="358"/>
      <c r="AI225" s="268"/>
      <c r="AJ225" s="358"/>
      <c r="AK225" s="268"/>
      <c r="AL225" s="358"/>
      <c r="AM225" s="268"/>
      <c r="AN225" s="358"/>
      <c r="AO225" s="268"/>
      <c r="AP225" s="358"/>
      <c r="AQ225" s="268"/>
      <c r="AR225" s="206"/>
      <c r="AS225" s="360"/>
    </row>
    <row r="226" ht="15.75" customHeight="1">
      <c r="A226" s="355"/>
      <c r="B226" s="355"/>
      <c r="C226" s="355"/>
      <c r="D226" s="355"/>
      <c r="E226" s="355"/>
      <c r="F226" s="355"/>
      <c r="G226" s="355"/>
      <c r="H226" s="356"/>
      <c r="I226" s="357"/>
      <c r="J226" s="358"/>
      <c r="K226" s="268"/>
      <c r="L226" s="358"/>
      <c r="M226" s="268"/>
      <c r="N226" s="358"/>
      <c r="O226" s="268"/>
      <c r="P226" s="359"/>
      <c r="Q226" s="268"/>
      <c r="R226" s="358"/>
      <c r="S226" s="268"/>
      <c r="T226" s="358"/>
      <c r="U226" s="268"/>
      <c r="V226" s="358"/>
      <c r="W226" s="268"/>
      <c r="X226" s="358"/>
      <c r="Y226" s="268"/>
      <c r="Z226" s="358"/>
      <c r="AA226" s="268"/>
      <c r="AB226" s="358"/>
      <c r="AC226" s="268"/>
      <c r="AD226" s="358"/>
      <c r="AE226" s="268"/>
      <c r="AF226" s="358"/>
      <c r="AG226" s="268"/>
      <c r="AH226" s="358"/>
      <c r="AI226" s="268"/>
      <c r="AJ226" s="358"/>
      <c r="AK226" s="268"/>
      <c r="AL226" s="358"/>
      <c r="AM226" s="268"/>
      <c r="AN226" s="358"/>
      <c r="AO226" s="268"/>
      <c r="AP226" s="358"/>
      <c r="AQ226" s="268"/>
      <c r="AR226" s="206"/>
      <c r="AS226" s="360"/>
    </row>
    <row r="227" ht="15.75" customHeight="1">
      <c r="A227" s="355"/>
      <c r="B227" s="355"/>
      <c r="C227" s="355"/>
      <c r="D227" s="355"/>
      <c r="E227" s="355"/>
      <c r="F227" s="355"/>
      <c r="G227" s="355"/>
      <c r="H227" s="356"/>
      <c r="I227" s="357"/>
      <c r="J227" s="358"/>
      <c r="K227" s="268"/>
      <c r="L227" s="358"/>
      <c r="M227" s="268"/>
      <c r="N227" s="358"/>
      <c r="O227" s="268"/>
      <c r="P227" s="359"/>
      <c r="Q227" s="268"/>
      <c r="R227" s="358"/>
      <c r="S227" s="268"/>
      <c r="T227" s="358"/>
      <c r="U227" s="268"/>
      <c r="V227" s="358"/>
      <c r="W227" s="268"/>
      <c r="X227" s="358"/>
      <c r="Y227" s="268"/>
      <c r="Z227" s="358"/>
      <c r="AA227" s="268"/>
      <c r="AB227" s="358"/>
      <c r="AC227" s="268"/>
      <c r="AD227" s="358"/>
      <c r="AE227" s="268"/>
      <c r="AF227" s="358"/>
      <c r="AG227" s="268"/>
      <c r="AH227" s="358"/>
      <c r="AI227" s="268"/>
      <c r="AJ227" s="358"/>
      <c r="AK227" s="268"/>
      <c r="AL227" s="358"/>
      <c r="AM227" s="268"/>
      <c r="AN227" s="358"/>
      <c r="AO227" s="268"/>
      <c r="AP227" s="358"/>
      <c r="AQ227" s="268"/>
      <c r="AR227" s="206"/>
      <c r="AS227" s="360"/>
    </row>
    <row r="228" ht="15.75" customHeight="1">
      <c r="A228" s="355"/>
      <c r="B228" s="355"/>
      <c r="C228" s="355"/>
      <c r="D228" s="355"/>
      <c r="E228" s="355"/>
      <c r="F228" s="355"/>
      <c r="G228" s="355"/>
      <c r="H228" s="356"/>
      <c r="I228" s="357"/>
      <c r="J228" s="358"/>
      <c r="K228" s="268"/>
      <c r="L228" s="358"/>
      <c r="M228" s="268"/>
      <c r="N228" s="358"/>
      <c r="O228" s="268"/>
      <c r="P228" s="359"/>
      <c r="Q228" s="268"/>
      <c r="R228" s="358"/>
      <c r="S228" s="268"/>
      <c r="T228" s="358"/>
      <c r="U228" s="268"/>
      <c r="V228" s="358"/>
      <c r="W228" s="268"/>
      <c r="X228" s="358"/>
      <c r="Y228" s="268"/>
      <c r="Z228" s="358"/>
      <c r="AA228" s="268"/>
      <c r="AB228" s="358"/>
      <c r="AC228" s="268"/>
      <c r="AD228" s="358"/>
      <c r="AE228" s="268"/>
      <c r="AF228" s="358"/>
      <c r="AG228" s="268"/>
      <c r="AH228" s="358"/>
      <c r="AI228" s="268"/>
      <c r="AJ228" s="358"/>
      <c r="AK228" s="268"/>
      <c r="AL228" s="358"/>
      <c r="AM228" s="268"/>
      <c r="AN228" s="358"/>
      <c r="AO228" s="268"/>
      <c r="AP228" s="358"/>
      <c r="AQ228" s="268"/>
      <c r="AR228" s="206"/>
      <c r="AS228" s="360"/>
    </row>
    <row r="229" ht="15.75" customHeight="1">
      <c r="A229" s="355"/>
      <c r="B229" s="355"/>
      <c r="C229" s="355"/>
      <c r="D229" s="355"/>
      <c r="E229" s="355"/>
      <c r="F229" s="355"/>
      <c r="G229" s="355"/>
      <c r="H229" s="356"/>
      <c r="I229" s="357"/>
      <c r="J229" s="358"/>
      <c r="K229" s="268"/>
      <c r="L229" s="358"/>
      <c r="M229" s="268"/>
      <c r="N229" s="358"/>
      <c r="O229" s="268"/>
      <c r="P229" s="359"/>
      <c r="Q229" s="268"/>
      <c r="R229" s="358"/>
      <c r="S229" s="268"/>
      <c r="T229" s="358"/>
      <c r="U229" s="268"/>
      <c r="V229" s="358"/>
      <c r="W229" s="268"/>
      <c r="X229" s="358"/>
      <c r="Y229" s="268"/>
      <c r="Z229" s="358"/>
      <c r="AA229" s="268"/>
      <c r="AB229" s="358"/>
      <c r="AC229" s="268"/>
      <c r="AD229" s="358"/>
      <c r="AE229" s="268"/>
      <c r="AF229" s="358"/>
      <c r="AG229" s="268"/>
      <c r="AH229" s="358"/>
      <c r="AI229" s="268"/>
      <c r="AJ229" s="358"/>
      <c r="AK229" s="268"/>
      <c r="AL229" s="358"/>
      <c r="AM229" s="268"/>
      <c r="AN229" s="358"/>
      <c r="AO229" s="268"/>
      <c r="AP229" s="358"/>
      <c r="AQ229" s="268"/>
      <c r="AR229" s="206"/>
      <c r="AS229" s="360"/>
    </row>
    <row r="230" ht="15.75" customHeight="1">
      <c r="A230" s="355"/>
      <c r="B230" s="355"/>
      <c r="C230" s="355"/>
      <c r="D230" s="355"/>
      <c r="E230" s="355"/>
      <c r="F230" s="355"/>
      <c r="G230" s="355"/>
      <c r="H230" s="356"/>
      <c r="I230" s="357"/>
      <c r="J230" s="358"/>
      <c r="K230" s="268"/>
      <c r="L230" s="358"/>
      <c r="M230" s="268"/>
      <c r="N230" s="358"/>
      <c r="O230" s="268"/>
      <c r="P230" s="359"/>
      <c r="Q230" s="268"/>
      <c r="R230" s="358"/>
      <c r="S230" s="268"/>
      <c r="T230" s="358"/>
      <c r="U230" s="268"/>
      <c r="V230" s="358"/>
      <c r="W230" s="268"/>
      <c r="X230" s="358"/>
      <c r="Y230" s="268"/>
      <c r="Z230" s="358"/>
      <c r="AA230" s="268"/>
      <c r="AB230" s="358"/>
      <c r="AC230" s="268"/>
      <c r="AD230" s="358"/>
      <c r="AE230" s="268"/>
      <c r="AF230" s="358"/>
      <c r="AG230" s="268"/>
      <c r="AH230" s="358"/>
      <c r="AI230" s="268"/>
      <c r="AJ230" s="358"/>
      <c r="AK230" s="268"/>
      <c r="AL230" s="358"/>
      <c r="AM230" s="268"/>
      <c r="AN230" s="358"/>
      <c r="AO230" s="268"/>
      <c r="AP230" s="358"/>
      <c r="AQ230" s="268"/>
      <c r="AR230" s="206"/>
      <c r="AS230" s="360"/>
    </row>
    <row r="231" ht="15.75" customHeight="1">
      <c r="A231" s="355"/>
      <c r="B231" s="355"/>
      <c r="C231" s="355"/>
      <c r="D231" s="355"/>
      <c r="E231" s="355"/>
      <c r="F231" s="355"/>
      <c r="G231" s="355"/>
      <c r="H231" s="356"/>
      <c r="I231" s="357"/>
      <c r="J231" s="358"/>
      <c r="K231" s="268"/>
      <c r="L231" s="358"/>
      <c r="M231" s="268"/>
      <c r="N231" s="358"/>
      <c r="O231" s="268"/>
      <c r="P231" s="359"/>
      <c r="Q231" s="268"/>
      <c r="R231" s="358"/>
      <c r="S231" s="268"/>
      <c r="T231" s="358"/>
      <c r="U231" s="268"/>
      <c r="V231" s="358"/>
      <c r="W231" s="268"/>
      <c r="X231" s="358"/>
      <c r="Y231" s="268"/>
      <c r="Z231" s="358"/>
      <c r="AA231" s="268"/>
      <c r="AB231" s="358"/>
      <c r="AC231" s="268"/>
      <c r="AD231" s="358"/>
      <c r="AE231" s="268"/>
      <c r="AF231" s="358"/>
      <c r="AG231" s="268"/>
      <c r="AH231" s="358"/>
      <c r="AI231" s="268"/>
      <c r="AJ231" s="358"/>
      <c r="AK231" s="268"/>
      <c r="AL231" s="358"/>
      <c r="AM231" s="268"/>
      <c r="AN231" s="358"/>
      <c r="AO231" s="268"/>
      <c r="AP231" s="358"/>
      <c r="AQ231" s="268"/>
      <c r="AR231" s="206"/>
      <c r="AS231" s="360"/>
    </row>
    <row r="232" ht="15.75" customHeight="1">
      <c r="A232" s="355"/>
      <c r="B232" s="355"/>
      <c r="C232" s="355"/>
      <c r="D232" s="355"/>
      <c r="E232" s="355"/>
      <c r="F232" s="355"/>
      <c r="G232" s="355"/>
      <c r="H232" s="356"/>
      <c r="I232" s="357"/>
      <c r="J232" s="358"/>
      <c r="K232" s="268"/>
      <c r="L232" s="358"/>
      <c r="M232" s="268"/>
      <c r="N232" s="358"/>
      <c r="O232" s="268"/>
      <c r="P232" s="359"/>
      <c r="Q232" s="268"/>
      <c r="R232" s="358"/>
      <c r="S232" s="268"/>
      <c r="T232" s="358"/>
      <c r="U232" s="268"/>
      <c r="V232" s="358"/>
      <c r="W232" s="268"/>
      <c r="X232" s="358"/>
      <c r="Y232" s="268"/>
      <c r="Z232" s="358"/>
      <c r="AA232" s="268"/>
      <c r="AB232" s="358"/>
      <c r="AC232" s="268"/>
      <c r="AD232" s="358"/>
      <c r="AE232" s="268"/>
      <c r="AF232" s="358"/>
      <c r="AG232" s="268"/>
      <c r="AH232" s="358"/>
      <c r="AI232" s="268"/>
      <c r="AJ232" s="358"/>
      <c r="AK232" s="268"/>
      <c r="AL232" s="358"/>
      <c r="AM232" s="268"/>
      <c r="AN232" s="358"/>
      <c r="AO232" s="268"/>
      <c r="AP232" s="358"/>
      <c r="AQ232" s="268"/>
      <c r="AR232" s="206"/>
      <c r="AS232" s="360"/>
    </row>
    <row r="233" ht="15.75" customHeight="1">
      <c r="A233" s="355"/>
      <c r="B233" s="355"/>
      <c r="C233" s="355"/>
      <c r="D233" s="355"/>
      <c r="E233" s="355"/>
      <c r="F233" s="355"/>
      <c r="G233" s="355"/>
      <c r="H233" s="356"/>
      <c r="I233" s="357"/>
      <c r="J233" s="358"/>
      <c r="K233" s="268"/>
      <c r="L233" s="358"/>
      <c r="M233" s="268"/>
      <c r="N233" s="358"/>
      <c r="O233" s="268"/>
      <c r="P233" s="359"/>
      <c r="Q233" s="268"/>
      <c r="R233" s="358"/>
      <c r="S233" s="268"/>
      <c r="T233" s="358"/>
      <c r="U233" s="268"/>
      <c r="V233" s="358"/>
      <c r="W233" s="268"/>
      <c r="X233" s="358"/>
      <c r="Y233" s="268"/>
      <c r="Z233" s="358"/>
      <c r="AA233" s="268"/>
      <c r="AB233" s="358"/>
      <c r="AC233" s="268"/>
      <c r="AD233" s="358"/>
      <c r="AE233" s="268"/>
      <c r="AF233" s="358"/>
      <c r="AG233" s="268"/>
      <c r="AH233" s="358"/>
      <c r="AI233" s="268"/>
      <c r="AJ233" s="358"/>
      <c r="AK233" s="268"/>
      <c r="AL233" s="358"/>
      <c r="AM233" s="268"/>
      <c r="AN233" s="358"/>
      <c r="AO233" s="268"/>
      <c r="AP233" s="358"/>
      <c r="AQ233" s="268"/>
      <c r="AR233" s="206"/>
      <c r="AS233" s="360"/>
    </row>
    <row r="234" ht="15.75" customHeight="1">
      <c r="A234" s="355"/>
      <c r="B234" s="355"/>
      <c r="C234" s="355"/>
      <c r="D234" s="355"/>
      <c r="E234" s="355"/>
      <c r="F234" s="355"/>
      <c r="G234" s="355"/>
      <c r="H234" s="356"/>
      <c r="I234" s="357"/>
      <c r="J234" s="358"/>
      <c r="K234" s="268"/>
      <c r="L234" s="358"/>
      <c r="M234" s="268"/>
      <c r="N234" s="358"/>
      <c r="O234" s="268"/>
      <c r="P234" s="359"/>
      <c r="Q234" s="268"/>
      <c r="R234" s="358"/>
      <c r="S234" s="268"/>
      <c r="T234" s="358"/>
      <c r="U234" s="268"/>
      <c r="V234" s="358"/>
      <c r="W234" s="268"/>
      <c r="X234" s="358"/>
      <c r="Y234" s="268"/>
      <c r="Z234" s="358"/>
      <c r="AA234" s="268"/>
      <c r="AB234" s="358"/>
      <c r="AC234" s="268"/>
      <c r="AD234" s="358"/>
      <c r="AE234" s="268"/>
      <c r="AF234" s="358"/>
      <c r="AG234" s="268"/>
      <c r="AH234" s="358"/>
      <c r="AI234" s="268"/>
      <c r="AJ234" s="358"/>
      <c r="AK234" s="268"/>
      <c r="AL234" s="358"/>
      <c r="AM234" s="268"/>
      <c r="AN234" s="358"/>
      <c r="AO234" s="268"/>
      <c r="AP234" s="358"/>
      <c r="AQ234" s="268"/>
      <c r="AR234" s="206"/>
      <c r="AS234" s="360"/>
    </row>
    <row r="235" ht="15.75" customHeight="1">
      <c r="A235" s="355"/>
      <c r="B235" s="355"/>
      <c r="C235" s="355"/>
      <c r="D235" s="355"/>
      <c r="E235" s="355"/>
      <c r="F235" s="355"/>
      <c r="G235" s="355"/>
      <c r="H235" s="356"/>
      <c r="I235" s="357"/>
      <c r="J235" s="358"/>
      <c r="K235" s="268"/>
      <c r="L235" s="358"/>
      <c r="M235" s="268"/>
      <c r="N235" s="358"/>
      <c r="O235" s="268"/>
      <c r="P235" s="359"/>
      <c r="Q235" s="268"/>
      <c r="R235" s="358"/>
      <c r="S235" s="268"/>
      <c r="T235" s="358"/>
      <c r="U235" s="268"/>
      <c r="V235" s="358"/>
      <c r="W235" s="268"/>
      <c r="X235" s="358"/>
      <c r="Y235" s="268"/>
      <c r="Z235" s="358"/>
      <c r="AA235" s="268"/>
      <c r="AB235" s="358"/>
      <c r="AC235" s="268"/>
      <c r="AD235" s="358"/>
      <c r="AE235" s="268"/>
      <c r="AF235" s="358"/>
      <c r="AG235" s="268"/>
      <c r="AH235" s="358"/>
      <c r="AI235" s="268"/>
      <c r="AJ235" s="358"/>
      <c r="AK235" s="268"/>
      <c r="AL235" s="358"/>
      <c r="AM235" s="268"/>
      <c r="AN235" s="358"/>
      <c r="AO235" s="268"/>
      <c r="AP235" s="358"/>
      <c r="AQ235" s="268"/>
      <c r="AR235" s="206"/>
      <c r="AS235" s="360"/>
    </row>
    <row r="236" ht="15.75" customHeight="1">
      <c r="A236" s="355"/>
      <c r="B236" s="355"/>
      <c r="C236" s="355"/>
      <c r="D236" s="355"/>
      <c r="E236" s="355"/>
      <c r="F236" s="355"/>
      <c r="G236" s="355"/>
      <c r="H236" s="356"/>
      <c r="I236" s="357"/>
      <c r="J236" s="358"/>
      <c r="K236" s="268"/>
      <c r="L236" s="358"/>
      <c r="M236" s="268"/>
      <c r="N236" s="358"/>
      <c r="O236" s="268"/>
      <c r="P236" s="359"/>
      <c r="Q236" s="268"/>
      <c r="R236" s="358"/>
      <c r="S236" s="268"/>
      <c r="T236" s="358"/>
      <c r="U236" s="268"/>
      <c r="V236" s="358"/>
      <c r="W236" s="268"/>
      <c r="X236" s="358"/>
      <c r="Y236" s="268"/>
      <c r="Z236" s="358"/>
      <c r="AA236" s="268"/>
      <c r="AB236" s="358"/>
      <c r="AC236" s="268"/>
      <c r="AD236" s="358"/>
      <c r="AE236" s="268"/>
      <c r="AF236" s="358"/>
      <c r="AG236" s="268"/>
      <c r="AH236" s="358"/>
      <c r="AI236" s="268"/>
      <c r="AJ236" s="358"/>
      <c r="AK236" s="268"/>
      <c r="AL236" s="358"/>
      <c r="AM236" s="268"/>
      <c r="AN236" s="358"/>
      <c r="AO236" s="268"/>
      <c r="AP236" s="358"/>
      <c r="AQ236" s="268"/>
      <c r="AR236" s="206"/>
      <c r="AS236" s="360"/>
    </row>
    <row r="237" ht="15.75" customHeight="1">
      <c r="A237" s="355"/>
      <c r="B237" s="355"/>
      <c r="C237" s="355"/>
      <c r="D237" s="355"/>
      <c r="E237" s="355"/>
      <c r="F237" s="355"/>
      <c r="G237" s="355"/>
      <c r="H237" s="356"/>
      <c r="I237" s="357"/>
      <c r="J237" s="358"/>
      <c r="K237" s="268"/>
      <c r="L237" s="358"/>
      <c r="M237" s="268"/>
      <c r="N237" s="358"/>
      <c r="O237" s="268"/>
      <c r="P237" s="359"/>
      <c r="Q237" s="268"/>
      <c r="R237" s="358"/>
      <c r="S237" s="268"/>
      <c r="T237" s="358"/>
      <c r="U237" s="268"/>
      <c r="V237" s="358"/>
      <c r="W237" s="268"/>
      <c r="X237" s="358"/>
      <c r="Y237" s="268"/>
      <c r="Z237" s="358"/>
      <c r="AA237" s="268"/>
      <c r="AB237" s="358"/>
      <c r="AC237" s="268"/>
      <c r="AD237" s="358"/>
      <c r="AE237" s="268"/>
      <c r="AF237" s="358"/>
      <c r="AG237" s="268"/>
      <c r="AH237" s="358"/>
      <c r="AI237" s="268"/>
      <c r="AJ237" s="358"/>
      <c r="AK237" s="268"/>
      <c r="AL237" s="358"/>
      <c r="AM237" s="268"/>
      <c r="AN237" s="358"/>
      <c r="AO237" s="268"/>
      <c r="AP237" s="358"/>
      <c r="AQ237" s="268"/>
      <c r="AR237" s="206"/>
      <c r="AS237" s="360"/>
    </row>
    <row r="238" ht="15.75" customHeight="1">
      <c r="A238" s="355"/>
      <c r="B238" s="355"/>
      <c r="C238" s="355"/>
      <c r="D238" s="355"/>
      <c r="E238" s="355"/>
      <c r="F238" s="355"/>
      <c r="G238" s="355"/>
      <c r="H238" s="356"/>
      <c r="I238" s="357"/>
      <c r="J238" s="358"/>
      <c r="K238" s="268"/>
      <c r="L238" s="358"/>
      <c r="M238" s="268"/>
      <c r="N238" s="358"/>
      <c r="O238" s="268"/>
      <c r="P238" s="359"/>
      <c r="Q238" s="268"/>
      <c r="R238" s="358"/>
      <c r="S238" s="268"/>
      <c r="T238" s="358"/>
      <c r="U238" s="268"/>
      <c r="V238" s="358"/>
      <c r="W238" s="268"/>
      <c r="X238" s="358"/>
      <c r="Y238" s="268"/>
      <c r="Z238" s="358"/>
      <c r="AA238" s="268"/>
      <c r="AB238" s="358"/>
      <c r="AC238" s="268"/>
      <c r="AD238" s="358"/>
      <c r="AE238" s="268"/>
      <c r="AF238" s="358"/>
      <c r="AG238" s="268"/>
      <c r="AH238" s="358"/>
      <c r="AI238" s="268"/>
      <c r="AJ238" s="358"/>
      <c r="AK238" s="268"/>
      <c r="AL238" s="358"/>
      <c r="AM238" s="268"/>
      <c r="AN238" s="358"/>
      <c r="AO238" s="268"/>
      <c r="AP238" s="358"/>
      <c r="AQ238" s="268"/>
      <c r="AR238" s="206"/>
      <c r="AS238" s="360"/>
    </row>
    <row r="239" ht="15.75" customHeight="1">
      <c r="A239" s="355"/>
      <c r="B239" s="355"/>
      <c r="C239" s="355"/>
      <c r="D239" s="355"/>
      <c r="E239" s="355"/>
      <c r="F239" s="355"/>
      <c r="G239" s="355"/>
      <c r="H239" s="356"/>
      <c r="I239" s="357"/>
      <c r="J239" s="358"/>
      <c r="K239" s="268"/>
      <c r="L239" s="358"/>
      <c r="M239" s="268"/>
      <c r="N239" s="358"/>
      <c r="O239" s="268"/>
      <c r="P239" s="359"/>
      <c r="Q239" s="268"/>
      <c r="R239" s="358"/>
      <c r="S239" s="268"/>
      <c r="T239" s="358"/>
      <c r="U239" s="268"/>
      <c r="V239" s="358"/>
      <c r="W239" s="268"/>
      <c r="X239" s="358"/>
      <c r="Y239" s="268"/>
      <c r="Z239" s="358"/>
      <c r="AA239" s="268"/>
      <c r="AB239" s="358"/>
      <c r="AC239" s="268"/>
      <c r="AD239" s="358"/>
      <c r="AE239" s="268"/>
      <c r="AF239" s="358"/>
      <c r="AG239" s="268"/>
      <c r="AH239" s="358"/>
      <c r="AI239" s="268"/>
      <c r="AJ239" s="358"/>
      <c r="AK239" s="268"/>
      <c r="AL239" s="358"/>
      <c r="AM239" s="268"/>
      <c r="AN239" s="358"/>
      <c r="AO239" s="268"/>
      <c r="AP239" s="358"/>
      <c r="AQ239" s="268"/>
      <c r="AR239" s="206"/>
      <c r="AS239" s="360"/>
    </row>
    <row r="240" ht="15.75" customHeight="1">
      <c r="A240" s="355"/>
      <c r="B240" s="355"/>
      <c r="C240" s="355"/>
      <c r="D240" s="355"/>
      <c r="E240" s="355"/>
      <c r="F240" s="355"/>
      <c r="G240" s="355"/>
      <c r="H240" s="356"/>
      <c r="I240" s="357"/>
      <c r="J240" s="358"/>
      <c r="K240" s="268"/>
      <c r="L240" s="358"/>
      <c r="M240" s="268"/>
      <c r="N240" s="358"/>
      <c r="O240" s="268"/>
      <c r="P240" s="359"/>
      <c r="Q240" s="268"/>
      <c r="R240" s="358"/>
      <c r="S240" s="268"/>
      <c r="T240" s="358"/>
      <c r="U240" s="268"/>
      <c r="V240" s="358"/>
      <c r="W240" s="268"/>
      <c r="X240" s="358"/>
      <c r="Y240" s="268"/>
      <c r="Z240" s="358"/>
      <c r="AA240" s="268"/>
      <c r="AB240" s="358"/>
      <c r="AC240" s="268"/>
      <c r="AD240" s="358"/>
      <c r="AE240" s="268"/>
      <c r="AF240" s="358"/>
      <c r="AG240" s="268"/>
      <c r="AH240" s="358"/>
      <c r="AI240" s="268"/>
      <c r="AJ240" s="358"/>
      <c r="AK240" s="268"/>
      <c r="AL240" s="358"/>
      <c r="AM240" s="268"/>
      <c r="AN240" s="358"/>
      <c r="AO240" s="268"/>
      <c r="AP240" s="358"/>
      <c r="AQ240" s="268"/>
      <c r="AR240" s="206"/>
      <c r="AS240" s="360"/>
    </row>
    <row r="241" ht="15.75" customHeight="1">
      <c r="A241" s="355"/>
      <c r="B241" s="355"/>
      <c r="C241" s="355"/>
      <c r="D241" s="355"/>
      <c r="E241" s="355"/>
      <c r="F241" s="355"/>
      <c r="G241" s="355"/>
      <c r="H241" s="356"/>
      <c r="I241" s="357"/>
      <c r="J241" s="358"/>
      <c r="K241" s="268"/>
      <c r="L241" s="358"/>
      <c r="M241" s="268"/>
      <c r="N241" s="358"/>
      <c r="O241" s="268"/>
      <c r="P241" s="359"/>
      <c r="Q241" s="268"/>
      <c r="R241" s="358"/>
      <c r="S241" s="268"/>
      <c r="T241" s="358"/>
      <c r="U241" s="268"/>
      <c r="V241" s="358"/>
      <c r="W241" s="268"/>
      <c r="X241" s="358"/>
      <c r="Y241" s="268"/>
      <c r="Z241" s="358"/>
      <c r="AA241" s="268"/>
      <c r="AB241" s="358"/>
      <c r="AC241" s="268"/>
      <c r="AD241" s="358"/>
      <c r="AE241" s="268"/>
      <c r="AF241" s="358"/>
      <c r="AG241" s="268"/>
      <c r="AH241" s="358"/>
      <c r="AI241" s="268"/>
      <c r="AJ241" s="358"/>
      <c r="AK241" s="268"/>
      <c r="AL241" s="358"/>
      <c r="AM241" s="268"/>
      <c r="AN241" s="358"/>
      <c r="AO241" s="268"/>
      <c r="AP241" s="358"/>
      <c r="AQ241" s="268"/>
      <c r="AR241" s="206"/>
      <c r="AS241" s="360"/>
    </row>
    <row r="242" ht="15.75" customHeight="1">
      <c r="A242" s="355"/>
      <c r="B242" s="355"/>
      <c r="C242" s="355"/>
      <c r="D242" s="355"/>
      <c r="E242" s="355"/>
      <c r="F242" s="355"/>
      <c r="G242" s="355"/>
      <c r="H242" s="356"/>
      <c r="I242" s="357"/>
      <c r="J242" s="358"/>
      <c r="K242" s="268"/>
      <c r="L242" s="358"/>
      <c r="M242" s="268"/>
      <c r="N242" s="358"/>
      <c r="O242" s="268"/>
      <c r="P242" s="359"/>
      <c r="Q242" s="268"/>
      <c r="R242" s="358"/>
      <c r="S242" s="268"/>
      <c r="T242" s="358"/>
      <c r="U242" s="268"/>
      <c r="V242" s="358"/>
      <c r="W242" s="268"/>
      <c r="X242" s="358"/>
      <c r="Y242" s="268"/>
      <c r="Z242" s="358"/>
      <c r="AA242" s="268"/>
      <c r="AB242" s="358"/>
      <c r="AC242" s="268"/>
      <c r="AD242" s="358"/>
      <c r="AE242" s="268"/>
      <c r="AF242" s="358"/>
      <c r="AG242" s="268"/>
      <c r="AH242" s="358"/>
      <c r="AI242" s="268"/>
      <c r="AJ242" s="358"/>
      <c r="AK242" s="268"/>
      <c r="AL242" s="358"/>
      <c r="AM242" s="268"/>
      <c r="AN242" s="358"/>
      <c r="AO242" s="268"/>
      <c r="AP242" s="358"/>
      <c r="AQ242" s="268"/>
      <c r="AR242" s="206"/>
      <c r="AS242" s="360"/>
    </row>
    <row r="243" ht="15.75" customHeight="1">
      <c r="A243" s="355"/>
      <c r="B243" s="355"/>
      <c r="C243" s="355"/>
      <c r="D243" s="355"/>
      <c r="E243" s="355"/>
      <c r="F243" s="355"/>
      <c r="G243" s="355"/>
      <c r="H243" s="356"/>
      <c r="I243" s="357"/>
      <c r="J243" s="358"/>
      <c r="K243" s="268"/>
      <c r="L243" s="358"/>
      <c r="M243" s="268"/>
      <c r="N243" s="358"/>
      <c r="O243" s="268"/>
      <c r="P243" s="359"/>
      <c r="Q243" s="268"/>
      <c r="R243" s="358"/>
      <c r="S243" s="268"/>
      <c r="T243" s="358"/>
      <c r="U243" s="268"/>
      <c r="V243" s="358"/>
      <c r="W243" s="268"/>
      <c r="X243" s="358"/>
      <c r="Y243" s="268"/>
      <c r="Z243" s="358"/>
      <c r="AA243" s="268"/>
      <c r="AB243" s="358"/>
      <c r="AC243" s="268"/>
      <c r="AD243" s="358"/>
      <c r="AE243" s="268"/>
      <c r="AF243" s="358"/>
      <c r="AG243" s="268"/>
      <c r="AH243" s="358"/>
      <c r="AI243" s="268"/>
      <c r="AJ243" s="358"/>
      <c r="AK243" s="268"/>
      <c r="AL243" s="358"/>
      <c r="AM243" s="268"/>
      <c r="AN243" s="358"/>
      <c r="AO243" s="268"/>
      <c r="AP243" s="358"/>
      <c r="AQ243" s="268"/>
      <c r="AR243" s="206"/>
      <c r="AS243" s="360"/>
    </row>
    <row r="244" ht="15.75" customHeight="1">
      <c r="A244" s="355"/>
      <c r="B244" s="355"/>
      <c r="C244" s="355"/>
      <c r="D244" s="355"/>
      <c r="E244" s="355"/>
      <c r="F244" s="355"/>
      <c r="G244" s="355"/>
      <c r="H244" s="356"/>
      <c r="I244" s="357"/>
      <c r="J244" s="358"/>
      <c r="K244" s="268"/>
      <c r="L244" s="358"/>
      <c r="M244" s="268"/>
      <c r="N244" s="358"/>
      <c r="O244" s="268"/>
      <c r="P244" s="359"/>
      <c r="Q244" s="268"/>
      <c r="R244" s="358"/>
      <c r="S244" s="268"/>
      <c r="T244" s="358"/>
      <c r="U244" s="268"/>
      <c r="V244" s="358"/>
      <c r="W244" s="268"/>
      <c r="X244" s="358"/>
      <c r="Y244" s="268"/>
      <c r="Z244" s="358"/>
      <c r="AA244" s="268"/>
      <c r="AB244" s="358"/>
      <c r="AC244" s="268"/>
      <c r="AD244" s="358"/>
      <c r="AE244" s="268"/>
      <c r="AF244" s="358"/>
      <c r="AG244" s="268"/>
      <c r="AH244" s="358"/>
      <c r="AI244" s="268"/>
      <c r="AJ244" s="358"/>
      <c r="AK244" s="268"/>
      <c r="AL244" s="358"/>
      <c r="AM244" s="268"/>
      <c r="AN244" s="358"/>
      <c r="AO244" s="268"/>
      <c r="AP244" s="358"/>
      <c r="AQ244" s="268"/>
      <c r="AR244" s="206"/>
      <c r="AS244" s="360"/>
    </row>
    <row r="245" ht="15.75" customHeight="1">
      <c r="C245" s="271"/>
      <c r="D245" s="271"/>
      <c r="E245" s="271"/>
      <c r="F245" s="271"/>
      <c r="G245" s="271"/>
      <c r="H245" s="361"/>
      <c r="I245" s="362"/>
      <c r="J245" s="363"/>
      <c r="K245" s="364"/>
      <c r="L245" s="363"/>
      <c r="M245" s="364"/>
      <c r="N245" s="363"/>
      <c r="O245" s="364"/>
      <c r="P245" s="365"/>
      <c r="Q245" s="364"/>
      <c r="R245" s="363"/>
      <c r="S245" s="364"/>
      <c r="T245" s="363"/>
      <c r="U245" s="364"/>
      <c r="V245" s="363"/>
      <c r="W245" s="364"/>
      <c r="X245" s="363"/>
      <c r="Y245" s="364"/>
      <c r="Z245" s="363"/>
      <c r="AA245" s="364"/>
      <c r="AB245" s="363"/>
      <c r="AC245" s="364"/>
      <c r="AD245" s="363"/>
      <c r="AE245" s="364"/>
      <c r="AF245" s="363"/>
      <c r="AG245" s="364"/>
      <c r="AH245" s="363"/>
      <c r="AI245" s="364"/>
      <c r="AJ245" s="363"/>
      <c r="AK245" s="364"/>
      <c r="AL245" s="363"/>
      <c r="AM245" s="364"/>
      <c r="AN245" s="363"/>
      <c r="AO245" s="364"/>
      <c r="AP245" s="363"/>
      <c r="AQ245" s="364"/>
      <c r="AR245" s="366"/>
      <c r="AS245" s="367"/>
    </row>
    <row r="246" ht="15.75" customHeight="1">
      <c r="C246" s="271"/>
      <c r="D246" s="271"/>
      <c r="E246" s="271"/>
      <c r="F246" s="271"/>
      <c r="G246" s="271"/>
      <c r="H246" s="361"/>
      <c r="I246" s="362"/>
      <c r="J246" s="363"/>
      <c r="K246" s="364"/>
      <c r="L246" s="363"/>
      <c r="M246" s="364"/>
      <c r="N246" s="363"/>
      <c r="O246" s="364"/>
      <c r="P246" s="365"/>
      <c r="Q246" s="364"/>
      <c r="R246" s="363"/>
      <c r="S246" s="364"/>
      <c r="T246" s="363"/>
      <c r="U246" s="364"/>
      <c r="V246" s="363"/>
      <c r="W246" s="364"/>
      <c r="X246" s="363"/>
      <c r="Y246" s="364"/>
      <c r="Z246" s="363"/>
      <c r="AA246" s="364"/>
      <c r="AB246" s="363"/>
      <c r="AC246" s="364"/>
      <c r="AD246" s="363"/>
      <c r="AE246" s="364"/>
      <c r="AF246" s="363"/>
      <c r="AG246" s="364"/>
      <c r="AH246" s="363"/>
      <c r="AI246" s="364"/>
      <c r="AJ246" s="363"/>
      <c r="AK246" s="364"/>
      <c r="AL246" s="363"/>
      <c r="AM246" s="364"/>
      <c r="AN246" s="363"/>
      <c r="AO246" s="364"/>
      <c r="AP246" s="363"/>
      <c r="AQ246" s="364"/>
      <c r="AR246" s="366"/>
      <c r="AS246" s="367"/>
    </row>
    <row r="247" ht="15.75" customHeight="1">
      <c r="C247" s="271"/>
      <c r="D247" s="271"/>
      <c r="E247" s="271"/>
      <c r="F247" s="271"/>
      <c r="G247" s="271"/>
      <c r="H247" s="361"/>
      <c r="I247" s="362"/>
      <c r="J247" s="363"/>
      <c r="K247" s="364"/>
      <c r="L247" s="363"/>
      <c r="M247" s="364"/>
      <c r="N247" s="363"/>
      <c r="O247" s="364"/>
      <c r="P247" s="365"/>
      <c r="Q247" s="364"/>
      <c r="R247" s="363"/>
      <c r="S247" s="364"/>
      <c r="T247" s="363"/>
      <c r="U247" s="364"/>
      <c r="V247" s="363"/>
      <c r="W247" s="364"/>
      <c r="X247" s="363"/>
      <c r="Y247" s="364"/>
      <c r="Z247" s="363"/>
      <c r="AA247" s="364"/>
      <c r="AB247" s="363"/>
      <c r="AC247" s="364"/>
      <c r="AD247" s="363"/>
      <c r="AE247" s="364"/>
      <c r="AF247" s="363"/>
      <c r="AG247" s="364"/>
      <c r="AH247" s="363"/>
      <c r="AI247" s="364"/>
      <c r="AJ247" s="363"/>
      <c r="AK247" s="364"/>
      <c r="AL247" s="363"/>
      <c r="AM247" s="364"/>
      <c r="AN247" s="363"/>
      <c r="AO247" s="364"/>
      <c r="AP247" s="363"/>
      <c r="AQ247" s="364"/>
      <c r="AR247" s="366"/>
      <c r="AS247" s="367"/>
    </row>
    <row r="248" ht="15.75" customHeight="1">
      <c r="C248" s="271"/>
      <c r="D248" s="271"/>
      <c r="E248" s="271"/>
      <c r="F248" s="271"/>
      <c r="G248" s="271"/>
      <c r="H248" s="361"/>
      <c r="I248" s="362"/>
      <c r="J248" s="363"/>
      <c r="K248" s="364"/>
      <c r="L248" s="363"/>
      <c r="M248" s="364"/>
      <c r="N248" s="363"/>
      <c r="O248" s="364"/>
      <c r="P248" s="365"/>
      <c r="Q248" s="364"/>
      <c r="R248" s="363"/>
      <c r="S248" s="364"/>
      <c r="T248" s="363"/>
      <c r="U248" s="364"/>
      <c r="V248" s="363"/>
      <c r="W248" s="364"/>
      <c r="X248" s="363"/>
      <c r="Y248" s="364"/>
      <c r="Z248" s="363"/>
      <c r="AA248" s="364"/>
      <c r="AB248" s="363"/>
      <c r="AC248" s="364"/>
      <c r="AD248" s="363"/>
      <c r="AE248" s="364"/>
      <c r="AF248" s="363"/>
      <c r="AG248" s="364"/>
      <c r="AH248" s="363"/>
      <c r="AI248" s="364"/>
      <c r="AJ248" s="363"/>
      <c r="AK248" s="364"/>
      <c r="AL248" s="363"/>
      <c r="AM248" s="364"/>
      <c r="AN248" s="363"/>
      <c r="AO248" s="364"/>
      <c r="AP248" s="363"/>
      <c r="AQ248" s="364"/>
      <c r="AR248" s="366"/>
      <c r="AS248" s="367"/>
    </row>
    <row r="249" ht="15.75" customHeight="1">
      <c r="C249" s="271"/>
      <c r="D249" s="271"/>
      <c r="E249" s="271"/>
      <c r="F249" s="271"/>
      <c r="G249" s="271"/>
      <c r="H249" s="361"/>
      <c r="I249" s="362"/>
      <c r="J249" s="363"/>
      <c r="K249" s="364"/>
      <c r="L249" s="363"/>
      <c r="M249" s="364"/>
      <c r="N249" s="363"/>
      <c r="O249" s="364"/>
      <c r="P249" s="365"/>
      <c r="Q249" s="364"/>
      <c r="R249" s="363"/>
      <c r="S249" s="364"/>
      <c r="T249" s="363"/>
      <c r="U249" s="364"/>
      <c r="V249" s="363"/>
      <c r="W249" s="364"/>
      <c r="X249" s="363"/>
      <c r="Y249" s="364"/>
      <c r="Z249" s="363"/>
      <c r="AA249" s="364"/>
      <c r="AB249" s="363"/>
      <c r="AC249" s="364"/>
      <c r="AD249" s="363"/>
      <c r="AE249" s="364"/>
      <c r="AF249" s="363"/>
      <c r="AG249" s="364"/>
      <c r="AH249" s="363"/>
      <c r="AI249" s="364"/>
      <c r="AJ249" s="363"/>
      <c r="AK249" s="364"/>
      <c r="AL249" s="363"/>
      <c r="AM249" s="364"/>
      <c r="AN249" s="363"/>
      <c r="AO249" s="364"/>
      <c r="AP249" s="363"/>
      <c r="AQ249" s="364"/>
      <c r="AR249" s="366"/>
      <c r="AS249" s="367"/>
    </row>
    <row r="250" ht="15.75" customHeight="1">
      <c r="C250" s="271"/>
      <c r="D250" s="271"/>
      <c r="E250" s="271"/>
      <c r="F250" s="271"/>
      <c r="G250" s="271"/>
      <c r="H250" s="361"/>
      <c r="I250" s="362"/>
      <c r="J250" s="363"/>
      <c r="K250" s="364"/>
      <c r="L250" s="363"/>
      <c r="M250" s="364"/>
      <c r="N250" s="363"/>
      <c r="O250" s="364"/>
      <c r="P250" s="365"/>
      <c r="Q250" s="364"/>
      <c r="R250" s="363"/>
      <c r="S250" s="364"/>
      <c r="T250" s="363"/>
      <c r="U250" s="364"/>
      <c r="V250" s="363"/>
      <c r="W250" s="364"/>
      <c r="X250" s="363"/>
      <c r="Y250" s="364"/>
      <c r="Z250" s="363"/>
      <c r="AA250" s="364"/>
      <c r="AB250" s="363"/>
      <c r="AC250" s="364"/>
      <c r="AD250" s="363"/>
      <c r="AE250" s="364"/>
      <c r="AF250" s="363"/>
      <c r="AG250" s="364"/>
      <c r="AH250" s="363"/>
      <c r="AI250" s="364"/>
      <c r="AJ250" s="363"/>
      <c r="AK250" s="364"/>
      <c r="AL250" s="363"/>
      <c r="AM250" s="364"/>
      <c r="AN250" s="363"/>
      <c r="AO250" s="364"/>
      <c r="AP250" s="363"/>
      <c r="AQ250" s="364"/>
      <c r="AR250" s="366"/>
      <c r="AS250" s="367"/>
    </row>
    <row r="251" ht="15.75" customHeight="1">
      <c r="C251" s="271"/>
      <c r="D251" s="271"/>
      <c r="E251" s="271"/>
      <c r="F251" s="271"/>
      <c r="G251" s="271"/>
      <c r="H251" s="361"/>
      <c r="I251" s="362"/>
      <c r="J251" s="363"/>
      <c r="K251" s="364"/>
      <c r="L251" s="363"/>
      <c r="M251" s="364"/>
      <c r="N251" s="363"/>
      <c r="O251" s="364"/>
      <c r="P251" s="365"/>
      <c r="Q251" s="364"/>
      <c r="R251" s="363"/>
      <c r="S251" s="364"/>
      <c r="T251" s="363"/>
      <c r="U251" s="364"/>
      <c r="V251" s="363"/>
      <c r="W251" s="364"/>
      <c r="X251" s="363"/>
      <c r="Y251" s="364"/>
      <c r="Z251" s="363"/>
      <c r="AA251" s="364"/>
      <c r="AB251" s="363"/>
      <c r="AC251" s="364"/>
      <c r="AD251" s="363"/>
      <c r="AE251" s="364"/>
      <c r="AF251" s="363"/>
      <c r="AG251" s="364"/>
      <c r="AH251" s="363"/>
      <c r="AI251" s="364"/>
      <c r="AJ251" s="363"/>
      <c r="AK251" s="364"/>
      <c r="AL251" s="363"/>
      <c r="AM251" s="364"/>
      <c r="AN251" s="363"/>
      <c r="AO251" s="364"/>
      <c r="AP251" s="363"/>
      <c r="AQ251" s="364"/>
      <c r="AR251" s="366"/>
      <c r="AS251" s="367"/>
    </row>
    <row r="252" ht="15.75" customHeight="1">
      <c r="C252" s="271"/>
      <c r="D252" s="271"/>
      <c r="E252" s="271"/>
      <c r="F252" s="271"/>
      <c r="G252" s="271"/>
      <c r="H252" s="361"/>
      <c r="I252" s="362"/>
      <c r="J252" s="363"/>
      <c r="K252" s="364"/>
      <c r="L252" s="363"/>
      <c r="M252" s="364"/>
      <c r="N252" s="363"/>
      <c r="O252" s="364"/>
      <c r="P252" s="365"/>
      <c r="Q252" s="364"/>
      <c r="R252" s="363"/>
      <c r="S252" s="364"/>
      <c r="T252" s="363"/>
      <c r="U252" s="364"/>
      <c r="V252" s="363"/>
      <c r="W252" s="364"/>
      <c r="X252" s="363"/>
      <c r="Y252" s="364"/>
      <c r="Z252" s="363"/>
      <c r="AA252" s="364"/>
      <c r="AB252" s="363"/>
      <c r="AC252" s="364"/>
      <c r="AD252" s="363"/>
      <c r="AE252" s="364"/>
      <c r="AF252" s="363"/>
      <c r="AG252" s="364"/>
      <c r="AH252" s="363"/>
      <c r="AI252" s="364"/>
      <c r="AJ252" s="363"/>
      <c r="AK252" s="364"/>
      <c r="AL252" s="363"/>
      <c r="AM252" s="364"/>
      <c r="AN252" s="363"/>
      <c r="AO252" s="364"/>
      <c r="AP252" s="363"/>
      <c r="AQ252" s="364"/>
      <c r="AR252" s="366"/>
      <c r="AS252" s="367"/>
    </row>
    <row r="253" ht="15.75" customHeight="1">
      <c r="C253" s="271"/>
      <c r="D253" s="271"/>
      <c r="E253" s="271"/>
      <c r="F253" s="271"/>
      <c r="G253" s="271"/>
      <c r="H253" s="361"/>
      <c r="I253" s="362"/>
      <c r="J253" s="363"/>
      <c r="K253" s="364"/>
      <c r="L253" s="363"/>
      <c r="M253" s="364"/>
      <c r="N253" s="363"/>
      <c r="O253" s="364"/>
      <c r="P253" s="365"/>
      <c r="Q253" s="364"/>
      <c r="R253" s="363"/>
      <c r="S253" s="364"/>
      <c r="T253" s="363"/>
      <c r="U253" s="364"/>
      <c r="V253" s="363"/>
      <c r="W253" s="364"/>
      <c r="X253" s="363"/>
      <c r="Y253" s="364"/>
      <c r="Z253" s="363"/>
      <c r="AA253" s="364"/>
      <c r="AB253" s="363"/>
      <c r="AC253" s="364"/>
      <c r="AD253" s="363"/>
      <c r="AE253" s="364"/>
      <c r="AF253" s="363"/>
      <c r="AG253" s="364"/>
      <c r="AH253" s="363"/>
      <c r="AI253" s="364"/>
      <c r="AJ253" s="363"/>
      <c r="AK253" s="364"/>
      <c r="AL253" s="363"/>
      <c r="AM253" s="364"/>
      <c r="AN253" s="363"/>
      <c r="AO253" s="364"/>
      <c r="AP253" s="363"/>
      <c r="AQ253" s="364"/>
      <c r="AR253" s="366"/>
      <c r="AS253" s="367"/>
    </row>
    <row r="254" ht="15.75" customHeight="1">
      <c r="C254" s="271"/>
      <c r="D254" s="271"/>
      <c r="E254" s="271"/>
      <c r="F254" s="271"/>
      <c r="G254" s="271"/>
      <c r="H254" s="361"/>
      <c r="I254" s="362"/>
      <c r="J254" s="363"/>
      <c r="K254" s="364"/>
      <c r="L254" s="363"/>
      <c r="M254" s="364"/>
      <c r="N254" s="363"/>
      <c r="O254" s="364"/>
      <c r="P254" s="365"/>
      <c r="Q254" s="364"/>
      <c r="R254" s="363"/>
      <c r="S254" s="364"/>
      <c r="T254" s="363"/>
      <c r="U254" s="364"/>
      <c r="V254" s="363"/>
      <c r="W254" s="364"/>
      <c r="X254" s="363"/>
      <c r="Y254" s="364"/>
      <c r="Z254" s="363"/>
      <c r="AA254" s="364"/>
      <c r="AB254" s="363"/>
      <c r="AC254" s="364"/>
      <c r="AD254" s="363"/>
      <c r="AE254" s="364"/>
      <c r="AF254" s="363"/>
      <c r="AG254" s="364"/>
      <c r="AH254" s="363"/>
      <c r="AI254" s="364"/>
      <c r="AJ254" s="363"/>
      <c r="AK254" s="364"/>
      <c r="AL254" s="363"/>
      <c r="AM254" s="364"/>
      <c r="AN254" s="363"/>
      <c r="AO254" s="364"/>
      <c r="AP254" s="363"/>
      <c r="AQ254" s="364"/>
      <c r="AR254" s="366"/>
      <c r="AS254" s="367"/>
    </row>
    <row r="255" ht="15.75" customHeight="1">
      <c r="C255" s="271"/>
      <c r="D255" s="271"/>
      <c r="E255" s="271"/>
      <c r="F255" s="271"/>
      <c r="G255" s="271"/>
      <c r="H255" s="361"/>
      <c r="I255" s="362"/>
      <c r="J255" s="363"/>
      <c r="K255" s="364"/>
      <c r="L255" s="363"/>
      <c r="M255" s="364"/>
      <c r="N255" s="363"/>
      <c r="O255" s="364"/>
      <c r="P255" s="365"/>
      <c r="Q255" s="364"/>
      <c r="R255" s="363"/>
      <c r="S255" s="364"/>
      <c r="T255" s="363"/>
      <c r="U255" s="364"/>
      <c r="V255" s="363"/>
      <c r="W255" s="364"/>
      <c r="X255" s="363"/>
      <c r="Y255" s="364"/>
      <c r="Z255" s="363"/>
      <c r="AA255" s="364"/>
      <c r="AB255" s="363"/>
      <c r="AC255" s="364"/>
      <c r="AD255" s="363"/>
      <c r="AE255" s="364"/>
      <c r="AF255" s="363"/>
      <c r="AG255" s="364"/>
      <c r="AH255" s="363"/>
      <c r="AI255" s="364"/>
      <c r="AJ255" s="363"/>
      <c r="AK255" s="364"/>
      <c r="AL255" s="363"/>
      <c r="AM255" s="364"/>
      <c r="AN255" s="363"/>
      <c r="AO255" s="364"/>
      <c r="AP255" s="363"/>
      <c r="AQ255" s="364"/>
      <c r="AR255" s="366"/>
      <c r="AS255" s="367"/>
    </row>
    <row r="256" ht="15.75" customHeight="1">
      <c r="C256" s="271"/>
      <c r="D256" s="271"/>
      <c r="E256" s="271"/>
      <c r="F256" s="271"/>
      <c r="G256" s="271"/>
      <c r="H256" s="361"/>
      <c r="I256" s="362"/>
      <c r="J256" s="363"/>
      <c r="K256" s="364"/>
      <c r="L256" s="363"/>
      <c r="M256" s="364"/>
      <c r="N256" s="363"/>
      <c r="O256" s="364"/>
      <c r="P256" s="365"/>
      <c r="Q256" s="364"/>
      <c r="R256" s="363"/>
      <c r="S256" s="364"/>
      <c r="T256" s="363"/>
      <c r="U256" s="364"/>
      <c r="V256" s="363"/>
      <c r="W256" s="364"/>
      <c r="X256" s="363"/>
      <c r="Y256" s="364"/>
      <c r="Z256" s="363"/>
      <c r="AA256" s="364"/>
      <c r="AB256" s="363"/>
      <c r="AC256" s="364"/>
      <c r="AD256" s="363"/>
      <c r="AE256" s="364"/>
      <c r="AF256" s="363"/>
      <c r="AG256" s="364"/>
      <c r="AH256" s="363"/>
      <c r="AI256" s="364"/>
      <c r="AJ256" s="363"/>
      <c r="AK256" s="364"/>
      <c r="AL256" s="363"/>
      <c r="AM256" s="364"/>
      <c r="AN256" s="363"/>
      <c r="AO256" s="364"/>
      <c r="AP256" s="363"/>
      <c r="AQ256" s="364"/>
      <c r="AR256" s="366"/>
      <c r="AS256" s="367"/>
    </row>
    <row r="257" ht="15.75" customHeight="1">
      <c r="C257" s="271"/>
      <c r="D257" s="271"/>
      <c r="E257" s="271"/>
      <c r="F257" s="271"/>
      <c r="G257" s="271"/>
      <c r="H257" s="361"/>
      <c r="I257" s="362"/>
      <c r="J257" s="363"/>
      <c r="K257" s="364"/>
      <c r="L257" s="363"/>
      <c r="M257" s="364"/>
      <c r="N257" s="363"/>
      <c r="O257" s="364"/>
      <c r="P257" s="365"/>
      <c r="Q257" s="364"/>
      <c r="R257" s="363"/>
      <c r="S257" s="364"/>
      <c r="T257" s="363"/>
      <c r="U257" s="364"/>
      <c r="V257" s="363"/>
      <c r="W257" s="364"/>
      <c r="X257" s="363"/>
      <c r="Y257" s="364"/>
      <c r="Z257" s="363"/>
      <c r="AA257" s="364"/>
      <c r="AB257" s="363"/>
      <c r="AC257" s="364"/>
      <c r="AD257" s="363"/>
      <c r="AE257" s="364"/>
      <c r="AF257" s="363"/>
      <c r="AG257" s="364"/>
      <c r="AH257" s="363"/>
      <c r="AI257" s="364"/>
      <c r="AJ257" s="363"/>
      <c r="AK257" s="364"/>
      <c r="AL257" s="363"/>
      <c r="AM257" s="364"/>
      <c r="AN257" s="363"/>
      <c r="AO257" s="364"/>
      <c r="AP257" s="363"/>
      <c r="AQ257" s="364"/>
      <c r="AR257" s="366"/>
      <c r="AS257" s="367"/>
    </row>
    <row r="258" ht="15.75" customHeight="1">
      <c r="C258" s="271"/>
      <c r="D258" s="271"/>
      <c r="E258" s="271"/>
      <c r="F258" s="271"/>
      <c r="G258" s="271"/>
      <c r="H258" s="361"/>
      <c r="I258" s="362"/>
      <c r="J258" s="363"/>
      <c r="K258" s="364"/>
      <c r="L258" s="363"/>
      <c r="M258" s="364"/>
      <c r="N258" s="363"/>
      <c r="O258" s="364"/>
      <c r="P258" s="365"/>
      <c r="Q258" s="364"/>
      <c r="R258" s="363"/>
      <c r="S258" s="364"/>
      <c r="T258" s="363"/>
      <c r="U258" s="364"/>
      <c r="V258" s="363"/>
      <c r="W258" s="364"/>
      <c r="X258" s="363"/>
      <c r="Y258" s="364"/>
      <c r="Z258" s="363"/>
      <c r="AA258" s="364"/>
      <c r="AB258" s="363"/>
      <c r="AC258" s="364"/>
      <c r="AD258" s="363"/>
      <c r="AE258" s="364"/>
      <c r="AF258" s="363"/>
      <c r="AG258" s="364"/>
      <c r="AH258" s="363"/>
      <c r="AI258" s="364"/>
      <c r="AJ258" s="363"/>
      <c r="AK258" s="364"/>
      <c r="AL258" s="363"/>
      <c r="AM258" s="364"/>
      <c r="AN258" s="363"/>
      <c r="AO258" s="364"/>
      <c r="AP258" s="363"/>
      <c r="AQ258" s="364"/>
      <c r="AR258" s="366"/>
      <c r="AS258" s="367"/>
    </row>
    <row r="259" ht="15.75" customHeight="1">
      <c r="C259" s="271"/>
      <c r="D259" s="271"/>
      <c r="E259" s="271"/>
      <c r="F259" s="271"/>
      <c r="G259" s="271"/>
      <c r="H259" s="361"/>
      <c r="I259" s="362"/>
      <c r="J259" s="363"/>
      <c r="K259" s="364"/>
      <c r="L259" s="363"/>
      <c r="M259" s="364"/>
      <c r="N259" s="363"/>
      <c r="O259" s="364"/>
      <c r="P259" s="365"/>
      <c r="Q259" s="364"/>
      <c r="R259" s="363"/>
      <c r="S259" s="364"/>
      <c r="T259" s="363"/>
      <c r="U259" s="364"/>
      <c r="V259" s="363"/>
      <c r="W259" s="364"/>
      <c r="X259" s="363"/>
      <c r="Y259" s="364"/>
      <c r="Z259" s="363"/>
      <c r="AA259" s="364"/>
      <c r="AB259" s="363"/>
      <c r="AC259" s="364"/>
      <c r="AD259" s="363"/>
      <c r="AE259" s="364"/>
      <c r="AF259" s="363"/>
      <c r="AG259" s="364"/>
      <c r="AH259" s="363"/>
      <c r="AI259" s="364"/>
      <c r="AJ259" s="363"/>
      <c r="AK259" s="364"/>
      <c r="AL259" s="363"/>
      <c r="AM259" s="364"/>
      <c r="AN259" s="363"/>
      <c r="AO259" s="364"/>
      <c r="AP259" s="363"/>
      <c r="AQ259" s="364"/>
      <c r="AR259" s="366"/>
      <c r="AS259" s="367"/>
    </row>
    <row r="260" ht="15.75" customHeight="1">
      <c r="C260" s="271"/>
      <c r="D260" s="271"/>
      <c r="E260" s="271"/>
      <c r="F260" s="271"/>
      <c r="G260" s="271"/>
      <c r="H260" s="361"/>
      <c r="I260" s="362"/>
      <c r="J260" s="363"/>
      <c r="K260" s="364"/>
      <c r="L260" s="363"/>
      <c r="M260" s="364"/>
      <c r="N260" s="363"/>
      <c r="O260" s="364"/>
      <c r="P260" s="365"/>
      <c r="Q260" s="364"/>
      <c r="R260" s="363"/>
      <c r="S260" s="364"/>
      <c r="T260" s="363"/>
      <c r="U260" s="364"/>
      <c r="V260" s="363"/>
      <c r="W260" s="364"/>
      <c r="X260" s="363"/>
      <c r="Y260" s="364"/>
      <c r="Z260" s="363"/>
      <c r="AA260" s="364"/>
      <c r="AB260" s="363"/>
      <c r="AC260" s="364"/>
      <c r="AD260" s="363"/>
      <c r="AE260" s="364"/>
      <c r="AF260" s="363"/>
      <c r="AG260" s="364"/>
      <c r="AH260" s="363"/>
      <c r="AI260" s="364"/>
      <c r="AJ260" s="363"/>
      <c r="AK260" s="364"/>
      <c r="AL260" s="363"/>
      <c r="AM260" s="364"/>
      <c r="AN260" s="363"/>
      <c r="AO260" s="364"/>
      <c r="AP260" s="363"/>
      <c r="AQ260" s="364"/>
      <c r="AR260" s="366"/>
      <c r="AS260" s="367"/>
    </row>
    <row r="261" ht="15.75" customHeight="1">
      <c r="C261" s="271"/>
      <c r="D261" s="271"/>
      <c r="E261" s="271"/>
      <c r="F261" s="271"/>
      <c r="G261" s="271"/>
      <c r="H261" s="361"/>
      <c r="I261" s="362"/>
      <c r="J261" s="363"/>
      <c r="K261" s="364"/>
      <c r="L261" s="363"/>
      <c r="M261" s="364"/>
      <c r="N261" s="363"/>
      <c r="O261" s="364"/>
      <c r="P261" s="365"/>
      <c r="Q261" s="364"/>
      <c r="R261" s="363"/>
      <c r="S261" s="364"/>
      <c r="T261" s="363"/>
      <c r="U261" s="364"/>
      <c r="V261" s="363"/>
      <c r="W261" s="364"/>
      <c r="X261" s="363"/>
      <c r="Y261" s="364"/>
      <c r="Z261" s="363"/>
      <c r="AA261" s="364"/>
      <c r="AB261" s="363"/>
      <c r="AC261" s="364"/>
      <c r="AD261" s="363"/>
      <c r="AE261" s="364"/>
      <c r="AF261" s="363"/>
      <c r="AG261" s="364"/>
      <c r="AH261" s="363"/>
      <c r="AI261" s="364"/>
      <c r="AJ261" s="363"/>
      <c r="AK261" s="364"/>
      <c r="AL261" s="363"/>
      <c r="AM261" s="364"/>
      <c r="AN261" s="363"/>
      <c r="AO261" s="364"/>
      <c r="AP261" s="363"/>
      <c r="AQ261" s="364"/>
      <c r="AR261" s="366"/>
      <c r="AS261" s="367"/>
    </row>
    <row r="262" ht="15.75" customHeight="1">
      <c r="C262" s="271"/>
      <c r="D262" s="271"/>
      <c r="E262" s="271"/>
      <c r="F262" s="271"/>
      <c r="G262" s="271"/>
      <c r="H262" s="361"/>
      <c r="I262" s="362"/>
      <c r="J262" s="363"/>
      <c r="K262" s="364"/>
      <c r="L262" s="363"/>
      <c r="M262" s="364"/>
      <c r="N262" s="363"/>
      <c r="O262" s="364"/>
      <c r="P262" s="365"/>
      <c r="Q262" s="364"/>
      <c r="R262" s="363"/>
      <c r="S262" s="364"/>
      <c r="T262" s="363"/>
      <c r="U262" s="364"/>
      <c r="V262" s="363"/>
      <c r="W262" s="364"/>
      <c r="X262" s="363"/>
      <c r="Y262" s="364"/>
      <c r="Z262" s="363"/>
      <c r="AA262" s="364"/>
      <c r="AB262" s="363"/>
      <c r="AC262" s="364"/>
      <c r="AD262" s="363"/>
      <c r="AE262" s="364"/>
      <c r="AF262" s="363"/>
      <c r="AG262" s="364"/>
      <c r="AH262" s="363"/>
      <c r="AI262" s="364"/>
      <c r="AJ262" s="363"/>
      <c r="AK262" s="364"/>
      <c r="AL262" s="363"/>
      <c r="AM262" s="364"/>
      <c r="AN262" s="363"/>
      <c r="AO262" s="364"/>
      <c r="AP262" s="363"/>
      <c r="AQ262" s="364"/>
      <c r="AR262" s="366"/>
      <c r="AS262" s="367"/>
    </row>
    <row r="263" ht="15.75" customHeight="1">
      <c r="C263" s="271"/>
      <c r="D263" s="271"/>
      <c r="E263" s="271"/>
      <c r="F263" s="271"/>
      <c r="G263" s="271"/>
      <c r="H263" s="361"/>
      <c r="I263" s="362"/>
      <c r="J263" s="363"/>
      <c r="K263" s="364"/>
      <c r="L263" s="363"/>
      <c r="M263" s="364"/>
      <c r="N263" s="363"/>
      <c r="O263" s="364"/>
      <c r="P263" s="365"/>
      <c r="Q263" s="364"/>
      <c r="R263" s="363"/>
      <c r="S263" s="364"/>
      <c r="T263" s="363"/>
      <c r="U263" s="364"/>
      <c r="V263" s="363"/>
      <c r="W263" s="364"/>
      <c r="X263" s="363"/>
      <c r="Y263" s="364"/>
      <c r="Z263" s="363"/>
      <c r="AA263" s="364"/>
      <c r="AB263" s="363"/>
      <c r="AC263" s="364"/>
      <c r="AD263" s="363"/>
      <c r="AE263" s="364"/>
      <c r="AF263" s="363"/>
      <c r="AG263" s="364"/>
      <c r="AH263" s="363"/>
      <c r="AI263" s="364"/>
      <c r="AJ263" s="363"/>
      <c r="AK263" s="364"/>
      <c r="AL263" s="363"/>
      <c r="AM263" s="364"/>
      <c r="AN263" s="363"/>
      <c r="AO263" s="364"/>
      <c r="AP263" s="363"/>
      <c r="AQ263" s="364"/>
      <c r="AR263" s="366"/>
      <c r="AS263" s="367"/>
    </row>
    <row r="264" ht="15.75" customHeight="1">
      <c r="C264" s="271"/>
      <c r="D264" s="271"/>
      <c r="E264" s="271"/>
      <c r="F264" s="271"/>
      <c r="G264" s="271"/>
      <c r="H264" s="361"/>
      <c r="I264" s="362"/>
      <c r="J264" s="363"/>
      <c r="K264" s="364"/>
      <c r="L264" s="363"/>
      <c r="M264" s="364"/>
      <c r="N264" s="363"/>
      <c r="O264" s="364"/>
      <c r="P264" s="365"/>
      <c r="Q264" s="364"/>
      <c r="R264" s="363"/>
      <c r="S264" s="364"/>
      <c r="T264" s="363"/>
      <c r="U264" s="364"/>
      <c r="V264" s="363"/>
      <c r="W264" s="364"/>
      <c r="X264" s="363"/>
      <c r="Y264" s="364"/>
      <c r="Z264" s="363"/>
      <c r="AA264" s="364"/>
      <c r="AB264" s="363"/>
      <c r="AC264" s="364"/>
      <c r="AD264" s="363"/>
      <c r="AE264" s="364"/>
      <c r="AF264" s="363"/>
      <c r="AG264" s="364"/>
      <c r="AH264" s="363"/>
      <c r="AI264" s="364"/>
      <c r="AJ264" s="363"/>
      <c r="AK264" s="364"/>
      <c r="AL264" s="363"/>
      <c r="AM264" s="364"/>
      <c r="AN264" s="363"/>
      <c r="AO264" s="364"/>
      <c r="AP264" s="363"/>
      <c r="AQ264" s="364"/>
      <c r="AR264" s="366"/>
      <c r="AS264" s="367"/>
    </row>
    <row r="265" ht="15.75" customHeight="1">
      <c r="C265" s="271"/>
      <c r="D265" s="271"/>
      <c r="E265" s="271"/>
      <c r="F265" s="271"/>
      <c r="G265" s="271"/>
      <c r="H265" s="361"/>
      <c r="I265" s="362"/>
      <c r="J265" s="363"/>
      <c r="K265" s="364"/>
      <c r="L265" s="363"/>
      <c r="M265" s="364"/>
      <c r="N265" s="363"/>
      <c r="O265" s="364"/>
      <c r="P265" s="365"/>
      <c r="Q265" s="364"/>
      <c r="R265" s="363"/>
      <c r="S265" s="364"/>
      <c r="T265" s="363"/>
      <c r="U265" s="364"/>
      <c r="V265" s="363"/>
      <c r="W265" s="364"/>
      <c r="X265" s="363"/>
      <c r="Y265" s="364"/>
      <c r="Z265" s="363"/>
      <c r="AA265" s="364"/>
      <c r="AB265" s="363"/>
      <c r="AC265" s="364"/>
      <c r="AD265" s="363"/>
      <c r="AE265" s="364"/>
      <c r="AF265" s="363"/>
      <c r="AG265" s="364"/>
      <c r="AH265" s="363"/>
      <c r="AI265" s="364"/>
      <c r="AJ265" s="363"/>
      <c r="AK265" s="364"/>
      <c r="AL265" s="363"/>
      <c r="AM265" s="364"/>
      <c r="AN265" s="363"/>
      <c r="AO265" s="364"/>
      <c r="AP265" s="363"/>
      <c r="AQ265" s="364"/>
      <c r="AR265" s="366"/>
      <c r="AS265" s="367"/>
    </row>
    <row r="266" ht="15.75" customHeight="1">
      <c r="C266" s="271"/>
      <c r="D266" s="271"/>
      <c r="E266" s="271"/>
      <c r="F266" s="271"/>
      <c r="G266" s="271"/>
      <c r="H266" s="361"/>
      <c r="I266" s="362"/>
      <c r="J266" s="363"/>
      <c r="K266" s="364"/>
      <c r="L266" s="363"/>
      <c r="M266" s="364"/>
      <c r="N266" s="363"/>
      <c r="O266" s="364"/>
      <c r="P266" s="365"/>
      <c r="Q266" s="364"/>
      <c r="R266" s="363"/>
      <c r="S266" s="364"/>
      <c r="T266" s="363"/>
      <c r="U266" s="364"/>
      <c r="V266" s="363"/>
      <c r="W266" s="364"/>
      <c r="X266" s="363"/>
      <c r="Y266" s="364"/>
      <c r="Z266" s="363"/>
      <c r="AA266" s="364"/>
      <c r="AB266" s="363"/>
      <c r="AC266" s="364"/>
      <c r="AD266" s="363"/>
      <c r="AE266" s="364"/>
      <c r="AF266" s="363"/>
      <c r="AG266" s="364"/>
      <c r="AH266" s="363"/>
      <c r="AI266" s="364"/>
      <c r="AJ266" s="363"/>
      <c r="AK266" s="364"/>
      <c r="AL266" s="363"/>
      <c r="AM266" s="364"/>
      <c r="AN266" s="363"/>
      <c r="AO266" s="364"/>
      <c r="AP266" s="363"/>
      <c r="AQ266" s="364"/>
      <c r="AR266" s="366"/>
      <c r="AS266" s="367"/>
    </row>
    <row r="267" ht="15.75" customHeight="1">
      <c r="C267" s="271"/>
      <c r="D267" s="271"/>
      <c r="E267" s="271"/>
      <c r="F267" s="271"/>
      <c r="G267" s="271"/>
      <c r="H267" s="361"/>
      <c r="I267" s="362"/>
      <c r="J267" s="363"/>
      <c r="K267" s="364"/>
      <c r="L267" s="363"/>
      <c r="M267" s="364"/>
      <c r="N267" s="363"/>
      <c r="O267" s="364"/>
      <c r="P267" s="365"/>
      <c r="Q267" s="364"/>
      <c r="R267" s="363"/>
      <c r="S267" s="364"/>
      <c r="T267" s="363"/>
      <c r="U267" s="364"/>
      <c r="V267" s="363"/>
      <c r="W267" s="364"/>
      <c r="X267" s="363"/>
      <c r="Y267" s="364"/>
      <c r="Z267" s="363"/>
      <c r="AA267" s="364"/>
      <c r="AB267" s="363"/>
      <c r="AC267" s="364"/>
      <c r="AD267" s="363"/>
      <c r="AE267" s="364"/>
      <c r="AF267" s="363"/>
      <c r="AG267" s="364"/>
      <c r="AH267" s="363"/>
      <c r="AI267" s="364"/>
      <c r="AJ267" s="363"/>
      <c r="AK267" s="364"/>
      <c r="AL267" s="363"/>
      <c r="AM267" s="364"/>
      <c r="AN267" s="363"/>
      <c r="AO267" s="364"/>
      <c r="AP267" s="363"/>
      <c r="AQ267" s="364"/>
      <c r="AR267" s="366"/>
      <c r="AS267" s="367"/>
    </row>
    <row r="268" ht="15.75" customHeight="1">
      <c r="C268" s="271"/>
      <c r="D268" s="271"/>
      <c r="E268" s="271"/>
      <c r="F268" s="271"/>
      <c r="G268" s="271"/>
      <c r="H268" s="361"/>
      <c r="I268" s="362"/>
      <c r="J268" s="363"/>
      <c r="K268" s="364"/>
      <c r="L268" s="363"/>
      <c r="M268" s="364"/>
      <c r="N268" s="363"/>
      <c r="O268" s="364"/>
      <c r="P268" s="365"/>
      <c r="Q268" s="364"/>
      <c r="R268" s="363"/>
      <c r="S268" s="364"/>
      <c r="T268" s="363"/>
      <c r="U268" s="364"/>
      <c r="V268" s="363"/>
      <c r="W268" s="364"/>
      <c r="X268" s="363"/>
      <c r="Y268" s="364"/>
      <c r="Z268" s="363"/>
      <c r="AA268" s="364"/>
      <c r="AB268" s="363"/>
      <c r="AC268" s="364"/>
      <c r="AD268" s="363"/>
      <c r="AE268" s="364"/>
      <c r="AF268" s="363"/>
      <c r="AG268" s="364"/>
      <c r="AH268" s="363"/>
      <c r="AI268" s="364"/>
      <c r="AJ268" s="363"/>
      <c r="AK268" s="364"/>
      <c r="AL268" s="363"/>
      <c r="AM268" s="364"/>
      <c r="AN268" s="363"/>
      <c r="AO268" s="364"/>
      <c r="AP268" s="363"/>
      <c r="AQ268" s="364"/>
      <c r="AR268" s="366"/>
      <c r="AS268" s="367"/>
    </row>
    <row r="269" ht="15.75" customHeight="1">
      <c r="C269" s="271"/>
      <c r="D269" s="271"/>
      <c r="E269" s="271"/>
      <c r="F269" s="271"/>
      <c r="G269" s="271"/>
      <c r="H269" s="361"/>
      <c r="I269" s="362"/>
      <c r="J269" s="363"/>
      <c r="K269" s="364"/>
      <c r="L269" s="363"/>
      <c r="M269" s="364"/>
      <c r="N269" s="363"/>
      <c r="O269" s="364"/>
      <c r="P269" s="365"/>
      <c r="Q269" s="364"/>
      <c r="R269" s="363"/>
      <c r="S269" s="364"/>
      <c r="T269" s="363"/>
      <c r="U269" s="364"/>
      <c r="V269" s="363"/>
      <c r="W269" s="364"/>
      <c r="X269" s="363"/>
      <c r="Y269" s="364"/>
      <c r="Z269" s="363"/>
      <c r="AA269" s="364"/>
      <c r="AB269" s="363"/>
      <c r="AC269" s="364"/>
      <c r="AD269" s="363"/>
      <c r="AE269" s="364"/>
      <c r="AF269" s="363"/>
      <c r="AG269" s="364"/>
      <c r="AH269" s="363"/>
      <c r="AI269" s="364"/>
      <c r="AJ269" s="363"/>
      <c r="AK269" s="364"/>
      <c r="AL269" s="363"/>
      <c r="AM269" s="364"/>
      <c r="AN269" s="363"/>
      <c r="AO269" s="364"/>
      <c r="AP269" s="363"/>
      <c r="AQ269" s="364"/>
      <c r="AR269" s="366"/>
      <c r="AS269" s="367"/>
    </row>
    <row r="270" ht="15.75" customHeight="1">
      <c r="C270" s="271"/>
      <c r="D270" s="271"/>
      <c r="E270" s="271"/>
      <c r="F270" s="271"/>
      <c r="G270" s="271"/>
      <c r="H270" s="361"/>
      <c r="I270" s="362"/>
      <c r="J270" s="363"/>
      <c r="K270" s="364"/>
      <c r="L270" s="363"/>
      <c r="M270" s="364"/>
      <c r="N270" s="363"/>
      <c r="O270" s="364"/>
      <c r="P270" s="365"/>
      <c r="Q270" s="364"/>
      <c r="R270" s="363"/>
      <c r="S270" s="364"/>
      <c r="T270" s="363"/>
      <c r="U270" s="364"/>
      <c r="V270" s="363"/>
      <c r="W270" s="364"/>
      <c r="X270" s="363"/>
      <c r="Y270" s="364"/>
      <c r="Z270" s="363"/>
      <c r="AA270" s="364"/>
      <c r="AB270" s="363"/>
      <c r="AC270" s="364"/>
      <c r="AD270" s="363"/>
      <c r="AE270" s="364"/>
      <c r="AF270" s="363"/>
      <c r="AG270" s="364"/>
      <c r="AH270" s="363"/>
      <c r="AI270" s="364"/>
      <c r="AJ270" s="363"/>
      <c r="AK270" s="364"/>
      <c r="AL270" s="363"/>
      <c r="AM270" s="364"/>
      <c r="AN270" s="363"/>
      <c r="AO270" s="364"/>
      <c r="AP270" s="363"/>
      <c r="AQ270" s="364"/>
      <c r="AR270" s="366"/>
      <c r="AS270" s="367"/>
    </row>
    <row r="271" ht="15.75" customHeight="1">
      <c r="C271" s="271"/>
      <c r="D271" s="271"/>
      <c r="E271" s="271"/>
      <c r="F271" s="271"/>
      <c r="G271" s="271"/>
      <c r="H271" s="361"/>
      <c r="I271" s="362"/>
      <c r="J271" s="363"/>
      <c r="K271" s="364"/>
      <c r="L271" s="363"/>
      <c r="M271" s="364"/>
      <c r="N271" s="363"/>
      <c r="O271" s="364"/>
      <c r="P271" s="365"/>
      <c r="Q271" s="364"/>
      <c r="R271" s="363"/>
      <c r="S271" s="364"/>
      <c r="T271" s="363"/>
      <c r="U271" s="364"/>
      <c r="V271" s="363"/>
      <c r="W271" s="364"/>
      <c r="X271" s="363"/>
      <c r="Y271" s="364"/>
      <c r="Z271" s="363"/>
      <c r="AA271" s="364"/>
      <c r="AB271" s="363"/>
      <c r="AC271" s="364"/>
      <c r="AD271" s="363"/>
      <c r="AE271" s="364"/>
      <c r="AF271" s="363"/>
      <c r="AG271" s="364"/>
      <c r="AH271" s="363"/>
      <c r="AI271" s="364"/>
      <c r="AJ271" s="363"/>
      <c r="AK271" s="364"/>
      <c r="AL271" s="363"/>
      <c r="AM271" s="364"/>
      <c r="AN271" s="363"/>
      <c r="AO271" s="364"/>
      <c r="AP271" s="363"/>
      <c r="AQ271" s="364"/>
      <c r="AR271" s="366"/>
      <c r="AS271" s="367"/>
    </row>
    <row r="272" ht="15.75" customHeight="1">
      <c r="C272" s="271"/>
      <c r="D272" s="271"/>
      <c r="E272" s="271"/>
      <c r="F272" s="271"/>
      <c r="G272" s="271"/>
      <c r="H272" s="361"/>
      <c r="I272" s="362"/>
      <c r="J272" s="363"/>
      <c r="K272" s="364"/>
      <c r="L272" s="363"/>
      <c r="M272" s="364"/>
      <c r="N272" s="363"/>
      <c r="O272" s="364"/>
      <c r="P272" s="365"/>
      <c r="Q272" s="364"/>
      <c r="R272" s="363"/>
      <c r="S272" s="364"/>
      <c r="T272" s="363"/>
      <c r="U272" s="364"/>
      <c r="V272" s="363"/>
      <c r="W272" s="364"/>
      <c r="X272" s="363"/>
      <c r="Y272" s="364"/>
      <c r="Z272" s="363"/>
      <c r="AA272" s="364"/>
      <c r="AB272" s="363"/>
      <c r="AC272" s="364"/>
      <c r="AD272" s="363"/>
      <c r="AE272" s="364"/>
      <c r="AF272" s="363"/>
      <c r="AG272" s="364"/>
      <c r="AH272" s="363"/>
      <c r="AI272" s="364"/>
      <c r="AJ272" s="363"/>
      <c r="AK272" s="364"/>
      <c r="AL272" s="363"/>
      <c r="AM272" s="364"/>
      <c r="AN272" s="363"/>
      <c r="AO272" s="364"/>
      <c r="AP272" s="363"/>
      <c r="AQ272" s="364"/>
      <c r="AR272" s="366"/>
      <c r="AS272" s="367"/>
    </row>
    <row r="273" ht="15.75" customHeight="1">
      <c r="C273" s="271"/>
      <c r="D273" s="271"/>
      <c r="E273" s="271"/>
      <c r="F273" s="271"/>
      <c r="G273" s="271"/>
      <c r="H273" s="361"/>
      <c r="I273" s="362"/>
      <c r="J273" s="363"/>
      <c r="K273" s="364"/>
      <c r="L273" s="363"/>
      <c r="M273" s="364"/>
      <c r="N273" s="363"/>
      <c r="O273" s="364"/>
      <c r="P273" s="365"/>
      <c r="Q273" s="364"/>
      <c r="R273" s="363"/>
      <c r="S273" s="364"/>
      <c r="T273" s="363"/>
      <c r="U273" s="364"/>
      <c r="V273" s="363"/>
      <c r="W273" s="364"/>
      <c r="X273" s="363"/>
      <c r="Y273" s="364"/>
      <c r="Z273" s="363"/>
      <c r="AA273" s="364"/>
      <c r="AB273" s="363"/>
      <c r="AC273" s="364"/>
      <c r="AD273" s="363"/>
      <c r="AE273" s="364"/>
      <c r="AF273" s="363"/>
      <c r="AG273" s="364"/>
      <c r="AH273" s="363"/>
      <c r="AI273" s="364"/>
      <c r="AJ273" s="363"/>
      <c r="AK273" s="364"/>
      <c r="AL273" s="363"/>
      <c r="AM273" s="364"/>
      <c r="AN273" s="363"/>
      <c r="AO273" s="364"/>
      <c r="AP273" s="363"/>
      <c r="AQ273" s="364"/>
      <c r="AR273" s="366"/>
      <c r="AS273" s="367"/>
    </row>
    <row r="274" ht="15.75" customHeight="1">
      <c r="C274" s="271"/>
      <c r="D274" s="271"/>
      <c r="E274" s="271"/>
      <c r="F274" s="271"/>
      <c r="G274" s="271"/>
      <c r="H274" s="361"/>
      <c r="I274" s="362"/>
      <c r="J274" s="363"/>
      <c r="K274" s="364"/>
      <c r="L274" s="363"/>
      <c r="M274" s="364"/>
      <c r="N274" s="363"/>
      <c r="O274" s="364"/>
      <c r="P274" s="365"/>
      <c r="Q274" s="364"/>
      <c r="R274" s="363"/>
      <c r="S274" s="364"/>
      <c r="T274" s="363"/>
      <c r="U274" s="364"/>
      <c r="V274" s="363"/>
      <c r="W274" s="364"/>
      <c r="X274" s="363"/>
      <c r="Y274" s="364"/>
      <c r="Z274" s="363"/>
      <c r="AA274" s="364"/>
      <c r="AB274" s="363"/>
      <c r="AC274" s="364"/>
      <c r="AD274" s="363"/>
      <c r="AE274" s="364"/>
      <c r="AF274" s="363"/>
      <c r="AG274" s="364"/>
      <c r="AH274" s="363"/>
      <c r="AI274" s="364"/>
      <c r="AJ274" s="363"/>
      <c r="AK274" s="364"/>
      <c r="AL274" s="363"/>
      <c r="AM274" s="364"/>
      <c r="AN274" s="363"/>
      <c r="AO274" s="364"/>
      <c r="AP274" s="363"/>
      <c r="AQ274" s="364"/>
      <c r="AR274" s="366"/>
      <c r="AS274" s="367"/>
    </row>
    <row r="275" ht="15.75" customHeight="1">
      <c r="C275" s="271"/>
      <c r="D275" s="271"/>
      <c r="E275" s="271"/>
      <c r="F275" s="271"/>
      <c r="G275" s="271"/>
      <c r="H275" s="361"/>
      <c r="I275" s="362"/>
      <c r="J275" s="363"/>
      <c r="K275" s="364"/>
      <c r="L275" s="363"/>
      <c r="M275" s="364"/>
      <c r="N275" s="363"/>
      <c r="O275" s="364"/>
      <c r="P275" s="365"/>
      <c r="Q275" s="364"/>
      <c r="R275" s="363"/>
      <c r="S275" s="364"/>
      <c r="T275" s="363"/>
      <c r="U275" s="364"/>
      <c r="V275" s="363"/>
      <c r="W275" s="364"/>
      <c r="X275" s="363"/>
      <c r="Y275" s="364"/>
      <c r="Z275" s="363"/>
      <c r="AA275" s="364"/>
      <c r="AB275" s="363"/>
      <c r="AC275" s="364"/>
      <c r="AD275" s="363"/>
      <c r="AE275" s="364"/>
      <c r="AF275" s="363"/>
      <c r="AG275" s="364"/>
      <c r="AH275" s="363"/>
      <c r="AI275" s="364"/>
      <c r="AJ275" s="363"/>
      <c r="AK275" s="364"/>
      <c r="AL275" s="363"/>
      <c r="AM275" s="364"/>
      <c r="AN275" s="363"/>
      <c r="AO275" s="364"/>
      <c r="AP275" s="363"/>
      <c r="AQ275" s="364"/>
      <c r="AR275" s="366"/>
      <c r="AS275" s="367"/>
    </row>
    <row r="276" ht="15.75" customHeight="1">
      <c r="C276" s="271"/>
      <c r="D276" s="271"/>
      <c r="E276" s="271"/>
      <c r="F276" s="271"/>
      <c r="G276" s="271"/>
      <c r="H276" s="361"/>
      <c r="I276" s="362"/>
      <c r="J276" s="363"/>
      <c r="K276" s="364"/>
      <c r="L276" s="363"/>
      <c r="M276" s="364"/>
      <c r="N276" s="363"/>
      <c r="O276" s="364"/>
      <c r="P276" s="365"/>
      <c r="Q276" s="364"/>
      <c r="R276" s="363"/>
      <c r="S276" s="364"/>
      <c r="T276" s="363"/>
      <c r="U276" s="364"/>
      <c r="V276" s="363"/>
      <c r="W276" s="364"/>
      <c r="X276" s="363"/>
      <c r="Y276" s="364"/>
      <c r="Z276" s="363"/>
      <c r="AA276" s="364"/>
      <c r="AB276" s="363"/>
      <c r="AC276" s="364"/>
      <c r="AD276" s="363"/>
      <c r="AE276" s="364"/>
      <c r="AF276" s="363"/>
      <c r="AG276" s="364"/>
      <c r="AH276" s="363"/>
      <c r="AI276" s="364"/>
      <c r="AJ276" s="363"/>
      <c r="AK276" s="364"/>
      <c r="AL276" s="363"/>
      <c r="AM276" s="364"/>
      <c r="AN276" s="363"/>
      <c r="AO276" s="364"/>
      <c r="AP276" s="363"/>
      <c r="AQ276" s="364"/>
      <c r="AR276" s="366"/>
      <c r="AS276" s="367"/>
    </row>
    <row r="277" ht="15.75" customHeight="1">
      <c r="C277" s="271"/>
      <c r="D277" s="271"/>
      <c r="E277" s="271"/>
      <c r="F277" s="271"/>
      <c r="G277" s="271"/>
      <c r="H277" s="361"/>
      <c r="I277" s="362"/>
      <c r="J277" s="363"/>
      <c r="K277" s="364"/>
      <c r="L277" s="363"/>
      <c r="M277" s="364"/>
      <c r="N277" s="363"/>
      <c r="O277" s="364"/>
      <c r="P277" s="365"/>
      <c r="Q277" s="364"/>
      <c r="R277" s="363"/>
      <c r="S277" s="364"/>
      <c r="T277" s="363"/>
      <c r="U277" s="364"/>
      <c r="V277" s="363"/>
      <c r="W277" s="364"/>
      <c r="X277" s="363"/>
      <c r="Y277" s="364"/>
      <c r="Z277" s="363"/>
      <c r="AA277" s="364"/>
      <c r="AB277" s="363"/>
      <c r="AC277" s="364"/>
      <c r="AD277" s="363"/>
      <c r="AE277" s="364"/>
      <c r="AF277" s="363"/>
      <c r="AG277" s="364"/>
      <c r="AH277" s="363"/>
      <c r="AI277" s="364"/>
      <c r="AJ277" s="363"/>
      <c r="AK277" s="364"/>
      <c r="AL277" s="363"/>
      <c r="AM277" s="364"/>
      <c r="AN277" s="363"/>
      <c r="AO277" s="364"/>
      <c r="AP277" s="363"/>
      <c r="AQ277" s="364"/>
      <c r="AR277" s="366"/>
      <c r="AS277" s="367"/>
    </row>
    <row r="278" ht="15.75" customHeight="1">
      <c r="C278" s="271"/>
      <c r="D278" s="271"/>
      <c r="E278" s="271"/>
      <c r="F278" s="271"/>
      <c r="G278" s="271"/>
      <c r="H278" s="361"/>
      <c r="I278" s="362"/>
      <c r="J278" s="363"/>
      <c r="K278" s="364"/>
      <c r="L278" s="363"/>
      <c r="M278" s="364"/>
      <c r="N278" s="363"/>
      <c r="O278" s="364"/>
      <c r="P278" s="365"/>
      <c r="Q278" s="364"/>
      <c r="R278" s="363"/>
      <c r="S278" s="364"/>
      <c r="T278" s="363"/>
      <c r="U278" s="364"/>
      <c r="V278" s="363"/>
      <c r="W278" s="364"/>
      <c r="X278" s="363"/>
      <c r="Y278" s="364"/>
      <c r="Z278" s="363"/>
      <c r="AA278" s="364"/>
      <c r="AB278" s="363"/>
      <c r="AC278" s="364"/>
      <c r="AD278" s="363"/>
      <c r="AE278" s="364"/>
      <c r="AF278" s="363"/>
      <c r="AG278" s="364"/>
      <c r="AH278" s="363"/>
      <c r="AI278" s="364"/>
      <c r="AJ278" s="363"/>
      <c r="AK278" s="364"/>
      <c r="AL278" s="363"/>
      <c r="AM278" s="364"/>
      <c r="AN278" s="363"/>
      <c r="AO278" s="364"/>
      <c r="AP278" s="363"/>
      <c r="AQ278" s="364"/>
      <c r="AR278" s="366"/>
      <c r="AS278" s="367"/>
    </row>
    <row r="279" ht="15.75" customHeight="1">
      <c r="C279" s="271"/>
      <c r="D279" s="271"/>
      <c r="E279" s="271"/>
      <c r="F279" s="271"/>
      <c r="G279" s="271"/>
      <c r="H279" s="361"/>
      <c r="I279" s="362"/>
      <c r="J279" s="363"/>
      <c r="K279" s="364"/>
      <c r="L279" s="363"/>
      <c r="M279" s="364"/>
      <c r="N279" s="363"/>
      <c r="O279" s="364"/>
      <c r="P279" s="365"/>
      <c r="Q279" s="364"/>
      <c r="R279" s="363"/>
      <c r="S279" s="364"/>
      <c r="T279" s="363"/>
      <c r="U279" s="364"/>
      <c r="V279" s="363"/>
      <c r="W279" s="364"/>
      <c r="X279" s="363"/>
      <c r="Y279" s="364"/>
      <c r="Z279" s="363"/>
      <c r="AA279" s="364"/>
      <c r="AB279" s="363"/>
      <c r="AC279" s="364"/>
      <c r="AD279" s="363"/>
      <c r="AE279" s="364"/>
      <c r="AF279" s="363"/>
      <c r="AG279" s="364"/>
      <c r="AH279" s="363"/>
      <c r="AI279" s="364"/>
      <c r="AJ279" s="363"/>
      <c r="AK279" s="364"/>
      <c r="AL279" s="363"/>
      <c r="AM279" s="364"/>
      <c r="AN279" s="363"/>
      <c r="AO279" s="364"/>
      <c r="AP279" s="363"/>
      <c r="AQ279" s="364"/>
      <c r="AR279" s="366"/>
      <c r="AS279" s="367"/>
    </row>
    <row r="280" ht="15.75" customHeight="1">
      <c r="C280" s="271"/>
      <c r="D280" s="271"/>
      <c r="E280" s="271"/>
      <c r="F280" s="271"/>
      <c r="G280" s="271"/>
      <c r="H280" s="361"/>
      <c r="I280" s="362"/>
      <c r="J280" s="363"/>
      <c r="K280" s="364"/>
      <c r="L280" s="363"/>
      <c r="M280" s="364"/>
      <c r="N280" s="363"/>
      <c r="O280" s="364"/>
      <c r="P280" s="365"/>
      <c r="Q280" s="364"/>
      <c r="R280" s="363"/>
      <c r="S280" s="364"/>
      <c r="T280" s="363"/>
      <c r="U280" s="364"/>
      <c r="V280" s="363"/>
      <c r="W280" s="364"/>
      <c r="X280" s="363"/>
      <c r="Y280" s="364"/>
      <c r="Z280" s="363"/>
      <c r="AA280" s="364"/>
      <c r="AB280" s="363"/>
      <c r="AC280" s="364"/>
      <c r="AD280" s="363"/>
      <c r="AE280" s="364"/>
      <c r="AF280" s="363"/>
      <c r="AG280" s="364"/>
      <c r="AH280" s="363"/>
      <c r="AI280" s="364"/>
      <c r="AJ280" s="363"/>
      <c r="AK280" s="364"/>
      <c r="AL280" s="363"/>
      <c r="AM280" s="364"/>
      <c r="AN280" s="363"/>
      <c r="AO280" s="364"/>
      <c r="AP280" s="363"/>
      <c r="AQ280" s="364"/>
      <c r="AR280" s="366"/>
      <c r="AS280" s="367"/>
    </row>
    <row r="281" ht="15.75" customHeight="1">
      <c r="C281" s="271"/>
      <c r="D281" s="271"/>
      <c r="E281" s="271"/>
      <c r="F281" s="271"/>
      <c r="G281" s="271"/>
      <c r="H281" s="361"/>
      <c r="I281" s="362"/>
      <c r="J281" s="363"/>
      <c r="K281" s="364"/>
      <c r="L281" s="363"/>
      <c r="M281" s="364"/>
      <c r="N281" s="363"/>
      <c r="O281" s="364"/>
      <c r="P281" s="365"/>
      <c r="Q281" s="364"/>
      <c r="R281" s="363"/>
      <c r="S281" s="364"/>
      <c r="T281" s="363"/>
      <c r="U281" s="364"/>
      <c r="V281" s="363"/>
      <c r="W281" s="364"/>
      <c r="X281" s="363"/>
      <c r="Y281" s="364"/>
      <c r="Z281" s="363"/>
      <c r="AA281" s="364"/>
      <c r="AB281" s="363"/>
      <c r="AC281" s="364"/>
      <c r="AD281" s="363"/>
      <c r="AE281" s="364"/>
      <c r="AF281" s="363"/>
      <c r="AG281" s="364"/>
      <c r="AH281" s="363"/>
      <c r="AI281" s="364"/>
      <c r="AJ281" s="363"/>
      <c r="AK281" s="364"/>
      <c r="AL281" s="363"/>
      <c r="AM281" s="364"/>
      <c r="AN281" s="363"/>
      <c r="AO281" s="364"/>
      <c r="AP281" s="363"/>
      <c r="AQ281" s="364"/>
      <c r="AR281" s="366"/>
      <c r="AS281" s="367"/>
    </row>
    <row r="282" ht="15.75" customHeight="1">
      <c r="C282" s="271"/>
      <c r="D282" s="271"/>
      <c r="E282" s="271"/>
      <c r="F282" s="271"/>
      <c r="G282" s="271"/>
      <c r="H282" s="361"/>
      <c r="I282" s="362"/>
      <c r="J282" s="363"/>
      <c r="K282" s="364"/>
      <c r="L282" s="363"/>
      <c r="M282" s="364"/>
      <c r="N282" s="363"/>
      <c r="O282" s="364"/>
      <c r="P282" s="365"/>
      <c r="Q282" s="364"/>
      <c r="R282" s="363"/>
      <c r="S282" s="364"/>
      <c r="T282" s="363"/>
      <c r="U282" s="364"/>
      <c r="V282" s="363"/>
      <c r="W282" s="364"/>
      <c r="X282" s="363"/>
      <c r="Y282" s="364"/>
      <c r="Z282" s="363"/>
      <c r="AA282" s="364"/>
      <c r="AB282" s="363"/>
      <c r="AC282" s="364"/>
      <c r="AD282" s="363"/>
      <c r="AE282" s="364"/>
      <c r="AF282" s="363"/>
      <c r="AG282" s="364"/>
      <c r="AH282" s="363"/>
      <c r="AI282" s="364"/>
      <c r="AJ282" s="363"/>
      <c r="AK282" s="364"/>
      <c r="AL282" s="363"/>
      <c r="AM282" s="364"/>
      <c r="AN282" s="363"/>
      <c r="AO282" s="364"/>
      <c r="AP282" s="363"/>
      <c r="AQ282" s="364"/>
      <c r="AR282" s="366"/>
      <c r="AS282" s="367"/>
    </row>
    <row r="283" ht="15.75" customHeight="1">
      <c r="C283" s="271"/>
      <c r="D283" s="271"/>
      <c r="E283" s="271"/>
      <c r="F283" s="271"/>
      <c r="G283" s="271"/>
      <c r="H283" s="361"/>
      <c r="I283" s="362"/>
      <c r="J283" s="363"/>
      <c r="K283" s="364"/>
      <c r="L283" s="363"/>
      <c r="M283" s="364"/>
      <c r="N283" s="363"/>
      <c r="O283" s="364"/>
      <c r="P283" s="365"/>
      <c r="Q283" s="364"/>
      <c r="R283" s="363"/>
      <c r="S283" s="364"/>
      <c r="T283" s="363"/>
      <c r="U283" s="364"/>
      <c r="V283" s="363"/>
      <c r="W283" s="364"/>
      <c r="X283" s="363"/>
      <c r="Y283" s="364"/>
      <c r="Z283" s="363"/>
      <c r="AA283" s="364"/>
      <c r="AB283" s="363"/>
      <c r="AC283" s="364"/>
      <c r="AD283" s="363"/>
      <c r="AE283" s="364"/>
      <c r="AF283" s="363"/>
      <c r="AG283" s="364"/>
      <c r="AH283" s="363"/>
      <c r="AI283" s="364"/>
      <c r="AJ283" s="363"/>
      <c r="AK283" s="364"/>
      <c r="AL283" s="363"/>
      <c r="AM283" s="364"/>
      <c r="AN283" s="363"/>
      <c r="AO283" s="364"/>
      <c r="AP283" s="363"/>
      <c r="AQ283" s="364"/>
      <c r="AR283" s="366"/>
      <c r="AS283" s="367"/>
    </row>
    <row r="284" ht="15.75" customHeight="1">
      <c r="C284" s="271"/>
      <c r="D284" s="271"/>
      <c r="E284" s="271"/>
      <c r="F284" s="271"/>
      <c r="G284" s="271"/>
      <c r="H284" s="361"/>
      <c r="I284" s="362"/>
      <c r="J284" s="363"/>
      <c r="K284" s="364"/>
      <c r="L284" s="363"/>
      <c r="M284" s="364"/>
      <c r="N284" s="363"/>
      <c r="O284" s="364"/>
      <c r="P284" s="365"/>
      <c r="Q284" s="364"/>
      <c r="R284" s="363"/>
      <c r="S284" s="364"/>
      <c r="T284" s="363"/>
      <c r="U284" s="364"/>
      <c r="V284" s="363"/>
      <c r="W284" s="364"/>
      <c r="X284" s="363"/>
      <c r="Y284" s="364"/>
      <c r="Z284" s="363"/>
      <c r="AA284" s="364"/>
      <c r="AB284" s="363"/>
      <c r="AC284" s="364"/>
      <c r="AD284" s="363"/>
      <c r="AE284" s="364"/>
      <c r="AF284" s="363"/>
      <c r="AG284" s="364"/>
      <c r="AH284" s="363"/>
      <c r="AI284" s="364"/>
      <c r="AJ284" s="363"/>
      <c r="AK284" s="364"/>
      <c r="AL284" s="363"/>
      <c r="AM284" s="364"/>
      <c r="AN284" s="363"/>
      <c r="AO284" s="364"/>
      <c r="AP284" s="363"/>
      <c r="AQ284" s="364"/>
      <c r="AR284" s="366"/>
      <c r="AS284" s="367"/>
    </row>
    <row r="285" ht="15.75" customHeight="1">
      <c r="C285" s="271"/>
      <c r="D285" s="271"/>
      <c r="E285" s="271"/>
      <c r="F285" s="271"/>
      <c r="G285" s="271"/>
      <c r="H285" s="361"/>
      <c r="I285" s="362"/>
      <c r="J285" s="363"/>
      <c r="K285" s="364"/>
      <c r="L285" s="363"/>
      <c r="M285" s="364"/>
      <c r="N285" s="363"/>
      <c r="O285" s="364"/>
      <c r="P285" s="365"/>
      <c r="Q285" s="364"/>
      <c r="R285" s="363"/>
      <c r="S285" s="364"/>
      <c r="T285" s="363"/>
      <c r="U285" s="364"/>
      <c r="V285" s="363"/>
      <c r="W285" s="364"/>
      <c r="X285" s="363"/>
      <c r="Y285" s="364"/>
      <c r="Z285" s="363"/>
      <c r="AA285" s="364"/>
      <c r="AB285" s="363"/>
      <c r="AC285" s="364"/>
      <c r="AD285" s="363"/>
      <c r="AE285" s="364"/>
      <c r="AF285" s="363"/>
      <c r="AG285" s="364"/>
      <c r="AH285" s="363"/>
      <c r="AI285" s="364"/>
      <c r="AJ285" s="363"/>
      <c r="AK285" s="364"/>
      <c r="AL285" s="363"/>
      <c r="AM285" s="364"/>
      <c r="AN285" s="363"/>
      <c r="AO285" s="364"/>
      <c r="AP285" s="363"/>
      <c r="AQ285" s="364"/>
      <c r="AR285" s="366"/>
      <c r="AS285" s="367"/>
    </row>
    <row r="286" ht="15.75" customHeight="1">
      <c r="C286" s="271"/>
      <c r="D286" s="271"/>
      <c r="E286" s="271"/>
      <c r="F286" s="271"/>
      <c r="G286" s="271"/>
      <c r="H286" s="361"/>
      <c r="I286" s="362"/>
      <c r="J286" s="363"/>
      <c r="K286" s="364"/>
      <c r="L286" s="363"/>
      <c r="M286" s="364"/>
      <c r="N286" s="363"/>
      <c r="O286" s="364"/>
      <c r="P286" s="365"/>
      <c r="Q286" s="364"/>
      <c r="R286" s="363"/>
      <c r="S286" s="364"/>
      <c r="T286" s="363"/>
      <c r="U286" s="364"/>
      <c r="V286" s="363"/>
      <c r="W286" s="364"/>
      <c r="X286" s="363"/>
      <c r="Y286" s="364"/>
      <c r="Z286" s="363"/>
      <c r="AA286" s="364"/>
      <c r="AB286" s="363"/>
      <c r="AC286" s="364"/>
      <c r="AD286" s="363"/>
      <c r="AE286" s="364"/>
      <c r="AF286" s="363"/>
      <c r="AG286" s="364"/>
      <c r="AH286" s="363"/>
      <c r="AI286" s="364"/>
      <c r="AJ286" s="363"/>
      <c r="AK286" s="364"/>
      <c r="AL286" s="363"/>
      <c r="AM286" s="364"/>
      <c r="AN286" s="363"/>
      <c r="AO286" s="364"/>
      <c r="AP286" s="363"/>
      <c r="AQ286" s="364"/>
      <c r="AR286" s="366"/>
      <c r="AS286" s="367"/>
    </row>
    <row r="287" ht="15.75" customHeight="1">
      <c r="C287" s="271"/>
      <c r="D287" s="271"/>
      <c r="E287" s="271"/>
      <c r="F287" s="271"/>
      <c r="G287" s="271"/>
      <c r="H287" s="361"/>
      <c r="I287" s="362"/>
      <c r="J287" s="363"/>
      <c r="K287" s="364"/>
      <c r="L287" s="363"/>
      <c r="M287" s="364"/>
      <c r="N287" s="363"/>
      <c r="O287" s="364"/>
      <c r="P287" s="365"/>
      <c r="Q287" s="364"/>
      <c r="R287" s="363"/>
      <c r="S287" s="364"/>
      <c r="T287" s="363"/>
      <c r="U287" s="364"/>
      <c r="V287" s="363"/>
      <c r="W287" s="364"/>
      <c r="X287" s="363"/>
      <c r="Y287" s="364"/>
      <c r="Z287" s="363"/>
      <c r="AA287" s="364"/>
      <c r="AB287" s="363"/>
      <c r="AC287" s="364"/>
      <c r="AD287" s="363"/>
      <c r="AE287" s="364"/>
      <c r="AF287" s="363"/>
      <c r="AG287" s="364"/>
      <c r="AH287" s="363"/>
      <c r="AI287" s="364"/>
      <c r="AJ287" s="363"/>
      <c r="AK287" s="364"/>
      <c r="AL287" s="363"/>
      <c r="AM287" s="364"/>
      <c r="AN287" s="363"/>
      <c r="AO287" s="364"/>
      <c r="AP287" s="363"/>
      <c r="AQ287" s="364"/>
      <c r="AR287" s="366"/>
      <c r="AS287" s="367"/>
    </row>
    <row r="288" ht="15.75" customHeight="1">
      <c r="C288" s="271"/>
      <c r="D288" s="271"/>
      <c r="E288" s="271"/>
      <c r="F288" s="271"/>
      <c r="G288" s="271"/>
      <c r="H288" s="361"/>
      <c r="I288" s="362"/>
      <c r="J288" s="363"/>
      <c r="K288" s="364"/>
      <c r="L288" s="363"/>
      <c r="M288" s="364"/>
      <c r="N288" s="363"/>
      <c r="O288" s="364"/>
      <c r="P288" s="365"/>
      <c r="Q288" s="364"/>
      <c r="R288" s="363"/>
      <c r="S288" s="364"/>
      <c r="T288" s="363"/>
      <c r="U288" s="364"/>
      <c r="V288" s="363"/>
      <c r="W288" s="364"/>
      <c r="X288" s="363"/>
      <c r="Y288" s="364"/>
      <c r="Z288" s="363"/>
      <c r="AA288" s="364"/>
      <c r="AB288" s="363"/>
      <c r="AC288" s="364"/>
      <c r="AD288" s="363"/>
      <c r="AE288" s="364"/>
      <c r="AF288" s="363"/>
      <c r="AG288" s="364"/>
      <c r="AH288" s="363"/>
      <c r="AI288" s="364"/>
      <c r="AJ288" s="363"/>
      <c r="AK288" s="364"/>
      <c r="AL288" s="363"/>
      <c r="AM288" s="364"/>
      <c r="AN288" s="363"/>
      <c r="AO288" s="364"/>
      <c r="AP288" s="363"/>
      <c r="AQ288" s="364"/>
      <c r="AR288" s="366"/>
      <c r="AS288" s="367"/>
    </row>
    <row r="289" ht="15.75" customHeight="1">
      <c r="C289" s="271"/>
      <c r="D289" s="271"/>
      <c r="E289" s="271"/>
      <c r="F289" s="271"/>
      <c r="G289" s="271"/>
      <c r="H289" s="361"/>
      <c r="I289" s="362"/>
      <c r="J289" s="363"/>
      <c r="K289" s="364"/>
      <c r="L289" s="363"/>
      <c r="M289" s="364"/>
      <c r="N289" s="363"/>
      <c r="O289" s="364"/>
      <c r="P289" s="365"/>
      <c r="Q289" s="364"/>
      <c r="R289" s="363"/>
      <c r="S289" s="364"/>
      <c r="T289" s="363"/>
      <c r="U289" s="364"/>
      <c r="V289" s="363"/>
      <c r="W289" s="364"/>
      <c r="X289" s="363"/>
      <c r="Y289" s="364"/>
      <c r="Z289" s="363"/>
      <c r="AA289" s="364"/>
      <c r="AB289" s="363"/>
      <c r="AC289" s="364"/>
      <c r="AD289" s="363"/>
      <c r="AE289" s="364"/>
      <c r="AF289" s="363"/>
      <c r="AG289" s="364"/>
      <c r="AH289" s="363"/>
      <c r="AI289" s="364"/>
      <c r="AJ289" s="363"/>
      <c r="AK289" s="364"/>
      <c r="AL289" s="363"/>
      <c r="AM289" s="364"/>
      <c r="AN289" s="363"/>
      <c r="AO289" s="364"/>
      <c r="AP289" s="363"/>
      <c r="AQ289" s="364"/>
      <c r="AR289" s="366"/>
      <c r="AS289" s="367"/>
    </row>
    <row r="290" ht="15.75" customHeight="1">
      <c r="C290" s="271"/>
      <c r="D290" s="271"/>
      <c r="E290" s="271"/>
      <c r="F290" s="271"/>
      <c r="G290" s="271"/>
      <c r="H290" s="361"/>
      <c r="I290" s="362"/>
      <c r="J290" s="363"/>
      <c r="K290" s="364"/>
      <c r="L290" s="363"/>
      <c r="M290" s="364"/>
      <c r="N290" s="363"/>
      <c r="O290" s="364"/>
      <c r="P290" s="365"/>
      <c r="Q290" s="364"/>
      <c r="R290" s="363"/>
      <c r="S290" s="364"/>
      <c r="T290" s="363"/>
      <c r="U290" s="364"/>
      <c r="V290" s="363"/>
      <c r="W290" s="364"/>
      <c r="X290" s="363"/>
      <c r="Y290" s="364"/>
      <c r="Z290" s="363"/>
      <c r="AA290" s="364"/>
      <c r="AB290" s="363"/>
      <c r="AC290" s="364"/>
      <c r="AD290" s="363"/>
      <c r="AE290" s="364"/>
      <c r="AF290" s="363"/>
      <c r="AG290" s="364"/>
      <c r="AH290" s="363"/>
      <c r="AI290" s="364"/>
      <c r="AJ290" s="363"/>
      <c r="AK290" s="364"/>
      <c r="AL290" s="363"/>
      <c r="AM290" s="364"/>
      <c r="AN290" s="363"/>
      <c r="AO290" s="364"/>
      <c r="AP290" s="363"/>
      <c r="AQ290" s="364"/>
      <c r="AR290" s="366"/>
      <c r="AS290" s="367"/>
    </row>
    <row r="291" ht="15.75" customHeight="1">
      <c r="C291" s="271"/>
      <c r="D291" s="271"/>
      <c r="E291" s="271"/>
      <c r="F291" s="271"/>
      <c r="G291" s="271"/>
      <c r="H291" s="361"/>
      <c r="I291" s="362"/>
      <c r="J291" s="363"/>
      <c r="K291" s="364"/>
      <c r="L291" s="363"/>
      <c r="M291" s="364"/>
      <c r="N291" s="363"/>
      <c r="O291" s="364"/>
      <c r="P291" s="365"/>
      <c r="Q291" s="364"/>
      <c r="R291" s="363"/>
      <c r="S291" s="364"/>
      <c r="T291" s="363"/>
      <c r="U291" s="364"/>
      <c r="V291" s="363"/>
      <c r="W291" s="364"/>
      <c r="X291" s="363"/>
      <c r="Y291" s="364"/>
      <c r="Z291" s="363"/>
      <c r="AA291" s="364"/>
      <c r="AB291" s="363"/>
      <c r="AC291" s="364"/>
      <c r="AD291" s="363"/>
      <c r="AE291" s="364"/>
      <c r="AF291" s="363"/>
      <c r="AG291" s="364"/>
      <c r="AH291" s="363"/>
      <c r="AI291" s="364"/>
      <c r="AJ291" s="363"/>
      <c r="AK291" s="364"/>
      <c r="AL291" s="363"/>
      <c r="AM291" s="364"/>
      <c r="AN291" s="363"/>
      <c r="AO291" s="364"/>
      <c r="AP291" s="363"/>
      <c r="AQ291" s="364"/>
      <c r="AR291" s="366"/>
      <c r="AS291" s="367"/>
    </row>
    <row r="292" ht="15.75" customHeight="1">
      <c r="C292" s="271"/>
      <c r="D292" s="271"/>
      <c r="E292" s="271"/>
      <c r="F292" s="271"/>
      <c r="G292" s="271"/>
      <c r="H292" s="361"/>
      <c r="I292" s="362"/>
      <c r="J292" s="363"/>
      <c r="K292" s="364"/>
      <c r="L292" s="363"/>
      <c r="M292" s="364"/>
      <c r="N292" s="363"/>
      <c r="O292" s="364"/>
      <c r="P292" s="365"/>
      <c r="Q292" s="364"/>
      <c r="R292" s="363"/>
      <c r="S292" s="364"/>
      <c r="T292" s="363"/>
      <c r="U292" s="364"/>
      <c r="V292" s="363"/>
      <c r="W292" s="364"/>
      <c r="X292" s="363"/>
      <c r="Y292" s="364"/>
      <c r="Z292" s="363"/>
      <c r="AA292" s="364"/>
      <c r="AB292" s="363"/>
      <c r="AC292" s="364"/>
      <c r="AD292" s="363"/>
      <c r="AE292" s="364"/>
      <c r="AF292" s="363"/>
      <c r="AG292" s="364"/>
      <c r="AH292" s="363"/>
      <c r="AI292" s="364"/>
      <c r="AJ292" s="363"/>
      <c r="AK292" s="364"/>
      <c r="AL292" s="363"/>
      <c r="AM292" s="364"/>
      <c r="AN292" s="363"/>
      <c r="AO292" s="364"/>
      <c r="AP292" s="363"/>
      <c r="AQ292" s="364"/>
      <c r="AR292" s="366"/>
      <c r="AS292" s="367"/>
    </row>
    <row r="293" ht="15.75" customHeight="1">
      <c r="C293" s="271"/>
      <c r="D293" s="271"/>
      <c r="E293" s="271"/>
      <c r="F293" s="271"/>
      <c r="G293" s="271"/>
      <c r="H293" s="361"/>
      <c r="I293" s="362"/>
      <c r="J293" s="363"/>
      <c r="K293" s="364"/>
      <c r="L293" s="363"/>
      <c r="M293" s="364"/>
      <c r="N293" s="363"/>
      <c r="O293" s="364"/>
      <c r="P293" s="365"/>
      <c r="Q293" s="364"/>
      <c r="R293" s="363"/>
      <c r="S293" s="364"/>
      <c r="T293" s="363"/>
      <c r="U293" s="364"/>
      <c r="V293" s="363"/>
      <c r="W293" s="364"/>
      <c r="X293" s="363"/>
      <c r="Y293" s="364"/>
      <c r="Z293" s="363"/>
      <c r="AA293" s="364"/>
      <c r="AB293" s="363"/>
      <c r="AC293" s="364"/>
      <c r="AD293" s="363"/>
      <c r="AE293" s="364"/>
      <c r="AF293" s="363"/>
      <c r="AG293" s="364"/>
      <c r="AH293" s="363"/>
      <c r="AI293" s="364"/>
      <c r="AJ293" s="363"/>
      <c r="AK293" s="364"/>
      <c r="AL293" s="363"/>
      <c r="AM293" s="364"/>
      <c r="AN293" s="363"/>
      <c r="AO293" s="364"/>
      <c r="AP293" s="363"/>
      <c r="AQ293" s="364"/>
      <c r="AR293" s="366"/>
      <c r="AS293" s="367"/>
    </row>
    <row r="294" ht="15.75" customHeight="1">
      <c r="C294" s="271"/>
      <c r="D294" s="271"/>
      <c r="E294" s="271"/>
      <c r="F294" s="271"/>
      <c r="G294" s="271"/>
      <c r="H294" s="361"/>
      <c r="I294" s="362"/>
      <c r="J294" s="363"/>
      <c r="K294" s="364"/>
      <c r="L294" s="363"/>
      <c r="M294" s="364"/>
      <c r="N294" s="363"/>
      <c r="O294" s="364"/>
      <c r="P294" s="365"/>
      <c r="Q294" s="364"/>
      <c r="R294" s="363"/>
      <c r="S294" s="364"/>
      <c r="T294" s="363"/>
      <c r="U294" s="364"/>
      <c r="V294" s="363"/>
      <c r="W294" s="364"/>
      <c r="X294" s="363"/>
      <c r="Y294" s="364"/>
      <c r="Z294" s="363"/>
      <c r="AA294" s="364"/>
      <c r="AB294" s="363"/>
      <c r="AC294" s="364"/>
      <c r="AD294" s="363"/>
      <c r="AE294" s="364"/>
      <c r="AF294" s="363"/>
      <c r="AG294" s="364"/>
      <c r="AH294" s="363"/>
      <c r="AI294" s="364"/>
      <c r="AJ294" s="363"/>
      <c r="AK294" s="364"/>
      <c r="AL294" s="363"/>
      <c r="AM294" s="364"/>
      <c r="AN294" s="363"/>
      <c r="AO294" s="364"/>
      <c r="AP294" s="363"/>
      <c r="AQ294" s="364"/>
      <c r="AR294" s="366"/>
      <c r="AS294" s="367"/>
    </row>
    <row r="295" ht="15.75" customHeight="1">
      <c r="C295" s="271"/>
      <c r="D295" s="271"/>
      <c r="E295" s="271"/>
      <c r="F295" s="271"/>
      <c r="G295" s="271"/>
      <c r="H295" s="361"/>
      <c r="I295" s="362"/>
      <c r="J295" s="363"/>
      <c r="K295" s="364"/>
      <c r="L295" s="363"/>
      <c r="M295" s="364"/>
      <c r="N295" s="363"/>
      <c r="O295" s="364"/>
      <c r="P295" s="365"/>
      <c r="Q295" s="364"/>
      <c r="R295" s="363"/>
      <c r="S295" s="364"/>
      <c r="T295" s="363"/>
      <c r="U295" s="364"/>
      <c r="V295" s="363"/>
      <c r="W295" s="364"/>
      <c r="X295" s="363"/>
      <c r="Y295" s="364"/>
      <c r="Z295" s="363"/>
      <c r="AA295" s="364"/>
      <c r="AB295" s="363"/>
      <c r="AC295" s="364"/>
      <c r="AD295" s="363"/>
      <c r="AE295" s="364"/>
      <c r="AF295" s="363"/>
      <c r="AG295" s="364"/>
      <c r="AH295" s="363"/>
      <c r="AI295" s="364"/>
      <c r="AJ295" s="363"/>
      <c r="AK295" s="364"/>
      <c r="AL295" s="363"/>
      <c r="AM295" s="364"/>
      <c r="AN295" s="363"/>
      <c r="AO295" s="364"/>
      <c r="AP295" s="363"/>
      <c r="AQ295" s="364"/>
      <c r="AR295" s="366"/>
      <c r="AS295" s="367"/>
    </row>
    <row r="296" ht="15.75" customHeight="1">
      <c r="C296" s="271"/>
      <c r="D296" s="271"/>
      <c r="E296" s="271"/>
      <c r="F296" s="271"/>
      <c r="G296" s="271"/>
      <c r="H296" s="361"/>
      <c r="I296" s="362"/>
      <c r="J296" s="363"/>
      <c r="K296" s="364"/>
      <c r="L296" s="363"/>
      <c r="M296" s="364"/>
      <c r="N296" s="363"/>
      <c r="O296" s="364"/>
      <c r="P296" s="365"/>
      <c r="Q296" s="364"/>
      <c r="R296" s="363"/>
      <c r="S296" s="364"/>
      <c r="T296" s="363"/>
      <c r="U296" s="364"/>
      <c r="V296" s="363"/>
      <c r="W296" s="364"/>
      <c r="X296" s="363"/>
      <c r="Y296" s="364"/>
      <c r="Z296" s="363"/>
      <c r="AA296" s="364"/>
      <c r="AB296" s="363"/>
      <c r="AC296" s="364"/>
      <c r="AD296" s="363"/>
      <c r="AE296" s="364"/>
      <c r="AF296" s="363"/>
      <c r="AG296" s="364"/>
      <c r="AH296" s="363"/>
      <c r="AI296" s="364"/>
      <c r="AJ296" s="363"/>
      <c r="AK296" s="364"/>
      <c r="AL296" s="363"/>
      <c r="AM296" s="364"/>
      <c r="AN296" s="363"/>
      <c r="AO296" s="364"/>
      <c r="AP296" s="363"/>
      <c r="AQ296" s="364"/>
      <c r="AR296" s="366"/>
      <c r="AS296" s="367"/>
    </row>
    <row r="297" ht="15.75" customHeight="1">
      <c r="C297" s="271"/>
      <c r="D297" s="271"/>
      <c r="E297" s="271"/>
      <c r="F297" s="271"/>
      <c r="G297" s="271"/>
      <c r="H297" s="361"/>
      <c r="I297" s="362"/>
      <c r="J297" s="363"/>
      <c r="K297" s="364"/>
      <c r="L297" s="363"/>
      <c r="M297" s="364"/>
      <c r="N297" s="363"/>
      <c r="O297" s="364"/>
      <c r="P297" s="365"/>
      <c r="Q297" s="364"/>
      <c r="R297" s="363"/>
      <c r="S297" s="364"/>
      <c r="T297" s="363"/>
      <c r="U297" s="364"/>
      <c r="V297" s="363"/>
      <c r="W297" s="364"/>
      <c r="X297" s="363"/>
      <c r="Y297" s="364"/>
      <c r="Z297" s="363"/>
      <c r="AA297" s="364"/>
      <c r="AB297" s="363"/>
      <c r="AC297" s="364"/>
      <c r="AD297" s="363"/>
      <c r="AE297" s="364"/>
      <c r="AF297" s="363"/>
      <c r="AG297" s="364"/>
      <c r="AH297" s="363"/>
      <c r="AI297" s="364"/>
      <c r="AJ297" s="363"/>
      <c r="AK297" s="364"/>
      <c r="AL297" s="363"/>
      <c r="AM297" s="364"/>
      <c r="AN297" s="363"/>
      <c r="AO297" s="364"/>
      <c r="AP297" s="363"/>
      <c r="AQ297" s="364"/>
      <c r="AR297" s="366"/>
      <c r="AS297" s="367"/>
    </row>
    <row r="298" ht="15.75" customHeight="1">
      <c r="C298" s="271"/>
      <c r="D298" s="271"/>
      <c r="E298" s="271"/>
      <c r="F298" s="271"/>
      <c r="G298" s="271"/>
      <c r="H298" s="361"/>
      <c r="I298" s="362"/>
      <c r="J298" s="363"/>
      <c r="K298" s="364"/>
      <c r="L298" s="363"/>
      <c r="M298" s="364"/>
      <c r="N298" s="363"/>
      <c r="O298" s="364"/>
      <c r="P298" s="365"/>
      <c r="Q298" s="364"/>
      <c r="R298" s="363"/>
      <c r="S298" s="364"/>
      <c r="T298" s="363"/>
      <c r="U298" s="364"/>
      <c r="V298" s="363"/>
      <c r="W298" s="364"/>
      <c r="X298" s="363"/>
      <c r="Y298" s="364"/>
      <c r="Z298" s="363"/>
      <c r="AA298" s="364"/>
      <c r="AB298" s="363"/>
      <c r="AC298" s="364"/>
      <c r="AD298" s="363"/>
      <c r="AE298" s="364"/>
      <c r="AF298" s="363"/>
      <c r="AG298" s="364"/>
      <c r="AH298" s="363"/>
      <c r="AI298" s="364"/>
      <c r="AJ298" s="363"/>
      <c r="AK298" s="364"/>
      <c r="AL298" s="363"/>
      <c r="AM298" s="364"/>
      <c r="AN298" s="363"/>
      <c r="AO298" s="364"/>
      <c r="AP298" s="363"/>
      <c r="AQ298" s="364"/>
      <c r="AR298" s="366"/>
      <c r="AS298" s="367"/>
    </row>
    <row r="299" ht="15.75" customHeight="1">
      <c r="C299" s="271"/>
      <c r="D299" s="271"/>
      <c r="E299" s="271"/>
      <c r="F299" s="271"/>
      <c r="G299" s="271"/>
      <c r="H299" s="361"/>
      <c r="I299" s="362"/>
      <c r="J299" s="363"/>
      <c r="K299" s="364"/>
      <c r="L299" s="363"/>
      <c r="M299" s="364"/>
      <c r="N299" s="363"/>
      <c r="O299" s="364"/>
      <c r="P299" s="365"/>
      <c r="Q299" s="364"/>
      <c r="R299" s="363"/>
      <c r="S299" s="364"/>
      <c r="T299" s="363"/>
      <c r="U299" s="364"/>
      <c r="V299" s="363"/>
      <c r="W299" s="364"/>
      <c r="X299" s="363"/>
      <c r="Y299" s="364"/>
      <c r="Z299" s="363"/>
      <c r="AA299" s="364"/>
      <c r="AB299" s="363"/>
      <c r="AC299" s="364"/>
      <c r="AD299" s="363"/>
      <c r="AE299" s="364"/>
      <c r="AF299" s="363"/>
      <c r="AG299" s="364"/>
      <c r="AH299" s="363"/>
      <c r="AI299" s="364"/>
      <c r="AJ299" s="363"/>
      <c r="AK299" s="364"/>
      <c r="AL299" s="363"/>
      <c r="AM299" s="364"/>
      <c r="AN299" s="363"/>
      <c r="AO299" s="364"/>
      <c r="AP299" s="363"/>
      <c r="AQ299" s="364"/>
      <c r="AR299" s="366"/>
      <c r="AS299" s="367"/>
    </row>
    <row r="300" ht="15.75" customHeight="1">
      <c r="C300" s="271"/>
      <c r="D300" s="271"/>
      <c r="E300" s="271"/>
      <c r="F300" s="271"/>
      <c r="G300" s="271"/>
      <c r="H300" s="361"/>
      <c r="I300" s="362"/>
      <c r="J300" s="363"/>
      <c r="K300" s="364"/>
      <c r="L300" s="363"/>
      <c r="M300" s="364"/>
      <c r="N300" s="363"/>
      <c r="O300" s="364"/>
      <c r="P300" s="365"/>
      <c r="Q300" s="364"/>
      <c r="R300" s="363"/>
      <c r="S300" s="364"/>
      <c r="T300" s="363"/>
      <c r="U300" s="364"/>
      <c r="V300" s="363"/>
      <c r="W300" s="364"/>
      <c r="X300" s="363"/>
      <c r="Y300" s="364"/>
      <c r="Z300" s="363"/>
      <c r="AA300" s="364"/>
      <c r="AB300" s="363"/>
      <c r="AC300" s="364"/>
      <c r="AD300" s="363"/>
      <c r="AE300" s="364"/>
      <c r="AF300" s="363"/>
      <c r="AG300" s="364"/>
      <c r="AH300" s="363"/>
      <c r="AI300" s="364"/>
      <c r="AJ300" s="363"/>
      <c r="AK300" s="364"/>
      <c r="AL300" s="363"/>
      <c r="AM300" s="364"/>
      <c r="AN300" s="363"/>
      <c r="AO300" s="364"/>
      <c r="AP300" s="363"/>
      <c r="AQ300" s="364"/>
      <c r="AR300" s="366"/>
      <c r="AS300" s="367"/>
    </row>
    <row r="301" ht="15.75" customHeight="1">
      <c r="C301" s="271"/>
      <c r="D301" s="271"/>
      <c r="E301" s="271"/>
      <c r="F301" s="271"/>
      <c r="G301" s="271"/>
      <c r="H301" s="361"/>
      <c r="I301" s="362"/>
      <c r="J301" s="363"/>
      <c r="K301" s="364"/>
      <c r="L301" s="363"/>
      <c r="M301" s="364"/>
      <c r="N301" s="363"/>
      <c r="O301" s="364"/>
      <c r="P301" s="365"/>
      <c r="Q301" s="364"/>
      <c r="R301" s="363"/>
      <c r="S301" s="364"/>
      <c r="T301" s="363"/>
      <c r="U301" s="364"/>
      <c r="V301" s="363"/>
      <c r="W301" s="364"/>
      <c r="X301" s="363"/>
      <c r="Y301" s="364"/>
      <c r="Z301" s="363"/>
      <c r="AA301" s="364"/>
      <c r="AB301" s="363"/>
      <c r="AC301" s="364"/>
      <c r="AD301" s="363"/>
      <c r="AE301" s="364"/>
      <c r="AF301" s="363"/>
      <c r="AG301" s="364"/>
      <c r="AH301" s="363"/>
      <c r="AI301" s="364"/>
      <c r="AJ301" s="363"/>
      <c r="AK301" s="364"/>
      <c r="AL301" s="363"/>
      <c r="AM301" s="364"/>
      <c r="AN301" s="363"/>
      <c r="AO301" s="364"/>
      <c r="AP301" s="363"/>
      <c r="AQ301" s="364"/>
      <c r="AR301" s="366"/>
      <c r="AS301" s="367"/>
    </row>
    <row r="302" ht="15.75" customHeight="1">
      <c r="C302" s="271"/>
      <c r="D302" s="271"/>
      <c r="E302" s="271"/>
      <c r="F302" s="271"/>
      <c r="G302" s="271"/>
      <c r="H302" s="361"/>
      <c r="I302" s="362"/>
      <c r="J302" s="363"/>
      <c r="K302" s="364"/>
      <c r="L302" s="363"/>
      <c r="M302" s="364"/>
      <c r="N302" s="363"/>
      <c r="O302" s="364"/>
      <c r="P302" s="365"/>
      <c r="Q302" s="364"/>
      <c r="R302" s="363"/>
      <c r="S302" s="364"/>
      <c r="T302" s="363"/>
      <c r="U302" s="364"/>
      <c r="V302" s="363"/>
      <c r="W302" s="364"/>
      <c r="X302" s="363"/>
      <c r="Y302" s="364"/>
      <c r="Z302" s="363"/>
      <c r="AA302" s="364"/>
      <c r="AB302" s="363"/>
      <c r="AC302" s="364"/>
      <c r="AD302" s="363"/>
      <c r="AE302" s="364"/>
      <c r="AF302" s="363"/>
      <c r="AG302" s="364"/>
      <c r="AH302" s="363"/>
      <c r="AI302" s="364"/>
      <c r="AJ302" s="363"/>
      <c r="AK302" s="364"/>
      <c r="AL302" s="363"/>
      <c r="AM302" s="364"/>
      <c r="AN302" s="363"/>
      <c r="AO302" s="364"/>
      <c r="AP302" s="363"/>
      <c r="AQ302" s="364"/>
      <c r="AR302" s="366"/>
      <c r="AS302" s="367"/>
    </row>
    <row r="303" ht="15.75" customHeight="1">
      <c r="C303" s="271"/>
      <c r="D303" s="271"/>
      <c r="E303" s="271"/>
      <c r="F303" s="271"/>
      <c r="G303" s="271"/>
      <c r="H303" s="361"/>
      <c r="I303" s="362"/>
      <c r="J303" s="363"/>
      <c r="K303" s="364"/>
      <c r="L303" s="363"/>
      <c r="M303" s="364"/>
      <c r="N303" s="363"/>
      <c r="O303" s="364"/>
      <c r="P303" s="365"/>
      <c r="Q303" s="364"/>
      <c r="R303" s="363"/>
      <c r="S303" s="364"/>
      <c r="T303" s="363"/>
      <c r="U303" s="364"/>
      <c r="V303" s="363"/>
      <c r="W303" s="364"/>
      <c r="X303" s="363"/>
      <c r="Y303" s="364"/>
      <c r="Z303" s="363"/>
      <c r="AA303" s="364"/>
      <c r="AB303" s="363"/>
      <c r="AC303" s="364"/>
      <c r="AD303" s="363"/>
      <c r="AE303" s="364"/>
      <c r="AF303" s="363"/>
      <c r="AG303" s="364"/>
      <c r="AH303" s="363"/>
      <c r="AI303" s="364"/>
      <c r="AJ303" s="363"/>
      <c r="AK303" s="364"/>
      <c r="AL303" s="363"/>
      <c r="AM303" s="364"/>
      <c r="AN303" s="363"/>
      <c r="AO303" s="364"/>
      <c r="AP303" s="363"/>
      <c r="AQ303" s="364"/>
      <c r="AR303" s="366"/>
      <c r="AS303" s="367"/>
    </row>
    <row r="304" ht="15.75" customHeight="1">
      <c r="C304" s="271"/>
      <c r="D304" s="271"/>
      <c r="E304" s="271"/>
      <c r="F304" s="271"/>
      <c r="G304" s="271"/>
      <c r="H304" s="361"/>
      <c r="I304" s="362"/>
      <c r="J304" s="363"/>
      <c r="K304" s="364"/>
      <c r="L304" s="363"/>
      <c r="M304" s="364"/>
      <c r="N304" s="363"/>
      <c r="O304" s="364"/>
      <c r="P304" s="365"/>
      <c r="Q304" s="364"/>
      <c r="R304" s="363"/>
      <c r="S304" s="364"/>
      <c r="T304" s="363"/>
      <c r="U304" s="364"/>
      <c r="V304" s="363"/>
      <c r="W304" s="364"/>
      <c r="X304" s="363"/>
      <c r="Y304" s="364"/>
      <c r="Z304" s="363"/>
      <c r="AA304" s="364"/>
      <c r="AB304" s="363"/>
      <c r="AC304" s="364"/>
      <c r="AD304" s="363"/>
      <c r="AE304" s="364"/>
      <c r="AF304" s="363"/>
      <c r="AG304" s="364"/>
      <c r="AH304" s="363"/>
      <c r="AI304" s="364"/>
      <c r="AJ304" s="363"/>
      <c r="AK304" s="364"/>
      <c r="AL304" s="363"/>
      <c r="AM304" s="364"/>
      <c r="AN304" s="363"/>
      <c r="AO304" s="364"/>
      <c r="AP304" s="363"/>
      <c r="AQ304" s="364"/>
      <c r="AR304" s="366"/>
      <c r="AS304" s="367"/>
    </row>
    <row r="305" ht="15.75" customHeight="1">
      <c r="C305" s="271"/>
      <c r="D305" s="271"/>
      <c r="E305" s="271"/>
      <c r="F305" s="271"/>
      <c r="G305" s="271"/>
      <c r="H305" s="361"/>
      <c r="I305" s="362"/>
      <c r="J305" s="363"/>
      <c r="K305" s="364"/>
      <c r="L305" s="363"/>
      <c r="M305" s="364"/>
      <c r="N305" s="363"/>
      <c r="O305" s="364"/>
      <c r="P305" s="365"/>
      <c r="Q305" s="364"/>
      <c r="R305" s="363"/>
      <c r="S305" s="364"/>
      <c r="T305" s="363"/>
      <c r="U305" s="364"/>
      <c r="V305" s="363"/>
      <c r="W305" s="364"/>
      <c r="X305" s="363"/>
      <c r="Y305" s="364"/>
      <c r="Z305" s="363"/>
      <c r="AA305" s="364"/>
      <c r="AB305" s="363"/>
      <c r="AC305" s="364"/>
      <c r="AD305" s="363"/>
      <c r="AE305" s="364"/>
      <c r="AF305" s="363"/>
      <c r="AG305" s="364"/>
      <c r="AH305" s="363"/>
      <c r="AI305" s="364"/>
      <c r="AJ305" s="363"/>
      <c r="AK305" s="364"/>
      <c r="AL305" s="363"/>
      <c r="AM305" s="364"/>
      <c r="AN305" s="363"/>
      <c r="AO305" s="364"/>
      <c r="AP305" s="363"/>
      <c r="AQ305" s="364"/>
      <c r="AR305" s="366"/>
      <c r="AS305" s="367"/>
    </row>
    <row r="306" ht="15.75" customHeight="1">
      <c r="C306" s="271"/>
      <c r="D306" s="271"/>
      <c r="E306" s="271"/>
      <c r="F306" s="271"/>
      <c r="G306" s="271"/>
      <c r="H306" s="361"/>
      <c r="I306" s="362"/>
      <c r="J306" s="363"/>
      <c r="K306" s="364"/>
      <c r="L306" s="363"/>
      <c r="M306" s="364"/>
      <c r="N306" s="363"/>
      <c r="O306" s="364"/>
      <c r="P306" s="365"/>
      <c r="Q306" s="364"/>
      <c r="R306" s="363"/>
      <c r="S306" s="364"/>
      <c r="T306" s="363"/>
      <c r="U306" s="364"/>
      <c r="V306" s="363"/>
      <c r="W306" s="364"/>
      <c r="X306" s="363"/>
      <c r="Y306" s="364"/>
      <c r="Z306" s="363"/>
      <c r="AA306" s="364"/>
      <c r="AB306" s="363"/>
      <c r="AC306" s="364"/>
      <c r="AD306" s="363"/>
      <c r="AE306" s="364"/>
      <c r="AF306" s="363"/>
      <c r="AG306" s="364"/>
      <c r="AH306" s="363"/>
      <c r="AI306" s="364"/>
      <c r="AJ306" s="363"/>
      <c r="AK306" s="364"/>
      <c r="AL306" s="363"/>
      <c r="AM306" s="364"/>
      <c r="AN306" s="363"/>
      <c r="AO306" s="364"/>
      <c r="AP306" s="363"/>
      <c r="AQ306" s="364"/>
      <c r="AR306" s="366"/>
      <c r="AS306" s="367"/>
    </row>
    <row r="307" ht="15.75" customHeight="1">
      <c r="C307" s="271"/>
      <c r="D307" s="271"/>
      <c r="E307" s="271"/>
      <c r="F307" s="271"/>
      <c r="G307" s="271"/>
      <c r="H307" s="361"/>
      <c r="I307" s="362"/>
      <c r="J307" s="363"/>
      <c r="K307" s="364"/>
      <c r="L307" s="363"/>
      <c r="M307" s="364"/>
      <c r="N307" s="363"/>
      <c r="O307" s="364"/>
      <c r="P307" s="365"/>
      <c r="Q307" s="364"/>
      <c r="R307" s="363"/>
      <c r="S307" s="364"/>
      <c r="T307" s="363"/>
      <c r="U307" s="364"/>
      <c r="V307" s="363"/>
      <c r="W307" s="364"/>
      <c r="X307" s="363"/>
      <c r="Y307" s="364"/>
      <c r="Z307" s="363"/>
      <c r="AA307" s="364"/>
      <c r="AB307" s="363"/>
      <c r="AC307" s="364"/>
      <c r="AD307" s="363"/>
      <c r="AE307" s="364"/>
      <c r="AF307" s="363"/>
      <c r="AG307" s="364"/>
      <c r="AH307" s="363"/>
      <c r="AI307" s="364"/>
      <c r="AJ307" s="363"/>
      <c r="AK307" s="364"/>
      <c r="AL307" s="363"/>
      <c r="AM307" s="364"/>
      <c r="AN307" s="363"/>
      <c r="AO307" s="364"/>
      <c r="AP307" s="363"/>
      <c r="AQ307" s="364"/>
      <c r="AR307" s="366"/>
      <c r="AS307" s="367"/>
    </row>
    <row r="308" ht="15.75" customHeight="1">
      <c r="C308" s="271"/>
      <c r="D308" s="271"/>
      <c r="E308" s="271"/>
      <c r="F308" s="271"/>
      <c r="G308" s="271"/>
      <c r="H308" s="361"/>
      <c r="I308" s="362"/>
      <c r="J308" s="363"/>
      <c r="K308" s="364"/>
      <c r="L308" s="363"/>
      <c r="M308" s="364"/>
      <c r="N308" s="363"/>
      <c r="O308" s="364"/>
      <c r="P308" s="365"/>
      <c r="Q308" s="364"/>
      <c r="R308" s="363"/>
      <c r="S308" s="364"/>
      <c r="T308" s="363"/>
      <c r="U308" s="364"/>
      <c r="V308" s="363"/>
      <c r="W308" s="364"/>
      <c r="X308" s="363"/>
      <c r="Y308" s="364"/>
      <c r="Z308" s="363"/>
      <c r="AA308" s="364"/>
      <c r="AB308" s="363"/>
      <c r="AC308" s="364"/>
      <c r="AD308" s="363"/>
      <c r="AE308" s="364"/>
      <c r="AF308" s="363"/>
      <c r="AG308" s="364"/>
      <c r="AH308" s="363"/>
      <c r="AI308" s="364"/>
      <c r="AJ308" s="363"/>
      <c r="AK308" s="364"/>
      <c r="AL308" s="363"/>
      <c r="AM308" s="364"/>
      <c r="AN308" s="363"/>
      <c r="AO308" s="364"/>
      <c r="AP308" s="363"/>
      <c r="AQ308" s="364"/>
      <c r="AR308" s="366"/>
      <c r="AS308" s="367"/>
    </row>
    <row r="309" ht="15.75" customHeight="1">
      <c r="C309" s="271"/>
      <c r="D309" s="271"/>
      <c r="E309" s="271"/>
      <c r="F309" s="271"/>
      <c r="G309" s="271"/>
      <c r="H309" s="361"/>
      <c r="I309" s="362"/>
      <c r="J309" s="363"/>
      <c r="K309" s="364"/>
      <c r="L309" s="363"/>
      <c r="M309" s="364"/>
      <c r="N309" s="363"/>
      <c r="O309" s="364"/>
      <c r="P309" s="365"/>
      <c r="Q309" s="364"/>
      <c r="R309" s="363"/>
      <c r="S309" s="364"/>
      <c r="T309" s="363"/>
      <c r="U309" s="364"/>
      <c r="V309" s="363"/>
      <c r="W309" s="364"/>
      <c r="X309" s="363"/>
      <c r="Y309" s="364"/>
      <c r="Z309" s="363"/>
      <c r="AA309" s="364"/>
      <c r="AB309" s="363"/>
      <c r="AC309" s="364"/>
      <c r="AD309" s="363"/>
      <c r="AE309" s="364"/>
      <c r="AF309" s="363"/>
      <c r="AG309" s="364"/>
      <c r="AH309" s="363"/>
      <c r="AI309" s="364"/>
      <c r="AJ309" s="363"/>
      <c r="AK309" s="364"/>
      <c r="AL309" s="363"/>
      <c r="AM309" s="364"/>
      <c r="AN309" s="363"/>
      <c r="AO309" s="364"/>
      <c r="AP309" s="363"/>
      <c r="AQ309" s="364"/>
      <c r="AR309" s="366"/>
      <c r="AS309" s="367"/>
    </row>
    <row r="310" ht="15.75" customHeight="1">
      <c r="C310" s="271"/>
      <c r="D310" s="271"/>
      <c r="E310" s="271"/>
      <c r="F310" s="271"/>
      <c r="G310" s="271"/>
      <c r="H310" s="361"/>
      <c r="I310" s="362"/>
      <c r="J310" s="363"/>
      <c r="K310" s="364"/>
      <c r="L310" s="363"/>
      <c r="M310" s="364"/>
      <c r="N310" s="363"/>
      <c r="O310" s="364"/>
      <c r="P310" s="365"/>
      <c r="Q310" s="364"/>
      <c r="R310" s="363"/>
      <c r="S310" s="364"/>
      <c r="T310" s="363"/>
      <c r="U310" s="364"/>
      <c r="V310" s="363"/>
      <c r="W310" s="364"/>
      <c r="X310" s="363"/>
      <c r="Y310" s="364"/>
      <c r="Z310" s="363"/>
      <c r="AA310" s="364"/>
      <c r="AB310" s="363"/>
      <c r="AC310" s="364"/>
      <c r="AD310" s="363"/>
      <c r="AE310" s="364"/>
      <c r="AF310" s="363"/>
      <c r="AG310" s="364"/>
      <c r="AH310" s="363"/>
      <c r="AI310" s="364"/>
      <c r="AJ310" s="363"/>
      <c r="AK310" s="364"/>
      <c r="AL310" s="363"/>
      <c r="AM310" s="364"/>
      <c r="AN310" s="363"/>
      <c r="AO310" s="364"/>
      <c r="AP310" s="363"/>
      <c r="AQ310" s="364"/>
      <c r="AR310" s="366"/>
      <c r="AS310" s="367"/>
    </row>
    <row r="311" ht="15.75" customHeight="1">
      <c r="C311" s="271"/>
      <c r="D311" s="271"/>
      <c r="E311" s="271"/>
      <c r="F311" s="271"/>
      <c r="G311" s="271"/>
      <c r="H311" s="361"/>
      <c r="I311" s="362"/>
      <c r="J311" s="363"/>
      <c r="K311" s="364"/>
      <c r="L311" s="363"/>
      <c r="M311" s="364"/>
      <c r="N311" s="363"/>
      <c r="O311" s="364"/>
      <c r="P311" s="365"/>
      <c r="Q311" s="364"/>
      <c r="R311" s="363"/>
      <c r="S311" s="364"/>
      <c r="T311" s="363"/>
      <c r="U311" s="364"/>
      <c r="V311" s="363"/>
      <c r="W311" s="364"/>
      <c r="X311" s="363"/>
      <c r="Y311" s="364"/>
      <c r="Z311" s="363"/>
      <c r="AA311" s="364"/>
      <c r="AB311" s="363"/>
      <c r="AC311" s="364"/>
      <c r="AD311" s="363"/>
      <c r="AE311" s="364"/>
      <c r="AF311" s="363"/>
      <c r="AG311" s="364"/>
      <c r="AH311" s="363"/>
      <c r="AI311" s="364"/>
      <c r="AJ311" s="363"/>
      <c r="AK311" s="364"/>
      <c r="AL311" s="363"/>
      <c r="AM311" s="364"/>
      <c r="AN311" s="363"/>
      <c r="AO311" s="364"/>
      <c r="AP311" s="363"/>
      <c r="AQ311" s="364"/>
      <c r="AR311" s="366"/>
      <c r="AS311" s="367"/>
    </row>
    <row r="312" ht="15.75" customHeight="1">
      <c r="C312" s="271"/>
      <c r="D312" s="271"/>
      <c r="E312" s="271"/>
      <c r="F312" s="271"/>
      <c r="G312" s="271"/>
      <c r="H312" s="361"/>
      <c r="I312" s="362"/>
      <c r="J312" s="363"/>
      <c r="K312" s="364"/>
      <c r="L312" s="363"/>
      <c r="M312" s="364"/>
      <c r="N312" s="363"/>
      <c r="O312" s="364"/>
      <c r="P312" s="365"/>
      <c r="Q312" s="364"/>
      <c r="R312" s="363"/>
      <c r="S312" s="364"/>
      <c r="T312" s="363"/>
      <c r="U312" s="364"/>
      <c r="V312" s="363"/>
      <c r="W312" s="364"/>
      <c r="X312" s="363"/>
      <c r="Y312" s="364"/>
      <c r="Z312" s="363"/>
      <c r="AA312" s="364"/>
      <c r="AB312" s="363"/>
      <c r="AC312" s="364"/>
      <c r="AD312" s="363"/>
      <c r="AE312" s="364"/>
      <c r="AF312" s="363"/>
      <c r="AG312" s="364"/>
      <c r="AH312" s="363"/>
      <c r="AI312" s="364"/>
      <c r="AJ312" s="363"/>
      <c r="AK312" s="364"/>
      <c r="AL312" s="363"/>
      <c r="AM312" s="364"/>
      <c r="AN312" s="363"/>
      <c r="AO312" s="364"/>
      <c r="AP312" s="363"/>
      <c r="AQ312" s="364"/>
      <c r="AR312" s="366"/>
      <c r="AS312" s="367"/>
    </row>
    <row r="313" ht="15.75" customHeight="1">
      <c r="C313" s="271"/>
      <c r="D313" s="271"/>
      <c r="E313" s="271"/>
      <c r="F313" s="271"/>
      <c r="G313" s="271"/>
      <c r="H313" s="361"/>
      <c r="I313" s="362"/>
      <c r="J313" s="363"/>
      <c r="K313" s="364"/>
      <c r="L313" s="363"/>
      <c r="M313" s="364"/>
      <c r="N313" s="363"/>
      <c r="O313" s="364"/>
      <c r="P313" s="365"/>
      <c r="Q313" s="364"/>
      <c r="R313" s="363"/>
      <c r="S313" s="364"/>
      <c r="T313" s="363"/>
      <c r="U313" s="364"/>
      <c r="V313" s="363"/>
      <c r="W313" s="364"/>
      <c r="X313" s="363"/>
      <c r="Y313" s="364"/>
      <c r="Z313" s="363"/>
      <c r="AA313" s="364"/>
      <c r="AB313" s="363"/>
      <c r="AC313" s="364"/>
      <c r="AD313" s="363"/>
      <c r="AE313" s="364"/>
      <c r="AF313" s="363"/>
      <c r="AG313" s="364"/>
      <c r="AH313" s="363"/>
      <c r="AI313" s="364"/>
      <c r="AJ313" s="363"/>
      <c r="AK313" s="364"/>
      <c r="AL313" s="363"/>
      <c r="AM313" s="364"/>
      <c r="AN313" s="363"/>
      <c r="AO313" s="364"/>
      <c r="AP313" s="363"/>
      <c r="AQ313" s="364"/>
      <c r="AR313" s="366"/>
      <c r="AS313" s="367"/>
    </row>
    <row r="314" ht="15.75" customHeight="1">
      <c r="C314" s="271"/>
      <c r="D314" s="271"/>
      <c r="E314" s="271"/>
      <c r="F314" s="271"/>
      <c r="G314" s="271"/>
      <c r="H314" s="361"/>
      <c r="I314" s="362"/>
      <c r="J314" s="363"/>
      <c r="K314" s="364"/>
      <c r="L314" s="363"/>
      <c r="M314" s="364"/>
      <c r="N314" s="363"/>
      <c r="O314" s="364"/>
      <c r="P314" s="365"/>
      <c r="Q314" s="364"/>
      <c r="R314" s="363"/>
      <c r="S314" s="364"/>
      <c r="T314" s="363"/>
      <c r="U314" s="364"/>
      <c r="V314" s="363"/>
      <c r="W314" s="364"/>
      <c r="X314" s="363"/>
      <c r="Y314" s="364"/>
      <c r="Z314" s="363"/>
      <c r="AA314" s="364"/>
      <c r="AB314" s="363"/>
      <c r="AC314" s="364"/>
      <c r="AD314" s="363"/>
      <c r="AE314" s="364"/>
      <c r="AF314" s="363"/>
      <c r="AG314" s="364"/>
      <c r="AH314" s="363"/>
      <c r="AI314" s="364"/>
      <c r="AJ314" s="363"/>
      <c r="AK314" s="364"/>
      <c r="AL314" s="363"/>
      <c r="AM314" s="364"/>
      <c r="AN314" s="363"/>
      <c r="AO314" s="364"/>
      <c r="AP314" s="363"/>
      <c r="AQ314" s="364"/>
      <c r="AR314" s="366"/>
      <c r="AS314" s="367"/>
    </row>
    <row r="315" ht="15.75" customHeight="1">
      <c r="C315" s="271"/>
      <c r="D315" s="271"/>
      <c r="E315" s="271"/>
      <c r="F315" s="271"/>
      <c r="G315" s="271"/>
      <c r="H315" s="361"/>
      <c r="I315" s="362"/>
      <c r="J315" s="363"/>
      <c r="K315" s="364"/>
      <c r="L315" s="363"/>
      <c r="M315" s="364"/>
      <c r="N315" s="363"/>
      <c r="O315" s="364"/>
      <c r="P315" s="365"/>
      <c r="Q315" s="364"/>
      <c r="R315" s="363"/>
      <c r="S315" s="364"/>
      <c r="T315" s="363"/>
      <c r="U315" s="364"/>
      <c r="V315" s="363"/>
      <c r="W315" s="364"/>
      <c r="X315" s="363"/>
      <c r="Y315" s="364"/>
      <c r="Z315" s="363"/>
      <c r="AA315" s="364"/>
      <c r="AB315" s="363"/>
      <c r="AC315" s="364"/>
      <c r="AD315" s="363"/>
      <c r="AE315" s="364"/>
      <c r="AF315" s="363"/>
      <c r="AG315" s="364"/>
      <c r="AH315" s="363"/>
      <c r="AI315" s="364"/>
      <c r="AJ315" s="363"/>
      <c r="AK315" s="364"/>
      <c r="AL315" s="363"/>
      <c r="AM315" s="364"/>
      <c r="AN315" s="363"/>
      <c r="AO315" s="364"/>
      <c r="AP315" s="363"/>
      <c r="AQ315" s="364"/>
      <c r="AR315" s="366"/>
      <c r="AS315" s="367"/>
    </row>
    <row r="316" ht="15.75" customHeight="1">
      <c r="C316" s="271"/>
      <c r="D316" s="271"/>
      <c r="E316" s="271"/>
      <c r="F316" s="271"/>
      <c r="G316" s="271"/>
      <c r="H316" s="361"/>
      <c r="I316" s="362"/>
      <c r="J316" s="363"/>
      <c r="K316" s="364"/>
      <c r="L316" s="363"/>
      <c r="M316" s="364"/>
      <c r="N316" s="363"/>
      <c r="O316" s="364"/>
      <c r="P316" s="365"/>
      <c r="Q316" s="364"/>
      <c r="R316" s="363"/>
      <c r="S316" s="364"/>
      <c r="T316" s="363"/>
      <c r="U316" s="364"/>
      <c r="V316" s="363"/>
      <c r="W316" s="364"/>
      <c r="X316" s="363"/>
      <c r="Y316" s="364"/>
      <c r="Z316" s="363"/>
      <c r="AA316" s="364"/>
      <c r="AB316" s="363"/>
      <c r="AC316" s="364"/>
      <c r="AD316" s="363"/>
      <c r="AE316" s="364"/>
      <c r="AF316" s="363"/>
      <c r="AG316" s="364"/>
      <c r="AH316" s="363"/>
      <c r="AI316" s="364"/>
      <c r="AJ316" s="363"/>
      <c r="AK316" s="364"/>
      <c r="AL316" s="363"/>
      <c r="AM316" s="364"/>
      <c r="AN316" s="363"/>
      <c r="AO316" s="364"/>
      <c r="AP316" s="363"/>
      <c r="AQ316" s="364"/>
      <c r="AR316" s="366"/>
      <c r="AS316" s="367"/>
    </row>
    <row r="317" ht="15.75" customHeight="1">
      <c r="C317" s="271"/>
      <c r="D317" s="271"/>
      <c r="E317" s="271"/>
      <c r="F317" s="271"/>
      <c r="G317" s="271"/>
      <c r="H317" s="361"/>
      <c r="I317" s="362"/>
      <c r="J317" s="363"/>
      <c r="K317" s="364"/>
      <c r="L317" s="363"/>
      <c r="M317" s="364"/>
      <c r="N317" s="363"/>
      <c r="O317" s="364"/>
      <c r="P317" s="365"/>
      <c r="Q317" s="364"/>
      <c r="R317" s="363"/>
      <c r="S317" s="364"/>
      <c r="T317" s="363"/>
      <c r="U317" s="364"/>
      <c r="V317" s="363"/>
      <c r="W317" s="364"/>
      <c r="X317" s="363"/>
      <c r="Y317" s="364"/>
      <c r="Z317" s="363"/>
      <c r="AA317" s="364"/>
      <c r="AB317" s="363"/>
      <c r="AC317" s="364"/>
      <c r="AD317" s="363"/>
      <c r="AE317" s="364"/>
      <c r="AF317" s="363"/>
      <c r="AG317" s="364"/>
      <c r="AH317" s="363"/>
      <c r="AI317" s="364"/>
      <c r="AJ317" s="363"/>
      <c r="AK317" s="364"/>
      <c r="AL317" s="363"/>
      <c r="AM317" s="364"/>
      <c r="AN317" s="363"/>
      <c r="AO317" s="364"/>
      <c r="AP317" s="363"/>
      <c r="AQ317" s="364"/>
      <c r="AR317" s="366"/>
      <c r="AS317" s="367"/>
    </row>
    <row r="318" ht="15.75" customHeight="1">
      <c r="C318" s="271"/>
      <c r="D318" s="271"/>
      <c r="E318" s="271"/>
      <c r="F318" s="271"/>
      <c r="G318" s="271"/>
      <c r="H318" s="361"/>
      <c r="I318" s="362"/>
      <c r="J318" s="363"/>
      <c r="K318" s="364"/>
      <c r="L318" s="363"/>
      <c r="M318" s="364"/>
      <c r="N318" s="363"/>
      <c r="O318" s="364"/>
      <c r="P318" s="365"/>
      <c r="Q318" s="364"/>
      <c r="R318" s="363"/>
      <c r="S318" s="364"/>
      <c r="T318" s="363"/>
      <c r="U318" s="364"/>
      <c r="V318" s="363"/>
      <c r="W318" s="364"/>
      <c r="X318" s="363"/>
      <c r="Y318" s="364"/>
      <c r="Z318" s="363"/>
      <c r="AA318" s="364"/>
      <c r="AB318" s="363"/>
      <c r="AC318" s="364"/>
      <c r="AD318" s="363"/>
      <c r="AE318" s="364"/>
      <c r="AF318" s="363"/>
      <c r="AG318" s="364"/>
      <c r="AH318" s="363"/>
      <c r="AI318" s="364"/>
      <c r="AJ318" s="363"/>
      <c r="AK318" s="364"/>
      <c r="AL318" s="363"/>
      <c r="AM318" s="364"/>
      <c r="AN318" s="363"/>
      <c r="AO318" s="364"/>
      <c r="AP318" s="363"/>
      <c r="AQ318" s="364"/>
      <c r="AR318" s="366"/>
      <c r="AS318" s="367"/>
    </row>
    <row r="319" ht="15.75" customHeight="1">
      <c r="C319" s="271"/>
      <c r="D319" s="271"/>
      <c r="E319" s="271"/>
      <c r="F319" s="271"/>
      <c r="G319" s="271"/>
      <c r="H319" s="361"/>
      <c r="I319" s="362"/>
      <c r="J319" s="363"/>
      <c r="K319" s="364"/>
      <c r="L319" s="363"/>
      <c r="M319" s="364"/>
      <c r="N319" s="363"/>
      <c r="O319" s="364"/>
      <c r="P319" s="365"/>
      <c r="Q319" s="364"/>
      <c r="R319" s="363"/>
      <c r="S319" s="364"/>
      <c r="T319" s="363"/>
      <c r="U319" s="364"/>
      <c r="V319" s="363"/>
      <c r="W319" s="364"/>
      <c r="X319" s="363"/>
      <c r="Y319" s="364"/>
      <c r="Z319" s="363"/>
      <c r="AA319" s="364"/>
      <c r="AB319" s="363"/>
      <c r="AC319" s="364"/>
      <c r="AD319" s="363"/>
      <c r="AE319" s="364"/>
      <c r="AF319" s="363"/>
      <c r="AG319" s="364"/>
      <c r="AH319" s="363"/>
      <c r="AI319" s="364"/>
      <c r="AJ319" s="363"/>
      <c r="AK319" s="364"/>
      <c r="AL319" s="363"/>
      <c r="AM319" s="364"/>
      <c r="AN319" s="363"/>
      <c r="AO319" s="364"/>
      <c r="AP319" s="363"/>
      <c r="AQ319" s="364"/>
      <c r="AR319" s="366"/>
      <c r="AS319" s="367"/>
    </row>
    <row r="320" ht="15.75" customHeight="1">
      <c r="C320" s="271"/>
      <c r="D320" s="271"/>
      <c r="E320" s="271"/>
      <c r="F320" s="271"/>
      <c r="G320" s="271"/>
      <c r="H320" s="361"/>
      <c r="I320" s="362"/>
      <c r="J320" s="363"/>
      <c r="K320" s="364"/>
      <c r="L320" s="363"/>
      <c r="M320" s="364"/>
      <c r="N320" s="363"/>
      <c r="O320" s="364"/>
      <c r="P320" s="365"/>
      <c r="Q320" s="364"/>
      <c r="R320" s="363"/>
      <c r="S320" s="364"/>
      <c r="T320" s="363"/>
      <c r="U320" s="364"/>
      <c r="V320" s="363"/>
      <c r="W320" s="364"/>
      <c r="X320" s="363"/>
      <c r="Y320" s="364"/>
      <c r="Z320" s="363"/>
      <c r="AA320" s="364"/>
      <c r="AB320" s="363"/>
      <c r="AC320" s="364"/>
      <c r="AD320" s="363"/>
      <c r="AE320" s="364"/>
      <c r="AF320" s="363"/>
      <c r="AG320" s="364"/>
      <c r="AH320" s="363"/>
      <c r="AI320" s="364"/>
      <c r="AJ320" s="363"/>
      <c r="AK320" s="364"/>
      <c r="AL320" s="363"/>
      <c r="AM320" s="364"/>
      <c r="AN320" s="363"/>
      <c r="AO320" s="364"/>
      <c r="AP320" s="363"/>
      <c r="AQ320" s="364"/>
      <c r="AR320" s="366"/>
      <c r="AS320" s="367"/>
    </row>
    <row r="321" ht="15.75" customHeight="1">
      <c r="C321" s="271"/>
      <c r="D321" s="271"/>
      <c r="E321" s="271"/>
      <c r="F321" s="271"/>
      <c r="G321" s="271"/>
      <c r="H321" s="361"/>
      <c r="I321" s="362"/>
      <c r="J321" s="363"/>
      <c r="K321" s="364"/>
      <c r="L321" s="363"/>
      <c r="M321" s="364"/>
      <c r="N321" s="363"/>
      <c r="O321" s="364"/>
      <c r="P321" s="365"/>
      <c r="Q321" s="364"/>
      <c r="R321" s="363"/>
      <c r="S321" s="364"/>
      <c r="T321" s="363"/>
      <c r="U321" s="364"/>
      <c r="V321" s="363"/>
      <c r="W321" s="364"/>
      <c r="X321" s="363"/>
      <c r="Y321" s="364"/>
      <c r="Z321" s="363"/>
      <c r="AA321" s="364"/>
      <c r="AB321" s="363"/>
      <c r="AC321" s="364"/>
      <c r="AD321" s="363"/>
      <c r="AE321" s="364"/>
      <c r="AF321" s="363"/>
      <c r="AG321" s="364"/>
      <c r="AH321" s="363"/>
      <c r="AI321" s="364"/>
      <c r="AJ321" s="363"/>
      <c r="AK321" s="364"/>
      <c r="AL321" s="363"/>
      <c r="AM321" s="364"/>
      <c r="AN321" s="363"/>
      <c r="AO321" s="364"/>
      <c r="AP321" s="363"/>
      <c r="AQ321" s="364"/>
      <c r="AR321" s="366"/>
      <c r="AS321" s="367"/>
    </row>
    <row r="322" ht="15.75" customHeight="1">
      <c r="C322" s="271"/>
      <c r="D322" s="271"/>
      <c r="E322" s="271"/>
      <c r="F322" s="271"/>
      <c r="G322" s="271"/>
      <c r="H322" s="361"/>
      <c r="I322" s="362"/>
      <c r="J322" s="363"/>
      <c r="K322" s="364"/>
      <c r="L322" s="363"/>
      <c r="M322" s="364"/>
      <c r="N322" s="363"/>
      <c r="O322" s="364"/>
      <c r="P322" s="365"/>
      <c r="Q322" s="364"/>
      <c r="R322" s="363"/>
      <c r="S322" s="364"/>
      <c r="T322" s="363"/>
      <c r="U322" s="364"/>
      <c r="V322" s="363"/>
      <c r="W322" s="364"/>
      <c r="X322" s="363"/>
      <c r="Y322" s="364"/>
      <c r="Z322" s="363"/>
      <c r="AA322" s="364"/>
      <c r="AB322" s="363"/>
      <c r="AC322" s="364"/>
      <c r="AD322" s="363"/>
      <c r="AE322" s="364"/>
      <c r="AF322" s="363"/>
      <c r="AG322" s="364"/>
      <c r="AH322" s="363"/>
      <c r="AI322" s="364"/>
      <c r="AJ322" s="363"/>
      <c r="AK322" s="364"/>
      <c r="AL322" s="363"/>
      <c r="AM322" s="364"/>
      <c r="AN322" s="363"/>
      <c r="AO322" s="364"/>
      <c r="AP322" s="363"/>
      <c r="AQ322" s="364"/>
      <c r="AR322" s="366"/>
      <c r="AS322" s="367"/>
    </row>
    <row r="323" ht="15.75" customHeight="1">
      <c r="C323" s="271"/>
      <c r="D323" s="271"/>
      <c r="E323" s="271"/>
      <c r="F323" s="271"/>
      <c r="G323" s="271"/>
      <c r="H323" s="361"/>
      <c r="I323" s="362"/>
      <c r="J323" s="363"/>
      <c r="K323" s="364"/>
      <c r="L323" s="363"/>
      <c r="M323" s="364"/>
      <c r="N323" s="363"/>
      <c r="O323" s="364"/>
      <c r="P323" s="365"/>
      <c r="Q323" s="364"/>
      <c r="R323" s="363"/>
      <c r="S323" s="364"/>
      <c r="T323" s="363"/>
      <c r="U323" s="364"/>
      <c r="V323" s="363"/>
      <c r="W323" s="364"/>
      <c r="X323" s="363"/>
      <c r="Y323" s="364"/>
      <c r="Z323" s="363"/>
      <c r="AA323" s="364"/>
      <c r="AB323" s="363"/>
      <c r="AC323" s="364"/>
      <c r="AD323" s="363"/>
      <c r="AE323" s="364"/>
      <c r="AF323" s="363"/>
      <c r="AG323" s="364"/>
      <c r="AH323" s="363"/>
      <c r="AI323" s="364"/>
      <c r="AJ323" s="363"/>
      <c r="AK323" s="364"/>
      <c r="AL323" s="363"/>
      <c r="AM323" s="364"/>
      <c r="AN323" s="363"/>
      <c r="AO323" s="364"/>
      <c r="AP323" s="363"/>
      <c r="AQ323" s="364"/>
      <c r="AR323" s="366"/>
      <c r="AS323" s="367"/>
    </row>
    <row r="324" ht="15.75" customHeight="1">
      <c r="C324" s="271"/>
      <c r="D324" s="271"/>
      <c r="E324" s="271"/>
      <c r="F324" s="271"/>
      <c r="G324" s="271"/>
      <c r="H324" s="361"/>
      <c r="I324" s="362"/>
      <c r="J324" s="363"/>
      <c r="K324" s="364"/>
      <c r="L324" s="363"/>
      <c r="M324" s="364"/>
      <c r="N324" s="363"/>
      <c r="O324" s="364"/>
      <c r="P324" s="365"/>
      <c r="Q324" s="364"/>
      <c r="R324" s="363"/>
      <c r="S324" s="364"/>
      <c r="T324" s="363"/>
      <c r="U324" s="364"/>
      <c r="V324" s="363"/>
      <c r="W324" s="364"/>
      <c r="X324" s="363"/>
      <c r="Y324" s="364"/>
      <c r="Z324" s="363"/>
      <c r="AA324" s="364"/>
      <c r="AB324" s="363"/>
      <c r="AC324" s="364"/>
      <c r="AD324" s="363"/>
      <c r="AE324" s="364"/>
      <c r="AF324" s="363"/>
      <c r="AG324" s="364"/>
      <c r="AH324" s="363"/>
      <c r="AI324" s="364"/>
      <c r="AJ324" s="363"/>
      <c r="AK324" s="364"/>
      <c r="AL324" s="363"/>
      <c r="AM324" s="364"/>
      <c r="AN324" s="363"/>
      <c r="AO324" s="364"/>
      <c r="AP324" s="363"/>
      <c r="AQ324" s="364"/>
      <c r="AR324" s="366"/>
      <c r="AS324" s="367"/>
    </row>
    <row r="325" ht="15.75" customHeight="1">
      <c r="C325" s="271"/>
      <c r="D325" s="271"/>
      <c r="E325" s="271"/>
      <c r="F325" s="271"/>
      <c r="G325" s="271"/>
      <c r="H325" s="361"/>
      <c r="I325" s="362"/>
      <c r="J325" s="363"/>
      <c r="K325" s="364"/>
      <c r="L325" s="363"/>
      <c r="M325" s="364"/>
      <c r="N325" s="363"/>
      <c r="O325" s="364"/>
      <c r="P325" s="365"/>
      <c r="Q325" s="364"/>
      <c r="R325" s="363"/>
      <c r="S325" s="364"/>
      <c r="T325" s="363"/>
      <c r="U325" s="364"/>
      <c r="V325" s="363"/>
      <c r="W325" s="364"/>
      <c r="X325" s="363"/>
      <c r="Y325" s="364"/>
      <c r="Z325" s="363"/>
      <c r="AA325" s="364"/>
      <c r="AB325" s="363"/>
      <c r="AC325" s="364"/>
      <c r="AD325" s="363"/>
      <c r="AE325" s="364"/>
      <c r="AF325" s="363"/>
      <c r="AG325" s="364"/>
      <c r="AH325" s="363"/>
      <c r="AI325" s="364"/>
      <c r="AJ325" s="363"/>
      <c r="AK325" s="364"/>
      <c r="AL325" s="363"/>
      <c r="AM325" s="364"/>
      <c r="AN325" s="363"/>
      <c r="AO325" s="364"/>
      <c r="AP325" s="363"/>
      <c r="AQ325" s="364"/>
      <c r="AR325" s="366"/>
      <c r="AS325" s="367"/>
    </row>
    <row r="326" ht="15.75" customHeight="1">
      <c r="C326" s="271"/>
      <c r="D326" s="271"/>
      <c r="E326" s="271"/>
      <c r="F326" s="271"/>
      <c r="G326" s="271"/>
      <c r="H326" s="361"/>
      <c r="I326" s="362"/>
      <c r="J326" s="363"/>
      <c r="K326" s="364"/>
      <c r="L326" s="363"/>
      <c r="M326" s="364"/>
      <c r="N326" s="363"/>
      <c r="O326" s="364"/>
      <c r="P326" s="365"/>
      <c r="Q326" s="364"/>
      <c r="R326" s="363"/>
      <c r="S326" s="364"/>
      <c r="T326" s="363"/>
      <c r="U326" s="364"/>
      <c r="V326" s="363"/>
      <c r="W326" s="364"/>
      <c r="X326" s="363"/>
      <c r="Y326" s="364"/>
      <c r="Z326" s="363"/>
      <c r="AA326" s="364"/>
      <c r="AB326" s="363"/>
      <c r="AC326" s="364"/>
      <c r="AD326" s="363"/>
      <c r="AE326" s="364"/>
      <c r="AF326" s="363"/>
      <c r="AG326" s="364"/>
      <c r="AH326" s="363"/>
      <c r="AI326" s="364"/>
      <c r="AJ326" s="363"/>
      <c r="AK326" s="364"/>
      <c r="AL326" s="363"/>
      <c r="AM326" s="364"/>
      <c r="AN326" s="363"/>
      <c r="AO326" s="364"/>
      <c r="AP326" s="363"/>
      <c r="AQ326" s="364"/>
      <c r="AR326" s="366"/>
      <c r="AS326" s="367"/>
    </row>
    <row r="327" ht="15.75" customHeight="1">
      <c r="C327" s="271"/>
      <c r="D327" s="271"/>
      <c r="E327" s="271"/>
      <c r="F327" s="271"/>
      <c r="G327" s="271"/>
      <c r="H327" s="361"/>
      <c r="I327" s="362"/>
      <c r="J327" s="363"/>
      <c r="K327" s="364"/>
      <c r="L327" s="363"/>
      <c r="M327" s="364"/>
      <c r="N327" s="363"/>
      <c r="O327" s="364"/>
      <c r="P327" s="365"/>
      <c r="Q327" s="364"/>
      <c r="R327" s="363"/>
      <c r="S327" s="364"/>
      <c r="T327" s="363"/>
      <c r="U327" s="364"/>
      <c r="V327" s="363"/>
      <c r="W327" s="364"/>
      <c r="X327" s="363"/>
      <c r="Y327" s="364"/>
      <c r="Z327" s="363"/>
      <c r="AA327" s="364"/>
      <c r="AB327" s="363"/>
      <c r="AC327" s="364"/>
      <c r="AD327" s="363"/>
      <c r="AE327" s="364"/>
      <c r="AF327" s="363"/>
      <c r="AG327" s="364"/>
      <c r="AH327" s="363"/>
      <c r="AI327" s="364"/>
      <c r="AJ327" s="363"/>
      <c r="AK327" s="364"/>
      <c r="AL327" s="363"/>
      <c r="AM327" s="364"/>
      <c r="AN327" s="363"/>
      <c r="AO327" s="364"/>
      <c r="AP327" s="363"/>
      <c r="AQ327" s="364"/>
      <c r="AR327" s="366"/>
      <c r="AS327" s="367"/>
    </row>
    <row r="328" ht="15.75" customHeight="1">
      <c r="C328" s="271"/>
      <c r="D328" s="271"/>
      <c r="E328" s="271"/>
      <c r="F328" s="271"/>
      <c r="G328" s="271"/>
      <c r="H328" s="361"/>
      <c r="I328" s="362"/>
      <c r="J328" s="363"/>
      <c r="K328" s="364"/>
      <c r="L328" s="363"/>
      <c r="M328" s="364"/>
      <c r="N328" s="363"/>
      <c r="O328" s="364"/>
      <c r="P328" s="365"/>
      <c r="Q328" s="364"/>
      <c r="R328" s="363"/>
      <c r="S328" s="364"/>
      <c r="T328" s="363"/>
      <c r="U328" s="364"/>
      <c r="V328" s="363"/>
      <c r="W328" s="364"/>
      <c r="X328" s="363"/>
      <c r="Y328" s="364"/>
      <c r="Z328" s="363"/>
      <c r="AA328" s="364"/>
      <c r="AB328" s="363"/>
      <c r="AC328" s="364"/>
      <c r="AD328" s="363"/>
      <c r="AE328" s="364"/>
      <c r="AF328" s="363"/>
      <c r="AG328" s="364"/>
      <c r="AH328" s="363"/>
      <c r="AI328" s="364"/>
      <c r="AJ328" s="363"/>
      <c r="AK328" s="364"/>
      <c r="AL328" s="363"/>
      <c r="AM328" s="364"/>
      <c r="AN328" s="363"/>
      <c r="AO328" s="364"/>
      <c r="AP328" s="363"/>
      <c r="AQ328" s="364"/>
      <c r="AR328" s="366"/>
      <c r="AS328" s="367"/>
    </row>
    <row r="329" ht="15.75" customHeight="1">
      <c r="C329" s="271"/>
      <c r="D329" s="271"/>
      <c r="E329" s="271"/>
      <c r="F329" s="271"/>
      <c r="G329" s="271"/>
      <c r="H329" s="361"/>
      <c r="I329" s="362"/>
      <c r="J329" s="363"/>
      <c r="K329" s="364"/>
      <c r="L329" s="363"/>
      <c r="M329" s="364"/>
      <c r="N329" s="363"/>
      <c r="O329" s="364"/>
      <c r="P329" s="365"/>
      <c r="Q329" s="364"/>
      <c r="R329" s="363"/>
      <c r="S329" s="364"/>
      <c r="T329" s="363"/>
      <c r="U329" s="364"/>
      <c r="V329" s="363"/>
      <c r="W329" s="364"/>
      <c r="X329" s="363"/>
      <c r="Y329" s="364"/>
      <c r="Z329" s="363"/>
      <c r="AA329" s="364"/>
      <c r="AB329" s="363"/>
      <c r="AC329" s="364"/>
      <c r="AD329" s="363"/>
      <c r="AE329" s="364"/>
      <c r="AF329" s="363"/>
      <c r="AG329" s="364"/>
      <c r="AH329" s="363"/>
      <c r="AI329" s="364"/>
      <c r="AJ329" s="363"/>
      <c r="AK329" s="364"/>
      <c r="AL329" s="363"/>
      <c r="AM329" s="364"/>
      <c r="AN329" s="363"/>
      <c r="AO329" s="364"/>
      <c r="AP329" s="363"/>
      <c r="AQ329" s="364"/>
      <c r="AR329" s="366"/>
      <c r="AS329" s="367"/>
    </row>
    <row r="330" ht="15.75" customHeight="1">
      <c r="C330" s="271"/>
      <c r="D330" s="271"/>
      <c r="E330" s="271"/>
      <c r="F330" s="271"/>
      <c r="G330" s="271"/>
      <c r="H330" s="361"/>
      <c r="I330" s="362"/>
      <c r="J330" s="363"/>
      <c r="K330" s="364"/>
      <c r="L330" s="363"/>
      <c r="M330" s="364"/>
      <c r="N330" s="363"/>
      <c r="O330" s="364"/>
      <c r="P330" s="365"/>
      <c r="Q330" s="364"/>
      <c r="R330" s="363"/>
      <c r="S330" s="364"/>
      <c r="T330" s="363"/>
      <c r="U330" s="364"/>
      <c r="V330" s="363"/>
      <c r="W330" s="364"/>
      <c r="X330" s="363"/>
      <c r="Y330" s="364"/>
      <c r="Z330" s="363"/>
      <c r="AA330" s="364"/>
      <c r="AB330" s="363"/>
      <c r="AC330" s="364"/>
      <c r="AD330" s="363"/>
      <c r="AE330" s="364"/>
      <c r="AF330" s="363"/>
      <c r="AG330" s="364"/>
      <c r="AH330" s="363"/>
      <c r="AI330" s="364"/>
      <c r="AJ330" s="363"/>
      <c r="AK330" s="364"/>
      <c r="AL330" s="363"/>
      <c r="AM330" s="364"/>
      <c r="AN330" s="363"/>
      <c r="AO330" s="364"/>
      <c r="AP330" s="363"/>
      <c r="AQ330" s="364"/>
      <c r="AR330" s="366"/>
      <c r="AS330" s="367"/>
    </row>
    <row r="331" ht="15.75" customHeight="1">
      <c r="C331" s="271"/>
      <c r="D331" s="271"/>
      <c r="E331" s="271"/>
      <c r="F331" s="271"/>
      <c r="G331" s="271"/>
      <c r="H331" s="361"/>
      <c r="I331" s="362"/>
      <c r="J331" s="363"/>
      <c r="K331" s="364"/>
      <c r="L331" s="363"/>
      <c r="M331" s="364"/>
      <c r="N331" s="363"/>
      <c r="O331" s="364"/>
      <c r="P331" s="365"/>
      <c r="Q331" s="364"/>
      <c r="R331" s="363"/>
      <c r="S331" s="364"/>
      <c r="T331" s="363"/>
      <c r="U331" s="364"/>
      <c r="V331" s="363"/>
      <c r="W331" s="364"/>
      <c r="X331" s="363"/>
      <c r="Y331" s="364"/>
      <c r="Z331" s="363"/>
      <c r="AA331" s="364"/>
      <c r="AB331" s="363"/>
      <c r="AC331" s="364"/>
      <c r="AD331" s="363"/>
      <c r="AE331" s="364"/>
      <c r="AF331" s="363"/>
      <c r="AG331" s="364"/>
      <c r="AH331" s="363"/>
      <c r="AI331" s="364"/>
      <c r="AJ331" s="363"/>
      <c r="AK331" s="364"/>
      <c r="AL331" s="363"/>
      <c r="AM331" s="364"/>
      <c r="AN331" s="363"/>
      <c r="AO331" s="364"/>
      <c r="AP331" s="363"/>
      <c r="AQ331" s="364"/>
      <c r="AR331" s="366"/>
      <c r="AS331" s="367"/>
    </row>
    <row r="332" ht="15.75" customHeight="1">
      <c r="C332" s="271"/>
      <c r="D332" s="271"/>
      <c r="E332" s="271"/>
      <c r="F332" s="271"/>
      <c r="G332" s="271"/>
      <c r="H332" s="361"/>
      <c r="I332" s="362"/>
      <c r="J332" s="363"/>
      <c r="K332" s="364"/>
      <c r="L332" s="363"/>
      <c r="M332" s="364"/>
      <c r="N332" s="363"/>
      <c r="O332" s="364"/>
      <c r="P332" s="365"/>
      <c r="Q332" s="364"/>
      <c r="R332" s="363"/>
      <c r="S332" s="364"/>
      <c r="T332" s="363"/>
      <c r="U332" s="364"/>
      <c r="V332" s="363"/>
      <c r="W332" s="364"/>
      <c r="X332" s="363"/>
      <c r="Y332" s="364"/>
      <c r="Z332" s="363"/>
      <c r="AA332" s="364"/>
      <c r="AB332" s="363"/>
      <c r="AC332" s="364"/>
      <c r="AD332" s="363"/>
      <c r="AE332" s="364"/>
      <c r="AF332" s="363"/>
      <c r="AG332" s="364"/>
      <c r="AH332" s="363"/>
      <c r="AI332" s="364"/>
      <c r="AJ332" s="363"/>
      <c r="AK332" s="364"/>
      <c r="AL332" s="363"/>
      <c r="AM332" s="364"/>
      <c r="AN332" s="363"/>
      <c r="AO332" s="364"/>
      <c r="AP332" s="363"/>
      <c r="AQ332" s="364"/>
      <c r="AR332" s="366"/>
      <c r="AS332" s="367"/>
    </row>
    <row r="333" ht="15.75" customHeight="1">
      <c r="C333" s="271"/>
      <c r="D333" s="271"/>
      <c r="E333" s="271"/>
      <c r="F333" s="271"/>
      <c r="G333" s="271"/>
      <c r="H333" s="361"/>
      <c r="I333" s="362"/>
      <c r="J333" s="363"/>
      <c r="K333" s="364"/>
      <c r="L333" s="363"/>
      <c r="M333" s="364"/>
      <c r="N333" s="363"/>
      <c r="O333" s="364"/>
      <c r="P333" s="365"/>
      <c r="Q333" s="364"/>
      <c r="R333" s="363"/>
      <c r="S333" s="364"/>
      <c r="T333" s="363"/>
      <c r="U333" s="364"/>
      <c r="V333" s="363"/>
      <c r="W333" s="364"/>
      <c r="X333" s="363"/>
      <c r="Y333" s="364"/>
      <c r="Z333" s="363"/>
      <c r="AA333" s="364"/>
      <c r="AB333" s="363"/>
      <c r="AC333" s="364"/>
      <c r="AD333" s="363"/>
      <c r="AE333" s="364"/>
      <c r="AF333" s="363"/>
      <c r="AG333" s="364"/>
      <c r="AH333" s="363"/>
      <c r="AI333" s="364"/>
      <c r="AJ333" s="363"/>
      <c r="AK333" s="364"/>
      <c r="AL333" s="363"/>
      <c r="AM333" s="364"/>
      <c r="AN333" s="363"/>
      <c r="AO333" s="364"/>
      <c r="AP333" s="363"/>
      <c r="AQ333" s="364"/>
      <c r="AR333" s="366"/>
      <c r="AS333" s="367"/>
    </row>
    <row r="334" ht="15.75" customHeight="1">
      <c r="C334" s="271"/>
      <c r="D334" s="271"/>
      <c r="E334" s="271"/>
      <c r="F334" s="271"/>
      <c r="G334" s="271"/>
      <c r="H334" s="361"/>
      <c r="I334" s="362"/>
      <c r="J334" s="363"/>
      <c r="K334" s="364"/>
      <c r="L334" s="363"/>
      <c r="M334" s="364"/>
      <c r="N334" s="363"/>
      <c r="O334" s="364"/>
      <c r="P334" s="365"/>
      <c r="Q334" s="364"/>
      <c r="R334" s="363"/>
      <c r="S334" s="364"/>
      <c r="T334" s="363"/>
      <c r="U334" s="364"/>
      <c r="V334" s="363"/>
      <c r="W334" s="364"/>
      <c r="X334" s="363"/>
      <c r="Y334" s="364"/>
      <c r="Z334" s="363"/>
      <c r="AA334" s="364"/>
      <c r="AB334" s="363"/>
      <c r="AC334" s="364"/>
      <c r="AD334" s="363"/>
      <c r="AE334" s="364"/>
      <c r="AF334" s="363"/>
      <c r="AG334" s="364"/>
      <c r="AH334" s="363"/>
      <c r="AI334" s="364"/>
      <c r="AJ334" s="363"/>
      <c r="AK334" s="364"/>
      <c r="AL334" s="363"/>
      <c r="AM334" s="364"/>
      <c r="AN334" s="363"/>
      <c r="AO334" s="364"/>
      <c r="AP334" s="363"/>
      <c r="AQ334" s="364"/>
      <c r="AR334" s="366"/>
      <c r="AS334" s="367"/>
    </row>
    <row r="335" ht="15.75" customHeight="1">
      <c r="C335" s="271"/>
      <c r="D335" s="271"/>
      <c r="E335" s="271"/>
      <c r="F335" s="271"/>
      <c r="G335" s="271"/>
      <c r="H335" s="361"/>
      <c r="I335" s="362"/>
      <c r="J335" s="363"/>
      <c r="K335" s="364"/>
      <c r="L335" s="363"/>
      <c r="M335" s="364"/>
      <c r="N335" s="363"/>
      <c r="O335" s="364"/>
      <c r="P335" s="365"/>
      <c r="Q335" s="364"/>
      <c r="R335" s="363"/>
      <c r="S335" s="364"/>
      <c r="T335" s="363"/>
      <c r="U335" s="364"/>
      <c r="V335" s="363"/>
      <c r="W335" s="364"/>
      <c r="X335" s="363"/>
      <c r="Y335" s="364"/>
      <c r="Z335" s="363"/>
      <c r="AA335" s="364"/>
      <c r="AB335" s="363"/>
      <c r="AC335" s="364"/>
      <c r="AD335" s="363"/>
      <c r="AE335" s="364"/>
      <c r="AF335" s="363"/>
      <c r="AG335" s="364"/>
      <c r="AH335" s="363"/>
      <c r="AI335" s="364"/>
      <c r="AJ335" s="363"/>
      <c r="AK335" s="364"/>
      <c r="AL335" s="363"/>
      <c r="AM335" s="364"/>
      <c r="AN335" s="363"/>
      <c r="AO335" s="364"/>
      <c r="AP335" s="363"/>
      <c r="AQ335" s="364"/>
      <c r="AR335" s="366"/>
      <c r="AS335" s="367"/>
    </row>
    <row r="336" ht="15.75" customHeight="1">
      <c r="C336" s="271"/>
      <c r="D336" s="271"/>
      <c r="E336" s="271"/>
      <c r="F336" s="271"/>
      <c r="G336" s="271"/>
      <c r="H336" s="361"/>
      <c r="I336" s="362"/>
      <c r="J336" s="363"/>
      <c r="K336" s="364"/>
      <c r="L336" s="363"/>
      <c r="M336" s="364"/>
      <c r="N336" s="363"/>
      <c r="O336" s="364"/>
      <c r="P336" s="365"/>
      <c r="Q336" s="364"/>
      <c r="R336" s="363"/>
      <c r="S336" s="364"/>
      <c r="T336" s="363"/>
      <c r="U336" s="364"/>
      <c r="V336" s="363"/>
      <c r="W336" s="364"/>
      <c r="X336" s="363"/>
      <c r="Y336" s="364"/>
      <c r="Z336" s="363"/>
      <c r="AA336" s="364"/>
      <c r="AB336" s="363"/>
      <c r="AC336" s="364"/>
      <c r="AD336" s="363"/>
      <c r="AE336" s="364"/>
      <c r="AF336" s="363"/>
      <c r="AG336" s="364"/>
      <c r="AH336" s="363"/>
      <c r="AI336" s="364"/>
      <c r="AJ336" s="363"/>
      <c r="AK336" s="364"/>
      <c r="AL336" s="363"/>
      <c r="AM336" s="364"/>
      <c r="AN336" s="363"/>
      <c r="AO336" s="364"/>
      <c r="AP336" s="363"/>
      <c r="AQ336" s="364"/>
      <c r="AR336" s="366"/>
      <c r="AS336" s="367"/>
    </row>
    <row r="337" ht="15.75" customHeight="1">
      <c r="C337" s="271"/>
      <c r="D337" s="271"/>
      <c r="E337" s="271"/>
      <c r="F337" s="271"/>
      <c r="G337" s="271"/>
      <c r="H337" s="361"/>
      <c r="I337" s="362"/>
      <c r="J337" s="363"/>
      <c r="K337" s="364"/>
      <c r="L337" s="363"/>
      <c r="M337" s="364"/>
      <c r="N337" s="363"/>
      <c r="O337" s="364"/>
      <c r="P337" s="365"/>
      <c r="Q337" s="364"/>
      <c r="R337" s="363"/>
      <c r="S337" s="364"/>
      <c r="T337" s="363"/>
      <c r="U337" s="364"/>
      <c r="V337" s="363"/>
      <c r="W337" s="364"/>
      <c r="X337" s="363"/>
      <c r="Y337" s="364"/>
      <c r="Z337" s="363"/>
      <c r="AA337" s="364"/>
      <c r="AB337" s="363"/>
      <c r="AC337" s="364"/>
      <c r="AD337" s="363"/>
      <c r="AE337" s="364"/>
      <c r="AF337" s="363"/>
      <c r="AG337" s="364"/>
      <c r="AH337" s="363"/>
      <c r="AI337" s="364"/>
      <c r="AJ337" s="363"/>
      <c r="AK337" s="364"/>
      <c r="AL337" s="363"/>
      <c r="AM337" s="364"/>
      <c r="AN337" s="363"/>
      <c r="AO337" s="364"/>
      <c r="AP337" s="363"/>
      <c r="AQ337" s="364"/>
      <c r="AR337" s="366"/>
      <c r="AS337" s="367"/>
    </row>
    <row r="338" ht="15.75" customHeight="1">
      <c r="C338" s="271"/>
      <c r="D338" s="271"/>
      <c r="E338" s="271"/>
      <c r="F338" s="271"/>
      <c r="G338" s="271"/>
      <c r="H338" s="361"/>
      <c r="I338" s="362"/>
      <c r="J338" s="363"/>
      <c r="K338" s="364"/>
      <c r="L338" s="363"/>
      <c r="M338" s="364"/>
      <c r="N338" s="363"/>
      <c r="O338" s="364"/>
      <c r="P338" s="365"/>
      <c r="Q338" s="364"/>
      <c r="R338" s="363"/>
      <c r="S338" s="364"/>
      <c r="T338" s="363"/>
      <c r="U338" s="364"/>
      <c r="V338" s="363"/>
      <c r="W338" s="364"/>
      <c r="X338" s="363"/>
      <c r="Y338" s="364"/>
      <c r="Z338" s="363"/>
      <c r="AA338" s="364"/>
      <c r="AB338" s="363"/>
      <c r="AC338" s="364"/>
      <c r="AD338" s="363"/>
      <c r="AE338" s="364"/>
      <c r="AF338" s="363"/>
      <c r="AG338" s="364"/>
      <c r="AH338" s="363"/>
      <c r="AI338" s="364"/>
      <c r="AJ338" s="363"/>
      <c r="AK338" s="364"/>
      <c r="AL338" s="363"/>
      <c r="AM338" s="364"/>
      <c r="AN338" s="363"/>
      <c r="AO338" s="364"/>
      <c r="AP338" s="363"/>
      <c r="AQ338" s="364"/>
      <c r="AR338" s="366"/>
      <c r="AS338" s="367"/>
    </row>
    <row r="339" ht="15.75" customHeight="1">
      <c r="C339" s="271"/>
      <c r="D339" s="271"/>
      <c r="E339" s="271"/>
      <c r="F339" s="271"/>
      <c r="G339" s="271"/>
      <c r="H339" s="361"/>
      <c r="I339" s="362"/>
      <c r="J339" s="363"/>
      <c r="K339" s="364"/>
      <c r="L339" s="363"/>
      <c r="M339" s="364"/>
      <c r="N339" s="363"/>
      <c r="O339" s="364"/>
      <c r="P339" s="365"/>
      <c r="Q339" s="364"/>
      <c r="R339" s="363"/>
      <c r="S339" s="364"/>
      <c r="T339" s="363"/>
      <c r="U339" s="364"/>
      <c r="V339" s="363"/>
      <c r="W339" s="364"/>
      <c r="X339" s="363"/>
      <c r="Y339" s="364"/>
      <c r="Z339" s="363"/>
      <c r="AA339" s="364"/>
      <c r="AB339" s="363"/>
      <c r="AC339" s="364"/>
      <c r="AD339" s="363"/>
      <c r="AE339" s="364"/>
      <c r="AF339" s="363"/>
      <c r="AG339" s="364"/>
      <c r="AH339" s="363"/>
      <c r="AI339" s="364"/>
      <c r="AJ339" s="363"/>
      <c r="AK339" s="364"/>
      <c r="AL339" s="363"/>
      <c r="AM339" s="364"/>
      <c r="AN339" s="363"/>
      <c r="AO339" s="364"/>
      <c r="AP339" s="363"/>
      <c r="AQ339" s="364"/>
      <c r="AR339" s="366"/>
      <c r="AS339" s="367"/>
    </row>
    <row r="340" ht="15.75" customHeight="1">
      <c r="C340" s="271"/>
      <c r="D340" s="271"/>
      <c r="E340" s="271"/>
      <c r="F340" s="271"/>
      <c r="G340" s="271"/>
      <c r="H340" s="361"/>
      <c r="I340" s="362"/>
      <c r="J340" s="363"/>
      <c r="K340" s="364"/>
      <c r="L340" s="363"/>
      <c r="M340" s="364"/>
      <c r="N340" s="363"/>
      <c r="O340" s="364"/>
      <c r="P340" s="365"/>
      <c r="Q340" s="364"/>
      <c r="R340" s="363"/>
      <c r="S340" s="364"/>
      <c r="T340" s="363"/>
      <c r="U340" s="364"/>
      <c r="V340" s="363"/>
      <c r="W340" s="364"/>
      <c r="X340" s="363"/>
      <c r="Y340" s="364"/>
      <c r="Z340" s="363"/>
      <c r="AA340" s="364"/>
      <c r="AB340" s="363"/>
      <c r="AC340" s="364"/>
      <c r="AD340" s="363"/>
      <c r="AE340" s="364"/>
      <c r="AF340" s="363"/>
      <c r="AG340" s="364"/>
      <c r="AH340" s="363"/>
      <c r="AI340" s="364"/>
      <c r="AJ340" s="363"/>
      <c r="AK340" s="364"/>
      <c r="AL340" s="363"/>
      <c r="AM340" s="364"/>
      <c r="AN340" s="363"/>
      <c r="AO340" s="364"/>
      <c r="AP340" s="363"/>
      <c r="AQ340" s="364"/>
      <c r="AR340" s="366"/>
      <c r="AS340" s="367"/>
    </row>
    <row r="341" ht="15.75" customHeight="1">
      <c r="C341" s="271"/>
      <c r="D341" s="271"/>
      <c r="E341" s="271"/>
      <c r="F341" s="271"/>
      <c r="G341" s="271"/>
      <c r="H341" s="361"/>
      <c r="I341" s="362"/>
      <c r="J341" s="363"/>
      <c r="K341" s="364"/>
      <c r="L341" s="363"/>
      <c r="M341" s="364"/>
      <c r="N341" s="363"/>
      <c r="O341" s="364"/>
      <c r="P341" s="365"/>
      <c r="Q341" s="364"/>
      <c r="R341" s="363"/>
      <c r="S341" s="364"/>
      <c r="T341" s="363"/>
      <c r="U341" s="364"/>
      <c r="V341" s="363"/>
      <c r="W341" s="364"/>
      <c r="X341" s="363"/>
      <c r="Y341" s="364"/>
      <c r="Z341" s="363"/>
      <c r="AA341" s="364"/>
      <c r="AB341" s="363"/>
      <c r="AC341" s="364"/>
      <c r="AD341" s="363"/>
      <c r="AE341" s="364"/>
      <c r="AF341" s="363"/>
      <c r="AG341" s="364"/>
      <c r="AH341" s="363"/>
      <c r="AI341" s="364"/>
      <c r="AJ341" s="363"/>
      <c r="AK341" s="364"/>
      <c r="AL341" s="363"/>
      <c r="AM341" s="364"/>
      <c r="AN341" s="363"/>
      <c r="AO341" s="364"/>
      <c r="AP341" s="363"/>
      <c r="AQ341" s="364"/>
      <c r="AR341" s="366"/>
      <c r="AS341" s="367"/>
    </row>
    <row r="342" ht="15.75" customHeight="1">
      <c r="C342" s="271"/>
      <c r="D342" s="271"/>
      <c r="E342" s="271"/>
      <c r="F342" s="271"/>
      <c r="G342" s="271"/>
      <c r="H342" s="361"/>
      <c r="I342" s="362"/>
      <c r="J342" s="363"/>
      <c r="K342" s="364"/>
      <c r="L342" s="363"/>
      <c r="M342" s="364"/>
      <c r="N342" s="363"/>
      <c r="O342" s="364"/>
      <c r="P342" s="365"/>
      <c r="Q342" s="364"/>
      <c r="R342" s="363"/>
      <c r="S342" s="364"/>
      <c r="T342" s="363"/>
      <c r="U342" s="364"/>
      <c r="V342" s="363"/>
      <c r="W342" s="364"/>
      <c r="X342" s="363"/>
      <c r="Y342" s="364"/>
      <c r="Z342" s="363"/>
      <c r="AA342" s="364"/>
      <c r="AB342" s="363"/>
      <c r="AC342" s="364"/>
      <c r="AD342" s="363"/>
      <c r="AE342" s="364"/>
      <c r="AF342" s="363"/>
      <c r="AG342" s="364"/>
      <c r="AH342" s="363"/>
      <c r="AI342" s="364"/>
      <c r="AJ342" s="363"/>
      <c r="AK342" s="364"/>
      <c r="AL342" s="363"/>
      <c r="AM342" s="364"/>
      <c r="AN342" s="363"/>
      <c r="AO342" s="364"/>
      <c r="AP342" s="363"/>
      <c r="AQ342" s="364"/>
      <c r="AR342" s="366"/>
      <c r="AS342" s="367"/>
    </row>
    <row r="343" ht="15.75" customHeight="1">
      <c r="C343" s="271"/>
      <c r="D343" s="271"/>
      <c r="E343" s="271"/>
      <c r="F343" s="271"/>
      <c r="G343" s="271"/>
      <c r="H343" s="361"/>
      <c r="I343" s="362"/>
      <c r="J343" s="363"/>
      <c r="K343" s="364"/>
      <c r="L343" s="363"/>
      <c r="M343" s="364"/>
      <c r="N343" s="363"/>
      <c r="O343" s="364"/>
      <c r="P343" s="365"/>
      <c r="Q343" s="364"/>
      <c r="R343" s="363"/>
      <c r="S343" s="364"/>
      <c r="T343" s="363"/>
      <c r="U343" s="364"/>
      <c r="V343" s="363"/>
      <c r="W343" s="364"/>
      <c r="X343" s="363"/>
      <c r="Y343" s="364"/>
      <c r="Z343" s="363"/>
      <c r="AA343" s="364"/>
      <c r="AB343" s="363"/>
      <c r="AC343" s="364"/>
      <c r="AD343" s="363"/>
      <c r="AE343" s="364"/>
      <c r="AF343" s="363"/>
      <c r="AG343" s="364"/>
      <c r="AH343" s="363"/>
      <c r="AI343" s="364"/>
      <c r="AJ343" s="363"/>
      <c r="AK343" s="364"/>
      <c r="AL343" s="363"/>
      <c r="AM343" s="364"/>
      <c r="AN343" s="363"/>
      <c r="AO343" s="364"/>
      <c r="AP343" s="363"/>
      <c r="AQ343" s="364"/>
      <c r="AR343" s="366"/>
      <c r="AS343" s="367"/>
    </row>
    <row r="344" ht="15.75" customHeight="1">
      <c r="C344" s="271"/>
      <c r="D344" s="271"/>
      <c r="E344" s="271"/>
      <c r="F344" s="271"/>
      <c r="G344" s="271"/>
      <c r="H344" s="361"/>
      <c r="I344" s="362"/>
      <c r="J344" s="363"/>
      <c r="K344" s="364"/>
      <c r="L344" s="363"/>
      <c r="M344" s="364"/>
      <c r="N344" s="363"/>
      <c r="O344" s="364"/>
      <c r="P344" s="365"/>
      <c r="Q344" s="364"/>
      <c r="R344" s="363"/>
      <c r="S344" s="364"/>
      <c r="T344" s="363"/>
      <c r="U344" s="364"/>
      <c r="V344" s="363"/>
      <c r="W344" s="364"/>
      <c r="X344" s="363"/>
      <c r="Y344" s="364"/>
      <c r="Z344" s="363"/>
      <c r="AA344" s="364"/>
      <c r="AB344" s="363"/>
      <c r="AC344" s="364"/>
      <c r="AD344" s="363"/>
      <c r="AE344" s="364"/>
      <c r="AF344" s="363"/>
      <c r="AG344" s="364"/>
      <c r="AH344" s="363"/>
      <c r="AI344" s="364"/>
      <c r="AJ344" s="363"/>
      <c r="AK344" s="364"/>
      <c r="AL344" s="363"/>
      <c r="AM344" s="364"/>
      <c r="AN344" s="363"/>
      <c r="AO344" s="364"/>
      <c r="AP344" s="363"/>
      <c r="AQ344" s="364"/>
      <c r="AR344" s="366"/>
      <c r="AS344" s="367"/>
    </row>
    <row r="345" ht="15.75" customHeight="1">
      <c r="C345" s="271"/>
      <c r="D345" s="271"/>
      <c r="E345" s="271"/>
      <c r="F345" s="271"/>
      <c r="G345" s="271"/>
      <c r="H345" s="361"/>
      <c r="I345" s="362"/>
      <c r="J345" s="363"/>
      <c r="K345" s="364"/>
      <c r="L345" s="363"/>
      <c r="M345" s="364"/>
      <c r="N345" s="363"/>
      <c r="O345" s="364"/>
      <c r="P345" s="365"/>
      <c r="Q345" s="364"/>
      <c r="R345" s="363"/>
      <c r="S345" s="364"/>
      <c r="T345" s="363"/>
      <c r="U345" s="364"/>
      <c r="V345" s="363"/>
      <c r="W345" s="364"/>
      <c r="X345" s="363"/>
      <c r="Y345" s="364"/>
      <c r="Z345" s="363"/>
      <c r="AA345" s="364"/>
      <c r="AB345" s="363"/>
      <c r="AC345" s="364"/>
      <c r="AD345" s="363"/>
      <c r="AE345" s="364"/>
      <c r="AF345" s="363"/>
      <c r="AG345" s="364"/>
      <c r="AH345" s="363"/>
      <c r="AI345" s="364"/>
      <c r="AJ345" s="363"/>
      <c r="AK345" s="364"/>
      <c r="AL345" s="363"/>
      <c r="AM345" s="364"/>
      <c r="AN345" s="363"/>
      <c r="AO345" s="364"/>
      <c r="AP345" s="363"/>
      <c r="AQ345" s="364"/>
      <c r="AR345" s="366"/>
      <c r="AS345" s="367"/>
    </row>
    <row r="346" ht="15.75" customHeight="1">
      <c r="C346" s="271"/>
      <c r="D346" s="271"/>
      <c r="E346" s="271"/>
      <c r="F346" s="271"/>
      <c r="G346" s="271"/>
      <c r="H346" s="361"/>
      <c r="I346" s="362"/>
      <c r="J346" s="363"/>
      <c r="K346" s="364"/>
      <c r="L346" s="363"/>
      <c r="M346" s="364"/>
      <c r="N346" s="363"/>
      <c r="O346" s="364"/>
      <c r="P346" s="365"/>
      <c r="Q346" s="364"/>
      <c r="R346" s="363"/>
      <c r="S346" s="364"/>
      <c r="T346" s="363"/>
      <c r="U346" s="364"/>
      <c r="V346" s="363"/>
      <c r="W346" s="364"/>
      <c r="X346" s="363"/>
      <c r="Y346" s="364"/>
      <c r="Z346" s="363"/>
      <c r="AA346" s="364"/>
      <c r="AB346" s="363"/>
      <c r="AC346" s="364"/>
      <c r="AD346" s="363"/>
      <c r="AE346" s="364"/>
      <c r="AF346" s="363"/>
      <c r="AG346" s="364"/>
      <c r="AH346" s="363"/>
      <c r="AI346" s="364"/>
      <c r="AJ346" s="363"/>
      <c r="AK346" s="364"/>
      <c r="AL346" s="363"/>
      <c r="AM346" s="364"/>
      <c r="AN346" s="363"/>
      <c r="AO346" s="364"/>
      <c r="AP346" s="363"/>
      <c r="AQ346" s="364"/>
      <c r="AR346" s="366"/>
      <c r="AS346" s="367"/>
    </row>
    <row r="347" ht="15.75" customHeight="1">
      <c r="C347" s="271"/>
      <c r="D347" s="271"/>
      <c r="E347" s="271"/>
      <c r="F347" s="271"/>
      <c r="G347" s="271"/>
      <c r="H347" s="361"/>
      <c r="I347" s="362"/>
      <c r="J347" s="363"/>
      <c r="K347" s="364"/>
      <c r="L347" s="363"/>
      <c r="M347" s="364"/>
      <c r="N347" s="363"/>
      <c r="O347" s="364"/>
      <c r="P347" s="365"/>
      <c r="Q347" s="364"/>
      <c r="R347" s="363"/>
      <c r="S347" s="364"/>
      <c r="T347" s="363"/>
      <c r="U347" s="364"/>
      <c r="V347" s="363"/>
      <c r="W347" s="364"/>
      <c r="X347" s="363"/>
      <c r="Y347" s="364"/>
      <c r="Z347" s="363"/>
      <c r="AA347" s="364"/>
      <c r="AB347" s="363"/>
      <c r="AC347" s="364"/>
      <c r="AD347" s="363"/>
      <c r="AE347" s="364"/>
      <c r="AF347" s="363"/>
      <c r="AG347" s="364"/>
      <c r="AH347" s="363"/>
      <c r="AI347" s="364"/>
      <c r="AJ347" s="363"/>
      <c r="AK347" s="364"/>
      <c r="AL347" s="363"/>
      <c r="AM347" s="364"/>
      <c r="AN347" s="363"/>
      <c r="AO347" s="364"/>
      <c r="AP347" s="363"/>
      <c r="AQ347" s="364"/>
      <c r="AR347" s="366"/>
      <c r="AS347" s="367"/>
    </row>
    <row r="348" ht="15.75" customHeight="1">
      <c r="C348" s="271"/>
      <c r="D348" s="271"/>
      <c r="E348" s="271"/>
      <c r="F348" s="271"/>
      <c r="G348" s="271"/>
      <c r="H348" s="361"/>
      <c r="I348" s="362"/>
      <c r="J348" s="363"/>
      <c r="K348" s="364"/>
      <c r="L348" s="363"/>
      <c r="M348" s="364"/>
      <c r="N348" s="363"/>
      <c r="O348" s="364"/>
      <c r="P348" s="365"/>
      <c r="Q348" s="364"/>
      <c r="R348" s="363"/>
      <c r="S348" s="364"/>
      <c r="T348" s="363"/>
      <c r="U348" s="364"/>
      <c r="V348" s="363"/>
      <c r="W348" s="364"/>
      <c r="X348" s="363"/>
      <c r="Y348" s="364"/>
      <c r="Z348" s="363"/>
      <c r="AA348" s="364"/>
      <c r="AB348" s="363"/>
      <c r="AC348" s="364"/>
      <c r="AD348" s="363"/>
      <c r="AE348" s="364"/>
      <c r="AF348" s="363"/>
      <c r="AG348" s="364"/>
      <c r="AH348" s="363"/>
      <c r="AI348" s="364"/>
      <c r="AJ348" s="363"/>
      <c r="AK348" s="364"/>
      <c r="AL348" s="363"/>
      <c r="AM348" s="364"/>
      <c r="AN348" s="363"/>
      <c r="AO348" s="364"/>
      <c r="AP348" s="363"/>
      <c r="AQ348" s="364"/>
      <c r="AR348" s="366"/>
      <c r="AS348" s="367"/>
    </row>
    <row r="349" ht="15.75" customHeight="1">
      <c r="C349" s="271"/>
      <c r="D349" s="271"/>
      <c r="E349" s="271"/>
      <c r="F349" s="271"/>
      <c r="G349" s="271"/>
      <c r="H349" s="361"/>
      <c r="I349" s="362"/>
      <c r="J349" s="363"/>
      <c r="K349" s="364"/>
      <c r="L349" s="363"/>
      <c r="M349" s="364"/>
      <c r="N349" s="363"/>
      <c r="O349" s="364"/>
      <c r="P349" s="365"/>
      <c r="Q349" s="364"/>
      <c r="R349" s="363"/>
      <c r="S349" s="364"/>
      <c r="T349" s="363"/>
      <c r="U349" s="364"/>
      <c r="V349" s="363"/>
      <c r="W349" s="364"/>
      <c r="X349" s="363"/>
      <c r="Y349" s="364"/>
      <c r="Z349" s="363"/>
      <c r="AA349" s="364"/>
      <c r="AB349" s="363"/>
      <c r="AC349" s="364"/>
      <c r="AD349" s="363"/>
      <c r="AE349" s="364"/>
      <c r="AF349" s="363"/>
      <c r="AG349" s="364"/>
      <c r="AH349" s="363"/>
      <c r="AI349" s="364"/>
      <c r="AJ349" s="363"/>
      <c r="AK349" s="364"/>
      <c r="AL349" s="363"/>
      <c r="AM349" s="364"/>
      <c r="AN349" s="363"/>
      <c r="AO349" s="364"/>
      <c r="AP349" s="363"/>
      <c r="AQ349" s="364"/>
      <c r="AR349" s="366"/>
      <c r="AS349" s="367"/>
    </row>
    <row r="350" ht="15.75" customHeight="1">
      <c r="C350" s="271"/>
      <c r="D350" s="271"/>
      <c r="E350" s="271"/>
      <c r="F350" s="271"/>
      <c r="G350" s="271"/>
      <c r="H350" s="361"/>
      <c r="I350" s="362"/>
      <c r="J350" s="363"/>
      <c r="K350" s="364"/>
      <c r="L350" s="363"/>
      <c r="M350" s="364"/>
      <c r="N350" s="363"/>
      <c r="O350" s="364"/>
      <c r="P350" s="365"/>
      <c r="Q350" s="364"/>
      <c r="R350" s="363"/>
      <c r="S350" s="364"/>
      <c r="T350" s="363"/>
      <c r="U350" s="364"/>
      <c r="V350" s="363"/>
      <c r="W350" s="364"/>
      <c r="X350" s="363"/>
      <c r="Y350" s="364"/>
      <c r="Z350" s="363"/>
      <c r="AA350" s="364"/>
      <c r="AB350" s="363"/>
      <c r="AC350" s="364"/>
      <c r="AD350" s="363"/>
      <c r="AE350" s="364"/>
      <c r="AF350" s="363"/>
      <c r="AG350" s="364"/>
      <c r="AH350" s="363"/>
      <c r="AI350" s="364"/>
      <c r="AJ350" s="363"/>
      <c r="AK350" s="364"/>
      <c r="AL350" s="363"/>
      <c r="AM350" s="364"/>
      <c r="AN350" s="363"/>
      <c r="AO350" s="364"/>
      <c r="AP350" s="363"/>
      <c r="AQ350" s="364"/>
      <c r="AR350" s="366"/>
      <c r="AS350" s="367"/>
    </row>
    <row r="351" ht="15.75" customHeight="1">
      <c r="C351" s="271"/>
      <c r="D351" s="271"/>
      <c r="E351" s="271"/>
      <c r="F351" s="271"/>
      <c r="G351" s="271"/>
      <c r="H351" s="361"/>
      <c r="I351" s="362"/>
      <c r="J351" s="363"/>
      <c r="K351" s="364"/>
      <c r="L351" s="363"/>
      <c r="M351" s="364"/>
      <c r="N351" s="363"/>
      <c r="O351" s="364"/>
      <c r="P351" s="365"/>
      <c r="Q351" s="364"/>
      <c r="R351" s="363"/>
      <c r="S351" s="364"/>
      <c r="T351" s="363"/>
      <c r="U351" s="364"/>
      <c r="V351" s="363"/>
      <c r="W351" s="364"/>
      <c r="X351" s="363"/>
      <c r="Y351" s="364"/>
      <c r="Z351" s="363"/>
      <c r="AA351" s="364"/>
      <c r="AB351" s="363"/>
      <c r="AC351" s="364"/>
      <c r="AD351" s="363"/>
      <c r="AE351" s="364"/>
      <c r="AF351" s="363"/>
      <c r="AG351" s="364"/>
      <c r="AH351" s="363"/>
      <c r="AI351" s="364"/>
      <c r="AJ351" s="363"/>
      <c r="AK351" s="364"/>
      <c r="AL351" s="363"/>
      <c r="AM351" s="364"/>
      <c r="AN351" s="363"/>
      <c r="AO351" s="364"/>
      <c r="AP351" s="363"/>
      <c r="AQ351" s="364"/>
      <c r="AR351" s="366"/>
      <c r="AS351" s="367"/>
    </row>
    <row r="352" ht="15.75" customHeight="1">
      <c r="C352" s="271"/>
      <c r="D352" s="271"/>
      <c r="E352" s="271"/>
      <c r="F352" s="271"/>
      <c r="G352" s="271"/>
      <c r="H352" s="361"/>
      <c r="I352" s="362"/>
      <c r="J352" s="363"/>
      <c r="K352" s="364"/>
      <c r="L352" s="363"/>
      <c r="M352" s="364"/>
      <c r="N352" s="363"/>
      <c r="O352" s="364"/>
      <c r="P352" s="365"/>
      <c r="Q352" s="364"/>
      <c r="R352" s="363"/>
      <c r="S352" s="364"/>
      <c r="T352" s="363"/>
      <c r="U352" s="364"/>
      <c r="V352" s="363"/>
      <c r="W352" s="364"/>
      <c r="X352" s="363"/>
      <c r="Y352" s="364"/>
      <c r="Z352" s="363"/>
      <c r="AA352" s="364"/>
      <c r="AB352" s="363"/>
      <c r="AC352" s="364"/>
      <c r="AD352" s="363"/>
      <c r="AE352" s="364"/>
      <c r="AF352" s="363"/>
      <c r="AG352" s="364"/>
      <c r="AH352" s="363"/>
      <c r="AI352" s="364"/>
      <c r="AJ352" s="363"/>
      <c r="AK352" s="364"/>
      <c r="AL352" s="363"/>
      <c r="AM352" s="364"/>
      <c r="AN352" s="363"/>
      <c r="AO352" s="364"/>
      <c r="AP352" s="363"/>
      <c r="AQ352" s="364"/>
      <c r="AR352" s="366"/>
      <c r="AS352" s="367"/>
    </row>
    <row r="353" ht="15.75" customHeight="1">
      <c r="C353" s="271"/>
      <c r="D353" s="271"/>
      <c r="E353" s="271"/>
      <c r="F353" s="271"/>
      <c r="G353" s="271"/>
      <c r="H353" s="361"/>
      <c r="I353" s="362"/>
      <c r="J353" s="363"/>
      <c r="K353" s="364"/>
      <c r="L353" s="363"/>
      <c r="M353" s="364"/>
      <c r="N353" s="363"/>
      <c r="O353" s="364"/>
      <c r="P353" s="365"/>
      <c r="Q353" s="364"/>
      <c r="R353" s="363"/>
      <c r="S353" s="364"/>
      <c r="T353" s="363"/>
      <c r="U353" s="364"/>
      <c r="V353" s="363"/>
      <c r="W353" s="364"/>
      <c r="X353" s="363"/>
      <c r="Y353" s="364"/>
      <c r="Z353" s="363"/>
      <c r="AA353" s="364"/>
      <c r="AB353" s="363"/>
      <c r="AC353" s="364"/>
      <c r="AD353" s="363"/>
      <c r="AE353" s="364"/>
      <c r="AF353" s="363"/>
      <c r="AG353" s="364"/>
      <c r="AH353" s="363"/>
      <c r="AI353" s="364"/>
      <c r="AJ353" s="363"/>
      <c r="AK353" s="364"/>
      <c r="AL353" s="363"/>
      <c r="AM353" s="364"/>
      <c r="AN353" s="363"/>
      <c r="AO353" s="364"/>
      <c r="AP353" s="363"/>
      <c r="AQ353" s="364"/>
      <c r="AR353" s="366"/>
      <c r="AS353" s="367"/>
    </row>
    <row r="354" ht="15.75" customHeight="1">
      <c r="C354" s="271"/>
      <c r="D354" s="271"/>
      <c r="E354" s="271"/>
      <c r="F354" s="271"/>
      <c r="G354" s="271"/>
      <c r="H354" s="361"/>
      <c r="I354" s="362"/>
      <c r="J354" s="363"/>
      <c r="K354" s="364"/>
      <c r="L354" s="363"/>
      <c r="M354" s="364"/>
      <c r="N354" s="363"/>
      <c r="O354" s="364"/>
      <c r="P354" s="365"/>
      <c r="Q354" s="364"/>
      <c r="R354" s="363"/>
      <c r="S354" s="364"/>
      <c r="T354" s="363"/>
      <c r="U354" s="364"/>
      <c r="V354" s="363"/>
      <c r="W354" s="364"/>
      <c r="X354" s="363"/>
      <c r="Y354" s="364"/>
      <c r="Z354" s="363"/>
      <c r="AA354" s="364"/>
      <c r="AB354" s="363"/>
      <c r="AC354" s="364"/>
      <c r="AD354" s="363"/>
      <c r="AE354" s="364"/>
      <c r="AF354" s="363"/>
      <c r="AG354" s="364"/>
      <c r="AH354" s="363"/>
      <c r="AI354" s="364"/>
      <c r="AJ354" s="363"/>
      <c r="AK354" s="364"/>
      <c r="AL354" s="363"/>
      <c r="AM354" s="364"/>
      <c r="AN354" s="363"/>
      <c r="AO354" s="364"/>
      <c r="AP354" s="363"/>
      <c r="AQ354" s="364"/>
      <c r="AR354" s="366"/>
      <c r="AS354" s="367"/>
    </row>
    <row r="355" ht="15.75" customHeight="1">
      <c r="C355" s="271"/>
      <c r="D355" s="271"/>
      <c r="E355" s="271"/>
      <c r="F355" s="271"/>
      <c r="G355" s="271"/>
      <c r="H355" s="361"/>
      <c r="I355" s="362"/>
      <c r="J355" s="363"/>
      <c r="K355" s="364"/>
      <c r="L355" s="363"/>
      <c r="M355" s="364"/>
      <c r="N355" s="363"/>
      <c r="O355" s="364"/>
      <c r="P355" s="365"/>
      <c r="Q355" s="364"/>
      <c r="R355" s="363"/>
      <c r="S355" s="364"/>
      <c r="T355" s="363"/>
      <c r="U355" s="364"/>
      <c r="V355" s="363"/>
      <c r="W355" s="364"/>
      <c r="X355" s="363"/>
      <c r="Y355" s="364"/>
      <c r="Z355" s="363"/>
      <c r="AA355" s="364"/>
      <c r="AB355" s="363"/>
      <c r="AC355" s="364"/>
      <c r="AD355" s="363"/>
      <c r="AE355" s="364"/>
      <c r="AF355" s="363"/>
      <c r="AG355" s="364"/>
      <c r="AH355" s="363"/>
      <c r="AI355" s="364"/>
      <c r="AJ355" s="363"/>
      <c r="AK355" s="364"/>
      <c r="AL355" s="363"/>
      <c r="AM355" s="364"/>
      <c r="AN355" s="363"/>
      <c r="AO355" s="364"/>
      <c r="AP355" s="363"/>
      <c r="AQ355" s="364"/>
      <c r="AR355" s="366"/>
      <c r="AS355" s="367"/>
    </row>
    <row r="356" ht="15.75" customHeight="1">
      <c r="C356" s="271"/>
      <c r="D356" s="271"/>
      <c r="E356" s="271"/>
      <c r="F356" s="271"/>
      <c r="G356" s="271"/>
      <c r="H356" s="361"/>
      <c r="I356" s="362"/>
      <c r="J356" s="363"/>
      <c r="K356" s="364"/>
      <c r="L356" s="363"/>
      <c r="M356" s="364"/>
      <c r="N356" s="363"/>
      <c r="O356" s="364"/>
      <c r="P356" s="365"/>
      <c r="Q356" s="364"/>
      <c r="R356" s="363"/>
      <c r="S356" s="364"/>
      <c r="T356" s="363"/>
      <c r="U356" s="364"/>
      <c r="V356" s="363"/>
      <c r="W356" s="364"/>
      <c r="X356" s="363"/>
      <c r="Y356" s="364"/>
      <c r="Z356" s="363"/>
      <c r="AA356" s="364"/>
      <c r="AB356" s="363"/>
      <c r="AC356" s="364"/>
      <c r="AD356" s="363"/>
      <c r="AE356" s="364"/>
      <c r="AF356" s="363"/>
      <c r="AG356" s="364"/>
      <c r="AH356" s="363"/>
      <c r="AI356" s="364"/>
      <c r="AJ356" s="363"/>
      <c r="AK356" s="364"/>
      <c r="AL356" s="363"/>
      <c r="AM356" s="364"/>
      <c r="AN356" s="363"/>
      <c r="AO356" s="364"/>
      <c r="AP356" s="363"/>
      <c r="AQ356" s="364"/>
      <c r="AR356" s="366"/>
      <c r="AS356" s="367"/>
    </row>
    <row r="357" ht="15.75" customHeight="1">
      <c r="C357" s="271"/>
      <c r="D357" s="271"/>
      <c r="E357" s="271"/>
      <c r="F357" s="271"/>
      <c r="G357" s="271"/>
      <c r="H357" s="361"/>
      <c r="I357" s="362"/>
      <c r="J357" s="363"/>
      <c r="K357" s="364"/>
      <c r="L357" s="363"/>
      <c r="M357" s="364"/>
      <c r="N357" s="363"/>
      <c r="O357" s="364"/>
      <c r="P357" s="365"/>
      <c r="Q357" s="364"/>
      <c r="R357" s="363"/>
      <c r="S357" s="364"/>
      <c r="T357" s="363"/>
      <c r="U357" s="364"/>
      <c r="V357" s="363"/>
      <c r="W357" s="364"/>
      <c r="X357" s="363"/>
      <c r="Y357" s="364"/>
      <c r="Z357" s="363"/>
      <c r="AA357" s="364"/>
      <c r="AB357" s="363"/>
      <c r="AC357" s="364"/>
      <c r="AD357" s="363"/>
      <c r="AE357" s="364"/>
      <c r="AF357" s="363"/>
      <c r="AG357" s="364"/>
      <c r="AH357" s="363"/>
      <c r="AI357" s="364"/>
      <c r="AJ357" s="363"/>
      <c r="AK357" s="364"/>
      <c r="AL357" s="363"/>
      <c r="AM357" s="364"/>
      <c r="AN357" s="363"/>
      <c r="AO357" s="364"/>
      <c r="AP357" s="363"/>
      <c r="AQ357" s="364"/>
      <c r="AR357" s="366"/>
      <c r="AS357" s="367"/>
    </row>
    <row r="358" ht="15.75" customHeight="1">
      <c r="C358" s="271"/>
      <c r="D358" s="271"/>
      <c r="E358" s="271"/>
      <c r="F358" s="271"/>
      <c r="G358" s="271"/>
      <c r="H358" s="361"/>
      <c r="I358" s="362"/>
      <c r="J358" s="363"/>
      <c r="K358" s="364"/>
      <c r="L358" s="363"/>
      <c r="M358" s="364"/>
      <c r="N358" s="363"/>
      <c r="O358" s="364"/>
      <c r="P358" s="365"/>
      <c r="Q358" s="364"/>
      <c r="R358" s="363"/>
      <c r="S358" s="364"/>
      <c r="T358" s="363"/>
      <c r="U358" s="364"/>
      <c r="V358" s="363"/>
      <c r="W358" s="364"/>
      <c r="X358" s="363"/>
      <c r="Y358" s="364"/>
      <c r="Z358" s="363"/>
      <c r="AA358" s="364"/>
      <c r="AB358" s="363"/>
      <c r="AC358" s="364"/>
      <c r="AD358" s="363"/>
      <c r="AE358" s="364"/>
      <c r="AF358" s="363"/>
      <c r="AG358" s="364"/>
      <c r="AH358" s="363"/>
      <c r="AI358" s="364"/>
      <c r="AJ358" s="363"/>
      <c r="AK358" s="364"/>
      <c r="AL358" s="363"/>
      <c r="AM358" s="364"/>
      <c r="AN358" s="363"/>
      <c r="AO358" s="364"/>
      <c r="AP358" s="363"/>
      <c r="AQ358" s="364"/>
      <c r="AR358" s="366"/>
      <c r="AS358" s="367"/>
    </row>
    <row r="359" ht="15.75" customHeight="1">
      <c r="C359" s="271"/>
      <c r="D359" s="271"/>
      <c r="E359" s="271"/>
      <c r="F359" s="271"/>
      <c r="G359" s="271"/>
      <c r="H359" s="361"/>
      <c r="I359" s="362"/>
      <c r="J359" s="363"/>
      <c r="K359" s="364"/>
      <c r="L359" s="363"/>
      <c r="M359" s="364"/>
      <c r="N359" s="363"/>
      <c r="O359" s="364"/>
      <c r="P359" s="365"/>
      <c r="Q359" s="364"/>
      <c r="R359" s="363"/>
      <c r="S359" s="364"/>
      <c r="T359" s="363"/>
      <c r="U359" s="364"/>
      <c r="V359" s="363"/>
      <c r="W359" s="364"/>
      <c r="X359" s="363"/>
      <c r="Y359" s="364"/>
      <c r="Z359" s="363"/>
      <c r="AA359" s="364"/>
      <c r="AB359" s="363"/>
      <c r="AC359" s="364"/>
      <c r="AD359" s="363"/>
      <c r="AE359" s="364"/>
      <c r="AF359" s="363"/>
      <c r="AG359" s="364"/>
      <c r="AH359" s="363"/>
      <c r="AI359" s="364"/>
      <c r="AJ359" s="363"/>
      <c r="AK359" s="364"/>
      <c r="AL359" s="363"/>
      <c r="AM359" s="364"/>
      <c r="AN359" s="363"/>
      <c r="AO359" s="364"/>
      <c r="AP359" s="363"/>
      <c r="AQ359" s="364"/>
      <c r="AR359" s="366"/>
      <c r="AS359" s="367"/>
    </row>
    <row r="360" ht="15.75" customHeight="1">
      <c r="C360" s="271"/>
      <c r="D360" s="271"/>
      <c r="E360" s="271"/>
      <c r="F360" s="271"/>
      <c r="G360" s="271"/>
      <c r="H360" s="361"/>
      <c r="I360" s="362"/>
      <c r="J360" s="363"/>
      <c r="K360" s="364"/>
      <c r="L360" s="363"/>
      <c r="M360" s="364"/>
      <c r="N360" s="363"/>
      <c r="O360" s="364"/>
      <c r="P360" s="365"/>
      <c r="Q360" s="364"/>
      <c r="R360" s="363"/>
      <c r="S360" s="364"/>
      <c r="T360" s="363"/>
      <c r="U360" s="364"/>
      <c r="V360" s="363"/>
      <c r="W360" s="364"/>
      <c r="X360" s="363"/>
      <c r="Y360" s="364"/>
      <c r="Z360" s="363"/>
      <c r="AA360" s="364"/>
      <c r="AB360" s="363"/>
      <c r="AC360" s="364"/>
      <c r="AD360" s="363"/>
      <c r="AE360" s="364"/>
      <c r="AF360" s="363"/>
      <c r="AG360" s="364"/>
      <c r="AH360" s="363"/>
      <c r="AI360" s="364"/>
      <c r="AJ360" s="363"/>
      <c r="AK360" s="364"/>
      <c r="AL360" s="363"/>
      <c r="AM360" s="364"/>
      <c r="AN360" s="363"/>
      <c r="AO360" s="364"/>
      <c r="AP360" s="363"/>
      <c r="AQ360" s="364"/>
      <c r="AR360" s="366"/>
      <c r="AS360" s="367"/>
    </row>
    <row r="361" ht="15.75" customHeight="1">
      <c r="C361" s="271"/>
      <c r="D361" s="271"/>
      <c r="E361" s="271"/>
      <c r="F361" s="271"/>
      <c r="G361" s="271"/>
      <c r="H361" s="361"/>
      <c r="I361" s="362"/>
      <c r="J361" s="363"/>
      <c r="K361" s="364"/>
      <c r="L361" s="363"/>
      <c r="M361" s="364"/>
      <c r="N361" s="363"/>
      <c r="O361" s="364"/>
      <c r="P361" s="365"/>
      <c r="Q361" s="364"/>
      <c r="R361" s="363"/>
      <c r="S361" s="364"/>
      <c r="T361" s="363"/>
      <c r="U361" s="364"/>
      <c r="V361" s="363"/>
      <c r="W361" s="364"/>
      <c r="X361" s="363"/>
      <c r="Y361" s="364"/>
      <c r="Z361" s="363"/>
      <c r="AA361" s="364"/>
      <c r="AB361" s="363"/>
      <c r="AC361" s="364"/>
      <c r="AD361" s="363"/>
      <c r="AE361" s="364"/>
      <c r="AF361" s="363"/>
      <c r="AG361" s="364"/>
      <c r="AH361" s="363"/>
      <c r="AI361" s="364"/>
      <c r="AJ361" s="363"/>
      <c r="AK361" s="364"/>
      <c r="AL361" s="363"/>
      <c r="AM361" s="364"/>
      <c r="AN361" s="363"/>
      <c r="AO361" s="364"/>
      <c r="AP361" s="363"/>
      <c r="AQ361" s="364"/>
      <c r="AR361" s="366"/>
      <c r="AS361" s="367"/>
    </row>
    <row r="362" ht="15.75" customHeight="1">
      <c r="C362" s="271"/>
      <c r="D362" s="271"/>
      <c r="E362" s="271"/>
      <c r="F362" s="271"/>
      <c r="G362" s="271"/>
      <c r="H362" s="361"/>
      <c r="I362" s="362"/>
      <c r="J362" s="363"/>
      <c r="K362" s="364"/>
      <c r="L362" s="363"/>
      <c r="M362" s="364"/>
      <c r="N362" s="363"/>
      <c r="O362" s="364"/>
      <c r="P362" s="365"/>
      <c r="Q362" s="364"/>
      <c r="R362" s="363"/>
      <c r="S362" s="364"/>
      <c r="T362" s="363"/>
      <c r="U362" s="364"/>
      <c r="V362" s="363"/>
      <c r="W362" s="364"/>
      <c r="X362" s="363"/>
      <c r="Y362" s="364"/>
      <c r="Z362" s="363"/>
      <c r="AA362" s="364"/>
      <c r="AB362" s="363"/>
      <c r="AC362" s="364"/>
      <c r="AD362" s="363"/>
      <c r="AE362" s="364"/>
      <c r="AF362" s="363"/>
      <c r="AG362" s="364"/>
      <c r="AH362" s="363"/>
      <c r="AI362" s="364"/>
      <c r="AJ362" s="363"/>
      <c r="AK362" s="364"/>
      <c r="AL362" s="363"/>
      <c r="AM362" s="364"/>
      <c r="AN362" s="363"/>
      <c r="AO362" s="364"/>
      <c r="AP362" s="363"/>
      <c r="AQ362" s="364"/>
      <c r="AR362" s="366"/>
      <c r="AS362" s="367"/>
    </row>
    <row r="363" ht="15.75" customHeight="1">
      <c r="C363" s="271"/>
      <c r="D363" s="271"/>
      <c r="E363" s="271"/>
      <c r="F363" s="271"/>
      <c r="G363" s="271"/>
      <c r="H363" s="361"/>
      <c r="I363" s="362"/>
      <c r="J363" s="363"/>
      <c r="K363" s="364"/>
      <c r="L363" s="363"/>
      <c r="M363" s="364"/>
      <c r="N363" s="363"/>
      <c r="O363" s="364"/>
      <c r="P363" s="365"/>
      <c r="Q363" s="364"/>
      <c r="R363" s="363"/>
      <c r="S363" s="364"/>
      <c r="T363" s="363"/>
      <c r="U363" s="364"/>
      <c r="V363" s="363"/>
      <c r="W363" s="364"/>
      <c r="X363" s="363"/>
      <c r="Y363" s="364"/>
      <c r="Z363" s="363"/>
      <c r="AA363" s="364"/>
      <c r="AB363" s="363"/>
      <c r="AC363" s="364"/>
      <c r="AD363" s="363"/>
      <c r="AE363" s="364"/>
      <c r="AF363" s="363"/>
      <c r="AG363" s="364"/>
      <c r="AH363" s="363"/>
      <c r="AI363" s="364"/>
      <c r="AJ363" s="363"/>
      <c r="AK363" s="364"/>
      <c r="AL363" s="363"/>
      <c r="AM363" s="364"/>
      <c r="AN363" s="363"/>
      <c r="AO363" s="364"/>
      <c r="AP363" s="363"/>
      <c r="AQ363" s="364"/>
      <c r="AR363" s="366"/>
      <c r="AS363" s="367"/>
    </row>
    <row r="364" ht="15.75" customHeight="1">
      <c r="C364" s="271"/>
      <c r="D364" s="271"/>
      <c r="E364" s="271"/>
      <c r="F364" s="271"/>
      <c r="G364" s="271"/>
      <c r="H364" s="361"/>
      <c r="I364" s="362"/>
      <c r="J364" s="363"/>
      <c r="K364" s="364"/>
      <c r="L364" s="363"/>
      <c r="M364" s="364"/>
      <c r="N364" s="363"/>
      <c r="O364" s="364"/>
      <c r="P364" s="365"/>
      <c r="Q364" s="364"/>
      <c r="R364" s="363"/>
      <c r="S364" s="364"/>
      <c r="T364" s="363"/>
      <c r="U364" s="364"/>
      <c r="V364" s="363"/>
      <c r="W364" s="364"/>
      <c r="X364" s="363"/>
      <c r="Y364" s="364"/>
      <c r="Z364" s="363"/>
      <c r="AA364" s="364"/>
      <c r="AB364" s="363"/>
      <c r="AC364" s="364"/>
      <c r="AD364" s="363"/>
      <c r="AE364" s="364"/>
      <c r="AF364" s="363"/>
      <c r="AG364" s="364"/>
      <c r="AH364" s="363"/>
      <c r="AI364" s="364"/>
      <c r="AJ364" s="363"/>
      <c r="AK364" s="364"/>
      <c r="AL364" s="363"/>
      <c r="AM364" s="364"/>
      <c r="AN364" s="363"/>
      <c r="AO364" s="364"/>
      <c r="AP364" s="363"/>
      <c r="AQ364" s="364"/>
      <c r="AR364" s="366"/>
      <c r="AS364" s="367"/>
    </row>
    <row r="365" ht="15.75" customHeight="1">
      <c r="C365" s="271"/>
      <c r="D365" s="271"/>
      <c r="E365" s="271"/>
      <c r="F365" s="271"/>
      <c r="G365" s="271"/>
      <c r="H365" s="361"/>
      <c r="I365" s="362"/>
      <c r="J365" s="363"/>
      <c r="K365" s="364"/>
      <c r="L365" s="363"/>
      <c r="M365" s="364"/>
      <c r="N365" s="363"/>
      <c r="O365" s="364"/>
      <c r="P365" s="365"/>
      <c r="Q365" s="364"/>
      <c r="R365" s="363"/>
      <c r="S365" s="364"/>
      <c r="T365" s="363"/>
      <c r="U365" s="364"/>
      <c r="V365" s="363"/>
      <c r="W365" s="364"/>
      <c r="X365" s="363"/>
      <c r="Y365" s="364"/>
      <c r="Z365" s="363"/>
      <c r="AA365" s="364"/>
      <c r="AB365" s="363"/>
      <c r="AC365" s="364"/>
      <c r="AD365" s="363"/>
      <c r="AE365" s="364"/>
      <c r="AF365" s="363"/>
      <c r="AG365" s="364"/>
      <c r="AH365" s="363"/>
      <c r="AI365" s="364"/>
      <c r="AJ365" s="363"/>
      <c r="AK365" s="364"/>
      <c r="AL365" s="363"/>
      <c r="AM365" s="364"/>
      <c r="AN365" s="363"/>
      <c r="AO365" s="364"/>
      <c r="AP365" s="363"/>
      <c r="AQ365" s="364"/>
      <c r="AR365" s="366"/>
      <c r="AS365" s="367"/>
    </row>
    <row r="366" ht="15.75" customHeight="1">
      <c r="C366" s="271"/>
      <c r="D366" s="271"/>
      <c r="E366" s="271"/>
      <c r="F366" s="271"/>
      <c r="G366" s="271"/>
      <c r="H366" s="361"/>
      <c r="I366" s="362"/>
      <c r="J366" s="363"/>
      <c r="K366" s="364"/>
      <c r="L366" s="363"/>
      <c r="M366" s="364"/>
      <c r="N366" s="363"/>
      <c r="O366" s="364"/>
      <c r="P366" s="365"/>
      <c r="Q366" s="364"/>
      <c r="R366" s="363"/>
      <c r="S366" s="364"/>
      <c r="T366" s="363"/>
      <c r="U366" s="364"/>
      <c r="V366" s="363"/>
      <c r="W366" s="364"/>
      <c r="X366" s="363"/>
      <c r="Y366" s="364"/>
      <c r="Z366" s="363"/>
      <c r="AA366" s="364"/>
      <c r="AB366" s="363"/>
      <c r="AC366" s="364"/>
      <c r="AD366" s="363"/>
      <c r="AE366" s="364"/>
      <c r="AF366" s="363"/>
      <c r="AG366" s="364"/>
      <c r="AH366" s="363"/>
      <c r="AI366" s="364"/>
      <c r="AJ366" s="363"/>
      <c r="AK366" s="364"/>
      <c r="AL366" s="363"/>
      <c r="AM366" s="364"/>
      <c r="AN366" s="363"/>
      <c r="AO366" s="364"/>
      <c r="AP366" s="363"/>
      <c r="AQ366" s="364"/>
      <c r="AR366" s="366"/>
      <c r="AS366" s="367"/>
    </row>
    <row r="367" ht="15.75" customHeight="1">
      <c r="C367" s="271"/>
      <c r="D367" s="271"/>
      <c r="E367" s="271"/>
      <c r="F367" s="271"/>
      <c r="G367" s="271"/>
      <c r="H367" s="361"/>
      <c r="I367" s="362"/>
      <c r="J367" s="363"/>
      <c r="K367" s="364"/>
      <c r="L367" s="363"/>
      <c r="M367" s="364"/>
      <c r="N367" s="363"/>
      <c r="O367" s="364"/>
      <c r="P367" s="365"/>
      <c r="Q367" s="364"/>
      <c r="R367" s="363"/>
      <c r="S367" s="364"/>
      <c r="T367" s="363"/>
      <c r="U367" s="364"/>
      <c r="V367" s="363"/>
      <c r="W367" s="364"/>
      <c r="X367" s="363"/>
      <c r="Y367" s="364"/>
      <c r="Z367" s="363"/>
      <c r="AA367" s="364"/>
      <c r="AB367" s="363"/>
      <c r="AC367" s="364"/>
      <c r="AD367" s="363"/>
      <c r="AE367" s="364"/>
      <c r="AF367" s="363"/>
      <c r="AG367" s="364"/>
      <c r="AH367" s="363"/>
      <c r="AI367" s="364"/>
      <c r="AJ367" s="363"/>
      <c r="AK367" s="364"/>
      <c r="AL367" s="363"/>
      <c r="AM367" s="364"/>
      <c r="AN367" s="363"/>
      <c r="AO367" s="364"/>
      <c r="AP367" s="363"/>
      <c r="AQ367" s="364"/>
      <c r="AR367" s="366"/>
      <c r="AS367" s="367"/>
    </row>
    <row r="368" ht="15.75" customHeight="1">
      <c r="C368" s="271"/>
      <c r="D368" s="271"/>
      <c r="E368" s="271"/>
      <c r="F368" s="271"/>
      <c r="G368" s="271"/>
      <c r="H368" s="361"/>
      <c r="I368" s="362"/>
      <c r="J368" s="363"/>
      <c r="K368" s="364"/>
      <c r="L368" s="363"/>
      <c r="M368" s="364"/>
      <c r="N368" s="363"/>
      <c r="O368" s="364"/>
      <c r="P368" s="365"/>
      <c r="Q368" s="364"/>
      <c r="R368" s="363"/>
      <c r="S368" s="364"/>
      <c r="T368" s="363"/>
      <c r="U368" s="364"/>
      <c r="V368" s="363"/>
      <c r="W368" s="364"/>
      <c r="X368" s="363"/>
      <c r="Y368" s="364"/>
      <c r="Z368" s="363"/>
      <c r="AA368" s="364"/>
      <c r="AB368" s="363"/>
      <c r="AC368" s="364"/>
      <c r="AD368" s="363"/>
      <c r="AE368" s="364"/>
      <c r="AF368" s="363"/>
      <c r="AG368" s="364"/>
      <c r="AH368" s="363"/>
      <c r="AI368" s="364"/>
      <c r="AJ368" s="363"/>
      <c r="AK368" s="364"/>
      <c r="AL368" s="363"/>
      <c r="AM368" s="364"/>
      <c r="AN368" s="363"/>
      <c r="AO368" s="364"/>
      <c r="AP368" s="363"/>
      <c r="AQ368" s="364"/>
      <c r="AR368" s="366"/>
      <c r="AS368" s="367"/>
    </row>
    <row r="369" ht="15.75" customHeight="1">
      <c r="C369" s="271"/>
      <c r="D369" s="271"/>
      <c r="E369" s="271"/>
      <c r="F369" s="271"/>
      <c r="G369" s="271"/>
      <c r="H369" s="361"/>
      <c r="I369" s="362"/>
      <c r="J369" s="363"/>
      <c r="K369" s="364"/>
      <c r="L369" s="363"/>
      <c r="M369" s="364"/>
      <c r="N369" s="363"/>
      <c r="O369" s="364"/>
      <c r="P369" s="365"/>
      <c r="Q369" s="364"/>
      <c r="R369" s="363"/>
      <c r="S369" s="364"/>
      <c r="T369" s="363"/>
      <c r="U369" s="364"/>
      <c r="V369" s="363"/>
      <c r="W369" s="364"/>
      <c r="X369" s="363"/>
      <c r="Y369" s="364"/>
      <c r="Z369" s="363"/>
      <c r="AA369" s="364"/>
      <c r="AB369" s="363"/>
      <c r="AC369" s="364"/>
      <c r="AD369" s="363"/>
      <c r="AE369" s="364"/>
      <c r="AF369" s="363"/>
      <c r="AG369" s="364"/>
      <c r="AH369" s="363"/>
      <c r="AI369" s="364"/>
      <c r="AJ369" s="363"/>
      <c r="AK369" s="364"/>
      <c r="AL369" s="363"/>
      <c r="AM369" s="364"/>
      <c r="AN369" s="363"/>
      <c r="AO369" s="364"/>
      <c r="AP369" s="363"/>
      <c r="AQ369" s="364"/>
      <c r="AR369" s="366"/>
      <c r="AS369" s="367"/>
    </row>
    <row r="370" ht="15.75" customHeight="1">
      <c r="C370" s="271"/>
      <c r="D370" s="271"/>
      <c r="E370" s="271"/>
      <c r="F370" s="271"/>
      <c r="G370" s="271"/>
      <c r="H370" s="361"/>
      <c r="I370" s="362"/>
      <c r="J370" s="363"/>
      <c r="K370" s="364"/>
      <c r="L370" s="363"/>
      <c r="M370" s="364"/>
      <c r="N370" s="363"/>
      <c r="O370" s="364"/>
      <c r="P370" s="365"/>
      <c r="Q370" s="364"/>
      <c r="R370" s="363"/>
      <c r="S370" s="364"/>
      <c r="T370" s="363"/>
      <c r="U370" s="364"/>
      <c r="V370" s="363"/>
      <c r="W370" s="364"/>
      <c r="X370" s="363"/>
      <c r="Y370" s="364"/>
      <c r="Z370" s="363"/>
      <c r="AA370" s="364"/>
      <c r="AB370" s="363"/>
      <c r="AC370" s="364"/>
      <c r="AD370" s="363"/>
      <c r="AE370" s="364"/>
      <c r="AF370" s="363"/>
      <c r="AG370" s="364"/>
      <c r="AH370" s="363"/>
      <c r="AI370" s="364"/>
      <c r="AJ370" s="363"/>
      <c r="AK370" s="364"/>
      <c r="AL370" s="363"/>
      <c r="AM370" s="364"/>
      <c r="AN370" s="363"/>
      <c r="AO370" s="364"/>
      <c r="AP370" s="363"/>
      <c r="AQ370" s="364"/>
      <c r="AR370" s="366"/>
      <c r="AS370" s="367"/>
    </row>
    <row r="371" ht="15.75" customHeight="1">
      <c r="C371" s="271"/>
      <c r="D371" s="271"/>
      <c r="E371" s="271"/>
      <c r="F371" s="271"/>
      <c r="G371" s="271"/>
      <c r="H371" s="361"/>
      <c r="I371" s="362"/>
      <c r="J371" s="363"/>
      <c r="K371" s="364"/>
      <c r="L371" s="363"/>
      <c r="M371" s="364"/>
      <c r="N371" s="363"/>
      <c r="O371" s="364"/>
      <c r="P371" s="365"/>
      <c r="Q371" s="364"/>
      <c r="R371" s="363"/>
      <c r="S371" s="364"/>
      <c r="T371" s="363"/>
      <c r="U371" s="364"/>
      <c r="V371" s="363"/>
      <c r="W371" s="364"/>
      <c r="X371" s="363"/>
      <c r="Y371" s="364"/>
      <c r="Z371" s="363"/>
      <c r="AA371" s="364"/>
      <c r="AB371" s="363"/>
      <c r="AC371" s="364"/>
      <c r="AD371" s="363"/>
      <c r="AE371" s="364"/>
      <c r="AF371" s="363"/>
      <c r="AG371" s="364"/>
      <c r="AH371" s="363"/>
      <c r="AI371" s="364"/>
      <c r="AJ371" s="363"/>
      <c r="AK371" s="364"/>
      <c r="AL371" s="363"/>
      <c r="AM371" s="364"/>
      <c r="AN371" s="363"/>
      <c r="AO371" s="364"/>
      <c r="AP371" s="363"/>
      <c r="AQ371" s="364"/>
      <c r="AR371" s="366"/>
      <c r="AS371" s="367"/>
    </row>
    <row r="372" ht="15.75" customHeight="1">
      <c r="C372" s="271"/>
      <c r="D372" s="271"/>
      <c r="E372" s="271"/>
      <c r="F372" s="271"/>
      <c r="G372" s="271"/>
      <c r="H372" s="361"/>
      <c r="I372" s="362"/>
      <c r="J372" s="363"/>
      <c r="K372" s="364"/>
      <c r="L372" s="363"/>
      <c r="M372" s="364"/>
      <c r="N372" s="363"/>
      <c r="O372" s="364"/>
      <c r="P372" s="365"/>
      <c r="Q372" s="364"/>
      <c r="R372" s="363"/>
      <c r="S372" s="364"/>
      <c r="T372" s="363"/>
      <c r="U372" s="364"/>
      <c r="V372" s="363"/>
      <c r="W372" s="364"/>
      <c r="X372" s="363"/>
      <c r="Y372" s="364"/>
      <c r="Z372" s="363"/>
      <c r="AA372" s="364"/>
      <c r="AB372" s="363"/>
      <c r="AC372" s="364"/>
      <c r="AD372" s="363"/>
      <c r="AE372" s="364"/>
      <c r="AF372" s="363"/>
      <c r="AG372" s="364"/>
      <c r="AH372" s="363"/>
      <c r="AI372" s="364"/>
      <c r="AJ372" s="363"/>
      <c r="AK372" s="364"/>
      <c r="AL372" s="363"/>
      <c r="AM372" s="364"/>
      <c r="AN372" s="363"/>
      <c r="AO372" s="364"/>
      <c r="AP372" s="363"/>
      <c r="AQ372" s="364"/>
      <c r="AR372" s="366"/>
      <c r="AS372" s="367"/>
    </row>
    <row r="373" ht="15.75" customHeight="1">
      <c r="C373" s="271"/>
      <c r="D373" s="271"/>
      <c r="E373" s="271"/>
      <c r="F373" s="271"/>
      <c r="G373" s="271"/>
      <c r="H373" s="361"/>
      <c r="I373" s="362"/>
      <c r="J373" s="363"/>
      <c r="K373" s="364"/>
      <c r="L373" s="363"/>
      <c r="M373" s="364"/>
      <c r="N373" s="363"/>
      <c r="O373" s="364"/>
      <c r="P373" s="365"/>
      <c r="Q373" s="364"/>
      <c r="R373" s="363"/>
      <c r="S373" s="364"/>
      <c r="T373" s="363"/>
      <c r="U373" s="364"/>
      <c r="V373" s="363"/>
      <c r="W373" s="364"/>
      <c r="X373" s="363"/>
      <c r="Y373" s="364"/>
      <c r="Z373" s="363"/>
      <c r="AA373" s="364"/>
      <c r="AB373" s="363"/>
      <c r="AC373" s="364"/>
      <c r="AD373" s="363"/>
      <c r="AE373" s="364"/>
      <c r="AF373" s="363"/>
      <c r="AG373" s="364"/>
      <c r="AH373" s="363"/>
      <c r="AI373" s="364"/>
      <c r="AJ373" s="363"/>
      <c r="AK373" s="364"/>
      <c r="AL373" s="363"/>
      <c r="AM373" s="364"/>
      <c r="AN373" s="363"/>
      <c r="AO373" s="364"/>
      <c r="AP373" s="363"/>
      <c r="AQ373" s="364"/>
      <c r="AR373" s="366"/>
      <c r="AS373" s="367"/>
    </row>
    <row r="374" ht="15.75" customHeight="1">
      <c r="C374" s="271"/>
      <c r="D374" s="271"/>
      <c r="E374" s="271"/>
      <c r="F374" s="271"/>
      <c r="G374" s="271"/>
      <c r="H374" s="361"/>
      <c r="I374" s="362"/>
      <c r="J374" s="363"/>
      <c r="K374" s="364"/>
      <c r="L374" s="363"/>
      <c r="M374" s="364"/>
      <c r="N374" s="363"/>
      <c r="O374" s="364"/>
      <c r="P374" s="365"/>
      <c r="Q374" s="364"/>
      <c r="R374" s="363"/>
      <c r="S374" s="364"/>
      <c r="T374" s="363"/>
      <c r="U374" s="364"/>
      <c r="V374" s="363"/>
      <c r="W374" s="364"/>
      <c r="X374" s="363"/>
      <c r="Y374" s="364"/>
      <c r="Z374" s="363"/>
      <c r="AA374" s="364"/>
      <c r="AB374" s="363"/>
      <c r="AC374" s="364"/>
      <c r="AD374" s="363"/>
      <c r="AE374" s="364"/>
      <c r="AF374" s="363"/>
      <c r="AG374" s="364"/>
      <c r="AH374" s="363"/>
      <c r="AI374" s="364"/>
      <c r="AJ374" s="363"/>
      <c r="AK374" s="364"/>
      <c r="AL374" s="363"/>
      <c r="AM374" s="364"/>
      <c r="AN374" s="363"/>
      <c r="AO374" s="364"/>
      <c r="AP374" s="363"/>
      <c r="AQ374" s="364"/>
      <c r="AR374" s="366"/>
      <c r="AS374" s="367"/>
    </row>
    <row r="375" ht="15.75" customHeight="1">
      <c r="C375" s="271"/>
      <c r="D375" s="271"/>
      <c r="E375" s="271"/>
      <c r="F375" s="271"/>
      <c r="G375" s="271"/>
      <c r="H375" s="361"/>
      <c r="I375" s="362"/>
      <c r="J375" s="363"/>
      <c r="K375" s="364"/>
      <c r="L375" s="363"/>
      <c r="M375" s="364"/>
      <c r="N375" s="363"/>
      <c r="O375" s="364"/>
      <c r="P375" s="365"/>
      <c r="Q375" s="364"/>
      <c r="R375" s="363"/>
      <c r="S375" s="364"/>
      <c r="T375" s="363"/>
      <c r="U375" s="364"/>
      <c r="V375" s="363"/>
      <c r="W375" s="364"/>
      <c r="X375" s="363"/>
      <c r="Y375" s="364"/>
      <c r="Z375" s="363"/>
      <c r="AA375" s="364"/>
      <c r="AB375" s="363"/>
      <c r="AC375" s="364"/>
      <c r="AD375" s="363"/>
      <c r="AE375" s="364"/>
      <c r="AF375" s="363"/>
      <c r="AG375" s="364"/>
      <c r="AH375" s="363"/>
      <c r="AI375" s="364"/>
      <c r="AJ375" s="363"/>
      <c r="AK375" s="364"/>
      <c r="AL375" s="363"/>
      <c r="AM375" s="364"/>
      <c r="AN375" s="363"/>
      <c r="AO375" s="364"/>
      <c r="AP375" s="363"/>
      <c r="AQ375" s="364"/>
      <c r="AR375" s="366"/>
      <c r="AS375" s="367"/>
    </row>
    <row r="376" ht="15.75" customHeight="1">
      <c r="C376" s="271"/>
      <c r="D376" s="271"/>
      <c r="E376" s="271"/>
      <c r="F376" s="271"/>
      <c r="G376" s="271"/>
      <c r="H376" s="361"/>
      <c r="I376" s="362"/>
      <c r="J376" s="363"/>
      <c r="K376" s="364"/>
      <c r="L376" s="363"/>
      <c r="M376" s="364"/>
      <c r="N376" s="363"/>
      <c r="O376" s="364"/>
      <c r="P376" s="365"/>
      <c r="Q376" s="364"/>
      <c r="R376" s="363"/>
      <c r="S376" s="364"/>
      <c r="T376" s="363"/>
      <c r="U376" s="364"/>
      <c r="V376" s="363"/>
      <c r="W376" s="364"/>
      <c r="X376" s="363"/>
      <c r="Y376" s="364"/>
      <c r="Z376" s="363"/>
      <c r="AA376" s="364"/>
      <c r="AB376" s="363"/>
      <c r="AC376" s="364"/>
      <c r="AD376" s="363"/>
      <c r="AE376" s="364"/>
      <c r="AF376" s="363"/>
      <c r="AG376" s="364"/>
      <c r="AH376" s="363"/>
      <c r="AI376" s="364"/>
      <c r="AJ376" s="363"/>
      <c r="AK376" s="364"/>
      <c r="AL376" s="363"/>
      <c r="AM376" s="364"/>
      <c r="AN376" s="363"/>
      <c r="AO376" s="364"/>
      <c r="AP376" s="363"/>
      <c r="AQ376" s="364"/>
      <c r="AR376" s="366"/>
      <c r="AS376" s="367"/>
    </row>
    <row r="377" ht="15.75" customHeight="1">
      <c r="C377" s="271"/>
      <c r="D377" s="271"/>
      <c r="E377" s="271"/>
      <c r="F377" s="271"/>
      <c r="G377" s="271"/>
      <c r="H377" s="361"/>
      <c r="I377" s="362"/>
      <c r="J377" s="363"/>
      <c r="K377" s="364"/>
      <c r="L377" s="363"/>
      <c r="M377" s="364"/>
      <c r="N377" s="363"/>
      <c r="O377" s="364"/>
      <c r="P377" s="365"/>
      <c r="Q377" s="364"/>
      <c r="R377" s="363"/>
      <c r="S377" s="364"/>
      <c r="T377" s="363"/>
      <c r="U377" s="364"/>
      <c r="V377" s="363"/>
      <c r="W377" s="364"/>
      <c r="X377" s="363"/>
      <c r="Y377" s="364"/>
      <c r="Z377" s="363"/>
      <c r="AA377" s="364"/>
      <c r="AB377" s="363"/>
      <c r="AC377" s="364"/>
      <c r="AD377" s="363"/>
      <c r="AE377" s="364"/>
      <c r="AF377" s="363"/>
      <c r="AG377" s="364"/>
      <c r="AH377" s="363"/>
      <c r="AI377" s="364"/>
      <c r="AJ377" s="363"/>
      <c r="AK377" s="364"/>
      <c r="AL377" s="363"/>
      <c r="AM377" s="364"/>
      <c r="AN377" s="363"/>
      <c r="AO377" s="364"/>
      <c r="AP377" s="363"/>
      <c r="AQ377" s="364"/>
      <c r="AR377" s="366"/>
      <c r="AS377" s="367"/>
    </row>
    <row r="378" ht="15.75" customHeight="1">
      <c r="C378" s="271"/>
      <c r="D378" s="271"/>
      <c r="E378" s="271"/>
      <c r="F378" s="271"/>
      <c r="G378" s="271"/>
      <c r="H378" s="361"/>
      <c r="I378" s="362"/>
      <c r="J378" s="363"/>
      <c r="K378" s="364"/>
      <c r="L378" s="363"/>
      <c r="M378" s="364"/>
      <c r="N378" s="363"/>
      <c r="O378" s="364"/>
      <c r="P378" s="365"/>
      <c r="Q378" s="364"/>
      <c r="R378" s="363"/>
      <c r="S378" s="364"/>
      <c r="T378" s="363"/>
      <c r="U378" s="364"/>
      <c r="V378" s="363"/>
      <c r="W378" s="364"/>
      <c r="X378" s="363"/>
      <c r="Y378" s="364"/>
      <c r="Z378" s="363"/>
      <c r="AA378" s="364"/>
      <c r="AB378" s="363"/>
      <c r="AC378" s="364"/>
      <c r="AD378" s="363"/>
      <c r="AE378" s="364"/>
      <c r="AF378" s="363"/>
      <c r="AG378" s="364"/>
      <c r="AH378" s="363"/>
      <c r="AI378" s="364"/>
      <c r="AJ378" s="363"/>
      <c r="AK378" s="364"/>
      <c r="AL378" s="363"/>
      <c r="AM378" s="364"/>
      <c r="AN378" s="363"/>
      <c r="AO378" s="364"/>
      <c r="AP378" s="363"/>
      <c r="AQ378" s="364"/>
      <c r="AR378" s="366"/>
      <c r="AS378" s="367"/>
    </row>
    <row r="379" ht="15.75" customHeight="1">
      <c r="C379" s="271"/>
      <c r="D379" s="271"/>
      <c r="E379" s="271"/>
      <c r="F379" s="271"/>
      <c r="G379" s="271"/>
      <c r="H379" s="361"/>
      <c r="I379" s="362"/>
      <c r="J379" s="363"/>
      <c r="K379" s="364"/>
      <c r="L379" s="363"/>
      <c r="M379" s="364"/>
      <c r="N379" s="363"/>
      <c r="O379" s="364"/>
      <c r="P379" s="365"/>
      <c r="Q379" s="364"/>
      <c r="R379" s="363"/>
      <c r="S379" s="364"/>
      <c r="T379" s="363"/>
      <c r="U379" s="364"/>
      <c r="V379" s="363"/>
      <c r="W379" s="364"/>
      <c r="X379" s="363"/>
      <c r="Y379" s="364"/>
      <c r="Z379" s="363"/>
      <c r="AA379" s="364"/>
      <c r="AB379" s="363"/>
      <c r="AC379" s="364"/>
      <c r="AD379" s="363"/>
      <c r="AE379" s="364"/>
      <c r="AF379" s="363"/>
      <c r="AG379" s="364"/>
      <c r="AH379" s="363"/>
      <c r="AI379" s="364"/>
      <c r="AJ379" s="363"/>
      <c r="AK379" s="364"/>
      <c r="AL379" s="363"/>
      <c r="AM379" s="364"/>
      <c r="AN379" s="363"/>
      <c r="AO379" s="364"/>
      <c r="AP379" s="363"/>
      <c r="AQ379" s="364"/>
      <c r="AR379" s="366"/>
      <c r="AS379" s="367"/>
    </row>
    <row r="380" ht="15.75" customHeight="1">
      <c r="C380" s="271"/>
      <c r="D380" s="271"/>
      <c r="E380" s="271"/>
      <c r="F380" s="271"/>
      <c r="G380" s="271"/>
      <c r="H380" s="361"/>
      <c r="I380" s="362"/>
      <c r="J380" s="363"/>
      <c r="K380" s="364"/>
      <c r="L380" s="363"/>
      <c r="M380" s="364"/>
      <c r="N380" s="363"/>
      <c r="O380" s="364"/>
      <c r="P380" s="365"/>
      <c r="Q380" s="364"/>
      <c r="R380" s="363"/>
      <c r="S380" s="364"/>
      <c r="T380" s="363"/>
      <c r="U380" s="364"/>
      <c r="V380" s="363"/>
      <c r="W380" s="364"/>
      <c r="X380" s="363"/>
      <c r="Y380" s="364"/>
      <c r="Z380" s="363"/>
      <c r="AA380" s="364"/>
      <c r="AB380" s="363"/>
      <c r="AC380" s="364"/>
      <c r="AD380" s="363"/>
      <c r="AE380" s="364"/>
      <c r="AF380" s="363"/>
      <c r="AG380" s="364"/>
      <c r="AH380" s="363"/>
      <c r="AI380" s="364"/>
      <c r="AJ380" s="363"/>
      <c r="AK380" s="364"/>
      <c r="AL380" s="363"/>
      <c r="AM380" s="364"/>
      <c r="AN380" s="363"/>
      <c r="AO380" s="364"/>
      <c r="AP380" s="363"/>
      <c r="AQ380" s="364"/>
      <c r="AR380" s="366"/>
      <c r="AS380" s="367"/>
    </row>
    <row r="381" ht="15.75" customHeight="1">
      <c r="C381" s="271"/>
      <c r="D381" s="271"/>
      <c r="E381" s="271"/>
      <c r="F381" s="271"/>
      <c r="G381" s="271"/>
      <c r="H381" s="361"/>
      <c r="I381" s="362"/>
      <c r="J381" s="363"/>
      <c r="K381" s="364"/>
      <c r="L381" s="363"/>
      <c r="M381" s="364"/>
      <c r="N381" s="363"/>
      <c r="O381" s="364"/>
      <c r="P381" s="365"/>
      <c r="Q381" s="364"/>
      <c r="R381" s="363"/>
      <c r="S381" s="364"/>
      <c r="T381" s="363"/>
      <c r="U381" s="364"/>
      <c r="V381" s="363"/>
      <c r="W381" s="364"/>
      <c r="X381" s="363"/>
      <c r="Y381" s="364"/>
      <c r="Z381" s="363"/>
      <c r="AA381" s="364"/>
      <c r="AB381" s="363"/>
      <c r="AC381" s="364"/>
      <c r="AD381" s="363"/>
      <c r="AE381" s="364"/>
      <c r="AF381" s="363"/>
      <c r="AG381" s="364"/>
      <c r="AH381" s="363"/>
      <c r="AI381" s="364"/>
      <c r="AJ381" s="363"/>
      <c r="AK381" s="364"/>
      <c r="AL381" s="363"/>
      <c r="AM381" s="364"/>
      <c r="AN381" s="363"/>
      <c r="AO381" s="364"/>
      <c r="AP381" s="363"/>
      <c r="AQ381" s="364"/>
      <c r="AR381" s="366"/>
      <c r="AS381" s="367"/>
    </row>
    <row r="382" ht="15.75" customHeight="1">
      <c r="C382" s="271"/>
      <c r="D382" s="271"/>
      <c r="E382" s="271"/>
      <c r="F382" s="271"/>
      <c r="G382" s="271"/>
      <c r="H382" s="361"/>
      <c r="I382" s="362"/>
      <c r="J382" s="363"/>
      <c r="K382" s="364"/>
      <c r="L382" s="363"/>
      <c r="M382" s="364"/>
      <c r="N382" s="363"/>
      <c r="O382" s="364"/>
      <c r="P382" s="365"/>
      <c r="Q382" s="364"/>
      <c r="R382" s="363"/>
      <c r="S382" s="364"/>
      <c r="T382" s="363"/>
      <c r="U382" s="364"/>
      <c r="V382" s="363"/>
      <c r="W382" s="364"/>
      <c r="X382" s="363"/>
      <c r="Y382" s="364"/>
      <c r="Z382" s="363"/>
      <c r="AA382" s="364"/>
      <c r="AB382" s="363"/>
      <c r="AC382" s="364"/>
      <c r="AD382" s="363"/>
      <c r="AE382" s="364"/>
      <c r="AF382" s="363"/>
      <c r="AG382" s="364"/>
      <c r="AH382" s="363"/>
      <c r="AI382" s="364"/>
      <c r="AJ382" s="363"/>
      <c r="AK382" s="364"/>
      <c r="AL382" s="363"/>
      <c r="AM382" s="364"/>
      <c r="AN382" s="363"/>
      <c r="AO382" s="364"/>
      <c r="AP382" s="363"/>
      <c r="AQ382" s="364"/>
      <c r="AR382" s="366"/>
      <c r="AS382" s="367"/>
    </row>
    <row r="383" ht="15.75" customHeight="1">
      <c r="C383" s="271"/>
      <c r="D383" s="271"/>
      <c r="E383" s="271"/>
      <c r="F383" s="271"/>
      <c r="G383" s="271"/>
      <c r="H383" s="361"/>
      <c r="I383" s="362"/>
      <c r="J383" s="363"/>
      <c r="K383" s="364"/>
      <c r="L383" s="363"/>
      <c r="M383" s="364"/>
      <c r="N383" s="363"/>
      <c r="O383" s="364"/>
      <c r="P383" s="365"/>
      <c r="Q383" s="364"/>
      <c r="R383" s="363"/>
      <c r="S383" s="364"/>
      <c r="T383" s="363"/>
      <c r="U383" s="364"/>
      <c r="V383" s="363"/>
      <c r="W383" s="364"/>
      <c r="X383" s="363"/>
      <c r="Y383" s="364"/>
      <c r="Z383" s="363"/>
      <c r="AA383" s="364"/>
      <c r="AB383" s="363"/>
      <c r="AC383" s="364"/>
      <c r="AD383" s="363"/>
      <c r="AE383" s="364"/>
      <c r="AF383" s="363"/>
      <c r="AG383" s="364"/>
      <c r="AH383" s="363"/>
      <c r="AI383" s="364"/>
      <c r="AJ383" s="363"/>
      <c r="AK383" s="364"/>
      <c r="AL383" s="363"/>
      <c r="AM383" s="364"/>
      <c r="AN383" s="363"/>
      <c r="AO383" s="364"/>
      <c r="AP383" s="363"/>
      <c r="AQ383" s="364"/>
      <c r="AR383" s="366"/>
      <c r="AS383" s="367"/>
    </row>
    <row r="384" ht="15.75" customHeight="1">
      <c r="C384" s="271"/>
      <c r="D384" s="271"/>
      <c r="E384" s="271"/>
      <c r="F384" s="271"/>
      <c r="G384" s="271"/>
      <c r="H384" s="361"/>
      <c r="I384" s="362"/>
      <c r="J384" s="363"/>
      <c r="K384" s="364"/>
      <c r="L384" s="363"/>
      <c r="M384" s="364"/>
      <c r="N384" s="363"/>
      <c r="O384" s="364"/>
      <c r="P384" s="365"/>
      <c r="Q384" s="364"/>
      <c r="R384" s="363"/>
      <c r="S384" s="364"/>
      <c r="T384" s="363"/>
      <c r="U384" s="364"/>
      <c r="V384" s="363"/>
      <c r="W384" s="364"/>
      <c r="X384" s="363"/>
      <c r="Y384" s="364"/>
      <c r="Z384" s="363"/>
      <c r="AA384" s="364"/>
      <c r="AB384" s="363"/>
      <c r="AC384" s="364"/>
      <c r="AD384" s="363"/>
      <c r="AE384" s="364"/>
      <c r="AF384" s="363"/>
      <c r="AG384" s="364"/>
      <c r="AH384" s="363"/>
      <c r="AI384" s="364"/>
      <c r="AJ384" s="363"/>
      <c r="AK384" s="364"/>
      <c r="AL384" s="363"/>
      <c r="AM384" s="364"/>
      <c r="AN384" s="363"/>
      <c r="AO384" s="364"/>
      <c r="AP384" s="363"/>
      <c r="AQ384" s="364"/>
      <c r="AR384" s="366"/>
      <c r="AS384" s="367"/>
    </row>
    <row r="385" ht="15.75" customHeight="1">
      <c r="C385" s="271"/>
      <c r="D385" s="271"/>
      <c r="E385" s="271"/>
      <c r="F385" s="271"/>
      <c r="G385" s="271"/>
      <c r="H385" s="361"/>
      <c r="I385" s="362"/>
      <c r="J385" s="363"/>
      <c r="K385" s="364"/>
      <c r="L385" s="363"/>
      <c r="M385" s="364"/>
      <c r="N385" s="363"/>
      <c r="O385" s="364"/>
      <c r="P385" s="365"/>
      <c r="Q385" s="364"/>
      <c r="R385" s="363"/>
      <c r="S385" s="364"/>
      <c r="T385" s="363"/>
      <c r="U385" s="364"/>
      <c r="V385" s="363"/>
      <c r="W385" s="364"/>
      <c r="X385" s="363"/>
      <c r="Y385" s="364"/>
      <c r="Z385" s="363"/>
      <c r="AA385" s="364"/>
      <c r="AB385" s="363"/>
      <c r="AC385" s="364"/>
      <c r="AD385" s="363"/>
      <c r="AE385" s="364"/>
      <c r="AF385" s="363"/>
      <c r="AG385" s="364"/>
      <c r="AH385" s="363"/>
      <c r="AI385" s="364"/>
      <c r="AJ385" s="363"/>
      <c r="AK385" s="364"/>
      <c r="AL385" s="363"/>
      <c r="AM385" s="364"/>
      <c r="AN385" s="363"/>
      <c r="AO385" s="364"/>
      <c r="AP385" s="363"/>
      <c r="AQ385" s="364"/>
      <c r="AR385" s="366"/>
      <c r="AS385" s="367"/>
    </row>
    <row r="386" ht="15.75" customHeight="1">
      <c r="C386" s="271"/>
      <c r="D386" s="271"/>
      <c r="E386" s="271"/>
      <c r="F386" s="271"/>
      <c r="G386" s="271"/>
      <c r="H386" s="361"/>
      <c r="I386" s="362"/>
      <c r="J386" s="363"/>
      <c r="K386" s="364"/>
      <c r="L386" s="363"/>
      <c r="M386" s="364"/>
      <c r="N386" s="363"/>
      <c r="O386" s="364"/>
      <c r="P386" s="365"/>
      <c r="Q386" s="364"/>
      <c r="R386" s="363"/>
      <c r="S386" s="364"/>
      <c r="T386" s="363"/>
      <c r="U386" s="364"/>
      <c r="V386" s="363"/>
      <c r="W386" s="364"/>
      <c r="X386" s="363"/>
      <c r="Y386" s="364"/>
      <c r="Z386" s="363"/>
      <c r="AA386" s="364"/>
      <c r="AB386" s="363"/>
      <c r="AC386" s="364"/>
      <c r="AD386" s="363"/>
      <c r="AE386" s="364"/>
      <c r="AF386" s="363"/>
      <c r="AG386" s="364"/>
      <c r="AH386" s="363"/>
      <c r="AI386" s="364"/>
      <c r="AJ386" s="363"/>
      <c r="AK386" s="364"/>
      <c r="AL386" s="363"/>
      <c r="AM386" s="364"/>
      <c r="AN386" s="363"/>
      <c r="AO386" s="364"/>
      <c r="AP386" s="363"/>
      <c r="AQ386" s="364"/>
      <c r="AR386" s="366"/>
      <c r="AS386" s="367"/>
    </row>
    <row r="387" ht="15.75" customHeight="1">
      <c r="C387" s="271"/>
      <c r="D387" s="271"/>
      <c r="E387" s="271"/>
      <c r="F387" s="271"/>
      <c r="G387" s="271"/>
      <c r="H387" s="361"/>
      <c r="I387" s="362"/>
      <c r="J387" s="363"/>
      <c r="K387" s="364"/>
      <c r="L387" s="363"/>
      <c r="M387" s="364"/>
      <c r="N387" s="363"/>
      <c r="O387" s="364"/>
      <c r="P387" s="365"/>
      <c r="Q387" s="364"/>
      <c r="R387" s="363"/>
      <c r="S387" s="364"/>
      <c r="T387" s="363"/>
      <c r="U387" s="364"/>
      <c r="V387" s="363"/>
      <c r="W387" s="364"/>
      <c r="X387" s="363"/>
      <c r="Y387" s="364"/>
      <c r="Z387" s="363"/>
      <c r="AA387" s="364"/>
      <c r="AB387" s="363"/>
      <c r="AC387" s="364"/>
      <c r="AD387" s="363"/>
      <c r="AE387" s="364"/>
      <c r="AF387" s="363"/>
      <c r="AG387" s="364"/>
      <c r="AH387" s="363"/>
      <c r="AI387" s="364"/>
      <c r="AJ387" s="363"/>
      <c r="AK387" s="364"/>
      <c r="AL387" s="363"/>
      <c r="AM387" s="364"/>
      <c r="AN387" s="363"/>
      <c r="AO387" s="364"/>
      <c r="AP387" s="363"/>
      <c r="AQ387" s="364"/>
      <c r="AR387" s="366"/>
      <c r="AS387" s="367"/>
    </row>
    <row r="388" ht="15.75" customHeight="1">
      <c r="C388" s="271"/>
      <c r="D388" s="271"/>
      <c r="E388" s="271"/>
      <c r="F388" s="271"/>
      <c r="G388" s="271"/>
      <c r="H388" s="361"/>
      <c r="I388" s="362"/>
      <c r="J388" s="363"/>
      <c r="K388" s="364"/>
      <c r="L388" s="363"/>
      <c r="M388" s="364"/>
      <c r="N388" s="363"/>
      <c r="O388" s="364"/>
      <c r="P388" s="365"/>
      <c r="Q388" s="364"/>
      <c r="R388" s="363"/>
      <c r="S388" s="364"/>
      <c r="T388" s="363"/>
      <c r="U388" s="364"/>
      <c r="V388" s="363"/>
      <c r="W388" s="364"/>
      <c r="X388" s="363"/>
      <c r="Y388" s="364"/>
      <c r="Z388" s="363"/>
      <c r="AA388" s="364"/>
      <c r="AB388" s="363"/>
      <c r="AC388" s="364"/>
      <c r="AD388" s="363"/>
      <c r="AE388" s="364"/>
      <c r="AF388" s="363"/>
      <c r="AG388" s="364"/>
      <c r="AH388" s="363"/>
      <c r="AI388" s="364"/>
      <c r="AJ388" s="363"/>
      <c r="AK388" s="364"/>
      <c r="AL388" s="363"/>
      <c r="AM388" s="364"/>
      <c r="AN388" s="363"/>
      <c r="AO388" s="364"/>
      <c r="AP388" s="363"/>
      <c r="AQ388" s="364"/>
      <c r="AR388" s="366"/>
      <c r="AS388" s="367"/>
    </row>
    <row r="389" ht="15.75" customHeight="1">
      <c r="C389" s="271"/>
      <c r="D389" s="271"/>
      <c r="E389" s="271"/>
      <c r="F389" s="271"/>
      <c r="G389" s="271"/>
      <c r="H389" s="361"/>
      <c r="I389" s="362"/>
      <c r="J389" s="363"/>
      <c r="K389" s="364"/>
      <c r="L389" s="363"/>
      <c r="M389" s="364"/>
      <c r="N389" s="363"/>
      <c r="O389" s="364"/>
      <c r="P389" s="365"/>
      <c r="Q389" s="364"/>
      <c r="R389" s="363"/>
      <c r="S389" s="364"/>
      <c r="T389" s="363"/>
      <c r="U389" s="364"/>
      <c r="V389" s="363"/>
      <c r="W389" s="364"/>
      <c r="X389" s="363"/>
      <c r="Y389" s="364"/>
      <c r="Z389" s="363"/>
      <c r="AA389" s="364"/>
      <c r="AB389" s="363"/>
      <c r="AC389" s="364"/>
      <c r="AD389" s="363"/>
      <c r="AE389" s="364"/>
      <c r="AF389" s="363"/>
      <c r="AG389" s="364"/>
      <c r="AH389" s="363"/>
      <c r="AI389" s="364"/>
      <c r="AJ389" s="363"/>
      <c r="AK389" s="364"/>
      <c r="AL389" s="363"/>
      <c r="AM389" s="364"/>
      <c r="AN389" s="363"/>
      <c r="AO389" s="364"/>
      <c r="AP389" s="363"/>
      <c r="AQ389" s="364"/>
      <c r="AR389" s="366"/>
      <c r="AS389" s="367"/>
    </row>
    <row r="390" ht="15.75" customHeight="1">
      <c r="C390" s="271"/>
      <c r="D390" s="271"/>
      <c r="E390" s="271"/>
      <c r="F390" s="271"/>
      <c r="G390" s="271"/>
      <c r="H390" s="361"/>
      <c r="I390" s="362"/>
      <c r="J390" s="363"/>
      <c r="K390" s="364"/>
      <c r="L390" s="363"/>
      <c r="M390" s="364"/>
      <c r="N390" s="363"/>
      <c r="O390" s="364"/>
      <c r="P390" s="365"/>
      <c r="Q390" s="364"/>
      <c r="R390" s="363"/>
      <c r="S390" s="364"/>
      <c r="T390" s="363"/>
      <c r="U390" s="364"/>
      <c r="V390" s="363"/>
      <c r="W390" s="364"/>
      <c r="X390" s="363"/>
      <c r="Y390" s="364"/>
      <c r="Z390" s="363"/>
      <c r="AA390" s="364"/>
      <c r="AB390" s="363"/>
      <c r="AC390" s="364"/>
      <c r="AD390" s="363"/>
      <c r="AE390" s="364"/>
      <c r="AF390" s="363"/>
      <c r="AG390" s="364"/>
      <c r="AH390" s="363"/>
      <c r="AI390" s="364"/>
      <c r="AJ390" s="363"/>
      <c r="AK390" s="364"/>
      <c r="AL390" s="363"/>
      <c r="AM390" s="364"/>
      <c r="AN390" s="363"/>
      <c r="AO390" s="364"/>
      <c r="AP390" s="363"/>
      <c r="AQ390" s="364"/>
      <c r="AR390" s="366"/>
      <c r="AS390" s="367"/>
    </row>
    <row r="391" ht="15.75" customHeight="1">
      <c r="C391" s="271"/>
      <c r="D391" s="271"/>
      <c r="E391" s="271"/>
      <c r="F391" s="271"/>
      <c r="G391" s="271"/>
      <c r="H391" s="361"/>
      <c r="I391" s="362"/>
      <c r="J391" s="363"/>
      <c r="K391" s="364"/>
      <c r="L391" s="363"/>
      <c r="M391" s="364"/>
      <c r="N391" s="363"/>
      <c r="O391" s="364"/>
      <c r="P391" s="365"/>
      <c r="Q391" s="364"/>
      <c r="R391" s="363"/>
      <c r="S391" s="364"/>
      <c r="T391" s="363"/>
      <c r="U391" s="364"/>
      <c r="V391" s="363"/>
      <c r="W391" s="364"/>
      <c r="X391" s="363"/>
      <c r="Y391" s="364"/>
      <c r="Z391" s="363"/>
      <c r="AA391" s="364"/>
      <c r="AB391" s="363"/>
      <c r="AC391" s="364"/>
      <c r="AD391" s="363"/>
      <c r="AE391" s="364"/>
      <c r="AF391" s="363"/>
      <c r="AG391" s="364"/>
      <c r="AH391" s="363"/>
      <c r="AI391" s="364"/>
      <c r="AJ391" s="363"/>
      <c r="AK391" s="364"/>
      <c r="AL391" s="363"/>
      <c r="AM391" s="364"/>
      <c r="AN391" s="363"/>
      <c r="AO391" s="364"/>
      <c r="AP391" s="363"/>
      <c r="AQ391" s="364"/>
      <c r="AR391" s="366"/>
      <c r="AS391" s="367"/>
    </row>
    <row r="392" ht="15.75" customHeight="1">
      <c r="C392" s="271"/>
      <c r="D392" s="271"/>
      <c r="E392" s="271"/>
      <c r="F392" s="271"/>
      <c r="G392" s="271"/>
      <c r="H392" s="361"/>
      <c r="I392" s="362"/>
      <c r="J392" s="363"/>
      <c r="K392" s="364"/>
      <c r="L392" s="363"/>
      <c r="M392" s="364"/>
      <c r="N392" s="363"/>
      <c r="O392" s="364"/>
      <c r="P392" s="365"/>
      <c r="Q392" s="364"/>
      <c r="R392" s="363"/>
      <c r="S392" s="364"/>
      <c r="T392" s="363"/>
      <c r="U392" s="364"/>
      <c r="V392" s="363"/>
      <c r="W392" s="364"/>
      <c r="X392" s="363"/>
      <c r="Y392" s="364"/>
      <c r="Z392" s="363"/>
      <c r="AA392" s="364"/>
      <c r="AB392" s="363"/>
      <c r="AC392" s="364"/>
      <c r="AD392" s="363"/>
      <c r="AE392" s="364"/>
      <c r="AF392" s="363"/>
      <c r="AG392" s="364"/>
      <c r="AH392" s="363"/>
      <c r="AI392" s="364"/>
      <c r="AJ392" s="363"/>
      <c r="AK392" s="364"/>
      <c r="AL392" s="363"/>
      <c r="AM392" s="364"/>
      <c r="AN392" s="363"/>
      <c r="AO392" s="364"/>
      <c r="AP392" s="363"/>
      <c r="AQ392" s="364"/>
      <c r="AR392" s="366"/>
      <c r="AS392" s="367"/>
    </row>
    <row r="393" ht="15.75" customHeight="1">
      <c r="C393" s="271"/>
      <c r="D393" s="271"/>
      <c r="E393" s="271"/>
      <c r="F393" s="271"/>
      <c r="G393" s="271"/>
      <c r="H393" s="361"/>
      <c r="I393" s="362"/>
      <c r="J393" s="363"/>
      <c r="K393" s="364"/>
      <c r="L393" s="363"/>
      <c r="M393" s="364"/>
      <c r="N393" s="363"/>
      <c r="O393" s="364"/>
      <c r="P393" s="365"/>
      <c r="Q393" s="364"/>
      <c r="R393" s="363"/>
      <c r="S393" s="364"/>
      <c r="T393" s="363"/>
      <c r="U393" s="364"/>
      <c r="V393" s="363"/>
      <c r="W393" s="364"/>
      <c r="X393" s="363"/>
      <c r="Y393" s="364"/>
      <c r="Z393" s="363"/>
      <c r="AA393" s="364"/>
      <c r="AB393" s="363"/>
      <c r="AC393" s="364"/>
      <c r="AD393" s="363"/>
      <c r="AE393" s="364"/>
      <c r="AF393" s="363"/>
      <c r="AG393" s="364"/>
      <c r="AH393" s="363"/>
      <c r="AI393" s="364"/>
      <c r="AJ393" s="363"/>
      <c r="AK393" s="364"/>
      <c r="AL393" s="363"/>
      <c r="AM393" s="364"/>
      <c r="AN393" s="363"/>
      <c r="AO393" s="364"/>
      <c r="AP393" s="363"/>
      <c r="AQ393" s="364"/>
      <c r="AR393" s="366"/>
      <c r="AS393" s="367"/>
    </row>
    <row r="394" ht="15.75" customHeight="1">
      <c r="C394" s="271"/>
      <c r="D394" s="271"/>
      <c r="E394" s="271"/>
      <c r="F394" s="271"/>
      <c r="G394" s="271"/>
      <c r="H394" s="361"/>
      <c r="I394" s="362"/>
      <c r="J394" s="363"/>
      <c r="K394" s="364"/>
      <c r="L394" s="363"/>
      <c r="M394" s="364"/>
      <c r="N394" s="363"/>
      <c r="O394" s="364"/>
      <c r="P394" s="365"/>
      <c r="Q394" s="364"/>
      <c r="R394" s="363"/>
      <c r="S394" s="364"/>
      <c r="T394" s="363"/>
      <c r="U394" s="364"/>
      <c r="V394" s="363"/>
      <c r="W394" s="364"/>
      <c r="X394" s="363"/>
      <c r="Y394" s="364"/>
      <c r="Z394" s="363"/>
      <c r="AA394" s="364"/>
      <c r="AB394" s="363"/>
      <c r="AC394" s="364"/>
      <c r="AD394" s="363"/>
      <c r="AE394" s="364"/>
      <c r="AF394" s="363"/>
      <c r="AG394" s="364"/>
      <c r="AH394" s="363"/>
      <c r="AI394" s="364"/>
      <c r="AJ394" s="363"/>
      <c r="AK394" s="364"/>
      <c r="AL394" s="363"/>
      <c r="AM394" s="364"/>
      <c r="AN394" s="363"/>
      <c r="AO394" s="364"/>
      <c r="AP394" s="363"/>
      <c r="AQ394" s="364"/>
      <c r="AR394" s="366"/>
      <c r="AS394" s="367"/>
    </row>
    <row r="395" ht="15.75" customHeight="1">
      <c r="C395" s="271"/>
      <c r="D395" s="271"/>
      <c r="E395" s="271"/>
      <c r="F395" s="271"/>
      <c r="G395" s="271"/>
      <c r="H395" s="361"/>
      <c r="I395" s="362"/>
      <c r="J395" s="363"/>
      <c r="K395" s="364"/>
      <c r="L395" s="363"/>
      <c r="M395" s="364"/>
      <c r="N395" s="363"/>
      <c r="O395" s="364"/>
      <c r="P395" s="365"/>
      <c r="Q395" s="364"/>
      <c r="R395" s="363"/>
      <c r="S395" s="364"/>
      <c r="T395" s="363"/>
      <c r="U395" s="364"/>
      <c r="V395" s="363"/>
      <c r="W395" s="364"/>
      <c r="X395" s="363"/>
      <c r="Y395" s="364"/>
      <c r="Z395" s="363"/>
      <c r="AA395" s="364"/>
      <c r="AB395" s="363"/>
      <c r="AC395" s="364"/>
      <c r="AD395" s="363"/>
      <c r="AE395" s="364"/>
      <c r="AF395" s="363"/>
      <c r="AG395" s="364"/>
      <c r="AH395" s="363"/>
      <c r="AI395" s="364"/>
      <c r="AJ395" s="363"/>
      <c r="AK395" s="364"/>
      <c r="AL395" s="363"/>
      <c r="AM395" s="364"/>
      <c r="AN395" s="363"/>
      <c r="AO395" s="364"/>
      <c r="AP395" s="363"/>
      <c r="AQ395" s="364"/>
      <c r="AR395" s="366"/>
      <c r="AS395" s="367"/>
    </row>
    <row r="396" ht="15.75" customHeight="1">
      <c r="C396" s="271"/>
      <c r="D396" s="271"/>
      <c r="E396" s="271"/>
      <c r="F396" s="271"/>
      <c r="G396" s="271"/>
      <c r="H396" s="361"/>
      <c r="I396" s="362"/>
      <c r="J396" s="363"/>
      <c r="K396" s="364"/>
      <c r="L396" s="363"/>
      <c r="M396" s="364"/>
      <c r="N396" s="363"/>
      <c r="O396" s="364"/>
      <c r="P396" s="365"/>
      <c r="Q396" s="364"/>
      <c r="R396" s="363"/>
      <c r="S396" s="364"/>
      <c r="T396" s="363"/>
      <c r="U396" s="364"/>
      <c r="V396" s="363"/>
      <c r="W396" s="364"/>
      <c r="X396" s="363"/>
      <c r="Y396" s="364"/>
      <c r="Z396" s="363"/>
      <c r="AA396" s="364"/>
      <c r="AB396" s="363"/>
      <c r="AC396" s="364"/>
      <c r="AD396" s="363"/>
      <c r="AE396" s="364"/>
      <c r="AF396" s="363"/>
      <c r="AG396" s="364"/>
      <c r="AH396" s="363"/>
      <c r="AI396" s="364"/>
      <c r="AJ396" s="363"/>
      <c r="AK396" s="364"/>
      <c r="AL396" s="363"/>
      <c r="AM396" s="364"/>
      <c r="AN396" s="363"/>
      <c r="AO396" s="364"/>
      <c r="AP396" s="363"/>
      <c r="AQ396" s="364"/>
      <c r="AR396" s="366"/>
      <c r="AS396" s="367"/>
    </row>
    <row r="397" ht="15.75" customHeight="1">
      <c r="C397" s="271"/>
      <c r="D397" s="271"/>
      <c r="E397" s="271"/>
      <c r="F397" s="271"/>
      <c r="G397" s="271"/>
      <c r="H397" s="361"/>
      <c r="I397" s="362"/>
      <c r="J397" s="363"/>
      <c r="K397" s="364"/>
      <c r="L397" s="363"/>
      <c r="M397" s="364"/>
      <c r="N397" s="363"/>
      <c r="O397" s="364"/>
      <c r="P397" s="365"/>
      <c r="Q397" s="364"/>
      <c r="R397" s="363"/>
      <c r="S397" s="364"/>
      <c r="T397" s="363"/>
      <c r="U397" s="364"/>
      <c r="V397" s="363"/>
      <c r="W397" s="364"/>
      <c r="X397" s="363"/>
      <c r="Y397" s="364"/>
      <c r="Z397" s="363"/>
      <c r="AA397" s="364"/>
      <c r="AB397" s="363"/>
      <c r="AC397" s="364"/>
      <c r="AD397" s="363"/>
      <c r="AE397" s="364"/>
      <c r="AF397" s="363"/>
      <c r="AG397" s="364"/>
      <c r="AH397" s="363"/>
      <c r="AI397" s="364"/>
      <c r="AJ397" s="363"/>
      <c r="AK397" s="364"/>
      <c r="AL397" s="363"/>
      <c r="AM397" s="364"/>
      <c r="AN397" s="363"/>
      <c r="AO397" s="364"/>
      <c r="AP397" s="363"/>
      <c r="AQ397" s="364"/>
      <c r="AR397" s="366"/>
      <c r="AS397" s="367"/>
    </row>
    <row r="398" ht="15.75" customHeight="1">
      <c r="C398" s="271"/>
      <c r="D398" s="271"/>
      <c r="E398" s="271"/>
      <c r="F398" s="271"/>
      <c r="G398" s="271"/>
      <c r="H398" s="361"/>
      <c r="I398" s="362"/>
      <c r="J398" s="363"/>
      <c r="K398" s="364"/>
      <c r="L398" s="363"/>
      <c r="M398" s="364"/>
      <c r="N398" s="363"/>
      <c r="O398" s="364"/>
      <c r="P398" s="365"/>
      <c r="Q398" s="364"/>
      <c r="R398" s="363"/>
      <c r="S398" s="364"/>
      <c r="T398" s="363"/>
      <c r="U398" s="364"/>
      <c r="V398" s="363"/>
      <c r="W398" s="364"/>
      <c r="X398" s="363"/>
      <c r="Y398" s="364"/>
      <c r="Z398" s="363"/>
      <c r="AA398" s="364"/>
      <c r="AB398" s="363"/>
      <c r="AC398" s="364"/>
      <c r="AD398" s="363"/>
      <c r="AE398" s="364"/>
      <c r="AF398" s="363"/>
      <c r="AG398" s="364"/>
      <c r="AH398" s="363"/>
      <c r="AI398" s="364"/>
      <c r="AJ398" s="363"/>
      <c r="AK398" s="364"/>
      <c r="AL398" s="363"/>
      <c r="AM398" s="364"/>
      <c r="AN398" s="363"/>
      <c r="AO398" s="364"/>
      <c r="AP398" s="363"/>
      <c r="AQ398" s="364"/>
      <c r="AR398" s="366"/>
      <c r="AS398" s="367"/>
    </row>
    <row r="399" ht="15.75" customHeight="1">
      <c r="C399" s="271"/>
      <c r="D399" s="271"/>
      <c r="E399" s="271"/>
      <c r="F399" s="271"/>
      <c r="G399" s="271"/>
      <c r="H399" s="361"/>
      <c r="I399" s="362"/>
      <c r="J399" s="363"/>
      <c r="K399" s="364"/>
      <c r="L399" s="363"/>
      <c r="M399" s="364"/>
      <c r="N399" s="363"/>
      <c r="O399" s="364"/>
      <c r="P399" s="365"/>
      <c r="Q399" s="364"/>
      <c r="R399" s="363"/>
      <c r="S399" s="364"/>
      <c r="T399" s="363"/>
      <c r="U399" s="364"/>
      <c r="V399" s="363"/>
      <c r="W399" s="364"/>
      <c r="X399" s="363"/>
      <c r="Y399" s="364"/>
      <c r="Z399" s="363"/>
      <c r="AA399" s="364"/>
      <c r="AB399" s="363"/>
      <c r="AC399" s="364"/>
      <c r="AD399" s="363"/>
      <c r="AE399" s="364"/>
      <c r="AF399" s="363"/>
      <c r="AG399" s="364"/>
      <c r="AH399" s="363"/>
      <c r="AI399" s="364"/>
      <c r="AJ399" s="363"/>
      <c r="AK399" s="364"/>
      <c r="AL399" s="363"/>
      <c r="AM399" s="364"/>
      <c r="AN399" s="363"/>
      <c r="AO399" s="364"/>
      <c r="AP399" s="363"/>
      <c r="AQ399" s="364"/>
      <c r="AR399" s="366"/>
      <c r="AS399" s="367"/>
    </row>
    <row r="400" ht="15.75" customHeight="1">
      <c r="C400" s="271"/>
      <c r="D400" s="271"/>
      <c r="E400" s="271"/>
      <c r="F400" s="271"/>
      <c r="G400" s="271"/>
      <c r="H400" s="361"/>
      <c r="I400" s="362"/>
      <c r="J400" s="363"/>
      <c r="K400" s="364"/>
      <c r="L400" s="363"/>
      <c r="M400" s="364"/>
      <c r="N400" s="363"/>
      <c r="O400" s="364"/>
      <c r="P400" s="365"/>
      <c r="Q400" s="364"/>
      <c r="R400" s="363"/>
      <c r="S400" s="364"/>
      <c r="T400" s="363"/>
      <c r="U400" s="364"/>
      <c r="V400" s="363"/>
      <c r="W400" s="364"/>
      <c r="X400" s="363"/>
      <c r="Y400" s="364"/>
      <c r="Z400" s="363"/>
      <c r="AA400" s="364"/>
      <c r="AB400" s="363"/>
      <c r="AC400" s="364"/>
      <c r="AD400" s="363"/>
      <c r="AE400" s="364"/>
      <c r="AF400" s="363"/>
      <c r="AG400" s="364"/>
      <c r="AH400" s="363"/>
      <c r="AI400" s="364"/>
      <c r="AJ400" s="363"/>
      <c r="AK400" s="364"/>
      <c r="AL400" s="363"/>
      <c r="AM400" s="364"/>
      <c r="AN400" s="363"/>
      <c r="AO400" s="364"/>
      <c r="AP400" s="363"/>
      <c r="AQ400" s="364"/>
      <c r="AR400" s="366"/>
      <c r="AS400" s="367"/>
    </row>
    <row r="401" ht="15.75" customHeight="1">
      <c r="C401" s="271"/>
      <c r="D401" s="271"/>
      <c r="E401" s="271"/>
      <c r="F401" s="271"/>
      <c r="G401" s="271"/>
      <c r="H401" s="361"/>
      <c r="I401" s="362"/>
      <c r="J401" s="363"/>
      <c r="K401" s="364"/>
      <c r="L401" s="363"/>
      <c r="M401" s="364"/>
      <c r="N401" s="363"/>
      <c r="O401" s="364"/>
      <c r="P401" s="365"/>
      <c r="Q401" s="364"/>
      <c r="R401" s="363"/>
      <c r="S401" s="364"/>
      <c r="T401" s="363"/>
      <c r="U401" s="364"/>
      <c r="V401" s="363"/>
      <c r="W401" s="364"/>
      <c r="X401" s="363"/>
      <c r="Y401" s="364"/>
      <c r="Z401" s="363"/>
      <c r="AA401" s="364"/>
      <c r="AB401" s="363"/>
      <c r="AC401" s="364"/>
      <c r="AD401" s="363"/>
      <c r="AE401" s="364"/>
      <c r="AF401" s="363"/>
      <c r="AG401" s="364"/>
      <c r="AH401" s="363"/>
      <c r="AI401" s="364"/>
      <c r="AJ401" s="363"/>
      <c r="AK401" s="364"/>
      <c r="AL401" s="363"/>
      <c r="AM401" s="364"/>
      <c r="AN401" s="363"/>
      <c r="AO401" s="364"/>
      <c r="AP401" s="363"/>
      <c r="AQ401" s="364"/>
      <c r="AR401" s="366"/>
      <c r="AS401" s="367"/>
    </row>
    <row r="402" ht="15.75" customHeight="1">
      <c r="C402" s="271"/>
      <c r="D402" s="271"/>
      <c r="E402" s="271"/>
      <c r="F402" s="271"/>
      <c r="G402" s="271"/>
      <c r="H402" s="361"/>
      <c r="I402" s="362"/>
      <c r="J402" s="363"/>
      <c r="K402" s="364"/>
      <c r="L402" s="363"/>
      <c r="M402" s="364"/>
      <c r="N402" s="363"/>
      <c r="O402" s="364"/>
      <c r="P402" s="365"/>
      <c r="Q402" s="364"/>
      <c r="R402" s="363"/>
      <c r="S402" s="364"/>
      <c r="T402" s="363"/>
      <c r="U402" s="364"/>
      <c r="V402" s="363"/>
      <c r="W402" s="364"/>
      <c r="X402" s="363"/>
      <c r="Y402" s="364"/>
      <c r="Z402" s="363"/>
      <c r="AA402" s="364"/>
      <c r="AB402" s="363"/>
      <c r="AC402" s="364"/>
      <c r="AD402" s="363"/>
      <c r="AE402" s="364"/>
      <c r="AF402" s="363"/>
      <c r="AG402" s="364"/>
      <c r="AH402" s="363"/>
      <c r="AI402" s="364"/>
      <c r="AJ402" s="363"/>
      <c r="AK402" s="364"/>
      <c r="AL402" s="363"/>
      <c r="AM402" s="364"/>
      <c r="AN402" s="363"/>
      <c r="AO402" s="364"/>
      <c r="AP402" s="363"/>
      <c r="AQ402" s="364"/>
      <c r="AR402" s="366"/>
      <c r="AS402" s="367"/>
    </row>
    <row r="403" ht="15.75" customHeight="1">
      <c r="C403" s="271"/>
      <c r="D403" s="271"/>
      <c r="E403" s="271"/>
      <c r="F403" s="271"/>
      <c r="G403" s="271"/>
      <c r="H403" s="361"/>
      <c r="I403" s="362"/>
      <c r="J403" s="363"/>
      <c r="K403" s="364"/>
      <c r="L403" s="363"/>
      <c r="M403" s="364"/>
      <c r="N403" s="363"/>
      <c r="O403" s="364"/>
      <c r="P403" s="365"/>
      <c r="Q403" s="364"/>
      <c r="R403" s="363"/>
      <c r="S403" s="364"/>
      <c r="T403" s="363"/>
      <c r="U403" s="364"/>
      <c r="V403" s="363"/>
      <c r="W403" s="364"/>
      <c r="X403" s="363"/>
      <c r="Y403" s="364"/>
      <c r="Z403" s="363"/>
      <c r="AA403" s="364"/>
      <c r="AB403" s="363"/>
      <c r="AC403" s="364"/>
      <c r="AD403" s="363"/>
      <c r="AE403" s="364"/>
      <c r="AF403" s="363"/>
      <c r="AG403" s="364"/>
      <c r="AH403" s="363"/>
      <c r="AI403" s="364"/>
      <c r="AJ403" s="363"/>
      <c r="AK403" s="364"/>
      <c r="AL403" s="363"/>
      <c r="AM403" s="364"/>
      <c r="AN403" s="363"/>
      <c r="AO403" s="364"/>
      <c r="AP403" s="363"/>
      <c r="AQ403" s="364"/>
      <c r="AR403" s="366"/>
      <c r="AS403" s="367"/>
    </row>
    <row r="404" ht="15.75" customHeight="1">
      <c r="C404" s="271"/>
      <c r="D404" s="271"/>
      <c r="E404" s="271"/>
      <c r="F404" s="271"/>
      <c r="G404" s="271"/>
      <c r="H404" s="361"/>
      <c r="I404" s="362"/>
      <c r="J404" s="363"/>
      <c r="K404" s="364"/>
      <c r="L404" s="363"/>
      <c r="M404" s="364"/>
      <c r="N404" s="363"/>
      <c r="O404" s="364"/>
      <c r="P404" s="365"/>
      <c r="Q404" s="364"/>
      <c r="R404" s="363"/>
      <c r="S404" s="364"/>
      <c r="T404" s="363"/>
      <c r="U404" s="364"/>
      <c r="V404" s="363"/>
      <c r="W404" s="364"/>
      <c r="X404" s="363"/>
      <c r="Y404" s="364"/>
      <c r="Z404" s="363"/>
      <c r="AA404" s="364"/>
      <c r="AB404" s="363"/>
      <c r="AC404" s="364"/>
      <c r="AD404" s="363"/>
      <c r="AE404" s="364"/>
      <c r="AF404" s="363"/>
      <c r="AG404" s="364"/>
      <c r="AH404" s="363"/>
      <c r="AI404" s="364"/>
      <c r="AJ404" s="363"/>
      <c r="AK404" s="364"/>
      <c r="AL404" s="363"/>
      <c r="AM404" s="364"/>
      <c r="AN404" s="363"/>
      <c r="AO404" s="364"/>
      <c r="AP404" s="363"/>
      <c r="AQ404" s="364"/>
      <c r="AR404" s="366"/>
      <c r="AS404" s="367"/>
    </row>
    <row r="405" ht="15.75" customHeight="1">
      <c r="C405" s="271"/>
      <c r="D405" s="271"/>
      <c r="E405" s="271"/>
      <c r="F405" s="271"/>
      <c r="G405" s="271"/>
      <c r="H405" s="361"/>
      <c r="I405" s="362"/>
      <c r="J405" s="363"/>
      <c r="K405" s="364"/>
      <c r="L405" s="363"/>
      <c r="M405" s="364"/>
      <c r="N405" s="363"/>
      <c r="O405" s="364"/>
      <c r="P405" s="365"/>
      <c r="Q405" s="364"/>
      <c r="R405" s="363"/>
      <c r="S405" s="364"/>
      <c r="T405" s="363"/>
      <c r="U405" s="364"/>
      <c r="V405" s="363"/>
      <c r="W405" s="364"/>
      <c r="X405" s="363"/>
      <c r="Y405" s="364"/>
      <c r="Z405" s="363"/>
      <c r="AA405" s="364"/>
      <c r="AB405" s="363"/>
      <c r="AC405" s="364"/>
      <c r="AD405" s="363"/>
      <c r="AE405" s="364"/>
      <c r="AF405" s="363"/>
      <c r="AG405" s="364"/>
      <c r="AH405" s="363"/>
      <c r="AI405" s="364"/>
      <c r="AJ405" s="363"/>
      <c r="AK405" s="364"/>
      <c r="AL405" s="363"/>
      <c r="AM405" s="364"/>
      <c r="AN405" s="363"/>
      <c r="AO405" s="364"/>
      <c r="AP405" s="363"/>
      <c r="AQ405" s="364"/>
      <c r="AR405" s="366"/>
      <c r="AS405" s="367"/>
    </row>
    <row r="406" ht="15.75" customHeight="1">
      <c r="C406" s="271"/>
      <c r="D406" s="271"/>
      <c r="E406" s="271"/>
      <c r="F406" s="271"/>
      <c r="G406" s="271"/>
      <c r="H406" s="361"/>
      <c r="I406" s="362"/>
      <c r="J406" s="363"/>
      <c r="K406" s="364"/>
      <c r="L406" s="363"/>
      <c r="M406" s="364"/>
      <c r="N406" s="363"/>
      <c r="O406" s="364"/>
      <c r="P406" s="365"/>
      <c r="Q406" s="364"/>
      <c r="R406" s="363"/>
      <c r="S406" s="364"/>
      <c r="T406" s="363"/>
      <c r="U406" s="364"/>
      <c r="V406" s="363"/>
      <c r="W406" s="364"/>
      <c r="X406" s="363"/>
      <c r="Y406" s="364"/>
      <c r="Z406" s="363"/>
      <c r="AA406" s="364"/>
      <c r="AB406" s="363"/>
      <c r="AC406" s="364"/>
      <c r="AD406" s="363"/>
      <c r="AE406" s="364"/>
      <c r="AF406" s="363"/>
      <c r="AG406" s="364"/>
      <c r="AH406" s="363"/>
      <c r="AI406" s="364"/>
      <c r="AJ406" s="363"/>
      <c r="AK406" s="364"/>
      <c r="AL406" s="363"/>
      <c r="AM406" s="364"/>
      <c r="AN406" s="363"/>
      <c r="AO406" s="364"/>
      <c r="AP406" s="363"/>
      <c r="AQ406" s="364"/>
      <c r="AR406" s="366"/>
      <c r="AS406" s="367"/>
    </row>
    <row r="407" ht="15.75" customHeight="1">
      <c r="C407" s="271"/>
      <c r="D407" s="271"/>
      <c r="E407" s="271"/>
      <c r="F407" s="271"/>
      <c r="G407" s="271"/>
      <c r="H407" s="361"/>
      <c r="I407" s="362"/>
      <c r="J407" s="363"/>
      <c r="K407" s="364"/>
      <c r="L407" s="363"/>
      <c r="M407" s="364"/>
      <c r="N407" s="363"/>
      <c r="O407" s="364"/>
      <c r="P407" s="365"/>
      <c r="Q407" s="364"/>
      <c r="R407" s="363"/>
      <c r="S407" s="364"/>
      <c r="T407" s="363"/>
      <c r="U407" s="364"/>
      <c r="V407" s="363"/>
      <c r="W407" s="364"/>
      <c r="X407" s="363"/>
      <c r="Y407" s="364"/>
      <c r="Z407" s="363"/>
      <c r="AA407" s="364"/>
      <c r="AB407" s="363"/>
      <c r="AC407" s="364"/>
      <c r="AD407" s="363"/>
      <c r="AE407" s="364"/>
      <c r="AF407" s="363"/>
      <c r="AG407" s="364"/>
      <c r="AH407" s="363"/>
      <c r="AI407" s="364"/>
      <c r="AJ407" s="363"/>
      <c r="AK407" s="364"/>
      <c r="AL407" s="363"/>
      <c r="AM407" s="364"/>
      <c r="AN407" s="363"/>
      <c r="AO407" s="364"/>
      <c r="AP407" s="363"/>
      <c r="AQ407" s="364"/>
      <c r="AR407" s="366"/>
      <c r="AS407" s="367"/>
    </row>
    <row r="408" ht="15.75" customHeight="1">
      <c r="C408" s="271"/>
      <c r="D408" s="271"/>
      <c r="E408" s="271"/>
      <c r="F408" s="271"/>
      <c r="G408" s="271"/>
      <c r="H408" s="361"/>
      <c r="I408" s="362"/>
      <c r="J408" s="363"/>
      <c r="K408" s="364"/>
      <c r="L408" s="363"/>
      <c r="M408" s="364"/>
      <c r="N408" s="363"/>
      <c r="O408" s="364"/>
      <c r="P408" s="365"/>
      <c r="Q408" s="364"/>
      <c r="R408" s="363"/>
      <c r="S408" s="364"/>
      <c r="T408" s="363"/>
      <c r="U408" s="364"/>
      <c r="V408" s="363"/>
      <c r="W408" s="364"/>
      <c r="X408" s="363"/>
      <c r="Y408" s="364"/>
      <c r="Z408" s="363"/>
      <c r="AA408" s="364"/>
      <c r="AB408" s="363"/>
      <c r="AC408" s="364"/>
      <c r="AD408" s="363"/>
      <c r="AE408" s="364"/>
      <c r="AF408" s="363"/>
      <c r="AG408" s="364"/>
      <c r="AH408" s="363"/>
      <c r="AI408" s="364"/>
      <c r="AJ408" s="363"/>
      <c r="AK408" s="364"/>
      <c r="AL408" s="363"/>
      <c r="AM408" s="364"/>
      <c r="AN408" s="363"/>
      <c r="AO408" s="364"/>
      <c r="AP408" s="363"/>
      <c r="AQ408" s="364"/>
      <c r="AR408" s="366"/>
      <c r="AS408" s="367"/>
    </row>
    <row r="409" ht="15.75" customHeight="1">
      <c r="C409" s="271"/>
      <c r="D409" s="271"/>
      <c r="E409" s="271"/>
      <c r="F409" s="271"/>
      <c r="G409" s="271"/>
      <c r="H409" s="361"/>
      <c r="I409" s="362"/>
      <c r="J409" s="363"/>
      <c r="K409" s="364"/>
      <c r="L409" s="363"/>
      <c r="M409" s="364"/>
      <c r="N409" s="363"/>
      <c r="O409" s="364"/>
      <c r="P409" s="365"/>
      <c r="Q409" s="364"/>
      <c r="R409" s="363"/>
      <c r="S409" s="364"/>
      <c r="T409" s="363"/>
      <c r="U409" s="364"/>
      <c r="V409" s="363"/>
      <c r="W409" s="364"/>
      <c r="X409" s="363"/>
      <c r="Y409" s="364"/>
      <c r="Z409" s="363"/>
      <c r="AA409" s="364"/>
      <c r="AB409" s="363"/>
      <c r="AC409" s="364"/>
      <c r="AD409" s="363"/>
      <c r="AE409" s="364"/>
      <c r="AF409" s="363"/>
      <c r="AG409" s="364"/>
      <c r="AH409" s="363"/>
      <c r="AI409" s="364"/>
      <c r="AJ409" s="363"/>
      <c r="AK409" s="364"/>
      <c r="AL409" s="363"/>
      <c r="AM409" s="364"/>
      <c r="AN409" s="363"/>
      <c r="AO409" s="364"/>
      <c r="AP409" s="363"/>
      <c r="AQ409" s="364"/>
      <c r="AR409" s="366"/>
      <c r="AS409" s="367"/>
    </row>
    <row r="410" ht="15.75" customHeight="1">
      <c r="C410" s="271"/>
      <c r="D410" s="271"/>
      <c r="E410" s="271"/>
      <c r="F410" s="271"/>
      <c r="G410" s="271"/>
      <c r="H410" s="361"/>
      <c r="I410" s="362"/>
      <c r="J410" s="363"/>
      <c r="K410" s="364"/>
      <c r="L410" s="363"/>
      <c r="M410" s="364"/>
      <c r="N410" s="363"/>
      <c r="O410" s="364"/>
      <c r="P410" s="365"/>
      <c r="Q410" s="364"/>
      <c r="R410" s="363"/>
      <c r="S410" s="364"/>
      <c r="T410" s="363"/>
      <c r="U410" s="364"/>
      <c r="V410" s="363"/>
      <c r="W410" s="364"/>
      <c r="X410" s="363"/>
      <c r="Y410" s="364"/>
      <c r="Z410" s="363"/>
      <c r="AA410" s="364"/>
      <c r="AB410" s="363"/>
      <c r="AC410" s="364"/>
      <c r="AD410" s="363"/>
      <c r="AE410" s="364"/>
      <c r="AF410" s="363"/>
      <c r="AG410" s="364"/>
      <c r="AH410" s="363"/>
      <c r="AI410" s="364"/>
      <c r="AJ410" s="363"/>
      <c r="AK410" s="364"/>
      <c r="AL410" s="363"/>
      <c r="AM410" s="364"/>
      <c r="AN410" s="363"/>
      <c r="AO410" s="364"/>
      <c r="AP410" s="363"/>
      <c r="AQ410" s="364"/>
      <c r="AR410" s="366"/>
      <c r="AS410" s="367"/>
    </row>
    <row r="411" ht="15.75" customHeight="1">
      <c r="C411" s="271"/>
      <c r="D411" s="271"/>
      <c r="E411" s="271"/>
      <c r="F411" s="271"/>
      <c r="G411" s="271"/>
      <c r="H411" s="361"/>
      <c r="I411" s="362"/>
      <c r="J411" s="363"/>
      <c r="K411" s="364"/>
      <c r="L411" s="363"/>
      <c r="M411" s="364"/>
      <c r="N411" s="363"/>
      <c r="O411" s="364"/>
      <c r="P411" s="365"/>
      <c r="Q411" s="364"/>
      <c r="R411" s="363"/>
      <c r="S411" s="364"/>
      <c r="T411" s="363"/>
      <c r="U411" s="364"/>
      <c r="V411" s="363"/>
      <c r="W411" s="364"/>
      <c r="X411" s="363"/>
      <c r="Y411" s="364"/>
      <c r="Z411" s="363"/>
      <c r="AA411" s="364"/>
      <c r="AB411" s="363"/>
      <c r="AC411" s="364"/>
      <c r="AD411" s="363"/>
      <c r="AE411" s="364"/>
      <c r="AF411" s="363"/>
      <c r="AG411" s="364"/>
      <c r="AH411" s="363"/>
      <c r="AI411" s="364"/>
      <c r="AJ411" s="363"/>
      <c r="AK411" s="364"/>
      <c r="AL411" s="363"/>
      <c r="AM411" s="364"/>
      <c r="AN411" s="363"/>
      <c r="AO411" s="364"/>
      <c r="AP411" s="363"/>
      <c r="AQ411" s="364"/>
      <c r="AR411" s="366"/>
      <c r="AS411" s="367"/>
    </row>
    <row r="412" ht="15.75" customHeight="1">
      <c r="C412" s="271"/>
      <c r="D412" s="271"/>
      <c r="E412" s="271"/>
      <c r="F412" s="271"/>
      <c r="G412" s="271"/>
      <c r="H412" s="361"/>
      <c r="I412" s="362"/>
      <c r="J412" s="363"/>
      <c r="K412" s="364"/>
      <c r="L412" s="363"/>
      <c r="M412" s="364"/>
      <c r="N412" s="363"/>
      <c r="O412" s="364"/>
      <c r="P412" s="365"/>
      <c r="Q412" s="364"/>
      <c r="R412" s="363"/>
      <c r="S412" s="364"/>
      <c r="T412" s="363"/>
      <c r="U412" s="364"/>
      <c r="V412" s="363"/>
      <c r="W412" s="364"/>
      <c r="X412" s="363"/>
      <c r="Y412" s="364"/>
      <c r="Z412" s="363"/>
      <c r="AA412" s="364"/>
      <c r="AB412" s="363"/>
      <c r="AC412" s="364"/>
      <c r="AD412" s="363"/>
      <c r="AE412" s="364"/>
      <c r="AF412" s="363"/>
      <c r="AG412" s="364"/>
      <c r="AH412" s="363"/>
      <c r="AI412" s="364"/>
      <c r="AJ412" s="363"/>
      <c r="AK412" s="364"/>
      <c r="AL412" s="363"/>
      <c r="AM412" s="364"/>
      <c r="AN412" s="363"/>
      <c r="AO412" s="364"/>
      <c r="AP412" s="363"/>
      <c r="AQ412" s="364"/>
      <c r="AR412" s="366"/>
      <c r="AS412" s="367"/>
    </row>
    <row r="413" ht="15.75" customHeight="1">
      <c r="C413" s="271"/>
      <c r="D413" s="271"/>
      <c r="E413" s="271"/>
      <c r="F413" s="271"/>
      <c r="G413" s="271"/>
      <c r="H413" s="361"/>
      <c r="I413" s="362"/>
      <c r="J413" s="363"/>
      <c r="K413" s="364"/>
      <c r="L413" s="363"/>
      <c r="M413" s="364"/>
      <c r="N413" s="363"/>
      <c r="O413" s="364"/>
      <c r="P413" s="365"/>
      <c r="Q413" s="364"/>
      <c r="R413" s="363"/>
      <c r="S413" s="364"/>
      <c r="T413" s="363"/>
      <c r="U413" s="364"/>
      <c r="V413" s="363"/>
      <c r="W413" s="364"/>
      <c r="X413" s="363"/>
      <c r="Y413" s="364"/>
      <c r="Z413" s="363"/>
      <c r="AA413" s="364"/>
      <c r="AB413" s="363"/>
      <c r="AC413" s="364"/>
      <c r="AD413" s="363"/>
      <c r="AE413" s="364"/>
      <c r="AF413" s="363"/>
      <c r="AG413" s="364"/>
      <c r="AH413" s="363"/>
      <c r="AI413" s="364"/>
      <c r="AJ413" s="363"/>
      <c r="AK413" s="364"/>
      <c r="AL413" s="363"/>
      <c r="AM413" s="364"/>
      <c r="AN413" s="363"/>
      <c r="AO413" s="364"/>
      <c r="AP413" s="363"/>
      <c r="AQ413" s="364"/>
      <c r="AR413" s="366"/>
      <c r="AS413" s="367"/>
    </row>
    <row r="414" ht="15.75" customHeight="1">
      <c r="C414" s="271"/>
      <c r="D414" s="271"/>
      <c r="E414" s="271"/>
      <c r="F414" s="271"/>
      <c r="G414" s="271"/>
      <c r="H414" s="361"/>
      <c r="I414" s="362"/>
      <c r="J414" s="363"/>
      <c r="K414" s="364"/>
      <c r="L414" s="363"/>
      <c r="M414" s="364"/>
      <c r="N414" s="363"/>
      <c r="O414" s="364"/>
      <c r="P414" s="365"/>
      <c r="Q414" s="364"/>
      <c r="R414" s="363"/>
      <c r="S414" s="364"/>
      <c r="T414" s="363"/>
      <c r="U414" s="364"/>
      <c r="V414" s="363"/>
      <c r="W414" s="364"/>
      <c r="X414" s="363"/>
      <c r="Y414" s="364"/>
      <c r="Z414" s="363"/>
      <c r="AA414" s="364"/>
      <c r="AB414" s="363"/>
      <c r="AC414" s="364"/>
      <c r="AD414" s="363"/>
      <c r="AE414" s="364"/>
      <c r="AF414" s="363"/>
      <c r="AG414" s="364"/>
      <c r="AH414" s="363"/>
      <c r="AI414" s="364"/>
      <c r="AJ414" s="363"/>
      <c r="AK414" s="364"/>
      <c r="AL414" s="363"/>
      <c r="AM414" s="364"/>
      <c r="AN414" s="363"/>
      <c r="AO414" s="364"/>
      <c r="AP414" s="363"/>
      <c r="AQ414" s="364"/>
      <c r="AR414" s="366"/>
      <c r="AS414" s="367"/>
    </row>
    <row r="415" ht="15.75" customHeight="1">
      <c r="C415" s="271"/>
      <c r="D415" s="271"/>
      <c r="E415" s="271"/>
      <c r="F415" s="271"/>
      <c r="G415" s="271"/>
      <c r="H415" s="361"/>
      <c r="I415" s="362"/>
      <c r="J415" s="363"/>
      <c r="K415" s="364"/>
      <c r="L415" s="363"/>
      <c r="M415" s="364"/>
      <c r="N415" s="363"/>
      <c r="O415" s="364"/>
      <c r="P415" s="365"/>
      <c r="Q415" s="364"/>
      <c r="R415" s="363"/>
      <c r="S415" s="364"/>
      <c r="T415" s="363"/>
      <c r="U415" s="364"/>
      <c r="V415" s="363"/>
      <c r="W415" s="364"/>
      <c r="X415" s="363"/>
      <c r="Y415" s="364"/>
      <c r="Z415" s="363"/>
      <c r="AA415" s="364"/>
      <c r="AB415" s="363"/>
      <c r="AC415" s="364"/>
      <c r="AD415" s="363"/>
      <c r="AE415" s="364"/>
      <c r="AF415" s="363"/>
      <c r="AG415" s="364"/>
      <c r="AH415" s="363"/>
      <c r="AI415" s="364"/>
      <c r="AJ415" s="363"/>
      <c r="AK415" s="364"/>
      <c r="AL415" s="363"/>
      <c r="AM415" s="364"/>
      <c r="AN415" s="363"/>
      <c r="AO415" s="364"/>
      <c r="AP415" s="363"/>
      <c r="AQ415" s="364"/>
      <c r="AR415" s="366"/>
      <c r="AS415" s="367"/>
    </row>
    <row r="416" ht="15.75" customHeight="1">
      <c r="C416" s="271"/>
      <c r="D416" s="271"/>
      <c r="E416" s="271"/>
      <c r="F416" s="271"/>
      <c r="G416" s="271"/>
      <c r="H416" s="361"/>
      <c r="I416" s="362"/>
      <c r="J416" s="363"/>
      <c r="K416" s="364"/>
      <c r="L416" s="363"/>
      <c r="M416" s="364"/>
      <c r="N416" s="363"/>
      <c r="O416" s="364"/>
      <c r="P416" s="365"/>
      <c r="Q416" s="364"/>
      <c r="R416" s="363"/>
      <c r="S416" s="364"/>
      <c r="T416" s="363"/>
      <c r="U416" s="364"/>
      <c r="V416" s="363"/>
      <c r="W416" s="364"/>
      <c r="X416" s="363"/>
      <c r="Y416" s="364"/>
      <c r="Z416" s="363"/>
      <c r="AA416" s="364"/>
      <c r="AB416" s="363"/>
      <c r="AC416" s="364"/>
      <c r="AD416" s="363"/>
      <c r="AE416" s="364"/>
      <c r="AF416" s="363"/>
      <c r="AG416" s="364"/>
      <c r="AH416" s="363"/>
      <c r="AI416" s="364"/>
      <c r="AJ416" s="363"/>
      <c r="AK416" s="364"/>
      <c r="AL416" s="363"/>
      <c r="AM416" s="364"/>
      <c r="AN416" s="363"/>
      <c r="AO416" s="364"/>
      <c r="AP416" s="363"/>
      <c r="AQ416" s="364"/>
      <c r="AR416" s="366"/>
      <c r="AS416" s="367"/>
    </row>
    <row r="417" ht="15.75" customHeight="1">
      <c r="C417" s="271"/>
      <c r="D417" s="271"/>
      <c r="E417" s="271"/>
      <c r="F417" s="271"/>
      <c r="G417" s="271"/>
      <c r="H417" s="361"/>
      <c r="I417" s="362"/>
      <c r="J417" s="363"/>
      <c r="K417" s="364"/>
      <c r="L417" s="363"/>
      <c r="M417" s="364"/>
      <c r="N417" s="363"/>
      <c r="O417" s="364"/>
      <c r="P417" s="365"/>
      <c r="Q417" s="364"/>
      <c r="R417" s="363"/>
      <c r="S417" s="364"/>
      <c r="T417" s="363"/>
      <c r="U417" s="364"/>
      <c r="V417" s="363"/>
      <c r="W417" s="364"/>
      <c r="X417" s="363"/>
      <c r="Y417" s="364"/>
      <c r="Z417" s="363"/>
      <c r="AA417" s="364"/>
      <c r="AB417" s="363"/>
      <c r="AC417" s="364"/>
      <c r="AD417" s="363"/>
      <c r="AE417" s="364"/>
      <c r="AF417" s="363"/>
      <c r="AG417" s="364"/>
      <c r="AH417" s="363"/>
      <c r="AI417" s="364"/>
      <c r="AJ417" s="363"/>
      <c r="AK417" s="364"/>
      <c r="AL417" s="363"/>
      <c r="AM417" s="364"/>
      <c r="AN417" s="363"/>
      <c r="AO417" s="364"/>
      <c r="AP417" s="363"/>
      <c r="AQ417" s="364"/>
      <c r="AR417" s="366"/>
      <c r="AS417" s="367"/>
    </row>
    <row r="418" ht="15.75" customHeight="1">
      <c r="C418" s="271"/>
      <c r="D418" s="271"/>
      <c r="E418" s="271"/>
      <c r="F418" s="271"/>
      <c r="G418" s="271"/>
      <c r="H418" s="361"/>
      <c r="I418" s="362"/>
      <c r="J418" s="363"/>
      <c r="K418" s="364"/>
      <c r="L418" s="363"/>
      <c r="M418" s="364"/>
      <c r="N418" s="363"/>
      <c r="O418" s="364"/>
      <c r="P418" s="365"/>
      <c r="Q418" s="364"/>
      <c r="R418" s="363"/>
      <c r="S418" s="364"/>
      <c r="T418" s="363"/>
      <c r="U418" s="364"/>
      <c r="V418" s="363"/>
      <c r="W418" s="364"/>
      <c r="X418" s="363"/>
      <c r="Y418" s="364"/>
      <c r="Z418" s="363"/>
      <c r="AA418" s="364"/>
      <c r="AB418" s="363"/>
      <c r="AC418" s="364"/>
      <c r="AD418" s="363"/>
      <c r="AE418" s="364"/>
      <c r="AF418" s="363"/>
      <c r="AG418" s="364"/>
      <c r="AH418" s="363"/>
      <c r="AI418" s="364"/>
      <c r="AJ418" s="363"/>
      <c r="AK418" s="364"/>
      <c r="AL418" s="363"/>
      <c r="AM418" s="364"/>
      <c r="AN418" s="363"/>
      <c r="AO418" s="364"/>
      <c r="AP418" s="363"/>
      <c r="AQ418" s="364"/>
      <c r="AR418" s="366"/>
      <c r="AS418" s="367"/>
    </row>
    <row r="419" ht="15.75" customHeight="1">
      <c r="C419" s="271"/>
      <c r="D419" s="271"/>
      <c r="E419" s="271"/>
      <c r="F419" s="271"/>
      <c r="G419" s="271"/>
      <c r="H419" s="361"/>
      <c r="I419" s="362"/>
      <c r="J419" s="363"/>
      <c r="K419" s="364"/>
      <c r="L419" s="363"/>
      <c r="M419" s="364"/>
      <c r="N419" s="363"/>
      <c r="O419" s="364"/>
      <c r="P419" s="365"/>
      <c r="Q419" s="364"/>
      <c r="R419" s="363"/>
      <c r="S419" s="364"/>
      <c r="T419" s="363"/>
      <c r="U419" s="364"/>
      <c r="V419" s="363"/>
      <c r="W419" s="364"/>
      <c r="X419" s="363"/>
      <c r="Y419" s="364"/>
      <c r="Z419" s="363"/>
      <c r="AA419" s="364"/>
      <c r="AB419" s="363"/>
      <c r="AC419" s="364"/>
      <c r="AD419" s="363"/>
      <c r="AE419" s="364"/>
      <c r="AF419" s="363"/>
      <c r="AG419" s="364"/>
      <c r="AH419" s="363"/>
      <c r="AI419" s="364"/>
      <c r="AJ419" s="363"/>
      <c r="AK419" s="364"/>
      <c r="AL419" s="363"/>
      <c r="AM419" s="364"/>
      <c r="AN419" s="363"/>
      <c r="AO419" s="364"/>
      <c r="AP419" s="363"/>
      <c r="AQ419" s="364"/>
      <c r="AR419" s="366"/>
      <c r="AS419" s="367"/>
    </row>
    <row r="420" ht="15.75" customHeight="1">
      <c r="C420" s="271"/>
      <c r="D420" s="271"/>
      <c r="E420" s="271"/>
      <c r="F420" s="271"/>
      <c r="G420" s="271"/>
      <c r="H420" s="361"/>
      <c r="I420" s="362"/>
      <c r="J420" s="363"/>
      <c r="K420" s="364"/>
      <c r="L420" s="363"/>
      <c r="M420" s="364"/>
      <c r="N420" s="363"/>
      <c r="O420" s="364"/>
      <c r="P420" s="365"/>
      <c r="Q420" s="364"/>
      <c r="R420" s="363"/>
      <c r="S420" s="364"/>
      <c r="T420" s="363"/>
      <c r="U420" s="364"/>
      <c r="V420" s="363"/>
      <c r="W420" s="364"/>
      <c r="X420" s="363"/>
      <c r="Y420" s="364"/>
      <c r="Z420" s="363"/>
      <c r="AA420" s="364"/>
      <c r="AB420" s="363"/>
      <c r="AC420" s="364"/>
      <c r="AD420" s="363"/>
      <c r="AE420" s="364"/>
      <c r="AF420" s="363"/>
      <c r="AG420" s="364"/>
      <c r="AH420" s="363"/>
      <c r="AI420" s="364"/>
      <c r="AJ420" s="363"/>
      <c r="AK420" s="364"/>
      <c r="AL420" s="363"/>
      <c r="AM420" s="364"/>
      <c r="AN420" s="363"/>
      <c r="AO420" s="364"/>
      <c r="AP420" s="363"/>
      <c r="AQ420" s="364"/>
      <c r="AR420" s="366"/>
      <c r="AS420" s="367"/>
    </row>
    <row r="421" ht="15.75" customHeight="1">
      <c r="C421" s="271"/>
      <c r="D421" s="271"/>
      <c r="E421" s="271"/>
      <c r="F421" s="271"/>
      <c r="G421" s="271"/>
      <c r="H421" s="361"/>
      <c r="I421" s="362"/>
      <c r="J421" s="363"/>
      <c r="K421" s="364"/>
      <c r="L421" s="363"/>
      <c r="M421" s="364"/>
      <c r="N421" s="363"/>
      <c r="O421" s="364"/>
      <c r="P421" s="365"/>
      <c r="Q421" s="364"/>
      <c r="R421" s="363"/>
      <c r="S421" s="364"/>
      <c r="T421" s="363"/>
      <c r="U421" s="364"/>
      <c r="V421" s="363"/>
      <c r="W421" s="364"/>
      <c r="X421" s="363"/>
      <c r="Y421" s="364"/>
      <c r="Z421" s="363"/>
      <c r="AA421" s="364"/>
      <c r="AB421" s="363"/>
      <c r="AC421" s="364"/>
      <c r="AD421" s="363"/>
      <c r="AE421" s="364"/>
      <c r="AF421" s="363"/>
      <c r="AG421" s="364"/>
      <c r="AH421" s="363"/>
      <c r="AI421" s="364"/>
      <c r="AJ421" s="363"/>
      <c r="AK421" s="364"/>
      <c r="AL421" s="363"/>
      <c r="AM421" s="364"/>
      <c r="AN421" s="363"/>
      <c r="AO421" s="364"/>
      <c r="AP421" s="363"/>
      <c r="AQ421" s="364"/>
      <c r="AR421" s="366"/>
      <c r="AS421" s="367"/>
    </row>
    <row r="422" ht="15.75" customHeight="1">
      <c r="C422" s="271"/>
      <c r="D422" s="271"/>
      <c r="E422" s="271"/>
      <c r="F422" s="271"/>
      <c r="G422" s="271"/>
      <c r="H422" s="361"/>
      <c r="I422" s="362"/>
      <c r="J422" s="363"/>
      <c r="K422" s="364"/>
      <c r="L422" s="363"/>
      <c r="M422" s="364"/>
      <c r="N422" s="363"/>
      <c r="O422" s="364"/>
      <c r="P422" s="365"/>
      <c r="Q422" s="364"/>
      <c r="R422" s="363"/>
      <c r="S422" s="364"/>
      <c r="T422" s="363"/>
      <c r="U422" s="364"/>
      <c r="V422" s="363"/>
      <c r="W422" s="364"/>
      <c r="X422" s="363"/>
      <c r="Y422" s="364"/>
      <c r="Z422" s="363"/>
      <c r="AA422" s="364"/>
      <c r="AB422" s="363"/>
      <c r="AC422" s="364"/>
      <c r="AD422" s="363"/>
      <c r="AE422" s="364"/>
      <c r="AF422" s="363"/>
      <c r="AG422" s="364"/>
      <c r="AH422" s="363"/>
      <c r="AI422" s="364"/>
      <c r="AJ422" s="363"/>
      <c r="AK422" s="364"/>
      <c r="AL422" s="363"/>
      <c r="AM422" s="364"/>
      <c r="AN422" s="363"/>
      <c r="AO422" s="364"/>
      <c r="AP422" s="363"/>
      <c r="AQ422" s="364"/>
      <c r="AR422" s="366"/>
      <c r="AS422" s="367"/>
    </row>
    <row r="423" ht="15.75" customHeight="1">
      <c r="C423" s="271"/>
      <c r="D423" s="271"/>
      <c r="E423" s="271"/>
      <c r="F423" s="271"/>
      <c r="G423" s="271"/>
      <c r="H423" s="361"/>
      <c r="I423" s="362"/>
      <c r="J423" s="363"/>
      <c r="K423" s="364"/>
      <c r="L423" s="363"/>
      <c r="M423" s="364"/>
      <c r="N423" s="363"/>
      <c r="O423" s="364"/>
      <c r="P423" s="365"/>
      <c r="Q423" s="364"/>
      <c r="R423" s="363"/>
      <c r="S423" s="364"/>
      <c r="T423" s="363"/>
      <c r="U423" s="364"/>
      <c r="V423" s="363"/>
      <c r="W423" s="364"/>
      <c r="X423" s="363"/>
      <c r="Y423" s="364"/>
      <c r="Z423" s="363"/>
      <c r="AA423" s="364"/>
      <c r="AB423" s="363"/>
      <c r="AC423" s="364"/>
      <c r="AD423" s="363"/>
      <c r="AE423" s="364"/>
      <c r="AF423" s="363"/>
      <c r="AG423" s="364"/>
      <c r="AH423" s="363"/>
      <c r="AI423" s="364"/>
      <c r="AJ423" s="363"/>
      <c r="AK423" s="364"/>
      <c r="AL423" s="363"/>
      <c r="AM423" s="364"/>
      <c r="AN423" s="363"/>
      <c r="AO423" s="364"/>
      <c r="AP423" s="363"/>
      <c r="AQ423" s="364"/>
      <c r="AR423" s="366"/>
      <c r="AS423" s="367"/>
    </row>
    <row r="424" ht="15.75" customHeight="1">
      <c r="C424" s="271"/>
      <c r="D424" s="271"/>
      <c r="E424" s="271"/>
      <c r="F424" s="271"/>
      <c r="G424" s="271"/>
      <c r="H424" s="361"/>
      <c r="I424" s="362"/>
      <c r="J424" s="363"/>
      <c r="K424" s="364"/>
      <c r="L424" s="363"/>
      <c r="M424" s="364"/>
      <c r="N424" s="363"/>
      <c r="O424" s="364"/>
      <c r="P424" s="365"/>
      <c r="Q424" s="364"/>
      <c r="R424" s="363"/>
      <c r="S424" s="364"/>
      <c r="T424" s="363"/>
      <c r="U424" s="364"/>
      <c r="V424" s="363"/>
      <c r="W424" s="364"/>
      <c r="X424" s="363"/>
      <c r="Y424" s="364"/>
      <c r="Z424" s="363"/>
      <c r="AA424" s="364"/>
      <c r="AB424" s="363"/>
      <c r="AC424" s="364"/>
      <c r="AD424" s="363"/>
      <c r="AE424" s="364"/>
      <c r="AF424" s="363"/>
      <c r="AG424" s="364"/>
      <c r="AH424" s="363"/>
      <c r="AI424" s="364"/>
      <c r="AJ424" s="363"/>
      <c r="AK424" s="364"/>
      <c r="AL424" s="363"/>
      <c r="AM424" s="364"/>
      <c r="AN424" s="363"/>
      <c r="AO424" s="364"/>
      <c r="AP424" s="363"/>
      <c r="AQ424" s="364"/>
      <c r="AR424" s="366"/>
      <c r="AS424" s="367"/>
    </row>
    <row r="425" ht="15.75" customHeight="1">
      <c r="C425" s="271"/>
      <c r="D425" s="271"/>
      <c r="E425" s="271"/>
      <c r="F425" s="271"/>
      <c r="G425" s="271"/>
      <c r="H425" s="361"/>
      <c r="I425" s="362"/>
      <c r="J425" s="363"/>
      <c r="K425" s="364"/>
      <c r="L425" s="363"/>
      <c r="M425" s="364"/>
      <c r="N425" s="363"/>
      <c r="O425" s="364"/>
      <c r="P425" s="365"/>
      <c r="Q425" s="364"/>
      <c r="R425" s="363"/>
      <c r="S425" s="364"/>
      <c r="T425" s="363"/>
      <c r="U425" s="364"/>
      <c r="V425" s="363"/>
      <c r="W425" s="364"/>
      <c r="X425" s="363"/>
      <c r="Y425" s="364"/>
      <c r="Z425" s="363"/>
      <c r="AA425" s="364"/>
      <c r="AB425" s="363"/>
      <c r="AC425" s="364"/>
      <c r="AD425" s="363"/>
      <c r="AE425" s="364"/>
      <c r="AF425" s="363"/>
      <c r="AG425" s="364"/>
      <c r="AH425" s="363"/>
      <c r="AI425" s="364"/>
      <c r="AJ425" s="363"/>
      <c r="AK425" s="364"/>
      <c r="AL425" s="363"/>
      <c r="AM425" s="364"/>
      <c r="AN425" s="363"/>
      <c r="AO425" s="364"/>
      <c r="AP425" s="363"/>
      <c r="AQ425" s="364"/>
      <c r="AR425" s="366"/>
      <c r="AS425" s="367"/>
    </row>
    <row r="426" ht="15.75" customHeight="1">
      <c r="C426" s="271"/>
      <c r="D426" s="271"/>
      <c r="E426" s="271"/>
      <c r="F426" s="271"/>
      <c r="G426" s="271"/>
      <c r="H426" s="361"/>
      <c r="I426" s="362"/>
      <c r="J426" s="363"/>
      <c r="K426" s="364"/>
      <c r="L426" s="363"/>
      <c r="M426" s="364"/>
      <c r="N426" s="363"/>
      <c r="O426" s="364"/>
      <c r="P426" s="365"/>
      <c r="Q426" s="364"/>
      <c r="R426" s="363"/>
      <c r="S426" s="364"/>
      <c r="T426" s="363"/>
      <c r="U426" s="364"/>
      <c r="V426" s="363"/>
      <c r="W426" s="364"/>
      <c r="X426" s="363"/>
      <c r="Y426" s="364"/>
      <c r="Z426" s="363"/>
      <c r="AA426" s="364"/>
      <c r="AB426" s="363"/>
      <c r="AC426" s="364"/>
      <c r="AD426" s="363"/>
      <c r="AE426" s="364"/>
      <c r="AF426" s="363"/>
      <c r="AG426" s="364"/>
      <c r="AH426" s="363"/>
      <c r="AI426" s="364"/>
      <c r="AJ426" s="363"/>
      <c r="AK426" s="364"/>
      <c r="AL426" s="363"/>
      <c r="AM426" s="364"/>
      <c r="AN426" s="363"/>
      <c r="AO426" s="364"/>
      <c r="AP426" s="363"/>
      <c r="AQ426" s="364"/>
      <c r="AR426" s="366"/>
      <c r="AS426" s="367"/>
    </row>
    <row r="427" ht="15.75" customHeight="1">
      <c r="C427" s="271"/>
      <c r="D427" s="271"/>
      <c r="E427" s="271"/>
      <c r="F427" s="271"/>
      <c r="G427" s="271"/>
      <c r="H427" s="361"/>
      <c r="I427" s="362"/>
      <c r="J427" s="363"/>
      <c r="K427" s="364"/>
      <c r="L427" s="363"/>
      <c r="M427" s="364"/>
      <c r="N427" s="363"/>
      <c r="O427" s="364"/>
      <c r="P427" s="365"/>
      <c r="Q427" s="364"/>
      <c r="R427" s="363"/>
      <c r="S427" s="364"/>
      <c r="T427" s="363"/>
      <c r="U427" s="364"/>
      <c r="V427" s="363"/>
      <c r="W427" s="364"/>
      <c r="X427" s="363"/>
      <c r="Y427" s="364"/>
      <c r="Z427" s="363"/>
      <c r="AA427" s="364"/>
      <c r="AB427" s="363"/>
      <c r="AC427" s="364"/>
      <c r="AD427" s="363"/>
      <c r="AE427" s="364"/>
      <c r="AF427" s="363"/>
      <c r="AG427" s="364"/>
      <c r="AH427" s="363"/>
      <c r="AI427" s="364"/>
      <c r="AJ427" s="363"/>
      <c r="AK427" s="364"/>
      <c r="AL427" s="363"/>
      <c r="AM427" s="364"/>
      <c r="AN427" s="363"/>
      <c r="AO427" s="364"/>
      <c r="AP427" s="363"/>
      <c r="AQ427" s="364"/>
      <c r="AR427" s="366"/>
      <c r="AS427" s="367"/>
    </row>
    <row r="428" ht="15.75" customHeight="1">
      <c r="C428" s="271"/>
      <c r="D428" s="271"/>
      <c r="E428" s="271"/>
      <c r="F428" s="271"/>
      <c r="G428" s="271"/>
      <c r="H428" s="361"/>
      <c r="I428" s="362"/>
      <c r="J428" s="363"/>
      <c r="K428" s="364"/>
      <c r="L428" s="363"/>
      <c r="M428" s="364"/>
      <c r="N428" s="363"/>
      <c r="O428" s="364"/>
      <c r="P428" s="365"/>
      <c r="Q428" s="364"/>
      <c r="R428" s="363"/>
      <c r="S428" s="364"/>
      <c r="T428" s="363"/>
      <c r="U428" s="364"/>
      <c r="V428" s="363"/>
      <c r="W428" s="364"/>
      <c r="X428" s="363"/>
      <c r="Y428" s="364"/>
      <c r="Z428" s="363"/>
      <c r="AA428" s="364"/>
      <c r="AB428" s="363"/>
      <c r="AC428" s="364"/>
      <c r="AD428" s="363"/>
      <c r="AE428" s="364"/>
      <c r="AF428" s="363"/>
      <c r="AG428" s="364"/>
      <c r="AH428" s="363"/>
      <c r="AI428" s="364"/>
      <c r="AJ428" s="363"/>
      <c r="AK428" s="364"/>
      <c r="AL428" s="363"/>
      <c r="AM428" s="364"/>
      <c r="AN428" s="363"/>
      <c r="AO428" s="364"/>
      <c r="AP428" s="363"/>
      <c r="AQ428" s="364"/>
      <c r="AR428" s="366"/>
      <c r="AS428" s="367"/>
    </row>
    <row r="429" ht="15.75" customHeight="1">
      <c r="C429" s="271"/>
      <c r="D429" s="271"/>
      <c r="E429" s="271"/>
      <c r="F429" s="271"/>
      <c r="G429" s="271"/>
      <c r="H429" s="361"/>
      <c r="I429" s="362"/>
      <c r="J429" s="363"/>
      <c r="K429" s="364"/>
      <c r="L429" s="363"/>
      <c r="M429" s="364"/>
      <c r="N429" s="363"/>
      <c r="O429" s="364"/>
      <c r="P429" s="365"/>
      <c r="Q429" s="364"/>
      <c r="R429" s="363"/>
      <c r="S429" s="364"/>
      <c r="T429" s="363"/>
      <c r="U429" s="364"/>
      <c r="V429" s="363"/>
      <c r="W429" s="364"/>
      <c r="X429" s="363"/>
      <c r="Y429" s="364"/>
      <c r="Z429" s="363"/>
      <c r="AA429" s="364"/>
      <c r="AB429" s="363"/>
      <c r="AC429" s="364"/>
      <c r="AD429" s="363"/>
      <c r="AE429" s="364"/>
      <c r="AF429" s="363"/>
      <c r="AG429" s="364"/>
      <c r="AH429" s="363"/>
      <c r="AI429" s="364"/>
      <c r="AJ429" s="363"/>
      <c r="AK429" s="364"/>
      <c r="AL429" s="363"/>
      <c r="AM429" s="364"/>
      <c r="AN429" s="363"/>
      <c r="AO429" s="364"/>
      <c r="AP429" s="363"/>
      <c r="AQ429" s="364"/>
      <c r="AR429" s="366"/>
      <c r="AS429" s="367"/>
    </row>
    <row r="430" ht="15.75" customHeight="1">
      <c r="C430" s="271"/>
      <c r="D430" s="271"/>
      <c r="E430" s="271"/>
      <c r="F430" s="271"/>
      <c r="G430" s="271"/>
      <c r="H430" s="361"/>
      <c r="I430" s="362"/>
      <c r="J430" s="363"/>
      <c r="K430" s="364"/>
      <c r="L430" s="363"/>
      <c r="M430" s="364"/>
      <c r="N430" s="363"/>
      <c r="O430" s="364"/>
      <c r="P430" s="365"/>
      <c r="Q430" s="364"/>
      <c r="R430" s="363"/>
      <c r="S430" s="364"/>
      <c r="T430" s="363"/>
      <c r="U430" s="364"/>
      <c r="V430" s="363"/>
      <c r="W430" s="364"/>
      <c r="X430" s="363"/>
      <c r="Y430" s="364"/>
      <c r="Z430" s="363"/>
      <c r="AA430" s="364"/>
      <c r="AB430" s="363"/>
      <c r="AC430" s="364"/>
      <c r="AD430" s="363"/>
      <c r="AE430" s="364"/>
      <c r="AF430" s="363"/>
      <c r="AG430" s="364"/>
      <c r="AH430" s="363"/>
      <c r="AI430" s="364"/>
      <c r="AJ430" s="363"/>
      <c r="AK430" s="364"/>
      <c r="AL430" s="363"/>
      <c r="AM430" s="364"/>
      <c r="AN430" s="363"/>
      <c r="AO430" s="364"/>
      <c r="AP430" s="363"/>
      <c r="AQ430" s="364"/>
      <c r="AR430" s="366"/>
      <c r="AS430" s="367"/>
    </row>
    <row r="431" ht="15.75" customHeight="1">
      <c r="C431" s="271"/>
      <c r="D431" s="271"/>
      <c r="E431" s="271"/>
      <c r="F431" s="271"/>
      <c r="G431" s="271"/>
      <c r="H431" s="361"/>
      <c r="I431" s="362"/>
      <c r="J431" s="363"/>
      <c r="K431" s="364"/>
      <c r="L431" s="363"/>
      <c r="M431" s="364"/>
      <c r="N431" s="363"/>
      <c r="O431" s="364"/>
      <c r="P431" s="365"/>
      <c r="Q431" s="364"/>
      <c r="R431" s="363"/>
      <c r="S431" s="364"/>
      <c r="T431" s="363"/>
      <c r="U431" s="364"/>
      <c r="V431" s="363"/>
      <c r="W431" s="364"/>
      <c r="X431" s="363"/>
      <c r="Y431" s="364"/>
      <c r="Z431" s="363"/>
      <c r="AA431" s="364"/>
      <c r="AB431" s="363"/>
      <c r="AC431" s="364"/>
      <c r="AD431" s="363"/>
      <c r="AE431" s="364"/>
      <c r="AF431" s="363"/>
      <c r="AG431" s="364"/>
      <c r="AH431" s="363"/>
      <c r="AI431" s="364"/>
      <c r="AJ431" s="363"/>
      <c r="AK431" s="364"/>
      <c r="AL431" s="363"/>
      <c r="AM431" s="364"/>
      <c r="AN431" s="363"/>
      <c r="AO431" s="364"/>
      <c r="AP431" s="363"/>
      <c r="AQ431" s="364"/>
      <c r="AR431" s="366"/>
      <c r="AS431" s="367"/>
    </row>
    <row r="432" ht="15.75" customHeight="1">
      <c r="C432" s="271"/>
      <c r="D432" s="271"/>
      <c r="E432" s="271"/>
      <c r="F432" s="271"/>
      <c r="G432" s="271"/>
      <c r="H432" s="361"/>
      <c r="I432" s="362"/>
      <c r="J432" s="363"/>
      <c r="K432" s="364"/>
      <c r="L432" s="363"/>
      <c r="M432" s="364"/>
      <c r="N432" s="363"/>
      <c r="O432" s="364"/>
      <c r="P432" s="365"/>
      <c r="Q432" s="364"/>
      <c r="R432" s="363"/>
      <c r="S432" s="364"/>
      <c r="T432" s="363"/>
      <c r="U432" s="364"/>
      <c r="V432" s="363"/>
      <c r="W432" s="364"/>
      <c r="X432" s="363"/>
      <c r="Y432" s="364"/>
      <c r="Z432" s="363"/>
      <c r="AA432" s="364"/>
      <c r="AB432" s="363"/>
      <c r="AC432" s="364"/>
      <c r="AD432" s="363"/>
      <c r="AE432" s="364"/>
      <c r="AF432" s="363"/>
      <c r="AG432" s="364"/>
      <c r="AH432" s="363"/>
      <c r="AI432" s="364"/>
      <c r="AJ432" s="363"/>
      <c r="AK432" s="364"/>
      <c r="AL432" s="363"/>
      <c r="AM432" s="364"/>
      <c r="AN432" s="363"/>
      <c r="AO432" s="364"/>
      <c r="AP432" s="363"/>
      <c r="AQ432" s="364"/>
      <c r="AR432" s="366"/>
      <c r="AS432" s="367"/>
    </row>
    <row r="433" ht="15.75" customHeight="1">
      <c r="C433" s="271"/>
      <c r="D433" s="271"/>
      <c r="E433" s="271"/>
      <c r="F433" s="271"/>
      <c r="G433" s="271"/>
      <c r="H433" s="361"/>
      <c r="I433" s="362"/>
      <c r="J433" s="363"/>
      <c r="K433" s="364"/>
      <c r="L433" s="363"/>
      <c r="M433" s="364"/>
      <c r="N433" s="363"/>
      <c r="O433" s="364"/>
      <c r="P433" s="365"/>
      <c r="Q433" s="364"/>
      <c r="R433" s="363"/>
      <c r="S433" s="364"/>
      <c r="T433" s="363"/>
      <c r="U433" s="364"/>
      <c r="V433" s="363"/>
      <c r="W433" s="364"/>
      <c r="X433" s="363"/>
      <c r="Y433" s="364"/>
      <c r="Z433" s="363"/>
      <c r="AA433" s="364"/>
      <c r="AB433" s="363"/>
      <c r="AC433" s="364"/>
      <c r="AD433" s="363"/>
      <c r="AE433" s="364"/>
      <c r="AF433" s="363"/>
      <c r="AG433" s="364"/>
      <c r="AH433" s="363"/>
      <c r="AI433" s="364"/>
      <c r="AJ433" s="363"/>
      <c r="AK433" s="364"/>
      <c r="AL433" s="363"/>
      <c r="AM433" s="364"/>
      <c r="AN433" s="363"/>
      <c r="AO433" s="364"/>
      <c r="AP433" s="363"/>
      <c r="AQ433" s="364"/>
      <c r="AR433" s="366"/>
      <c r="AS433" s="367"/>
    </row>
    <row r="434" ht="15.75" customHeight="1">
      <c r="C434" s="271"/>
      <c r="D434" s="271"/>
      <c r="E434" s="271"/>
      <c r="F434" s="271"/>
      <c r="G434" s="271"/>
      <c r="H434" s="361"/>
      <c r="I434" s="362"/>
      <c r="J434" s="363"/>
      <c r="K434" s="364"/>
      <c r="L434" s="363"/>
      <c r="M434" s="364"/>
      <c r="N434" s="363"/>
      <c r="O434" s="364"/>
      <c r="P434" s="365"/>
      <c r="Q434" s="364"/>
      <c r="R434" s="363"/>
      <c r="S434" s="364"/>
      <c r="T434" s="363"/>
      <c r="U434" s="364"/>
      <c r="V434" s="363"/>
      <c r="W434" s="364"/>
      <c r="X434" s="363"/>
      <c r="Y434" s="364"/>
      <c r="Z434" s="363"/>
      <c r="AA434" s="364"/>
      <c r="AB434" s="363"/>
      <c r="AC434" s="364"/>
      <c r="AD434" s="363"/>
      <c r="AE434" s="364"/>
      <c r="AF434" s="363"/>
      <c r="AG434" s="364"/>
      <c r="AH434" s="363"/>
      <c r="AI434" s="364"/>
      <c r="AJ434" s="363"/>
      <c r="AK434" s="364"/>
      <c r="AL434" s="363"/>
      <c r="AM434" s="364"/>
      <c r="AN434" s="363"/>
      <c r="AO434" s="364"/>
      <c r="AP434" s="363"/>
      <c r="AQ434" s="364"/>
      <c r="AR434" s="366"/>
      <c r="AS434" s="367"/>
    </row>
    <row r="435" ht="15.75" customHeight="1">
      <c r="C435" s="271"/>
      <c r="D435" s="271"/>
      <c r="E435" s="271"/>
      <c r="F435" s="271"/>
      <c r="G435" s="271"/>
      <c r="H435" s="361"/>
      <c r="I435" s="362"/>
      <c r="J435" s="363"/>
      <c r="K435" s="364"/>
      <c r="L435" s="363"/>
      <c r="M435" s="364"/>
      <c r="N435" s="363"/>
      <c r="O435" s="364"/>
      <c r="P435" s="365"/>
      <c r="Q435" s="364"/>
      <c r="R435" s="363"/>
      <c r="S435" s="364"/>
      <c r="T435" s="363"/>
      <c r="U435" s="364"/>
      <c r="V435" s="363"/>
      <c r="W435" s="364"/>
      <c r="X435" s="363"/>
      <c r="Y435" s="364"/>
      <c r="Z435" s="363"/>
      <c r="AA435" s="364"/>
      <c r="AB435" s="363"/>
      <c r="AC435" s="364"/>
      <c r="AD435" s="363"/>
      <c r="AE435" s="364"/>
      <c r="AF435" s="363"/>
      <c r="AG435" s="364"/>
      <c r="AH435" s="363"/>
      <c r="AI435" s="364"/>
      <c r="AJ435" s="363"/>
      <c r="AK435" s="364"/>
      <c r="AL435" s="363"/>
      <c r="AM435" s="364"/>
      <c r="AN435" s="363"/>
      <c r="AO435" s="364"/>
      <c r="AP435" s="363"/>
      <c r="AQ435" s="364"/>
      <c r="AR435" s="366"/>
      <c r="AS435" s="367"/>
    </row>
    <row r="436" ht="15.75" customHeight="1">
      <c r="C436" s="271"/>
      <c r="D436" s="271"/>
      <c r="E436" s="271"/>
      <c r="F436" s="271"/>
      <c r="G436" s="271"/>
      <c r="H436" s="361"/>
      <c r="I436" s="362"/>
      <c r="J436" s="363"/>
      <c r="K436" s="364"/>
      <c r="L436" s="363"/>
      <c r="M436" s="364"/>
      <c r="N436" s="363"/>
      <c r="O436" s="364"/>
      <c r="P436" s="365"/>
      <c r="Q436" s="364"/>
      <c r="R436" s="363"/>
      <c r="S436" s="364"/>
      <c r="T436" s="363"/>
      <c r="U436" s="364"/>
      <c r="V436" s="363"/>
      <c r="W436" s="364"/>
      <c r="X436" s="363"/>
      <c r="Y436" s="364"/>
      <c r="Z436" s="363"/>
      <c r="AA436" s="364"/>
      <c r="AB436" s="363"/>
      <c r="AC436" s="364"/>
      <c r="AD436" s="363"/>
      <c r="AE436" s="364"/>
      <c r="AF436" s="363"/>
      <c r="AG436" s="364"/>
      <c r="AH436" s="363"/>
      <c r="AI436" s="364"/>
      <c r="AJ436" s="363"/>
      <c r="AK436" s="364"/>
      <c r="AL436" s="363"/>
      <c r="AM436" s="364"/>
      <c r="AN436" s="363"/>
      <c r="AO436" s="364"/>
      <c r="AP436" s="363"/>
      <c r="AQ436" s="364"/>
      <c r="AR436" s="366"/>
      <c r="AS436" s="367"/>
    </row>
    <row r="437" ht="15.75" customHeight="1">
      <c r="C437" s="271"/>
      <c r="D437" s="271"/>
      <c r="E437" s="271"/>
      <c r="F437" s="271"/>
      <c r="G437" s="271"/>
      <c r="H437" s="361"/>
      <c r="I437" s="362"/>
      <c r="J437" s="363"/>
      <c r="K437" s="364"/>
      <c r="L437" s="363"/>
      <c r="M437" s="364"/>
      <c r="N437" s="363"/>
      <c r="O437" s="364"/>
      <c r="P437" s="365"/>
      <c r="Q437" s="364"/>
      <c r="R437" s="363"/>
      <c r="S437" s="364"/>
      <c r="T437" s="363"/>
      <c r="U437" s="364"/>
      <c r="V437" s="363"/>
      <c r="W437" s="364"/>
      <c r="X437" s="363"/>
      <c r="Y437" s="364"/>
      <c r="Z437" s="363"/>
      <c r="AA437" s="364"/>
      <c r="AB437" s="363"/>
      <c r="AC437" s="364"/>
      <c r="AD437" s="363"/>
      <c r="AE437" s="364"/>
      <c r="AF437" s="363"/>
      <c r="AG437" s="364"/>
      <c r="AH437" s="363"/>
      <c r="AI437" s="364"/>
      <c r="AJ437" s="363"/>
      <c r="AK437" s="364"/>
      <c r="AL437" s="363"/>
      <c r="AM437" s="364"/>
      <c r="AN437" s="363"/>
      <c r="AO437" s="364"/>
      <c r="AP437" s="363"/>
      <c r="AQ437" s="364"/>
      <c r="AR437" s="366"/>
      <c r="AS437" s="367"/>
    </row>
    <row r="438" ht="15.75" customHeight="1">
      <c r="C438" s="271"/>
      <c r="D438" s="271"/>
      <c r="E438" s="271"/>
      <c r="F438" s="271"/>
      <c r="G438" s="271"/>
      <c r="H438" s="361"/>
      <c r="I438" s="362"/>
      <c r="J438" s="363"/>
      <c r="K438" s="364"/>
      <c r="L438" s="363"/>
      <c r="M438" s="364"/>
      <c r="N438" s="363"/>
      <c r="O438" s="364"/>
      <c r="P438" s="365"/>
      <c r="Q438" s="364"/>
      <c r="R438" s="363"/>
      <c r="S438" s="364"/>
      <c r="T438" s="363"/>
      <c r="U438" s="364"/>
      <c r="V438" s="363"/>
      <c r="W438" s="364"/>
      <c r="X438" s="363"/>
      <c r="Y438" s="364"/>
      <c r="Z438" s="363"/>
      <c r="AA438" s="364"/>
      <c r="AB438" s="363"/>
      <c r="AC438" s="364"/>
      <c r="AD438" s="363"/>
      <c r="AE438" s="364"/>
      <c r="AF438" s="363"/>
      <c r="AG438" s="364"/>
      <c r="AH438" s="363"/>
      <c r="AI438" s="364"/>
      <c r="AJ438" s="363"/>
      <c r="AK438" s="364"/>
      <c r="AL438" s="363"/>
      <c r="AM438" s="364"/>
      <c r="AN438" s="363"/>
      <c r="AO438" s="364"/>
      <c r="AP438" s="363"/>
      <c r="AQ438" s="364"/>
      <c r="AR438" s="366"/>
      <c r="AS438" s="367"/>
    </row>
    <row r="439" ht="15.75" customHeight="1">
      <c r="C439" s="271"/>
      <c r="D439" s="271"/>
      <c r="E439" s="271"/>
      <c r="F439" s="271"/>
      <c r="G439" s="271"/>
      <c r="H439" s="361"/>
      <c r="I439" s="362"/>
      <c r="J439" s="363"/>
      <c r="K439" s="364"/>
      <c r="L439" s="363"/>
      <c r="M439" s="364"/>
      <c r="N439" s="363"/>
      <c r="O439" s="364"/>
      <c r="P439" s="365"/>
      <c r="Q439" s="364"/>
      <c r="R439" s="363"/>
      <c r="S439" s="364"/>
      <c r="T439" s="363"/>
      <c r="U439" s="364"/>
      <c r="V439" s="363"/>
      <c r="W439" s="364"/>
      <c r="X439" s="363"/>
      <c r="Y439" s="364"/>
      <c r="Z439" s="363"/>
      <c r="AA439" s="364"/>
      <c r="AB439" s="363"/>
      <c r="AC439" s="364"/>
      <c r="AD439" s="363"/>
      <c r="AE439" s="364"/>
      <c r="AF439" s="363"/>
      <c r="AG439" s="364"/>
      <c r="AH439" s="363"/>
      <c r="AI439" s="364"/>
      <c r="AJ439" s="363"/>
      <c r="AK439" s="364"/>
      <c r="AL439" s="363"/>
      <c r="AM439" s="364"/>
      <c r="AN439" s="363"/>
      <c r="AO439" s="364"/>
      <c r="AP439" s="363"/>
      <c r="AQ439" s="364"/>
      <c r="AR439" s="366"/>
      <c r="AS439" s="367"/>
    </row>
    <row r="440" ht="15.75" customHeight="1">
      <c r="C440" s="271"/>
      <c r="D440" s="271"/>
      <c r="E440" s="271"/>
      <c r="F440" s="271"/>
      <c r="G440" s="271"/>
      <c r="H440" s="361"/>
      <c r="I440" s="362"/>
      <c r="J440" s="363"/>
      <c r="K440" s="364"/>
      <c r="L440" s="363"/>
      <c r="M440" s="364"/>
      <c r="N440" s="363"/>
      <c r="O440" s="364"/>
      <c r="P440" s="365"/>
      <c r="Q440" s="364"/>
      <c r="R440" s="363"/>
      <c r="S440" s="364"/>
      <c r="T440" s="363"/>
      <c r="U440" s="364"/>
      <c r="V440" s="363"/>
      <c r="W440" s="364"/>
      <c r="X440" s="363"/>
      <c r="Y440" s="364"/>
      <c r="Z440" s="363"/>
      <c r="AA440" s="364"/>
      <c r="AB440" s="363"/>
      <c r="AC440" s="364"/>
      <c r="AD440" s="363"/>
      <c r="AE440" s="364"/>
      <c r="AF440" s="363"/>
      <c r="AG440" s="364"/>
      <c r="AH440" s="363"/>
      <c r="AI440" s="364"/>
      <c r="AJ440" s="363"/>
      <c r="AK440" s="364"/>
      <c r="AL440" s="363"/>
      <c r="AM440" s="364"/>
      <c r="AN440" s="363"/>
      <c r="AO440" s="364"/>
      <c r="AP440" s="363"/>
      <c r="AQ440" s="364"/>
      <c r="AR440" s="366"/>
      <c r="AS440" s="367"/>
    </row>
    <row r="441" ht="15.75" customHeight="1">
      <c r="C441" s="271"/>
      <c r="D441" s="271"/>
      <c r="E441" s="271"/>
      <c r="F441" s="271"/>
      <c r="G441" s="271"/>
      <c r="H441" s="361"/>
      <c r="I441" s="362"/>
      <c r="J441" s="363"/>
      <c r="K441" s="364"/>
      <c r="L441" s="363"/>
      <c r="M441" s="364"/>
      <c r="N441" s="363"/>
      <c r="O441" s="364"/>
      <c r="P441" s="365"/>
      <c r="Q441" s="364"/>
      <c r="R441" s="363"/>
      <c r="S441" s="364"/>
      <c r="T441" s="363"/>
      <c r="U441" s="364"/>
      <c r="V441" s="363"/>
      <c r="W441" s="364"/>
      <c r="X441" s="363"/>
      <c r="Y441" s="364"/>
      <c r="Z441" s="363"/>
      <c r="AA441" s="364"/>
      <c r="AB441" s="363"/>
      <c r="AC441" s="364"/>
      <c r="AD441" s="363"/>
      <c r="AE441" s="364"/>
      <c r="AF441" s="363"/>
      <c r="AG441" s="364"/>
      <c r="AH441" s="363"/>
      <c r="AI441" s="364"/>
      <c r="AJ441" s="363"/>
      <c r="AK441" s="364"/>
      <c r="AL441" s="363"/>
      <c r="AM441" s="364"/>
      <c r="AN441" s="363"/>
      <c r="AO441" s="364"/>
      <c r="AP441" s="363"/>
      <c r="AQ441" s="364"/>
      <c r="AR441" s="366"/>
      <c r="AS441" s="367"/>
    </row>
    <row r="442" ht="15.75" customHeight="1">
      <c r="C442" s="271"/>
      <c r="D442" s="271"/>
      <c r="E442" s="271"/>
      <c r="F442" s="271"/>
      <c r="G442" s="271"/>
      <c r="H442" s="361"/>
      <c r="I442" s="362"/>
      <c r="J442" s="363"/>
      <c r="K442" s="364"/>
      <c r="L442" s="363"/>
      <c r="M442" s="364"/>
      <c r="N442" s="363"/>
      <c r="O442" s="364"/>
      <c r="P442" s="365"/>
      <c r="Q442" s="364"/>
      <c r="R442" s="363"/>
      <c r="S442" s="364"/>
      <c r="T442" s="363"/>
      <c r="U442" s="364"/>
      <c r="V442" s="363"/>
      <c r="W442" s="364"/>
      <c r="X442" s="363"/>
      <c r="Y442" s="364"/>
      <c r="Z442" s="363"/>
      <c r="AA442" s="364"/>
      <c r="AB442" s="363"/>
      <c r="AC442" s="364"/>
      <c r="AD442" s="363"/>
      <c r="AE442" s="364"/>
      <c r="AF442" s="363"/>
      <c r="AG442" s="364"/>
      <c r="AH442" s="363"/>
      <c r="AI442" s="364"/>
      <c r="AJ442" s="363"/>
      <c r="AK442" s="364"/>
      <c r="AL442" s="363"/>
      <c r="AM442" s="364"/>
      <c r="AN442" s="363"/>
      <c r="AO442" s="364"/>
      <c r="AP442" s="363"/>
      <c r="AQ442" s="364"/>
      <c r="AR442" s="366"/>
      <c r="AS442" s="367"/>
    </row>
    <row r="443" ht="15.75" customHeight="1">
      <c r="C443" s="271"/>
      <c r="D443" s="271"/>
      <c r="E443" s="271"/>
      <c r="F443" s="271"/>
      <c r="G443" s="271"/>
      <c r="H443" s="361"/>
      <c r="I443" s="362"/>
      <c r="J443" s="363"/>
      <c r="K443" s="364"/>
      <c r="L443" s="363"/>
      <c r="M443" s="364"/>
      <c r="N443" s="363"/>
      <c r="O443" s="364"/>
      <c r="P443" s="365"/>
      <c r="Q443" s="364"/>
      <c r="R443" s="363"/>
      <c r="S443" s="364"/>
      <c r="T443" s="363"/>
      <c r="U443" s="364"/>
      <c r="V443" s="363"/>
      <c r="W443" s="364"/>
      <c r="X443" s="363"/>
      <c r="Y443" s="364"/>
      <c r="Z443" s="363"/>
      <c r="AA443" s="364"/>
      <c r="AB443" s="363"/>
      <c r="AC443" s="364"/>
      <c r="AD443" s="363"/>
      <c r="AE443" s="364"/>
      <c r="AF443" s="363"/>
      <c r="AG443" s="364"/>
      <c r="AH443" s="363"/>
      <c r="AI443" s="364"/>
      <c r="AJ443" s="363"/>
      <c r="AK443" s="364"/>
      <c r="AL443" s="363"/>
      <c r="AM443" s="364"/>
      <c r="AN443" s="363"/>
      <c r="AO443" s="364"/>
      <c r="AP443" s="363"/>
      <c r="AQ443" s="364"/>
      <c r="AR443" s="366"/>
      <c r="AS443" s="367"/>
    </row>
    <row r="444" ht="15.75" customHeight="1">
      <c r="C444" s="271"/>
      <c r="D444" s="271"/>
      <c r="E444" s="271"/>
      <c r="F444" s="271"/>
      <c r="G444" s="271"/>
      <c r="H444" s="361"/>
      <c r="I444" s="362"/>
      <c r="J444" s="363"/>
      <c r="K444" s="364"/>
      <c r="L444" s="363"/>
      <c r="M444" s="364"/>
      <c r="N444" s="363"/>
      <c r="O444" s="364"/>
      <c r="P444" s="365"/>
      <c r="Q444" s="364"/>
      <c r="R444" s="363"/>
      <c r="S444" s="364"/>
      <c r="T444" s="363"/>
      <c r="U444" s="364"/>
      <c r="V444" s="363"/>
      <c r="W444" s="364"/>
      <c r="X444" s="363"/>
      <c r="Y444" s="364"/>
      <c r="Z444" s="363"/>
      <c r="AA444" s="364"/>
      <c r="AB444" s="363"/>
      <c r="AC444" s="364"/>
      <c r="AD444" s="363"/>
      <c r="AE444" s="364"/>
      <c r="AF444" s="363"/>
      <c r="AG444" s="364"/>
      <c r="AH444" s="363"/>
      <c r="AI444" s="364"/>
      <c r="AJ444" s="363"/>
      <c r="AK444" s="364"/>
      <c r="AL444" s="363"/>
      <c r="AM444" s="364"/>
      <c r="AN444" s="363"/>
      <c r="AO444" s="364"/>
      <c r="AP444" s="363"/>
      <c r="AQ444" s="364"/>
      <c r="AR444" s="366"/>
      <c r="AS444" s="367"/>
    </row>
    <row r="445" ht="15.75" customHeight="1">
      <c r="C445" s="271"/>
      <c r="D445" s="271"/>
      <c r="E445" s="271"/>
      <c r="F445" s="271"/>
      <c r="G445" s="271"/>
      <c r="H445" s="361"/>
      <c r="I445" s="362"/>
      <c r="J445" s="363"/>
      <c r="K445" s="364"/>
      <c r="L445" s="363"/>
      <c r="M445" s="364"/>
      <c r="N445" s="363"/>
      <c r="O445" s="364"/>
      <c r="P445" s="365"/>
      <c r="Q445" s="364"/>
      <c r="R445" s="363"/>
      <c r="S445" s="364"/>
      <c r="T445" s="363"/>
      <c r="U445" s="364"/>
      <c r="V445" s="363"/>
      <c r="W445" s="364"/>
      <c r="X445" s="363"/>
      <c r="Y445" s="364"/>
      <c r="Z445" s="363"/>
      <c r="AA445" s="364"/>
      <c r="AB445" s="363"/>
      <c r="AC445" s="364"/>
      <c r="AD445" s="363"/>
      <c r="AE445" s="364"/>
      <c r="AF445" s="363"/>
      <c r="AG445" s="364"/>
      <c r="AH445" s="363"/>
      <c r="AI445" s="364"/>
      <c r="AJ445" s="363"/>
      <c r="AK445" s="364"/>
      <c r="AL445" s="363"/>
      <c r="AM445" s="364"/>
      <c r="AN445" s="363"/>
      <c r="AO445" s="364"/>
      <c r="AP445" s="363"/>
      <c r="AQ445" s="364"/>
      <c r="AR445" s="366"/>
      <c r="AS445" s="367"/>
    </row>
    <row r="446" ht="15.75" customHeight="1">
      <c r="C446" s="271"/>
      <c r="D446" s="271"/>
      <c r="E446" s="271"/>
      <c r="F446" s="271"/>
      <c r="G446" s="271"/>
      <c r="H446" s="361"/>
      <c r="I446" s="362"/>
      <c r="J446" s="363"/>
      <c r="K446" s="364"/>
      <c r="L446" s="363"/>
      <c r="M446" s="364"/>
      <c r="N446" s="363"/>
      <c r="O446" s="364"/>
      <c r="P446" s="365"/>
      <c r="Q446" s="364"/>
      <c r="R446" s="363"/>
      <c r="S446" s="364"/>
      <c r="T446" s="363"/>
      <c r="U446" s="364"/>
      <c r="V446" s="363"/>
      <c r="W446" s="364"/>
      <c r="X446" s="363"/>
      <c r="Y446" s="364"/>
      <c r="Z446" s="363"/>
      <c r="AA446" s="364"/>
      <c r="AB446" s="363"/>
      <c r="AC446" s="364"/>
      <c r="AD446" s="363"/>
      <c r="AE446" s="364"/>
      <c r="AF446" s="363"/>
      <c r="AG446" s="364"/>
      <c r="AH446" s="363"/>
      <c r="AI446" s="364"/>
      <c r="AJ446" s="363"/>
      <c r="AK446" s="364"/>
      <c r="AL446" s="363"/>
      <c r="AM446" s="364"/>
      <c r="AN446" s="363"/>
      <c r="AO446" s="364"/>
      <c r="AP446" s="363"/>
      <c r="AQ446" s="364"/>
      <c r="AR446" s="366"/>
      <c r="AS446" s="367"/>
    </row>
    <row r="447" ht="15.75" customHeight="1">
      <c r="C447" s="271"/>
      <c r="D447" s="271"/>
      <c r="E447" s="271"/>
      <c r="F447" s="271"/>
      <c r="G447" s="271"/>
      <c r="H447" s="361"/>
      <c r="I447" s="362"/>
      <c r="J447" s="363"/>
      <c r="K447" s="364"/>
      <c r="L447" s="363"/>
      <c r="M447" s="364"/>
      <c r="N447" s="363"/>
      <c r="O447" s="364"/>
      <c r="P447" s="365"/>
      <c r="Q447" s="364"/>
      <c r="R447" s="363"/>
      <c r="S447" s="364"/>
      <c r="T447" s="363"/>
      <c r="U447" s="364"/>
      <c r="V447" s="363"/>
      <c r="W447" s="364"/>
      <c r="X447" s="363"/>
      <c r="Y447" s="364"/>
      <c r="Z447" s="363"/>
      <c r="AA447" s="364"/>
      <c r="AB447" s="363"/>
      <c r="AC447" s="364"/>
      <c r="AD447" s="363"/>
      <c r="AE447" s="364"/>
      <c r="AF447" s="363"/>
      <c r="AG447" s="364"/>
      <c r="AH447" s="363"/>
      <c r="AI447" s="364"/>
      <c r="AJ447" s="363"/>
      <c r="AK447" s="364"/>
      <c r="AL447" s="363"/>
      <c r="AM447" s="364"/>
      <c r="AN447" s="363"/>
      <c r="AO447" s="364"/>
      <c r="AP447" s="363"/>
      <c r="AQ447" s="364"/>
      <c r="AR447" s="366"/>
      <c r="AS447" s="367"/>
    </row>
    <row r="448" ht="15.75" customHeight="1">
      <c r="C448" s="271"/>
      <c r="D448" s="271"/>
      <c r="E448" s="271"/>
      <c r="F448" s="271"/>
      <c r="G448" s="271"/>
      <c r="H448" s="361"/>
      <c r="I448" s="362"/>
      <c r="J448" s="363"/>
      <c r="K448" s="364"/>
      <c r="L448" s="363"/>
      <c r="M448" s="364"/>
      <c r="N448" s="363"/>
      <c r="O448" s="364"/>
      <c r="P448" s="365"/>
      <c r="Q448" s="364"/>
      <c r="R448" s="363"/>
      <c r="S448" s="364"/>
      <c r="T448" s="363"/>
      <c r="U448" s="364"/>
      <c r="V448" s="363"/>
      <c r="W448" s="364"/>
      <c r="X448" s="363"/>
      <c r="Y448" s="364"/>
      <c r="Z448" s="363"/>
      <c r="AA448" s="364"/>
      <c r="AB448" s="363"/>
      <c r="AC448" s="364"/>
      <c r="AD448" s="363"/>
      <c r="AE448" s="364"/>
      <c r="AF448" s="363"/>
      <c r="AG448" s="364"/>
      <c r="AH448" s="363"/>
      <c r="AI448" s="364"/>
      <c r="AJ448" s="363"/>
      <c r="AK448" s="364"/>
      <c r="AL448" s="363"/>
      <c r="AM448" s="364"/>
      <c r="AN448" s="363"/>
      <c r="AO448" s="364"/>
      <c r="AP448" s="363"/>
      <c r="AQ448" s="364"/>
      <c r="AR448" s="366"/>
      <c r="AS448" s="367"/>
    </row>
    <row r="449" ht="15.75" customHeight="1">
      <c r="C449" s="271"/>
      <c r="D449" s="271"/>
      <c r="E449" s="271"/>
      <c r="F449" s="271"/>
      <c r="G449" s="271"/>
      <c r="H449" s="361"/>
      <c r="I449" s="362"/>
      <c r="J449" s="363"/>
      <c r="K449" s="364"/>
      <c r="L449" s="363"/>
      <c r="M449" s="364"/>
      <c r="N449" s="363"/>
      <c r="O449" s="364"/>
      <c r="P449" s="365"/>
      <c r="Q449" s="364"/>
      <c r="R449" s="363"/>
      <c r="S449" s="364"/>
      <c r="T449" s="363"/>
      <c r="U449" s="364"/>
      <c r="V449" s="363"/>
      <c r="W449" s="364"/>
      <c r="X449" s="363"/>
      <c r="Y449" s="364"/>
      <c r="Z449" s="363"/>
      <c r="AA449" s="364"/>
      <c r="AB449" s="363"/>
      <c r="AC449" s="364"/>
      <c r="AD449" s="363"/>
      <c r="AE449" s="364"/>
      <c r="AF449" s="363"/>
      <c r="AG449" s="364"/>
      <c r="AH449" s="363"/>
      <c r="AI449" s="364"/>
      <c r="AJ449" s="363"/>
      <c r="AK449" s="364"/>
      <c r="AL449" s="363"/>
      <c r="AM449" s="364"/>
      <c r="AN449" s="363"/>
      <c r="AO449" s="364"/>
      <c r="AP449" s="363"/>
      <c r="AQ449" s="364"/>
      <c r="AR449" s="366"/>
      <c r="AS449" s="367"/>
    </row>
    <row r="450" ht="15.75" customHeight="1">
      <c r="C450" s="271"/>
      <c r="D450" s="271"/>
      <c r="E450" s="271"/>
      <c r="F450" s="271"/>
      <c r="G450" s="271"/>
      <c r="H450" s="361"/>
      <c r="I450" s="362"/>
      <c r="J450" s="363"/>
      <c r="K450" s="364"/>
      <c r="L450" s="363"/>
      <c r="M450" s="364"/>
      <c r="N450" s="363"/>
      <c r="O450" s="364"/>
      <c r="P450" s="365"/>
      <c r="Q450" s="364"/>
      <c r="R450" s="363"/>
      <c r="S450" s="364"/>
      <c r="T450" s="363"/>
      <c r="U450" s="364"/>
      <c r="V450" s="363"/>
      <c r="W450" s="364"/>
      <c r="X450" s="363"/>
      <c r="Y450" s="364"/>
      <c r="Z450" s="363"/>
      <c r="AA450" s="364"/>
      <c r="AB450" s="363"/>
      <c r="AC450" s="364"/>
      <c r="AD450" s="363"/>
      <c r="AE450" s="364"/>
      <c r="AF450" s="363"/>
      <c r="AG450" s="364"/>
      <c r="AH450" s="363"/>
      <c r="AI450" s="364"/>
      <c r="AJ450" s="363"/>
      <c r="AK450" s="364"/>
      <c r="AL450" s="363"/>
      <c r="AM450" s="364"/>
      <c r="AN450" s="363"/>
      <c r="AO450" s="364"/>
      <c r="AP450" s="363"/>
      <c r="AQ450" s="364"/>
      <c r="AR450" s="366"/>
      <c r="AS450" s="367"/>
    </row>
    <row r="451" ht="15.75" customHeight="1">
      <c r="C451" s="271"/>
      <c r="D451" s="271"/>
      <c r="E451" s="271"/>
      <c r="F451" s="271"/>
      <c r="G451" s="271"/>
      <c r="H451" s="361"/>
      <c r="I451" s="362"/>
      <c r="J451" s="363"/>
      <c r="K451" s="364"/>
      <c r="L451" s="363"/>
      <c r="M451" s="364"/>
      <c r="N451" s="363"/>
      <c r="O451" s="364"/>
      <c r="P451" s="365"/>
      <c r="Q451" s="364"/>
      <c r="R451" s="363"/>
      <c r="S451" s="364"/>
      <c r="T451" s="363"/>
      <c r="U451" s="364"/>
      <c r="V451" s="363"/>
      <c r="W451" s="364"/>
      <c r="X451" s="363"/>
      <c r="Y451" s="364"/>
      <c r="Z451" s="363"/>
      <c r="AA451" s="364"/>
      <c r="AB451" s="363"/>
      <c r="AC451" s="364"/>
      <c r="AD451" s="363"/>
      <c r="AE451" s="364"/>
      <c r="AF451" s="363"/>
      <c r="AG451" s="364"/>
      <c r="AH451" s="363"/>
      <c r="AI451" s="364"/>
      <c r="AJ451" s="363"/>
      <c r="AK451" s="364"/>
      <c r="AL451" s="363"/>
      <c r="AM451" s="364"/>
      <c r="AN451" s="363"/>
      <c r="AO451" s="364"/>
      <c r="AP451" s="363"/>
      <c r="AQ451" s="364"/>
      <c r="AR451" s="366"/>
      <c r="AS451" s="367"/>
    </row>
    <row r="452" ht="15.75" customHeight="1">
      <c r="C452" s="271"/>
      <c r="D452" s="271"/>
      <c r="E452" s="271"/>
      <c r="F452" s="271"/>
      <c r="G452" s="271"/>
      <c r="H452" s="361"/>
      <c r="I452" s="362"/>
      <c r="J452" s="363"/>
      <c r="K452" s="364"/>
      <c r="L452" s="363"/>
      <c r="M452" s="364"/>
      <c r="N452" s="363"/>
      <c r="O452" s="364"/>
      <c r="P452" s="365"/>
      <c r="Q452" s="364"/>
      <c r="R452" s="363"/>
      <c r="S452" s="364"/>
      <c r="T452" s="363"/>
      <c r="U452" s="364"/>
      <c r="V452" s="363"/>
      <c r="W452" s="364"/>
      <c r="X452" s="363"/>
      <c r="Y452" s="364"/>
      <c r="Z452" s="363"/>
      <c r="AA452" s="364"/>
      <c r="AB452" s="363"/>
      <c r="AC452" s="364"/>
      <c r="AD452" s="363"/>
      <c r="AE452" s="364"/>
      <c r="AF452" s="363"/>
      <c r="AG452" s="364"/>
      <c r="AH452" s="363"/>
      <c r="AI452" s="364"/>
      <c r="AJ452" s="363"/>
      <c r="AK452" s="364"/>
      <c r="AL452" s="363"/>
      <c r="AM452" s="364"/>
      <c r="AN452" s="363"/>
      <c r="AO452" s="364"/>
      <c r="AP452" s="363"/>
      <c r="AQ452" s="364"/>
      <c r="AR452" s="366"/>
      <c r="AS452" s="367"/>
    </row>
    <row r="453" ht="15.75" customHeight="1">
      <c r="C453" s="271"/>
      <c r="D453" s="271"/>
      <c r="E453" s="271"/>
      <c r="F453" s="271"/>
      <c r="G453" s="271"/>
      <c r="H453" s="361"/>
      <c r="I453" s="362"/>
      <c r="J453" s="363"/>
      <c r="K453" s="364"/>
      <c r="L453" s="363"/>
      <c r="M453" s="364"/>
      <c r="N453" s="363"/>
      <c r="O453" s="364"/>
      <c r="P453" s="365"/>
      <c r="Q453" s="364"/>
      <c r="R453" s="363"/>
      <c r="S453" s="364"/>
      <c r="T453" s="363"/>
      <c r="U453" s="364"/>
      <c r="V453" s="363"/>
      <c r="W453" s="364"/>
      <c r="X453" s="363"/>
      <c r="Y453" s="364"/>
      <c r="Z453" s="363"/>
      <c r="AA453" s="364"/>
      <c r="AB453" s="363"/>
      <c r="AC453" s="364"/>
      <c r="AD453" s="363"/>
      <c r="AE453" s="364"/>
      <c r="AF453" s="363"/>
      <c r="AG453" s="364"/>
      <c r="AH453" s="363"/>
      <c r="AI453" s="364"/>
      <c r="AJ453" s="363"/>
      <c r="AK453" s="364"/>
      <c r="AL453" s="363"/>
      <c r="AM453" s="364"/>
      <c r="AN453" s="363"/>
      <c r="AO453" s="364"/>
      <c r="AP453" s="363"/>
      <c r="AQ453" s="364"/>
      <c r="AR453" s="366"/>
      <c r="AS453" s="367"/>
    </row>
    <row r="454" ht="15.75" customHeight="1">
      <c r="C454" s="271"/>
      <c r="D454" s="271"/>
      <c r="E454" s="271"/>
      <c r="F454" s="271"/>
      <c r="G454" s="271"/>
      <c r="H454" s="361"/>
      <c r="I454" s="362"/>
      <c r="J454" s="363"/>
      <c r="K454" s="364"/>
      <c r="L454" s="363"/>
      <c r="M454" s="364"/>
      <c r="N454" s="363"/>
      <c r="O454" s="364"/>
      <c r="P454" s="365"/>
      <c r="Q454" s="364"/>
      <c r="R454" s="363"/>
      <c r="S454" s="364"/>
      <c r="T454" s="363"/>
      <c r="U454" s="364"/>
      <c r="V454" s="363"/>
      <c r="W454" s="364"/>
      <c r="X454" s="363"/>
      <c r="Y454" s="364"/>
      <c r="Z454" s="363"/>
      <c r="AA454" s="364"/>
      <c r="AB454" s="363"/>
      <c r="AC454" s="364"/>
      <c r="AD454" s="363"/>
      <c r="AE454" s="364"/>
      <c r="AF454" s="363"/>
      <c r="AG454" s="364"/>
      <c r="AH454" s="363"/>
      <c r="AI454" s="364"/>
      <c r="AJ454" s="363"/>
      <c r="AK454" s="364"/>
      <c r="AL454" s="363"/>
      <c r="AM454" s="364"/>
      <c r="AN454" s="363"/>
      <c r="AO454" s="364"/>
      <c r="AP454" s="363"/>
      <c r="AQ454" s="364"/>
      <c r="AR454" s="366"/>
      <c r="AS454" s="367"/>
    </row>
    <row r="455" ht="15.75" customHeight="1">
      <c r="C455" s="271"/>
      <c r="D455" s="271"/>
      <c r="E455" s="271"/>
      <c r="F455" s="271"/>
      <c r="G455" s="271"/>
      <c r="H455" s="361"/>
      <c r="I455" s="362"/>
      <c r="J455" s="363"/>
      <c r="K455" s="364"/>
      <c r="L455" s="363"/>
      <c r="M455" s="364"/>
      <c r="N455" s="363"/>
      <c r="O455" s="364"/>
      <c r="P455" s="365"/>
      <c r="Q455" s="364"/>
      <c r="R455" s="363"/>
      <c r="S455" s="364"/>
      <c r="T455" s="363"/>
      <c r="U455" s="364"/>
      <c r="V455" s="363"/>
      <c r="W455" s="364"/>
      <c r="X455" s="363"/>
      <c r="Y455" s="364"/>
      <c r="Z455" s="363"/>
      <c r="AA455" s="364"/>
      <c r="AB455" s="363"/>
      <c r="AC455" s="364"/>
      <c r="AD455" s="363"/>
      <c r="AE455" s="364"/>
      <c r="AF455" s="363"/>
      <c r="AG455" s="364"/>
      <c r="AH455" s="363"/>
      <c r="AI455" s="364"/>
      <c r="AJ455" s="363"/>
      <c r="AK455" s="364"/>
      <c r="AL455" s="363"/>
      <c r="AM455" s="364"/>
      <c r="AN455" s="363"/>
      <c r="AO455" s="364"/>
      <c r="AP455" s="363"/>
      <c r="AQ455" s="364"/>
      <c r="AR455" s="366"/>
      <c r="AS455" s="367"/>
    </row>
    <row r="456" ht="15.75" customHeight="1">
      <c r="C456" s="271"/>
      <c r="D456" s="271"/>
      <c r="E456" s="271"/>
      <c r="F456" s="271"/>
      <c r="G456" s="271"/>
      <c r="H456" s="361"/>
      <c r="I456" s="362"/>
      <c r="J456" s="363"/>
      <c r="K456" s="364"/>
      <c r="L456" s="363"/>
      <c r="M456" s="364"/>
      <c r="N456" s="363"/>
      <c r="O456" s="364"/>
      <c r="P456" s="365"/>
      <c r="Q456" s="364"/>
      <c r="R456" s="363"/>
      <c r="S456" s="364"/>
      <c r="T456" s="363"/>
      <c r="U456" s="364"/>
      <c r="V456" s="363"/>
      <c r="W456" s="364"/>
      <c r="X456" s="363"/>
      <c r="Y456" s="364"/>
      <c r="Z456" s="363"/>
      <c r="AA456" s="364"/>
      <c r="AB456" s="363"/>
      <c r="AC456" s="364"/>
      <c r="AD456" s="363"/>
      <c r="AE456" s="364"/>
      <c r="AF456" s="363"/>
      <c r="AG456" s="364"/>
      <c r="AH456" s="363"/>
      <c r="AI456" s="364"/>
      <c r="AJ456" s="363"/>
      <c r="AK456" s="364"/>
      <c r="AL456" s="363"/>
      <c r="AM456" s="364"/>
      <c r="AN456" s="363"/>
      <c r="AO456" s="364"/>
      <c r="AP456" s="363"/>
      <c r="AQ456" s="364"/>
      <c r="AR456" s="366"/>
      <c r="AS456" s="367"/>
    </row>
    <row r="457" ht="15.75" customHeight="1">
      <c r="C457" s="271"/>
      <c r="D457" s="271"/>
      <c r="E457" s="271"/>
      <c r="F457" s="271"/>
      <c r="G457" s="271"/>
      <c r="H457" s="361"/>
      <c r="I457" s="362"/>
      <c r="J457" s="363"/>
      <c r="K457" s="364"/>
      <c r="L457" s="363"/>
      <c r="M457" s="364"/>
      <c r="N457" s="363"/>
      <c r="O457" s="364"/>
      <c r="P457" s="365"/>
      <c r="Q457" s="364"/>
      <c r="R457" s="363"/>
      <c r="S457" s="364"/>
      <c r="T457" s="363"/>
      <c r="U457" s="364"/>
      <c r="V457" s="363"/>
      <c r="W457" s="364"/>
      <c r="X457" s="363"/>
      <c r="Y457" s="364"/>
      <c r="Z457" s="363"/>
      <c r="AA457" s="364"/>
      <c r="AB457" s="363"/>
      <c r="AC457" s="364"/>
      <c r="AD457" s="363"/>
      <c r="AE457" s="364"/>
      <c r="AF457" s="363"/>
      <c r="AG457" s="364"/>
      <c r="AH457" s="363"/>
      <c r="AI457" s="364"/>
      <c r="AJ457" s="363"/>
      <c r="AK457" s="364"/>
      <c r="AL457" s="363"/>
      <c r="AM457" s="364"/>
      <c r="AN457" s="363"/>
      <c r="AO457" s="364"/>
      <c r="AP457" s="363"/>
      <c r="AQ457" s="364"/>
      <c r="AR457" s="366"/>
      <c r="AS457" s="367"/>
    </row>
    <row r="458" ht="15.75" customHeight="1">
      <c r="C458" s="271"/>
      <c r="D458" s="271"/>
      <c r="E458" s="271"/>
      <c r="F458" s="271"/>
      <c r="G458" s="271"/>
      <c r="H458" s="361"/>
      <c r="I458" s="362"/>
      <c r="J458" s="363"/>
      <c r="K458" s="364"/>
      <c r="L458" s="363"/>
      <c r="M458" s="364"/>
      <c r="N458" s="363"/>
      <c r="O458" s="364"/>
      <c r="P458" s="365"/>
      <c r="Q458" s="364"/>
      <c r="R458" s="363"/>
      <c r="S458" s="364"/>
      <c r="T458" s="363"/>
      <c r="U458" s="364"/>
      <c r="V458" s="363"/>
      <c r="W458" s="364"/>
      <c r="X458" s="363"/>
      <c r="Y458" s="364"/>
      <c r="Z458" s="363"/>
      <c r="AA458" s="364"/>
      <c r="AB458" s="363"/>
      <c r="AC458" s="364"/>
      <c r="AD458" s="363"/>
      <c r="AE458" s="364"/>
      <c r="AF458" s="363"/>
      <c r="AG458" s="364"/>
      <c r="AH458" s="363"/>
      <c r="AI458" s="364"/>
      <c r="AJ458" s="363"/>
      <c r="AK458" s="364"/>
      <c r="AL458" s="363"/>
      <c r="AM458" s="364"/>
      <c r="AN458" s="363"/>
      <c r="AO458" s="364"/>
      <c r="AP458" s="363"/>
      <c r="AQ458" s="364"/>
      <c r="AR458" s="366"/>
      <c r="AS458" s="367"/>
    </row>
    <row r="459" ht="15.75" customHeight="1">
      <c r="C459" s="271"/>
      <c r="D459" s="271"/>
      <c r="E459" s="271"/>
      <c r="F459" s="271"/>
      <c r="G459" s="271"/>
      <c r="H459" s="361"/>
      <c r="I459" s="362"/>
      <c r="J459" s="363"/>
      <c r="K459" s="364"/>
      <c r="L459" s="363"/>
      <c r="M459" s="364"/>
      <c r="N459" s="363"/>
      <c r="O459" s="364"/>
      <c r="P459" s="365"/>
      <c r="Q459" s="364"/>
      <c r="R459" s="363"/>
      <c r="S459" s="364"/>
      <c r="T459" s="363"/>
      <c r="U459" s="364"/>
      <c r="V459" s="363"/>
      <c r="W459" s="364"/>
      <c r="X459" s="363"/>
      <c r="Y459" s="364"/>
      <c r="Z459" s="363"/>
      <c r="AA459" s="364"/>
      <c r="AB459" s="363"/>
      <c r="AC459" s="364"/>
      <c r="AD459" s="363"/>
      <c r="AE459" s="364"/>
      <c r="AF459" s="363"/>
      <c r="AG459" s="364"/>
      <c r="AH459" s="363"/>
      <c r="AI459" s="364"/>
      <c r="AJ459" s="363"/>
      <c r="AK459" s="364"/>
      <c r="AL459" s="363"/>
      <c r="AM459" s="364"/>
      <c r="AN459" s="363"/>
      <c r="AO459" s="364"/>
      <c r="AP459" s="363"/>
      <c r="AQ459" s="364"/>
      <c r="AR459" s="366"/>
      <c r="AS459" s="367"/>
    </row>
    <row r="460" ht="15.75" customHeight="1">
      <c r="C460" s="271"/>
      <c r="D460" s="271"/>
      <c r="E460" s="271"/>
      <c r="F460" s="271"/>
      <c r="G460" s="271"/>
      <c r="H460" s="361"/>
      <c r="I460" s="362"/>
      <c r="J460" s="363"/>
      <c r="K460" s="364"/>
      <c r="L460" s="363"/>
      <c r="M460" s="364"/>
      <c r="N460" s="363"/>
      <c r="O460" s="364"/>
      <c r="P460" s="365"/>
      <c r="Q460" s="364"/>
      <c r="R460" s="363"/>
      <c r="S460" s="364"/>
      <c r="T460" s="363"/>
      <c r="U460" s="364"/>
      <c r="V460" s="363"/>
      <c r="W460" s="364"/>
      <c r="X460" s="363"/>
      <c r="Y460" s="364"/>
      <c r="Z460" s="363"/>
      <c r="AA460" s="364"/>
      <c r="AB460" s="363"/>
      <c r="AC460" s="364"/>
      <c r="AD460" s="363"/>
      <c r="AE460" s="364"/>
      <c r="AF460" s="363"/>
      <c r="AG460" s="364"/>
      <c r="AH460" s="363"/>
      <c r="AI460" s="364"/>
      <c r="AJ460" s="363"/>
      <c r="AK460" s="364"/>
      <c r="AL460" s="363"/>
      <c r="AM460" s="364"/>
      <c r="AN460" s="363"/>
      <c r="AO460" s="364"/>
      <c r="AP460" s="363"/>
      <c r="AQ460" s="364"/>
      <c r="AR460" s="366"/>
      <c r="AS460" s="367"/>
    </row>
    <row r="461" ht="15.75" customHeight="1">
      <c r="C461" s="271"/>
      <c r="D461" s="271"/>
      <c r="E461" s="271"/>
      <c r="F461" s="271"/>
      <c r="G461" s="271"/>
      <c r="H461" s="361"/>
      <c r="I461" s="362"/>
      <c r="J461" s="363"/>
      <c r="K461" s="364"/>
      <c r="L461" s="363"/>
      <c r="M461" s="364"/>
      <c r="N461" s="363"/>
      <c r="O461" s="364"/>
      <c r="P461" s="365"/>
      <c r="Q461" s="364"/>
      <c r="R461" s="363"/>
      <c r="S461" s="364"/>
      <c r="T461" s="363"/>
      <c r="U461" s="364"/>
      <c r="V461" s="363"/>
      <c r="W461" s="364"/>
      <c r="X461" s="363"/>
      <c r="Y461" s="364"/>
      <c r="Z461" s="363"/>
      <c r="AA461" s="364"/>
      <c r="AB461" s="363"/>
      <c r="AC461" s="364"/>
      <c r="AD461" s="363"/>
      <c r="AE461" s="364"/>
      <c r="AF461" s="363"/>
      <c r="AG461" s="364"/>
      <c r="AH461" s="363"/>
      <c r="AI461" s="364"/>
      <c r="AJ461" s="363"/>
      <c r="AK461" s="364"/>
      <c r="AL461" s="363"/>
      <c r="AM461" s="364"/>
      <c r="AN461" s="363"/>
      <c r="AO461" s="364"/>
      <c r="AP461" s="363"/>
      <c r="AQ461" s="364"/>
      <c r="AR461" s="366"/>
      <c r="AS461" s="367"/>
    </row>
    <row r="462" ht="15.75" customHeight="1">
      <c r="C462" s="271"/>
      <c r="D462" s="271"/>
      <c r="E462" s="271"/>
      <c r="F462" s="271"/>
      <c r="G462" s="271"/>
      <c r="H462" s="361"/>
      <c r="I462" s="362"/>
      <c r="J462" s="363"/>
      <c r="K462" s="364"/>
      <c r="L462" s="363"/>
      <c r="M462" s="364"/>
      <c r="N462" s="363"/>
      <c r="O462" s="364"/>
      <c r="P462" s="365"/>
      <c r="Q462" s="364"/>
      <c r="R462" s="363"/>
      <c r="S462" s="364"/>
      <c r="T462" s="363"/>
      <c r="U462" s="364"/>
      <c r="V462" s="363"/>
      <c r="W462" s="364"/>
      <c r="X462" s="363"/>
      <c r="Y462" s="364"/>
      <c r="Z462" s="363"/>
      <c r="AA462" s="364"/>
      <c r="AB462" s="363"/>
      <c r="AC462" s="364"/>
      <c r="AD462" s="363"/>
      <c r="AE462" s="364"/>
      <c r="AF462" s="363"/>
      <c r="AG462" s="364"/>
      <c r="AH462" s="363"/>
      <c r="AI462" s="364"/>
      <c r="AJ462" s="363"/>
      <c r="AK462" s="364"/>
      <c r="AL462" s="363"/>
      <c r="AM462" s="364"/>
      <c r="AN462" s="363"/>
      <c r="AO462" s="364"/>
      <c r="AP462" s="363"/>
      <c r="AQ462" s="364"/>
      <c r="AR462" s="366"/>
      <c r="AS462" s="367"/>
    </row>
    <row r="463" ht="15.75" customHeight="1">
      <c r="C463" s="271"/>
      <c r="D463" s="271"/>
      <c r="E463" s="271"/>
      <c r="F463" s="271"/>
      <c r="G463" s="271"/>
      <c r="H463" s="361"/>
      <c r="I463" s="362"/>
      <c r="J463" s="363"/>
      <c r="K463" s="364"/>
      <c r="L463" s="363"/>
      <c r="M463" s="364"/>
      <c r="N463" s="363"/>
      <c r="O463" s="364"/>
      <c r="P463" s="365"/>
      <c r="Q463" s="364"/>
      <c r="R463" s="363"/>
      <c r="S463" s="364"/>
      <c r="T463" s="363"/>
      <c r="U463" s="364"/>
      <c r="V463" s="363"/>
      <c r="W463" s="364"/>
      <c r="X463" s="363"/>
      <c r="Y463" s="364"/>
      <c r="Z463" s="363"/>
      <c r="AA463" s="364"/>
      <c r="AB463" s="363"/>
      <c r="AC463" s="364"/>
      <c r="AD463" s="363"/>
      <c r="AE463" s="364"/>
      <c r="AF463" s="363"/>
      <c r="AG463" s="364"/>
      <c r="AH463" s="363"/>
      <c r="AI463" s="364"/>
      <c r="AJ463" s="363"/>
      <c r="AK463" s="364"/>
      <c r="AL463" s="363"/>
      <c r="AM463" s="364"/>
      <c r="AN463" s="363"/>
      <c r="AO463" s="364"/>
      <c r="AP463" s="363"/>
      <c r="AQ463" s="364"/>
      <c r="AR463" s="366"/>
      <c r="AS463" s="367"/>
    </row>
    <row r="464" ht="15.75" customHeight="1">
      <c r="C464" s="271"/>
      <c r="D464" s="271"/>
      <c r="E464" s="271"/>
      <c r="F464" s="271"/>
      <c r="G464" s="271"/>
      <c r="H464" s="361"/>
      <c r="I464" s="362"/>
      <c r="J464" s="363"/>
      <c r="K464" s="364"/>
      <c r="L464" s="363"/>
      <c r="M464" s="364"/>
      <c r="N464" s="363"/>
      <c r="O464" s="364"/>
      <c r="P464" s="365"/>
      <c r="Q464" s="364"/>
      <c r="R464" s="363"/>
      <c r="S464" s="364"/>
      <c r="T464" s="363"/>
      <c r="U464" s="364"/>
      <c r="V464" s="363"/>
      <c r="W464" s="364"/>
      <c r="X464" s="363"/>
      <c r="Y464" s="364"/>
      <c r="Z464" s="363"/>
      <c r="AA464" s="364"/>
      <c r="AB464" s="363"/>
      <c r="AC464" s="364"/>
      <c r="AD464" s="363"/>
      <c r="AE464" s="364"/>
      <c r="AF464" s="363"/>
      <c r="AG464" s="364"/>
      <c r="AH464" s="363"/>
      <c r="AI464" s="364"/>
      <c r="AJ464" s="363"/>
      <c r="AK464" s="364"/>
      <c r="AL464" s="363"/>
      <c r="AM464" s="364"/>
      <c r="AN464" s="363"/>
      <c r="AO464" s="364"/>
      <c r="AP464" s="363"/>
      <c r="AQ464" s="364"/>
      <c r="AR464" s="366"/>
      <c r="AS464" s="367"/>
    </row>
    <row r="465" ht="15.75" customHeight="1">
      <c r="C465" s="271"/>
      <c r="D465" s="271"/>
      <c r="E465" s="271"/>
      <c r="F465" s="271"/>
      <c r="G465" s="271"/>
      <c r="H465" s="361"/>
      <c r="I465" s="362"/>
      <c r="J465" s="363"/>
      <c r="K465" s="364"/>
      <c r="L465" s="363"/>
      <c r="M465" s="364"/>
      <c r="N465" s="363"/>
      <c r="O465" s="364"/>
      <c r="P465" s="365"/>
      <c r="Q465" s="364"/>
      <c r="R465" s="363"/>
      <c r="S465" s="364"/>
      <c r="T465" s="363"/>
      <c r="U465" s="364"/>
      <c r="V465" s="363"/>
      <c r="W465" s="364"/>
      <c r="X465" s="363"/>
      <c r="Y465" s="364"/>
      <c r="Z465" s="363"/>
      <c r="AA465" s="364"/>
      <c r="AB465" s="363"/>
      <c r="AC465" s="364"/>
      <c r="AD465" s="363"/>
      <c r="AE465" s="364"/>
      <c r="AF465" s="363"/>
      <c r="AG465" s="364"/>
      <c r="AH465" s="363"/>
      <c r="AI465" s="364"/>
      <c r="AJ465" s="363"/>
      <c r="AK465" s="364"/>
      <c r="AL465" s="363"/>
      <c r="AM465" s="364"/>
      <c r="AN465" s="363"/>
      <c r="AO465" s="364"/>
      <c r="AP465" s="363"/>
      <c r="AQ465" s="364"/>
      <c r="AR465" s="366"/>
      <c r="AS465" s="367"/>
    </row>
    <row r="466" ht="15.75" customHeight="1">
      <c r="C466" s="271"/>
      <c r="D466" s="271"/>
      <c r="E466" s="271"/>
      <c r="F466" s="271"/>
      <c r="G466" s="271"/>
      <c r="H466" s="361"/>
      <c r="I466" s="362"/>
      <c r="J466" s="363"/>
      <c r="K466" s="364"/>
      <c r="L466" s="363"/>
      <c r="M466" s="364"/>
      <c r="N466" s="363"/>
      <c r="O466" s="364"/>
      <c r="P466" s="365"/>
      <c r="Q466" s="364"/>
      <c r="R466" s="363"/>
      <c r="S466" s="364"/>
      <c r="T466" s="363"/>
      <c r="U466" s="364"/>
      <c r="V466" s="363"/>
      <c r="W466" s="364"/>
      <c r="X466" s="363"/>
      <c r="Y466" s="364"/>
      <c r="Z466" s="363"/>
      <c r="AA466" s="364"/>
      <c r="AB466" s="363"/>
      <c r="AC466" s="364"/>
      <c r="AD466" s="363"/>
      <c r="AE466" s="364"/>
      <c r="AF466" s="363"/>
      <c r="AG466" s="364"/>
      <c r="AH466" s="363"/>
      <c r="AI466" s="364"/>
      <c r="AJ466" s="363"/>
      <c r="AK466" s="364"/>
      <c r="AL466" s="363"/>
      <c r="AM466" s="364"/>
      <c r="AN466" s="363"/>
      <c r="AO466" s="364"/>
      <c r="AP466" s="363"/>
      <c r="AQ466" s="364"/>
      <c r="AR466" s="366"/>
      <c r="AS466" s="367"/>
    </row>
    <row r="467" ht="15.75" customHeight="1">
      <c r="C467" s="271"/>
      <c r="D467" s="271"/>
      <c r="E467" s="271"/>
      <c r="F467" s="271"/>
      <c r="G467" s="271"/>
      <c r="H467" s="361"/>
      <c r="I467" s="362"/>
      <c r="J467" s="363"/>
      <c r="K467" s="364"/>
      <c r="L467" s="363"/>
      <c r="M467" s="364"/>
      <c r="N467" s="363"/>
      <c r="O467" s="364"/>
      <c r="P467" s="365"/>
      <c r="Q467" s="364"/>
      <c r="R467" s="363"/>
      <c r="S467" s="364"/>
      <c r="T467" s="363"/>
      <c r="U467" s="364"/>
      <c r="V467" s="363"/>
      <c r="W467" s="364"/>
      <c r="X467" s="363"/>
      <c r="Y467" s="364"/>
      <c r="Z467" s="363"/>
      <c r="AA467" s="364"/>
      <c r="AB467" s="363"/>
      <c r="AC467" s="364"/>
      <c r="AD467" s="363"/>
      <c r="AE467" s="364"/>
      <c r="AF467" s="363"/>
      <c r="AG467" s="364"/>
      <c r="AH467" s="363"/>
      <c r="AI467" s="364"/>
      <c r="AJ467" s="363"/>
      <c r="AK467" s="364"/>
      <c r="AL467" s="363"/>
      <c r="AM467" s="364"/>
      <c r="AN467" s="363"/>
      <c r="AO467" s="364"/>
      <c r="AP467" s="363"/>
      <c r="AQ467" s="364"/>
      <c r="AR467" s="366"/>
      <c r="AS467" s="367"/>
    </row>
    <row r="468" ht="15.75" customHeight="1">
      <c r="C468" s="271"/>
      <c r="D468" s="271"/>
      <c r="E468" s="271"/>
      <c r="F468" s="271"/>
      <c r="G468" s="271"/>
      <c r="H468" s="361"/>
      <c r="I468" s="362"/>
      <c r="J468" s="363"/>
      <c r="K468" s="364"/>
      <c r="L468" s="363"/>
      <c r="M468" s="364"/>
      <c r="N468" s="363"/>
      <c r="O468" s="364"/>
      <c r="P468" s="365"/>
      <c r="Q468" s="364"/>
      <c r="R468" s="363"/>
      <c r="S468" s="364"/>
      <c r="T468" s="363"/>
      <c r="U468" s="364"/>
      <c r="V468" s="363"/>
      <c r="W468" s="364"/>
      <c r="X468" s="363"/>
      <c r="Y468" s="364"/>
      <c r="Z468" s="363"/>
      <c r="AA468" s="364"/>
      <c r="AB468" s="363"/>
      <c r="AC468" s="364"/>
      <c r="AD468" s="363"/>
      <c r="AE468" s="364"/>
      <c r="AF468" s="363"/>
      <c r="AG468" s="364"/>
      <c r="AH468" s="363"/>
      <c r="AI468" s="364"/>
      <c r="AJ468" s="363"/>
      <c r="AK468" s="364"/>
      <c r="AL468" s="363"/>
      <c r="AM468" s="364"/>
      <c r="AN468" s="363"/>
      <c r="AO468" s="364"/>
      <c r="AP468" s="363"/>
      <c r="AQ468" s="364"/>
      <c r="AR468" s="366"/>
      <c r="AS468" s="367"/>
    </row>
    <row r="469" ht="15.75" customHeight="1">
      <c r="C469" s="271"/>
      <c r="D469" s="271"/>
      <c r="E469" s="271"/>
      <c r="F469" s="271"/>
      <c r="G469" s="271"/>
      <c r="H469" s="361"/>
      <c r="I469" s="362"/>
      <c r="J469" s="363"/>
      <c r="K469" s="364"/>
      <c r="L469" s="363"/>
      <c r="M469" s="364"/>
      <c r="N469" s="363"/>
      <c r="O469" s="364"/>
      <c r="P469" s="365"/>
      <c r="Q469" s="364"/>
      <c r="R469" s="363"/>
      <c r="S469" s="364"/>
      <c r="T469" s="363"/>
      <c r="U469" s="364"/>
      <c r="V469" s="363"/>
      <c r="W469" s="364"/>
      <c r="X469" s="363"/>
      <c r="Y469" s="364"/>
      <c r="Z469" s="363"/>
      <c r="AA469" s="364"/>
      <c r="AB469" s="363"/>
      <c r="AC469" s="364"/>
      <c r="AD469" s="363"/>
      <c r="AE469" s="364"/>
      <c r="AF469" s="363"/>
      <c r="AG469" s="364"/>
      <c r="AH469" s="363"/>
      <c r="AI469" s="364"/>
      <c r="AJ469" s="363"/>
      <c r="AK469" s="364"/>
      <c r="AL469" s="363"/>
      <c r="AM469" s="364"/>
      <c r="AN469" s="363"/>
      <c r="AO469" s="364"/>
      <c r="AP469" s="363"/>
      <c r="AQ469" s="364"/>
      <c r="AR469" s="366"/>
      <c r="AS469" s="367"/>
    </row>
    <row r="470" ht="15.75" customHeight="1">
      <c r="C470" s="271"/>
      <c r="D470" s="271"/>
      <c r="E470" s="271"/>
      <c r="F470" s="271"/>
      <c r="G470" s="271"/>
      <c r="H470" s="361"/>
      <c r="I470" s="362"/>
      <c r="J470" s="363"/>
      <c r="K470" s="364"/>
      <c r="L470" s="363"/>
      <c r="M470" s="364"/>
      <c r="N470" s="363"/>
      <c r="O470" s="364"/>
      <c r="P470" s="365"/>
      <c r="Q470" s="364"/>
      <c r="R470" s="363"/>
      <c r="S470" s="364"/>
      <c r="T470" s="363"/>
      <c r="U470" s="364"/>
      <c r="V470" s="363"/>
      <c r="W470" s="364"/>
      <c r="X470" s="363"/>
      <c r="Y470" s="364"/>
      <c r="Z470" s="363"/>
      <c r="AA470" s="364"/>
      <c r="AB470" s="363"/>
      <c r="AC470" s="364"/>
      <c r="AD470" s="363"/>
      <c r="AE470" s="364"/>
      <c r="AF470" s="363"/>
      <c r="AG470" s="364"/>
      <c r="AH470" s="363"/>
      <c r="AI470" s="364"/>
      <c r="AJ470" s="363"/>
      <c r="AK470" s="364"/>
      <c r="AL470" s="363"/>
      <c r="AM470" s="364"/>
      <c r="AN470" s="363"/>
      <c r="AO470" s="364"/>
      <c r="AP470" s="363"/>
      <c r="AQ470" s="364"/>
      <c r="AR470" s="366"/>
      <c r="AS470" s="367"/>
    </row>
    <row r="471" ht="15.75" customHeight="1">
      <c r="C471" s="271"/>
      <c r="D471" s="271"/>
      <c r="E471" s="271"/>
      <c r="F471" s="271"/>
      <c r="G471" s="271"/>
      <c r="H471" s="361"/>
      <c r="I471" s="362"/>
      <c r="J471" s="363"/>
      <c r="K471" s="364"/>
      <c r="L471" s="363"/>
      <c r="M471" s="364"/>
      <c r="N471" s="363"/>
      <c r="O471" s="364"/>
      <c r="P471" s="365"/>
      <c r="Q471" s="364"/>
      <c r="R471" s="363"/>
      <c r="S471" s="364"/>
      <c r="T471" s="363"/>
      <c r="U471" s="364"/>
      <c r="V471" s="363"/>
      <c r="W471" s="364"/>
      <c r="X471" s="363"/>
      <c r="Y471" s="364"/>
      <c r="Z471" s="363"/>
      <c r="AA471" s="364"/>
      <c r="AB471" s="363"/>
      <c r="AC471" s="364"/>
      <c r="AD471" s="363"/>
      <c r="AE471" s="364"/>
      <c r="AF471" s="363"/>
      <c r="AG471" s="364"/>
      <c r="AH471" s="363"/>
      <c r="AI471" s="364"/>
      <c r="AJ471" s="363"/>
      <c r="AK471" s="364"/>
      <c r="AL471" s="363"/>
      <c r="AM471" s="364"/>
      <c r="AN471" s="363"/>
      <c r="AO471" s="364"/>
      <c r="AP471" s="363"/>
      <c r="AQ471" s="364"/>
      <c r="AR471" s="366"/>
      <c r="AS471" s="367"/>
    </row>
    <row r="472" ht="15.75" customHeight="1">
      <c r="C472" s="271"/>
      <c r="D472" s="271"/>
      <c r="E472" s="271"/>
      <c r="F472" s="271"/>
      <c r="G472" s="271"/>
      <c r="H472" s="361"/>
      <c r="I472" s="362"/>
      <c r="J472" s="363"/>
      <c r="K472" s="364"/>
      <c r="L472" s="363"/>
      <c r="M472" s="364"/>
      <c r="N472" s="363"/>
      <c r="O472" s="364"/>
      <c r="P472" s="365"/>
      <c r="Q472" s="364"/>
      <c r="R472" s="363"/>
      <c r="S472" s="364"/>
      <c r="T472" s="363"/>
      <c r="U472" s="364"/>
      <c r="V472" s="363"/>
      <c r="W472" s="364"/>
      <c r="X472" s="363"/>
      <c r="Y472" s="364"/>
      <c r="Z472" s="363"/>
      <c r="AA472" s="364"/>
      <c r="AB472" s="363"/>
      <c r="AC472" s="364"/>
      <c r="AD472" s="363"/>
      <c r="AE472" s="364"/>
      <c r="AF472" s="363"/>
      <c r="AG472" s="364"/>
      <c r="AH472" s="363"/>
      <c r="AI472" s="364"/>
      <c r="AJ472" s="363"/>
      <c r="AK472" s="364"/>
      <c r="AL472" s="363"/>
      <c r="AM472" s="364"/>
      <c r="AN472" s="363"/>
      <c r="AO472" s="364"/>
      <c r="AP472" s="363"/>
      <c r="AQ472" s="364"/>
      <c r="AR472" s="366"/>
      <c r="AS472" s="367"/>
    </row>
    <row r="473" ht="15.75" customHeight="1">
      <c r="C473" s="271"/>
      <c r="D473" s="271"/>
      <c r="E473" s="271"/>
      <c r="F473" s="271"/>
      <c r="G473" s="271"/>
      <c r="H473" s="361"/>
      <c r="I473" s="362"/>
      <c r="J473" s="363"/>
      <c r="K473" s="364"/>
      <c r="L473" s="363"/>
      <c r="M473" s="364"/>
      <c r="N473" s="363"/>
      <c r="O473" s="364"/>
      <c r="P473" s="365"/>
      <c r="Q473" s="364"/>
      <c r="R473" s="363"/>
      <c r="S473" s="364"/>
      <c r="T473" s="363"/>
      <c r="U473" s="364"/>
      <c r="V473" s="363"/>
      <c r="W473" s="364"/>
      <c r="X473" s="363"/>
      <c r="Y473" s="364"/>
      <c r="Z473" s="363"/>
      <c r="AA473" s="364"/>
      <c r="AB473" s="363"/>
      <c r="AC473" s="364"/>
      <c r="AD473" s="363"/>
      <c r="AE473" s="364"/>
      <c r="AF473" s="363"/>
      <c r="AG473" s="364"/>
      <c r="AH473" s="363"/>
      <c r="AI473" s="364"/>
      <c r="AJ473" s="363"/>
      <c r="AK473" s="364"/>
      <c r="AL473" s="363"/>
      <c r="AM473" s="364"/>
      <c r="AN473" s="363"/>
      <c r="AO473" s="364"/>
      <c r="AP473" s="363"/>
      <c r="AQ473" s="364"/>
      <c r="AR473" s="366"/>
      <c r="AS473" s="367"/>
    </row>
    <row r="474" ht="15.75" customHeight="1">
      <c r="C474" s="271"/>
      <c r="D474" s="271"/>
      <c r="E474" s="271"/>
      <c r="F474" s="271"/>
      <c r="G474" s="271"/>
      <c r="H474" s="361"/>
      <c r="I474" s="362"/>
      <c r="J474" s="363"/>
      <c r="K474" s="364"/>
      <c r="L474" s="363"/>
      <c r="M474" s="364"/>
      <c r="N474" s="363"/>
      <c r="O474" s="364"/>
      <c r="P474" s="365"/>
      <c r="Q474" s="364"/>
      <c r="R474" s="363"/>
      <c r="S474" s="364"/>
      <c r="T474" s="363"/>
      <c r="U474" s="364"/>
      <c r="V474" s="363"/>
      <c r="W474" s="364"/>
      <c r="X474" s="363"/>
      <c r="Y474" s="364"/>
      <c r="Z474" s="363"/>
      <c r="AA474" s="364"/>
      <c r="AB474" s="363"/>
      <c r="AC474" s="364"/>
      <c r="AD474" s="363"/>
      <c r="AE474" s="364"/>
      <c r="AF474" s="363"/>
      <c r="AG474" s="364"/>
      <c r="AH474" s="363"/>
      <c r="AI474" s="364"/>
      <c r="AJ474" s="363"/>
      <c r="AK474" s="364"/>
      <c r="AL474" s="363"/>
      <c r="AM474" s="364"/>
      <c r="AN474" s="363"/>
      <c r="AO474" s="364"/>
      <c r="AP474" s="363"/>
      <c r="AQ474" s="364"/>
      <c r="AR474" s="366"/>
      <c r="AS474" s="367"/>
    </row>
    <row r="475" ht="15.75" customHeight="1">
      <c r="C475" s="271"/>
      <c r="D475" s="271"/>
      <c r="E475" s="271"/>
      <c r="F475" s="271"/>
      <c r="G475" s="271"/>
      <c r="H475" s="361"/>
      <c r="I475" s="362"/>
      <c r="J475" s="363"/>
      <c r="K475" s="364"/>
      <c r="L475" s="363"/>
      <c r="M475" s="364"/>
      <c r="N475" s="363"/>
      <c r="O475" s="364"/>
      <c r="P475" s="365"/>
      <c r="Q475" s="364"/>
      <c r="R475" s="363"/>
      <c r="S475" s="364"/>
      <c r="T475" s="363"/>
      <c r="U475" s="364"/>
      <c r="V475" s="363"/>
      <c r="W475" s="364"/>
      <c r="X475" s="363"/>
      <c r="Y475" s="364"/>
      <c r="Z475" s="363"/>
      <c r="AA475" s="364"/>
      <c r="AB475" s="363"/>
      <c r="AC475" s="364"/>
      <c r="AD475" s="363"/>
      <c r="AE475" s="364"/>
      <c r="AF475" s="363"/>
      <c r="AG475" s="364"/>
      <c r="AH475" s="363"/>
      <c r="AI475" s="364"/>
      <c r="AJ475" s="363"/>
      <c r="AK475" s="364"/>
      <c r="AL475" s="363"/>
      <c r="AM475" s="364"/>
      <c r="AN475" s="363"/>
      <c r="AO475" s="364"/>
      <c r="AP475" s="363"/>
      <c r="AQ475" s="364"/>
      <c r="AR475" s="366"/>
      <c r="AS475" s="367"/>
    </row>
    <row r="476" ht="15.75" customHeight="1">
      <c r="C476" s="271"/>
      <c r="D476" s="271"/>
      <c r="E476" s="271"/>
      <c r="F476" s="271"/>
      <c r="G476" s="271"/>
      <c r="H476" s="361"/>
      <c r="I476" s="362"/>
      <c r="J476" s="363"/>
      <c r="K476" s="364"/>
      <c r="L476" s="363"/>
      <c r="M476" s="364"/>
      <c r="N476" s="363"/>
      <c r="O476" s="364"/>
      <c r="P476" s="365"/>
      <c r="Q476" s="364"/>
      <c r="R476" s="363"/>
      <c r="S476" s="364"/>
      <c r="T476" s="363"/>
      <c r="U476" s="364"/>
      <c r="V476" s="363"/>
      <c r="W476" s="364"/>
      <c r="X476" s="363"/>
      <c r="Y476" s="364"/>
      <c r="Z476" s="363"/>
      <c r="AA476" s="364"/>
      <c r="AB476" s="363"/>
      <c r="AC476" s="364"/>
      <c r="AD476" s="363"/>
      <c r="AE476" s="364"/>
      <c r="AF476" s="363"/>
      <c r="AG476" s="364"/>
      <c r="AH476" s="363"/>
      <c r="AI476" s="364"/>
      <c r="AJ476" s="363"/>
      <c r="AK476" s="364"/>
      <c r="AL476" s="363"/>
      <c r="AM476" s="364"/>
      <c r="AN476" s="363"/>
      <c r="AO476" s="364"/>
      <c r="AP476" s="363"/>
      <c r="AQ476" s="364"/>
      <c r="AR476" s="366"/>
      <c r="AS476" s="367"/>
    </row>
    <row r="477" ht="15.75" customHeight="1">
      <c r="C477" s="271"/>
      <c r="D477" s="271"/>
      <c r="E477" s="271"/>
      <c r="F477" s="271"/>
      <c r="G477" s="271"/>
      <c r="H477" s="361"/>
      <c r="I477" s="362"/>
      <c r="J477" s="363"/>
      <c r="K477" s="364"/>
      <c r="L477" s="363"/>
      <c r="M477" s="364"/>
      <c r="N477" s="363"/>
      <c r="O477" s="364"/>
      <c r="P477" s="365"/>
      <c r="Q477" s="364"/>
      <c r="R477" s="363"/>
      <c r="S477" s="364"/>
      <c r="T477" s="363"/>
      <c r="U477" s="364"/>
      <c r="V477" s="363"/>
      <c r="W477" s="364"/>
      <c r="X477" s="363"/>
      <c r="Y477" s="364"/>
      <c r="Z477" s="363"/>
      <c r="AA477" s="364"/>
      <c r="AB477" s="363"/>
      <c r="AC477" s="364"/>
      <c r="AD477" s="363"/>
      <c r="AE477" s="364"/>
      <c r="AF477" s="363"/>
      <c r="AG477" s="364"/>
      <c r="AH477" s="363"/>
      <c r="AI477" s="364"/>
      <c r="AJ477" s="363"/>
      <c r="AK477" s="364"/>
      <c r="AL477" s="363"/>
      <c r="AM477" s="364"/>
      <c r="AN477" s="363"/>
      <c r="AO477" s="364"/>
      <c r="AP477" s="363"/>
      <c r="AQ477" s="364"/>
      <c r="AR477" s="366"/>
      <c r="AS477" s="367"/>
    </row>
    <row r="478" ht="15.75" customHeight="1">
      <c r="C478" s="271"/>
      <c r="D478" s="271"/>
      <c r="E478" s="271"/>
      <c r="F478" s="271"/>
      <c r="G478" s="271"/>
      <c r="H478" s="361"/>
      <c r="I478" s="362"/>
      <c r="J478" s="363"/>
      <c r="K478" s="364"/>
      <c r="L478" s="363"/>
      <c r="M478" s="364"/>
      <c r="N478" s="363"/>
      <c r="O478" s="364"/>
      <c r="P478" s="365"/>
      <c r="Q478" s="364"/>
      <c r="R478" s="363"/>
      <c r="S478" s="364"/>
      <c r="T478" s="363"/>
      <c r="U478" s="364"/>
      <c r="V478" s="363"/>
      <c r="W478" s="364"/>
      <c r="X478" s="363"/>
      <c r="Y478" s="364"/>
      <c r="Z478" s="363"/>
      <c r="AA478" s="364"/>
      <c r="AB478" s="363"/>
      <c r="AC478" s="364"/>
      <c r="AD478" s="363"/>
      <c r="AE478" s="364"/>
      <c r="AF478" s="363"/>
      <c r="AG478" s="364"/>
      <c r="AH478" s="363"/>
      <c r="AI478" s="364"/>
      <c r="AJ478" s="363"/>
      <c r="AK478" s="364"/>
      <c r="AL478" s="363"/>
      <c r="AM478" s="364"/>
      <c r="AN478" s="363"/>
      <c r="AO478" s="364"/>
      <c r="AP478" s="363"/>
      <c r="AQ478" s="364"/>
      <c r="AR478" s="366"/>
      <c r="AS478" s="367"/>
    </row>
    <row r="479" ht="15.75" customHeight="1">
      <c r="C479" s="271"/>
      <c r="D479" s="271"/>
      <c r="E479" s="271"/>
      <c r="F479" s="271"/>
      <c r="G479" s="271"/>
      <c r="H479" s="361"/>
      <c r="I479" s="362"/>
      <c r="J479" s="363"/>
      <c r="K479" s="364"/>
      <c r="L479" s="363"/>
      <c r="M479" s="364"/>
      <c r="N479" s="363"/>
      <c r="O479" s="364"/>
      <c r="P479" s="365"/>
      <c r="Q479" s="364"/>
      <c r="R479" s="363"/>
      <c r="S479" s="364"/>
      <c r="T479" s="363"/>
      <c r="U479" s="364"/>
      <c r="V479" s="363"/>
      <c r="W479" s="364"/>
      <c r="X479" s="363"/>
      <c r="Y479" s="364"/>
      <c r="Z479" s="363"/>
      <c r="AA479" s="364"/>
      <c r="AB479" s="363"/>
      <c r="AC479" s="364"/>
      <c r="AD479" s="363"/>
      <c r="AE479" s="364"/>
      <c r="AF479" s="363"/>
      <c r="AG479" s="364"/>
      <c r="AH479" s="363"/>
      <c r="AI479" s="364"/>
      <c r="AJ479" s="363"/>
      <c r="AK479" s="364"/>
      <c r="AL479" s="363"/>
      <c r="AM479" s="364"/>
      <c r="AN479" s="363"/>
      <c r="AO479" s="364"/>
      <c r="AP479" s="363"/>
      <c r="AQ479" s="364"/>
      <c r="AR479" s="366"/>
      <c r="AS479" s="367"/>
    </row>
    <row r="480" ht="15.75" customHeight="1">
      <c r="C480" s="271"/>
      <c r="D480" s="271"/>
      <c r="E480" s="271"/>
      <c r="F480" s="271"/>
      <c r="G480" s="271"/>
      <c r="H480" s="361"/>
      <c r="I480" s="362"/>
      <c r="J480" s="363"/>
      <c r="K480" s="364"/>
      <c r="L480" s="363"/>
      <c r="M480" s="364"/>
      <c r="N480" s="363"/>
      <c r="O480" s="364"/>
      <c r="P480" s="365"/>
      <c r="Q480" s="364"/>
      <c r="R480" s="363"/>
      <c r="S480" s="364"/>
      <c r="T480" s="363"/>
      <c r="U480" s="364"/>
      <c r="V480" s="363"/>
      <c r="W480" s="364"/>
      <c r="X480" s="363"/>
      <c r="Y480" s="364"/>
      <c r="Z480" s="363"/>
      <c r="AA480" s="364"/>
      <c r="AB480" s="363"/>
      <c r="AC480" s="364"/>
      <c r="AD480" s="363"/>
      <c r="AE480" s="364"/>
      <c r="AF480" s="363"/>
      <c r="AG480" s="364"/>
      <c r="AH480" s="363"/>
      <c r="AI480" s="364"/>
      <c r="AJ480" s="363"/>
      <c r="AK480" s="364"/>
      <c r="AL480" s="363"/>
      <c r="AM480" s="364"/>
      <c r="AN480" s="363"/>
      <c r="AO480" s="364"/>
      <c r="AP480" s="363"/>
      <c r="AQ480" s="364"/>
      <c r="AR480" s="366"/>
      <c r="AS480" s="367"/>
    </row>
    <row r="481" ht="15.75" customHeight="1">
      <c r="C481" s="271"/>
      <c r="D481" s="271"/>
      <c r="E481" s="271"/>
      <c r="F481" s="271"/>
      <c r="G481" s="271"/>
      <c r="H481" s="361"/>
      <c r="I481" s="362"/>
      <c r="J481" s="363"/>
      <c r="K481" s="364"/>
      <c r="L481" s="363"/>
      <c r="M481" s="364"/>
      <c r="N481" s="363"/>
      <c r="O481" s="364"/>
      <c r="P481" s="365"/>
      <c r="Q481" s="364"/>
      <c r="R481" s="363"/>
      <c r="S481" s="364"/>
      <c r="T481" s="363"/>
      <c r="U481" s="364"/>
      <c r="V481" s="363"/>
      <c r="W481" s="364"/>
      <c r="X481" s="363"/>
      <c r="Y481" s="364"/>
      <c r="Z481" s="363"/>
      <c r="AA481" s="364"/>
      <c r="AB481" s="363"/>
      <c r="AC481" s="364"/>
      <c r="AD481" s="363"/>
      <c r="AE481" s="364"/>
      <c r="AF481" s="363"/>
      <c r="AG481" s="364"/>
      <c r="AH481" s="363"/>
      <c r="AI481" s="364"/>
      <c r="AJ481" s="363"/>
      <c r="AK481" s="364"/>
      <c r="AL481" s="363"/>
      <c r="AM481" s="364"/>
      <c r="AN481" s="363"/>
      <c r="AO481" s="364"/>
      <c r="AP481" s="363"/>
      <c r="AQ481" s="364"/>
      <c r="AR481" s="366"/>
      <c r="AS481" s="367"/>
    </row>
    <row r="482" ht="15.75" customHeight="1">
      <c r="C482" s="271"/>
      <c r="D482" s="271"/>
      <c r="E482" s="271"/>
      <c r="F482" s="271"/>
      <c r="G482" s="271"/>
      <c r="H482" s="361"/>
      <c r="I482" s="362"/>
      <c r="J482" s="363"/>
      <c r="K482" s="364"/>
      <c r="L482" s="363"/>
      <c r="M482" s="364"/>
      <c r="N482" s="363"/>
      <c r="O482" s="364"/>
      <c r="P482" s="365"/>
      <c r="Q482" s="364"/>
      <c r="R482" s="363"/>
      <c r="S482" s="364"/>
      <c r="T482" s="363"/>
      <c r="U482" s="364"/>
      <c r="V482" s="363"/>
      <c r="W482" s="364"/>
      <c r="X482" s="363"/>
      <c r="Y482" s="364"/>
      <c r="Z482" s="363"/>
      <c r="AA482" s="364"/>
      <c r="AB482" s="363"/>
      <c r="AC482" s="364"/>
      <c r="AD482" s="363"/>
      <c r="AE482" s="364"/>
      <c r="AF482" s="363"/>
      <c r="AG482" s="364"/>
      <c r="AH482" s="363"/>
      <c r="AI482" s="364"/>
      <c r="AJ482" s="363"/>
      <c r="AK482" s="364"/>
      <c r="AL482" s="363"/>
      <c r="AM482" s="364"/>
      <c r="AN482" s="363"/>
      <c r="AO482" s="364"/>
      <c r="AP482" s="363"/>
      <c r="AQ482" s="364"/>
      <c r="AR482" s="366"/>
      <c r="AS482" s="367"/>
    </row>
    <row r="483" ht="15.75" customHeight="1">
      <c r="C483" s="271"/>
      <c r="D483" s="271"/>
      <c r="E483" s="271"/>
      <c r="F483" s="271"/>
      <c r="G483" s="271"/>
      <c r="H483" s="361"/>
      <c r="I483" s="362"/>
      <c r="J483" s="363"/>
      <c r="K483" s="364"/>
      <c r="L483" s="363"/>
      <c r="M483" s="364"/>
      <c r="N483" s="363"/>
      <c r="O483" s="364"/>
      <c r="P483" s="365"/>
      <c r="Q483" s="364"/>
      <c r="R483" s="363"/>
      <c r="S483" s="364"/>
      <c r="T483" s="363"/>
      <c r="U483" s="364"/>
      <c r="V483" s="363"/>
      <c r="W483" s="364"/>
      <c r="X483" s="363"/>
      <c r="Y483" s="364"/>
      <c r="Z483" s="363"/>
      <c r="AA483" s="364"/>
      <c r="AB483" s="363"/>
      <c r="AC483" s="364"/>
      <c r="AD483" s="363"/>
      <c r="AE483" s="364"/>
      <c r="AF483" s="363"/>
      <c r="AG483" s="364"/>
      <c r="AH483" s="363"/>
      <c r="AI483" s="364"/>
      <c r="AJ483" s="363"/>
      <c r="AK483" s="364"/>
      <c r="AL483" s="363"/>
      <c r="AM483" s="364"/>
      <c r="AN483" s="363"/>
      <c r="AO483" s="364"/>
      <c r="AP483" s="363"/>
      <c r="AQ483" s="364"/>
      <c r="AR483" s="366"/>
      <c r="AS483" s="367"/>
    </row>
    <row r="484" ht="15.75" customHeight="1">
      <c r="C484" s="271"/>
      <c r="D484" s="271"/>
      <c r="E484" s="271"/>
      <c r="F484" s="271"/>
      <c r="G484" s="271"/>
      <c r="H484" s="361"/>
      <c r="I484" s="362"/>
      <c r="J484" s="363"/>
      <c r="K484" s="364"/>
      <c r="L484" s="363"/>
      <c r="M484" s="364"/>
      <c r="N484" s="363"/>
      <c r="O484" s="364"/>
      <c r="P484" s="365"/>
      <c r="Q484" s="364"/>
      <c r="R484" s="363"/>
      <c r="S484" s="364"/>
      <c r="T484" s="363"/>
      <c r="U484" s="364"/>
      <c r="V484" s="363"/>
      <c r="W484" s="364"/>
      <c r="X484" s="363"/>
      <c r="Y484" s="364"/>
      <c r="Z484" s="363"/>
      <c r="AA484" s="364"/>
      <c r="AB484" s="363"/>
      <c r="AC484" s="364"/>
      <c r="AD484" s="363"/>
      <c r="AE484" s="364"/>
      <c r="AF484" s="363"/>
      <c r="AG484" s="364"/>
      <c r="AH484" s="363"/>
      <c r="AI484" s="364"/>
      <c r="AJ484" s="363"/>
      <c r="AK484" s="364"/>
      <c r="AL484" s="363"/>
      <c r="AM484" s="364"/>
      <c r="AN484" s="363"/>
      <c r="AO484" s="364"/>
      <c r="AP484" s="363"/>
      <c r="AQ484" s="364"/>
      <c r="AR484" s="366"/>
      <c r="AS484" s="367"/>
    </row>
    <row r="485" ht="15.75" customHeight="1">
      <c r="C485" s="271"/>
      <c r="D485" s="271"/>
      <c r="E485" s="271"/>
      <c r="F485" s="271"/>
      <c r="G485" s="271"/>
      <c r="H485" s="361"/>
      <c r="I485" s="362"/>
      <c r="J485" s="363"/>
      <c r="K485" s="364"/>
      <c r="L485" s="363"/>
      <c r="M485" s="364"/>
      <c r="N485" s="363"/>
      <c r="O485" s="364"/>
      <c r="P485" s="365"/>
      <c r="Q485" s="364"/>
      <c r="R485" s="363"/>
      <c r="S485" s="364"/>
      <c r="T485" s="363"/>
      <c r="U485" s="364"/>
      <c r="V485" s="363"/>
      <c r="W485" s="364"/>
      <c r="X485" s="363"/>
      <c r="Y485" s="364"/>
      <c r="Z485" s="363"/>
      <c r="AA485" s="364"/>
      <c r="AB485" s="363"/>
      <c r="AC485" s="364"/>
      <c r="AD485" s="363"/>
      <c r="AE485" s="364"/>
      <c r="AF485" s="363"/>
      <c r="AG485" s="364"/>
      <c r="AH485" s="363"/>
      <c r="AI485" s="364"/>
      <c r="AJ485" s="363"/>
      <c r="AK485" s="364"/>
      <c r="AL485" s="363"/>
      <c r="AM485" s="364"/>
      <c r="AN485" s="363"/>
      <c r="AO485" s="364"/>
      <c r="AP485" s="363"/>
      <c r="AQ485" s="364"/>
      <c r="AR485" s="366"/>
      <c r="AS485" s="367"/>
    </row>
    <row r="486" ht="15.75" customHeight="1">
      <c r="C486" s="271"/>
      <c r="D486" s="271"/>
      <c r="E486" s="271"/>
      <c r="F486" s="271"/>
      <c r="G486" s="271"/>
      <c r="H486" s="361"/>
      <c r="I486" s="362"/>
      <c r="J486" s="363"/>
      <c r="K486" s="364"/>
      <c r="L486" s="363"/>
      <c r="M486" s="364"/>
      <c r="N486" s="363"/>
      <c r="O486" s="364"/>
      <c r="P486" s="365"/>
      <c r="Q486" s="364"/>
      <c r="R486" s="363"/>
      <c r="S486" s="364"/>
      <c r="T486" s="363"/>
      <c r="U486" s="364"/>
      <c r="V486" s="363"/>
      <c r="W486" s="364"/>
      <c r="X486" s="363"/>
      <c r="Y486" s="364"/>
      <c r="Z486" s="363"/>
      <c r="AA486" s="364"/>
      <c r="AB486" s="363"/>
      <c r="AC486" s="364"/>
      <c r="AD486" s="363"/>
      <c r="AE486" s="364"/>
      <c r="AF486" s="363"/>
      <c r="AG486" s="364"/>
      <c r="AH486" s="363"/>
      <c r="AI486" s="364"/>
      <c r="AJ486" s="363"/>
      <c r="AK486" s="364"/>
      <c r="AL486" s="363"/>
      <c r="AM486" s="364"/>
      <c r="AN486" s="363"/>
      <c r="AO486" s="364"/>
      <c r="AP486" s="363"/>
      <c r="AQ486" s="364"/>
      <c r="AR486" s="366"/>
      <c r="AS486" s="367"/>
    </row>
    <row r="487" ht="15.75" customHeight="1">
      <c r="C487" s="271"/>
      <c r="D487" s="271"/>
      <c r="E487" s="271"/>
      <c r="F487" s="271"/>
      <c r="G487" s="271"/>
      <c r="H487" s="361"/>
      <c r="I487" s="362"/>
      <c r="J487" s="363"/>
      <c r="K487" s="364"/>
      <c r="L487" s="363"/>
      <c r="M487" s="364"/>
      <c r="N487" s="363"/>
      <c r="O487" s="364"/>
      <c r="P487" s="365"/>
      <c r="Q487" s="364"/>
      <c r="R487" s="363"/>
      <c r="S487" s="364"/>
      <c r="T487" s="363"/>
      <c r="U487" s="364"/>
      <c r="V487" s="363"/>
      <c r="W487" s="364"/>
      <c r="X487" s="363"/>
      <c r="Y487" s="364"/>
      <c r="Z487" s="363"/>
      <c r="AA487" s="364"/>
      <c r="AB487" s="363"/>
      <c r="AC487" s="364"/>
      <c r="AD487" s="363"/>
      <c r="AE487" s="364"/>
      <c r="AF487" s="363"/>
      <c r="AG487" s="364"/>
      <c r="AH487" s="363"/>
      <c r="AI487" s="364"/>
      <c r="AJ487" s="363"/>
      <c r="AK487" s="364"/>
      <c r="AL487" s="363"/>
      <c r="AM487" s="364"/>
      <c r="AN487" s="363"/>
      <c r="AO487" s="364"/>
      <c r="AP487" s="363"/>
      <c r="AQ487" s="364"/>
      <c r="AR487" s="366"/>
      <c r="AS487" s="367"/>
    </row>
    <row r="488" ht="15.75" customHeight="1">
      <c r="C488" s="271"/>
      <c r="D488" s="271"/>
      <c r="E488" s="271"/>
      <c r="F488" s="271"/>
      <c r="G488" s="271"/>
      <c r="H488" s="361"/>
      <c r="I488" s="362"/>
      <c r="J488" s="363"/>
      <c r="K488" s="364"/>
      <c r="L488" s="363"/>
      <c r="M488" s="364"/>
      <c r="N488" s="363"/>
      <c r="O488" s="364"/>
      <c r="P488" s="365"/>
      <c r="Q488" s="364"/>
      <c r="R488" s="363"/>
      <c r="S488" s="364"/>
      <c r="T488" s="363"/>
      <c r="U488" s="364"/>
      <c r="V488" s="363"/>
      <c r="W488" s="364"/>
      <c r="X488" s="363"/>
      <c r="Y488" s="364"/>
      <c r="Z488" s="363"/>
      <c r="AA488" s="364"/>
      <c r="AB488" s="363"/>
      <c r="AC488" s="364"/>
      <c r="AD488" s="363"/>
      <c r="AE488" s="364"/>
      <c r="AF488" s="363"/>
      <c r="AG488" s="364"/>
      <c r="AH488" s="363"/>
      <c r="AI488" s="364"/>
      <c r="AJ488" s="363"/>
      <c r="AK488" s="364"/>
      <c r="AL488" s="363"/>
      <c r="AM488" s="364"/>
      <c r="AN488" s="363"/>
      <c r="AO488" s="364"/>
      <c r="AP488" s="363"/>
      <c r="AQ488" s="364"/>
      <c r="AR488" s="366"/>
      <c r="AS488" s="367"/>
    </row>
    <row r="489" ht="15.75" customHeight="1">
      <c r="C489" s="271"/>
      <c r="D489" s="271"/>
      <c r="E489" s="271"/>
      <c r="F489" s="271"/>
      <c r="G489" s="271"/>
      <c r="H489" s="361"/>
      <c r="I489" s="362"/>
      <c r="J489" s="363"/>
      <c r="K489" s="364"/>
      <c r="L489" s="363"/>
      <c r="M489" s="364"/>
      <c r="N489" s="363"/>
      <c r="O489" s="364"/>
      <c r="P489" s="365"/>
      <c r="Q489" s="364"/>
      <c r="R489" s="363"/>
      <c r="S489" s="364"/>
      <c r="T489" s="363"/>
      <c r="U489" s="364"/>
      <c r="V489" s="363"/>
      <c r="W489" s="364"/>
      <c r="X489" s="363"/>
      <c r="Y489" s="364"/>
      <c r="Z489" s="363"/>
      <c r="AA489" s="364"/>
      <c r="AB489" s="363"/>
      <c r="AC489" s="364"/>
      <c r="AD489" s="363"/>
      <c r="AE489" s="364"/>
      <c r="AF489" s="363"/>
      <c r="AG489" s="364"/>
      <c r="AH489" s="363"/>
      <c r="AI489" s="364"/>
      <c r="AJ489" s="363"/>
      <c r="AK489" s="364"/>
      <c r="AL489" s="363"/>
      <c r="AM489" s="364"/>
      <c r="AN489" s="363"/>
      <c r="AO489" s="364"/>
      <c r="AP489" s="363"/>
      <c r="AQ489" s="364"/>
      <c r="AR489" s="366"/>
      <c r="AS489" s="367"/>
    </row>
    <row r="490" ht="15.75" customHeight="1">
      <c r="C490" s="271"/>
      <c r="D490" s="271"/>
      <c r="E490" s="271"/>
      <c r="F490" s="271"/>
      <c r="G490" s="271"/>
      <c r="H490" s="361"/>
      <c r="I490" s="362"/>
      <c r="J490" s="363"/>
      <c r="K490" s="364"/>
      <c r="L490" s="363"/>
      <c r="M490" s="364"/>
      <c r="N490" s="363"/>
      <c r="O490" s="364"/>
      <c r="P490" s="365"/>
      <c r="Q490" s="364"/>
      <c r="R490" s="363"/>
      <c r="S490" s="364"/>
      <c r="T490" s="363"/>
      <c r="U490" s="364"/>
      <c r="V490" s="363"/>
      <c r="W490" s="364"/>
      <c r="X490" s="363"/>
      <c r="Y490" s="364"/>
      <c r="Z490" s="363"/>
      <c r="AA490" s="364"/>
      <c r="AB490" s="363"/>
      <c r="AC490" s="364"/>
      <c r="AD490" s="363"/>
      <c r="AE490" s="364"/>
      <c r="AF490" s="363"/>
      <c r="AG490" s="364"/>
      <c r="AH490" s="363"/>
      <c r="AI490" s="364"/>
      <c r="AJ490" s="363"/>
      <c r="AK490" s="364"/>
      <c r="AL490" s="363"/>
      <c r="AM490" s="364"/>
      <c r="AN490" s="363"/>
      <c r="AO490" s="364"/>
      <c r="AP490" s="363"/>
      <c r="AQ490" s="364"/>
      <c r="AR490" s="366"/>
      <c r="AS490" s="367"/>
    </row>
    <row r="491" ht="15.75" customHeight="1">
      <c r="C491" s="271"/>
      <c r="D491" s="271"/>
      <c r="E491" s="271"/>
      <c r="F491" s="271"/>
      <c r="G491" s="271"/>
      <c r="H491" s="361"/>
      <c r="I491" s="362"/>
      <c r="J491" s="363"/>
      <c r="K491" s="364"/>
      <c r="L491" s="363"/>
      <c r="M491" s="364"/>
      <c r="N491" s="363"/>
      <c r="O491" s="364"/>
      <c r="P491" s="365"/>
      <c r="Q491" s="364"/>
      <c r="R491" s="363"/>
      <c r="S491" s="364"/>
      <c r="T491" s="363"/>
      <c r="U491" s="364"/>
      <c r="V491" s="363"/>
      <c r="W491" s="364"/>
      <c r="X491" s="363"/>
      <c r="Y491" s="364"/>
      <c r="Z491" s="363"/>
      <c r="AA491" s="364"/>
      <c r="AB491" s="363"/>
      <c r="AC491" s="364"/>
      <c r="AD491" s="363"/>
      <c r="AE491" s="364"/>
      <c r="AF491" s="363"/>
      <c r="AG491" s="364"/>
      <c r="AH491" s="363"/>
      <c r="AI491" s="364"/>
      <c r="AJ491" s="363"/>
      <c r="AK491" s="364"/>
      <c r="AL491" s="363"/>
      <c r="AM491" s="364"/>
      <c r="AN491" s="363"/>
      <c r="AO491" s="364"/>
      <c r="AP491" s="363"/>
      <c r="AQ491" s="364"/>
      <c r="AR491" s="366"/>
      <c r="AS491" s="367"/>
    </row>
    <row r="492" ht="15.75" customHeight="1">
      <c r="C492" s="271"/>
      <c r="D492" s="271"/>
      <c r="E492" s="271"/>
      <c r="F492" s="271"/>
      <c r="G492" s="271"/>
      <c r="H492" s="361"/>
      <c r="I492" s="362"/>
      <c r="J492" s="363"/>
      <c r="K492" s="364"/>
      <c r="L492" s="363"/>
      <c r="M492" s="364"/>
      <c r="N492" s="363"/>
      <c r="O492" s="364"/>
      <c r="P492" s="365"/>
      <c r="Q492" s="364"/>
      <c r="R492" s="363"/>
      <c r="S492" s="364"/>
      <c r="T492" s="363"/>
      <c r="U492" s="364"/>
      <c r="V492" s="363"/>
      <c r="W492" s="364"/>
      <c r="X492" s="363"/>
      <c r="Y492" s="364"/>
      <c r="Z492" s="363"/>
      <c r="AA492" s="364"/>
      <c r="AB492" s="363"/>
      <c r="AC492" s="364"/>
      <c r="AD492" s="363"/>
      <c r="AE492" s="364"/>
      <c r="AF492" s="363"/>
      <c r="AG492" s="364"/>
      <c r="AH492" s="363"/>
      <c r="AI492" s="364"/>
      <c r="AJ492" s="363"/>
      <c r="AK492" s="364"/>
      <c r="AL492" s="363"/>
      <c r="AM492" s="364"/>
      <c r="AN492" s="363"/>
      <c r="AO492" s="364"/>
      <c r="AP492" s="363"/>
      <c r="AQ492" s="364"/>
      <c r="AR492" s="366"/>
      <c r="AS492" s="367"/>
    </row>
    <row r="493" ht="15.75" customHeight="1">
      <c r="C493" s="271"/>
      <c r="D493" s="271"/>
      <c r="E493" s="271"/>
      <c r="F493" s="271"/>
      <c r="G493" s="271"/>
      <c r="H493" s="361"/>
      <c r="I493" s="362"/>
      <c r="J493" s="363"/>
      <c r="K493" s="364"/>
      <c r="L493" s="363"/>
      <c r="M493" s="364"/>
      <c r="N493" s="363"/>
      <c r="O493" s="364"/>
      <c r="P493" s="365"/>
      <c r="Q493" s="364"/>
      <c r="R493" s="363"/>
      <c r="S493" s="364"/>
      <c r="T493" s="363"/>
      <c r="U493" s="364"/>
      <c r="V493" s="363"/>
      <c r="W493" s="364"/>
      <c r="X493" s="363"/>
      <c r="Y493" s="364"/>
      <c r="Z493" s="363"/>
      <c r="AA493" s="364"/>
      <c r="AB493" s="363"/>
      <c r="AC493" s="364"/>
      <c r="AD493" s="363"/>
      <c r="AE493" s="364"/>
      <c r="AF493" s="363"/>
      <c r="AG493" s="364"/>
      <c r="AH493" s="363"/>
      <c r="AI493" s="364"/>
      <c r="AJ493" s="363"/>
      <c r="AK493" s="364"/>
      <c r="AL493" s="363"/>
      <c r="AM493" s="364"/>
      <c r="AN493" s="363"/>
      <c r="AO493" s="364"/>
      <c r="AP493" s="363"/>
      <c r="AQ493" s="364"/>
      <c r="AR493" s="366"/>
      <c r="AS493" s="367"/>
    </row>
    <row r="494" ht="15.75" customHeight="1">
      <c r="C494" s="271"/>
      <c r="D494" s="271"/>
      <c r="E494" s="271"/>
      <c r="F494" s="271"/>
      <c r="G494" s="271"/>
      <c r="H494" s="361"/>
      <c r="I494" s="362"/>
      <c r="J494" s="363"/>
      <c r="K494" s="364"/>
      <c r="L494" s="363"/>
      <c r="M494" s="364"/>
      <c r="N494" s="363"/>
      <c r="O494" s="364"/>
      <c r="P494" s="365"/>
      <c r="Q494" s="364"/>
      <c r="R494" s="363"/>
      <c r="S494" s="364"/>
      <c r="T494" s="363"/>
      <c r="U494" s="364"/>
      <c r="V494" s="363"/>
      <c r="W494" s="364"/>
      <c r="X494" s="363"/>
      <c r="Y494" s="364"/>
      <c r="Z494" s="363"/>
      <c r="AA494" s="364"/>
      <c r="AB494" s="363"/>
      <c r="AC494" s="364"/>
      <c r="AD494" s="363"/>
      <c r="AE494" s="364"/>
      <c r="AF494" s="363"/>
      <c r="AG494" s="364"/>
      <c r="AH494" s="363"/>
      <c r="AI494" s="364"/>
      <c r="AJ494" s="363"/>
      <c r="AK494" s="364"/>
      <c r="AL494" s="363"/>
      <c r="AM494" s="364"/>
      <c r="AN494" s="363"/>
      <c r="AO494" s="364"/>
      <c r="AP494" s="363"/>
      <c r="AQ494" s="364"/>
      <c r="AR494" s="366"/>
      <c r="AS494" s="367"/>
    </row>
    <row r="495" ht="15.75" customHeight="1">
      <c r="C495" s="271"/>
      <c r="D495" s="271"/>
      <c r="E495" s="271"/>
      <c r="F495" s="271"/>
      <c r="G495" s="271"/>
      <c r="H495" s="361"/>
      <c r="I495" s="362"/>
      <c r="J495" s="363"/>
      <c r="K495" s="364"/>
      <c r="L495" s="363"/>
      <c r="M495" s="364"/>
      <c r="N495" s="363"/>
      <c r="O495" s="364"/>
      <c r="P495" s="365"/>
      <c r="Q495" s="364"/>
      <c r="R495" s="363"/>
      <c r="S495" s="364"/>
      <c r="T495" s="363"/>
      <c r="U495" s="364"/>
      <c r="V495" s="363"/>
      <c r="W495" s="364"/>
      <c r="X495" s="363"/>
      <c r="Y495" s="364"/>
      <c r="Z495" s="363"/>
      <c r="AA495" s="364"/>
      <c r="AB495" s="363"/>
      <c r="AC495" s="364"/>
      <c r="AD495" s="363"/>
      <c r="AE495" s="364"/>
      <c r="AF495" s="363"/>
      <c r="AG495" s="364"/>
      <c r="AH495" s="363"/>
      <c r="AI495" s="364"/>
      <c r="AJ495" s="363"/>
      <c r="AK495" s="364"/>
      <c r="AL495" s="363"/>
      <c r="AM495" s="364"/>
      <c r="AN495" s="363"/>
      <c r="AO495" s="364"/>
      <c r="AP495" s="363"/>
      <c r="AQ495" s="364"/>
      <c r="AR495" s="366"/>
      <c r="AS495" s="367"/>
    </row>
    <row r="496" ht="15.75" customHeight="1">
      <c r="C496" s="271"/>
      <c r="D496" s="271"/>
      <c r="E496" s="271"/>
      <c r="F496" s="271"/>
      <c r="G496" s="271"/>
      <c r="H496" s="361"/>
      <c r="I496" s="362"/>
      <c r="J496" s="363"/>
      <c r="K496" s="364"/>
      <c r="L496" s="363"/>
      <c r="M496" s="364"/>
      <c r="N496" s="363"/>
      <c r="O496" s="364"/>
      <c r="P496" s="365"/>
      <c r="Q496" s="364"/>
      <c r="R496" s="363"/>
      <c r="S496" s="364"/>
      <c r="T496" s="363"/>
      <c r="U496" s="364"/>
      <c r="V496" s="363"/>
      <c r="W496" s="364"/>
      <c r="X496" s="363"/>
      <c r="Y496" s="364"/>
      <c r="Z496" s="363"/>
      <c r="AA496" s="364"/>
      <c r="AB496" s="363"/>
      <c r="AC496" s="364"/>
      <c r="AD496" s="363"/>
      <c r="AE496" s="364"/>
      <c r="AF496" s="363"/>
      <c r="AG496" s="364"/>
      <c r="AH496" s="363"/>
      <c r="AI496" s="364"/>
      <c r="AJ496" s="363"/>
      <c r="AK496" s="364"/>
      <c r="AL496" s="363"/>
      <c r="AM496" s="364"/>
      <c r="AN496" s="363"/>
      <c r="AO496" s="364"/>
      <c r="AP496" s="363"/>
      <c r="AQ496" s="364"/>
      <c r="AR496" s="366"/>
      <c r="AS496" s="367"/>
    </row>
    <row r="497" ht="15.75" customHeight="1">
      <c r="C497" s="271"/>
      <c r="D497" s="271"/>
      <c r="E497" s="271"/>
      <c r="F497" s="271"/>
      <c r="G497" s="271"/>
      <c r="H497" s="361"/>
      <c r="I497" s="362"/>
      <c r="J497" s="363"/>
      <c r="K497" s="364"/>
      <c r="L497" s="363"/>
      <c r="M497" s="364"/>
      <c r="N497" s="363"/>
      <c r="O497" s="364"/>
      <c r="P497" s="365"/>
      <c r="Q497" s="364"/>
      <c r="R497" s="363"/>
      <c r="S497" s="364"/>
      <c r="T497" s="363"/>
      <c r="U497" s="364"/>
      <c r="V497" s="363"/>
      <c r="W497" s="364"/>
      <c r="X497" s="363"/>
      <c r="Y497" s="364"/>
      <c r="Z497" s="363"/>
      <c r="AA497" s="364"/>
      <c r="AB497" s="363"/>
      <c r="AC497" s="364"/>
      <c r="AD497" s="363"/>
      <c r="AE497" s="364"/>
      <c r="AF497" s="363"/>
      <c r="AG497" s="364"/>
      <c r="AH497" s="363"/>
      <c r="AI497" s="364"/>
      <c r="AJ497" s="363"/>
      <c r="AK497" s="364"/>
      <c r="AL497" s="363"/>
      <c r="AM497" s="364"/>
      <c r="AN497" s="363"/>
      <c r="AO497" s="364"/>
      <c r="AP497" s="363"/>
      <c r="AQ497" s="364"/>
      <c r="AR497" s="366"/>
      <c r="AS497" s="367"/>
    </row>
    <row r="498" ht="15.75" customHeight="1">
      <c r="C498" s="271"/>
      <c r="D498" s="271"/>
      <c r="E498" s="271"/>
      <c r="F498" s="271"/>
      <c r="G498" s="271"/>
      <c r="H498" s="361"/>
      <c r="I498" s="362"/>
      <c r="J498" s="363"/>
      <c r="K498" s="364"/>
      <c r="L498" s="363"/>
      <c r="M498" s="364"/>
      <c r="N498" s="363"/>
      <c r="O498" s="364"/>
      <c r="P498" s="365"/>
      <c r="Q498" s="364"/>
      <c r="R498" s="363"/>
      <c r="S498" s="364"/>
      <c r="T498" s="363"/>
      <c r="U498" s="364"/>
      <c r="V498" s="363"/>
      <c r="W498" s="364"/>
      <c r="X498" s="363"/>
      <c r="Y498" s="364"/>
      <c r="Z498" s="363"/>
      <c r="AA498" s="364"/>
      <c r="AB498" s="363"/>
      <c r="AC498" s="364"/>
      <c r="AD498" s="363"/>
      <c r="AE498" s="364"/>
      <c r="AF498" s="363"/>
      <c r="AG498" s="364"/>
      <c r="AH498" s="363"/>
      <c r="AI498" s="364"/>
      <c r="AJ498" s="363"/>
      <c r="AK498" s="364"/>
      <c r="AL498" s="363"/>
      <c r="AM498" s="364"/>
      <c r="AN498" s="363"/>
      <c r="AO498" s="364"/>
      <c r="AP498" s="363"/>
      <c r="AQ498" s="364"/>
      <c r="AR498" s="366"/>
      <c r="AS498" s="367"/>
    </row>
    <row r="499" ht="15.75" customHeight="1">
      <c r="C499" s="271"/>
      <c r="D499" s="271"/>
      <c r="E499" s="271"/>
      <c r="F499" s="271"/>
      <c r="G499" s="271"/>
      <c r="H499" s="361"/>
      <c r="I499" s="362"/>
      <c r="J499" s="363"/>
      <c r="K499" s="364"/>
      <c r="L499" s="363"/>
      <c r="M499" s="364"/>
      <c r="N499" s="363"/>
      <c r="O499" s="364"/>
      <c r="P499" s="365"/>
      <c r="Q499" s="364"/>
      <c r="R499" s="363"/>
      <c r="S499" s="364"/>
      <c r="T499" s="363"/>
      <c r="U499" s="364"/>
      <c r="V499" s="363"/>
      <c r="W499" s="364"/>
      <c r="X499" s="363"/>
      <c r="Y499" s="364"/>
      <c r="Z499" s="363"/>
      <c r="AA499" s="364"/>
      <c r="AB499" s="363"/>
      <c r="AC499" s="364"/>
      <c r="AD499" s="363"/>
      <c r="AE499" s="364"/>
      <c r="AF499" s="363"/>
      <c r="AG499" s="364"/>
      <c r="AH499" s="363"/>
      <c r="AI499" s="364"/>
      <c r="AJ499" s="363"/>
      <c r="AK499" s="364"/>
      <c r="AL499" s="363"/>
      <c r="AM499" s="364"/>
      <c r="AN499" s="363"/>
      <c r="AO499" s="364"/>
      <c r="AP499" s="363"/>
      <c r="AQ499" s="364"/>
      <c r="AR499" s="366"/>
      <c r="AS499" s="367"/>
    </row>
    <row r="500" ht="15.75" customHeight="1">
      <c r="C500" s="271"/>
      <c r="D500" s="271"/>
      <c r="E500" s="271"/>
      <c r="F500" s="271"/>
      <c r="G500" s="271"/>
      <c r="H500" s="361"/>
      <c r="I500" s="362"/>
      <c r="J500" s="363"/>
      <c r="K500" s="364"/>
      <c r="L500" s="363"/>
      <c r="M500" s="364"/>
      <c r="N500" s="363"/>
      <c r="O500" s="364"/>
      <c r="P500" s="365"/>
      <c r="Q500" s="364"/>
      <c r="R500" s="363"/>
      <c r="S500" s="364"/>
      <c r="T500" s="363"/>
      <c r="U500" s="364"/>
      <c r="V500" s="363"/>
      <c r="W500" s="364"/>
      <c r="X500" s="363"/>
      <c r="Y500" s="364"/>
      <c r="Z500" s="363"/>
      <c r="AA500" s="364"/>
      <c r="AB500" s="363"/>
      <c r="AC500" s="364"/>
      <c r="AD500" s="363"/>
      <c r="AE500" s="364"/>
      <c r="AF500" s="363"/>
      <c r="AG500" s="364"/>
      <c r="AH500" s="363"/>
      <c r="AI500" s="364"/>
      <c r="AJ500" s="363"/>
      <c r="AK500" s="364"/>
      <c r="AL500" s="363"/>
      <c r="AM500" s="364"/>
      <c r="AN500" s="363"/>
      <c r="AO500" s="364"/>
      <c r="AP500" s="363"/>
      <c r="AQ500" s="364"/>
      <c r="AR500" s="366"/>
      <c r="AS500" s="367"/>
    </row>
    <row r="501" ht="15.75" customHeight="1">
      <c r="C501" s="271"/>
      <c r="D501" s="271"/>
      <c r="E501" s="271"/>
      <c r="F501" s="271"/>
      <c r="G501" s="271"/>
      <c r="H501" s="361"/>
      <c r="I501" s="362"/>
      <c r="J501" s="363"/>
      <c r="K501" s="364"/>
      <c r="L501" s="363"/>
      <c r="M501" s="364"/>
      <c r="N501" s="363"/>
      <c r="O501" s="364"/>
      <c r="P501" s="365"/>
      <c r="Q501" s="364"/>
      <c r="R501" s="363"/>
      <c r="S501" s="364"/>
      <c r="T501" s="363"/>
      <c r="U501" s="364"/>
      <c r="V501" s="363"/>
      <c r="W501" s="364"/>
      <c r="X501" s="363"/>
      <c r="Y501" s="364"/>
      <c r="Z501" s="363"/>
      <c r="AA501" s="364"/>
      <c r="AB501" s="363"/>
      <c r="AC501" s="364"/>
      <c r="AD501" s="363"/>
      <c r="AE501" s="364"/>
      <c r="AF501" s="363"/>
      <c r="AG501" s="364"/>
      <c r="AH501" s="363"/>
      <c r="AI501" s="364"/>
      <c r="AJ501" s="363"/>
      <c r="AK501" s="364"/>
      <c r="AL501" s="363"/>
      <c r="AM501" s="364"/>
      <c r="AN501" s="363"/>
      <c r="AO501" s="364"/>
      <c r="AP501" s="363"/>
      <c r="AQ501" s="364"/>
      <c r="AR501" s="366"/>
      <c r="AS501" s="367"/>
    </row>
    <row r="502" ht="15.75" customHeight="1">
      <c r="C502" s="271"/>
      <c r="D502" s="271"/>
      <c r="E502" s="271"/>
      <c r="F502" s="271"/>
      <c r="G502" s="271"/>
      <c r="H502" s="361"/>
      <c r="I502" s="362"/>
      <c r="J502" s="363"/>
      <c r="K502" s="364"/>
      <c r="L502" s="363"/>
      <c r="M502" s="364"/>
      <c r="N502" s="363"/>
      <c r="O502" s="364"/>
      <c r="P502" s="365"/>
      <c r="Q502" s="364"/>
      <c r="R502" s="363"/>
      <c r="S502" s="364"/>
      <c r="T502" s="363"/>
      <c r="U502" s="364"/>
      <c r="V502" s="363"/>
      <c r="W502" s="364"/>
      <c r="X502" s="363"/>
      <c r="Y502" s="364"/>
      <c r="Z502" s="363"/>
      <c r="AA502" s="364"/>
      <c r="AB502" s="363"/>
      <c r="AC502" s="364"/>
      <c r="AD502" s="363"/>
      <c r="AE502" s="364"/>
      <c r="AF502" s="363"/>
      <c r="AG502" s="364"/>
      <c r="AH502" s="363"/>
      <c r="AI502" s="364"/>
      <c r="AJ502" s="363"/>
      <c r="AK502" s="364"/>
      <c r="AL502" s="363"/>
      <c r="AM502" s="364"/>
      <c r="AN502" s="363"/>
      <c r="AO502" s="364"/>
      <c r="AP502" s="363"/>
      <c r="AQ502" s="364"/>
      <c r="AR502" s="366"/>
      <c r="AS502" s="367"/>
    </row>
    <row r="503" ht="15.75" customHeight="1">
      <c r="C503" s="271"/>
      <c r="D503" s="271"/>
      <c r="E503" s="271"/>
      <c r="F503" s="271"/>
      <c r="G503" s="271"/>
      <c r="H503" s="361"/>
      <c r="I503" s="362"/>
      <c r="J503" s="363"/>
      <c r="K503" s="364"/>
      <c r="L503" s="363"/>
      <c r="M503" s="364"/>
      <c r="N503" s="363"/>
      <c r="O503" s="364"/>
      <c r="P503" s="365"/>
      <c r="Q503" s="364"/>
      <c r="R503" s="363"/>
      <c r="S503" s="364"/>
      <c r="T503" s="363"/>
      <c r="U503" s="364"/>
      <c r="V503" s="363"/>
      <c r="W503" s="364"/>
      <c r="X503" s="363"/>
      <c r="Y503" s="364"/>
      <c r="Z503" s="363"/>
      <c r="AA503" s="364"/>
      <c r="AB503" s="363"/>
      <c r="AC503" s="364"/>
      <c r="AD503" s="363"/>
      <c r="AE503" s="364"/>
      <c r="AF503" s="363"/>
      <c r="AG503" s="364"/>
      <c r="AH503" s="363"/>
      <c r="AI503" s="364"/>
      <c r="AJ503" s="363"/>
      <c r="AK503" s="364"/>
      <c r="AL503" s="363"/>
      <c r="AM503" s="364"/>
      <c r="AN503" s="363"/>
      <c r="AO503" s="364"/>
      <c r="AP503" s="363"/>
      <c r="AQ503" s="364"/>
      <c r="AR503" s="366"/>
      <c r="AS503" s="367"/>
    </row>
    <row r="504" ht="15.75" customHeight="1">
      <c r="C504" s="271"/>
      <c r="D504" s="271"/>
      <c r="E504" s="271"/>
      <c r="F504" s="271"/>
      <c r="G504" s="271"/>
      <c r="H504" s="361"/>
      <c r="I504" s="362"/>
      <c r="J504" s="363"/>
      <c r="K504" s="364"/>
      <c r="L504" s="363"/>
      <c r="M504" s="364"/>
      <c r="N504" s="363"/>
      <c r="O504" s="364"/>
      <c r="P504" s="365"/>
      <c r="Q504" s="364"/>
      <c r="R504" s="363"/>
      <c r="S504" s="364"/>
      <c r="T504" s="363"/>
      <c r="U504" s="364"/>
      <c r="V504" s="363"/>
      <c r="W504" s="364"/>
      <c r="X504" s="363"/>
      <c r="Y504" s="364"/>
      <c r="Z504" s="363"/>
      <c r="AA504" s="364"/>
      <c r="AB504" s="363"/>
      <c r="AC504" s="364"/>
      <c r="AD504" s="363"/>
      <c r="AE504" s="364"/>
      <c r="AF504" s="363"/>
      <c r="AG504" s="364"/>
      <c r="AH504" s="363"/>
      <c r="AI504" s="364"/>
      <c r="AJ504" s="363"/>
      <c r="AK504" s="364"/>
      <c r="AL504" s="363"/>
      <c r="AM504" s="364"/>
      <c r="AN504" s="363"/>
      <c r="AO504" s="364"/>
      <c r="AP504" s="363"/>
      <c r="AQ504" s="364"/>
      <c r="AR504" s="366"/>
      <c r="AS504" s="367"/>
    </row>
    <row r="505" ht="15.75" customHeight="1">
      <c r="C505" s="271"/>
      <c r="D505" s="271"/>
      <c r="E505" s="271"/>
      <c r="F505" s="271"/>
      <c r="G505" s="271"/>
      <c r="H505" s="361"/>
      <c r="I505" s="362"/>
      <c r="J505" s="363"/>
      <c r="K505" s="364"/>
      <c r="L505" s="363"/>
      <c r="M505" s="364"/>
      <c r="N505" s="363"/>
      <c r="O505" s="364"/>
      <c r="P505" s="365"/>
      <c r="Q505" s="364"/>
      <c r="R505" s="363"/>
      <c r="S505" s="364"/>
      <c r="T505" s="363"/>
      <c r="U505" s="364"/>
      <c r="V505" s="363"/>
      <c r="W505" s="364"/>
      <c r="X505" s="363"/>
      <c r="Y505" s="364"/>
      <c r="Z505" s="363"/>
      <c r="AA505" s="364"/>
      <c r="AB505" s="363"/>
      <c r="AC505" s="364"/>
      <c r="AD505" s="363"/>
      <c r="AE505" s="364"/>
      <c r="AF505" s="363"/>
      <c r="AG505" s="364"/>
      <c r="AH505" s="363"/>
      <c r="AI505" s="364"/>
      <c r="AJ505" s="363"/>
      <c r="AK505" s="364"/>
      <c r="AL505" s="363"/>
      <c r="AM505" s="364"/>
      <c r="AN505" s="363"/>
      <c r="AO505" s="364"/>
      <c r="AP505" s="363"/>
      <c r="AQ505" s="364"/>
      <c r="AR505" s="366"/>
      <c r="AS505" s="367"/>
    </row>
    <row r="506" ht="15.75" customHeight="1">
      <c r="C506" s="271"/>
      <c r="D506" s="271"/>
      <c r="E506" s="271"/>
      <c r="F506" s="271"/>
      <c r="G506" s="271"/>
      <c r="H506" s="361"/>
      <c r="I506" s="362"/>
      <c r="J506" s="363"/>
      <c r="K506" s="364"/>
      <c r="L506" s="363"/>
      <c r="M506" s="364"/>
      <c r="N506" s="363"/>
      <c r="O506" s="364"/>
      <c r="P506" s="365"/>
      <c r="Q506" s="364"/>
      <c r="R506" s="363"/>
      <c r="S506" s="364"/>
      <c r="T506" s="363"/>
      <c r="U506" s="364"/>
      <c r="V506" s="363"/>
      <c r="W506" s="364"/>
      <c r="X506" s="363"/>
      <c r="Y506" s="364"/>
      <c r="Z506" s="363"/>
      <c r="AA506" s="364"/>
      <c r="AB506" s="363"/>
      <c r="AC506" s="364"/>
      <c r="AD506" s="363"/>
      <c r="AE506" s="364"/>
      <c r="AF506" s="363"/>
      <c r="AG506" s="364"/>
      <c r="AH506" s="363"/>
      <c r="AI506" s="364"/>
      <c r="AJ506" s="363"/>
      <c r="AK506" s="364"/>
      <c r="AL506" s="363"/>
      <c r="AM506" s="364"/>
      <c r="AN506" s="363"/>
      <c r="AO506" s="364"/>
      <c r="AP506" s="363"/>
      <c r="AQ506" s="364"/>
      <c r="AR506" s="366"/>
      <c r="AS506" s="367"/>
    </row>
    <row r="507" ht="15.75" customHeight="1">
      <c r="C507" s="271"/>
      <c r="D507" s="271"/>
      <c r="E507" s="271"/>
      <c r="F507" s="271"/>
      <c r="G507" s="271"/>
      <c r="H507" s="361"/>
      <c r="I507" s="362"/>
      <c r="J507" s="363"/>
      <c r="K507" s="364"/>
      <c r="L507" s="363"/>
      <c r="M507" s="364"/>
      <c r="N507" s="363"/>
      <c r="O507" s="364"/>
      <c r="P507" s="365"/>
      <c r="Q507" s="364"/>
      <c r="R507" s="363"/>
      <c r="S507" s="364"/>
      <c r="T507" s="363"/>
      <c r="U507" s="364"/>
      <c r="V507" s="363"/>
      <c r="W507" s="364"/>
      <c r="X507" s="363"/>
      <c r="Y507" s="364"/>
      <c r="Z507" s="363"/>
      <c r="AA507" s="364"/>
      <c r="AB507" s="363"/>
      <c r="AC507" s="364"/>
      <c r="AD507" s="363"/>
      <c r="AE507" s="364"/>
      <c r="AF507" s="363"/>
      <c r="AG507" s="364"/>
      <c r="AH507" s="363"/>
      <c r="AI507" s="364"/>
      <c r="AJ507" s="363"/>
      <c r="AK507" s="364"/>
      <c r="AL507" s="363"/>
      <c r="AM507" s="364"/>
      <c r="AN507" s="363"/>
      <c r="AO507" s="364"/>
      <c r="AP507" s="363"/>
      <c r="AQ507" s="364"/>
      <c r="AR507" s="366"/>
      <c r="AS507" s="367"/>
    </row>
    <row r="508" ht="15.75" customHeight="1">
      <c r="C508" s="271"/>
      <c r="D508" s="271"/>
      <c r="E508" s="271"/>
      <c r="F508" s="271"/>
      <c r="G508" s="271"/>
      <c r="H508" s="361"/>
      <c r="I508" s="362"/>
      <c r="J508" s="363"/>
      <c r="K508" s="364"/>
      <c r="L508" s="363"/>
      <c r="M508" s="364"/>
      <c r="N508" s="363"/>
      <c r="O508" s="364"/>
      <c r="P508" s="365"/>
      <c r="Q508" s="364"/>
      <c r="R508" s="363"/>
      <c r="S508" s="364"/>
      <c r="T508" s="363"/>
      <c r="U508" s="364"/>
      <c r="V508" s="363"/>
      <c r="W508" s="364"/>
      <c r="X508" s="363"/>
      <c r="Y508" s="364"/>
      <c r="Z508" s="363"/>
      <c r="AA508" s="364"/>
      <c r="AB508" s="363"/>
      <c r="AC508" s="364"/>
      <c r="AD508" s="363"/>
      <c r="AE508" s="364"/>
      <c r="AF508" s="363"/>
      <c r="AG508" s="364"/>
      <c r="AH508" s="363"/>
      <c r="AI508" s="364"/>
      <c r="AJ508" s="363"/>
      <c r="AK508" s="364"/>
      <c r="AL508" s="363"/>
      <c r="AM508" s="364"/>
      <c r="AN508" s="363"/>
      <c r="AO508" s="364"/>
      <c r="AP508" s="363"/>
      <c r="AQ508" s="364"/>
      <c r="AR508" s="366"/>
      <c r="AS508" s="367"/>
    </row>
    <row r="509" ht="15.75" customHeight="1">
      <c r="C509" s="271"/>
      <c r="D509" s="271"/>
      <c r="E509" s="271"/>
      <c r="F509" s="271"/>
      <c r="G509" s="271"/>
      <c r="H509" s="361"/>
      <c r="I509" s="362"/>
      <c r="J509" s="363"/>
      <c r="K509" s="364"/>
      <c r="L509" s="363"/>
      <c r="M509" s="364"/>
      <c r="N509" s="363"/>
      <c r="O509" s="364"/>
      <c r="P509" s="365"/>
      <c r="Q509" s="364"/>
      <c r="R509" s="363"/>
      <c r="S509" s="364"/>
      <c r="T509" s="363"/>
      <c r="U509" s="364"/>
      <c r="V509" s="363"/>
      <c r="W509" s="364"/>
      <c r="X509" s="363"/>
      <c r="Y509" s="364"/>
      <c r="Z509" s="363"/>
      <c r="AA509" s="364"/>
      <c r="AB509" s="363"/>
      <c r="AC509" s="364"/>
      <c r="AD509" s="363"/>
      <c r="AE509" s="364"/>
      <c r="AF509" s="363"/>
      <c r="AG509" s="364"/>
      <c r="AH509" s="363"/>
      <c r="AI509" s="364"/>
      <c r="AJ509" s="363"/>
      <c r="AK509" s="364"/>
      <c r="AL509" s="363"/>
      <c r="AM509" s="364"/>
      <c r="AN509" s="363"/>
      <c r="AO509" s="364"/>
      <c r="AP509" s="363"/>
      <c r="AQ509" s="364"/>
      <c r="AR509" s="366"/>
      <c r="AS509" s="367"/>
    </row>
    <row r="510" ht="15.75" customHeight="1">
      <c r="C510" s="271"/>
      <c r="D510" s="271"/>
      <c r="E510" s="271"/>
      <c r="F510" s="271"/>
      <c r="G510" s="271"/>
      <c r="H510" s="361"/>
      <c r="I510" s="362"/>
      <c r="J510" s="363"/>
      <c r="K510" s="364"/>
      <c r="L510" s="363"/>
      <c r="M510" s="364"/>
      <c r="N510" s="363"/>
      <c r="O510" s="364"/>
      <c r="P510" s="365"/>
      <c r="Q510" s="364"/>
      <c r="R510" s="363"/>
      <c r="S510" s="364"/>
      <c r="T510" s="363"/>
      <c r="U510" s="364"/>
      <c r="V510" s="363"/>
      <c r="W510" s="364"/>
      <c r="X510" s="363"/>
      <c r="Y510" s="364"/>
      <c r="Z510" s="363"/>
      <c r="AA510" s="364"/>
      <c r="AB510" s="363"/>
      <c r="AC510" s="364"/>
      <c r="AD510" s="363"/>
      <c r="AE510" s="364"/>
      <c r="AF510" s="363"/>
      <c r="AG510" s="364"/>
      <c r="AH510" s="363"/>
      <c r="AI510" s="364"/>
      <c r="AJ510" s="363"/>
      <c r="AK510" s="364"/>
      <c r="AL510" s="363"/>
      <c r="AM510" s="364"/>
      <c r="AN510" s="363"/>
      <c r="AO510" s="364"/>
      <c r="AP510" s="363"/>
      <c r="AQ510" s="364"/>
      <c r="AR510" s="366"/>
      <c r="AS510" s="367"/>
    </row>
    <row r="511" ht="15.75" customHeight="1">
      <c r="C511" s="271"/>
      <c r="D511" s="271"/>
      <c r="E511" s="271"/>
      <c r="F511" s="271"/>
      <c r="G511" s="271"/>
      <c r="H511" s="361"/>
      <c r="I511" s="362"/>
      <c r="J511" s="363"/>
      <c r="K511" s="364"/>
      <c r="L511" s="363"/>
      <c r="M511" s="364"/>
      <c r="N511" s="363"/>
      <c r="O511" s="364"/>
      <c r="P511" s="365"/>
      <c r="Q511" s="364"/>
      <c r="R511" s="363"/>
      <c r="S511" s="364"/>
      <c r="T511" s="363"/>
      <c r="U511" s="364"/>
      <c r="V511" s="363"/>
      <c r="W511" s="364"/>
      <c r="X511" s="363"/>
      <c r="Y511" s="364"/>
      <c r="Z511" s="363"/>
      <c r="AA511" s="364"/>
      <c r="AB511" s="363"/>
      <c r="AC511" s="364"/>
      <c r="AD511" s="363"/>
      <c r="AE511" s="364"/>
      <c r="AF511" s="363"/>
      <c r="AG511" s="364"/>
      <c r="AH511" s="363"/>
      <c r="AI511" s="364"/>
      <c r="AJ511" s="363"/>
      <c r="AK511" s="364"/>
      <c r="AL511" s="363"/>
      <c r="AM511" s="364"/>
      <c r="AN511" s="363"/>
      <c r="AO511" s="364"/>
      <c r="AP511" s="363"/>
      <c r="AQ511" s="364"/>
      <c r="AR511" s="366"/>
      <c r="AS511" s="367"/>
    </row>
    <row r="512" ht="15.75" customHeight="1">
      <c r="C512" s="271"/>
      <c r="D512" s="271"/>
      <c r="E512" s="271"/>
      <c r="F512" s="271"/>
      <c r="G512" s="271"/>
      <c r="H512" s="361"/>
      <c r="I512" s="362"/>
      <c r="J512" s="363"/>
      <c r="K512" s="364"/>
      <c r="L512" s="363"/>
      <c r="M512" s="364"/>
      <c r="N512" s="363"/>
      <c r="O512" s="364"/>
      <c r="P512" s="365"/>
      <c r="Q512" s="364"/>
      <c r="R512" s="363"/>
      <c r="S512" s="364"/>
      <c r="T512" s="363"/>
      <c r="U512" s="364"/>
      <c r="V512" s="363"/>
      <c r="W512" s="364"/>
      <c r="X512" s="363"/>
      <c r="Y512" s="364"/>
      <c r="Z512" s="363"/>
      <c r="AA512" s="364"/>
      <c r="AB512" s="363"/>
      <c r="AC512" s="364"/>
      <c r="AD512" s="363"/>
      <c r="AE512" s="364"/>
      <c r="AF512" s="363"/>
      <c r="AG512" s="364"/>
      <c r="AH512" s="363"/>
      <c r="AI512" s="364"/>
      <c r="AJ512" s="363"/>
      <c r="AK512" s="364"/>
      <c r="AL512" s="363"/>
      <c r="AM512" s="364"/>
      <c r="AN512" s="363"/>
      <c r="AO512" s="364"/>
      <c r="AP512" s="363"/>
      <c r="AQ512" s="364"/>
      <c r="AR512" s="366"/>
      <c r="AS512" s="367"/>
    </row>
    <row r="513" ht="15.75" customHeight="1">
      <c r="C513" s="271"/>
      <c r="D513" s="271"/>
      <c r="E513" s="271"/>
      <c r="F513" s="271"/>
      <c r="G513" s="271"/>
      <c r="H513" s="361"/>
      <c r="I513" s="362"/>
      <c r="J513" s="363"/>
      <c r="K513" s="364"/>
      <c r="L513" s="363"/>
      <c r="M513" s="364"/>
      <c r="N513" s="363"/>
      <c r="O513" s="364"/>
      <c r="P513" s="365"/>
      <c r="Q513" s="364"/>
      <c r="R513" s="363"/>
      <c r="S513" s="364"/>
      <c r="T513" s="363"/>
      <c r="U513" s="364"/>
      <c r="V513" s="363"/>
      <c r="W513" s="364"/>
      <c r="X513" s="363"/>
      <c r="Y513" s="364"/>
      <c r="Z513" s="363"/>
      <c r="AA513" s="364"/>
      <c r="AB513" s="363"/>
      <c r="AC513" s="364"/>
      <c r="AD513" s="363"/>
      <c r="AE513" s="364"/>
      <c r="AF513" s="363"/>
      <c r="AG513" s="364"/>
      <c r="AH513" s="363"/>
      <c r="AI513" s="364"/>
      <c r="AJ513" s="363"/>
      <c r="AK513" s="364"/>
      <c r="AL513" s="363"/>
      <c r="AM513" s="364"/>
      <c r="AN513" s="363"/>
      <c r="AO513" s="364"/>
      <c r="AP513" s="363"/>
      <c r="AQ513" s="364"/>
      <c r="AR513" s="366"/>
      <c r="AS513" s="367"/>
    </row>
    <row r="514" ht="15.75" customHeight="1">
      <c r="C514" s="271"/>
      <c r="D514" s="271"/>
      <c r="E514" s="271"/>
      <c r="F514" s="271"/>
      <c r="G514" s="271"/>
      <c r="H514" s="361"/>
      <c r="I514" s="362"/>
      <c r="J514" s="363"/>
      <c r="K514" s="364"/>
      <c r="L514" s="363"/>
      <c r="M514" s="364"/>
      <c r="N514" s="363"/>
      <c r="O514" s="364"/>
      <c r="P514" s="365"/>
      <c r="Q514" s="364"/>
      <c r="R514" s="363"/>
      <c r="S514" s="364"/>
      <c r="T514" s="363"/>
      <c r="U514" s="364"/>
      <c r="V514" s="363"/>
      <c r="W514" s="364"/>
      <c r="X514" s="363"/>
      <c r="Y514" s="364"/>
      <c r="Z514" s="363"/>
      <c r="AA514" s="364"/>
      <c r="AB514" s="363"/>
      <c r="AC514" s="364"/>
      <c r="AD514" s="363"/>
      <c r="AE514" s="364"/>
      <c r="AF514" s="363"/>
      <c r="AG514" s="364"/>
      <c r="AH514" s="363"/>
      <c r="AI514" s="364"/>
      <c r="AJ514" s="363"/>
      <c r="AK514" s="364"/>
      <c r="AL514" s="363"/>
      <c r="AM514" s="364"/>
      <c r="AN514" s="363"/>
      <c r="AO514" s="364"/>
      <c r="AP514" s="363"/>
      <c r="AQ514" s="364"/>
      <c r="AR514" s="366"/>
      <c r="AS514" s="367"/>
    </row>
    <row r="515" ht="15.75" customHeight="1">
      <c r="C515" s="271"/>
      <c r="D515" s="271"/>
      <c r="E515" s="271"/>
      <c r="F515" s="271"/>
      <c r="G515" s="271"/>
      <c r="H515" s="361"/>
      <c r="I515" s="362"/>
      <c r="J515" s="363"/>
      <c r="K515" s="364"/>
      <c r="L515" s="363"/>
      <c r="M515" s="364"/>
      <c r="N515" s="363"/>
      <c r="O515" s="364"/>
      <c r="P515" s="365"/>
      <c r="Q515" s="364"/>
      <c r="R515" s="363"/>
      <c r="S515" s="364"/>
      <c r="T515" s="363"/>
      <c r="U515" s="364"/>
      <c r="V515" s="363"/>
      <c r="W515" s="364"/>
      <c r="X515" s="363"/>
      <c r="Y515" s="364"/>
      <c r="Z515" s="363"/>
      <c r="AA515" s="364"/>
      <c r="AB515" s="363"/>
      <c r="AC515" s="364"/>
      <c r="AD515" s="363"/>
      <c r="AE515" s="364"/>
      <c r="AF515" s="363"/>
      <c r="AG515" s="364"/>
      <c r="AH515" s="363"/>
      <c r="AI515" s="364"/>
      <c r="AJ515" s="363"/>
      <c r="AK515" s="364"/>
      <c r="AL515" s="363"/>
      <c r="AM515" s="364"/>
      <c r="AN515" s="363"/>
      <c r="AO515" s="364"/>
      <c r="AP515" s="363"/>
      <c r="AQ515" s="364"/>
      <c r="AR515" s="366"/>
      <c r="AS515" s="367"/>
    </row>
    <row r="516" ht="15.75" customHeight="1">
      <c r="C516" s="271"/>
      <c r="D516" s="271"/>
      <c r="E516" s="271"/>
      <c r="F516" s="271"/>
      <c r="G516" s="271"/>
      <c r="H516" s="361"/>
      <c r="I516" s="362"/>
      <c r="J516" s="363"/>
      <c r="K516" s="364"/>
      <c r="L516" s="363"/>
      <c r="M516" s="364"/>
      <c r="N516" s="363"/>
      <c r="O516" s="364"/>
      <c r="P516" s="365"/>
      <c r="Q516" s="364"/>
      <c r="R516" s="363"/>
      <c r="S516" s="364"/>
      <c r="T516" s="363"/>
      <c r="U516" s="364"/>
      <c r="V516" s="363"/>
      <c r="W516" s="364"/>
      <c r="X516" s="363"/>
      <c r="Y516" s="364"/>
      <c r="Z516" s="363"/>
      <c r="AA516" s="364"/>
      <c r="AB516" s="363"/>
      <c r="AC516" s="364"/>
      <c r="AD516" s="363"/>
      <c r="AE516" s="364"/>
      <c r="AF516" s="363"/>
      <c r="AG516" s="364"/>
      <c r="AH516" s="363"/>
      <c r="AI516" s="364"/>
      <c r="AJ516" s="363"/>
      <c r="AK516" s="364"/>
      <c r="AL516" s="363"/>
      <c r="AM516" s="364"/>
      <c r="AN516" s="363"/>
      <c r="AO516" s="364"/>
      <c r="AP516" s="363"/>
      <c r="AQ516" s="364"/>
      <c r="AR516" s="366"/>
      <c r="AS516" s="367"/>
    </row>
    <row r="517" ht="15.75" customHeight="1">
      <c r="C517" s="271"/>
      <c r="D517" s="271"/>
      <c r="E517" s="271"/>
      <c r="F517" s="271"/>
      <c r="G517" s="271"/>
      <c r="H517" s="361"/>
      <c r="I517" s="362"/>
      <c r="J517" s="363"/>
      <c r="K517" s="364"/>
      <c r="L517" s="363"/>
      <c r="M517" s="364"/>
      <c r="N517" s="363"/>
      <c r="O517" s="364"/>
      <c r="P517" s="365"/>
      <c r="Q517" s="364"/>
      <c r="R517" s="363"/>
      <c r="S517" s="364"/>
      <c r="T517" s="363"/>
      <c r="U517" s="364"/>
      <c r="V517" s="363"/>
      <c r="W517" s="364"/>
      <c r="X517" s="363"/>
      <c r="Y517" s="364"/>
      <c r="Z517" s="363"/>
      <c r="AA517" s="364"/>
      <c r="AB517" s="363"/>
      <c r="AC517" s="364"/>
      <c r="AD517" s="363"/>
      <c r="AE517" s="364"/>
      <c r="AF517" s="363"/>
      <c r="AG517" s="364"/>
      <c r="AH517" s="363"/>
      <c r="AI517" s="364"/>
      <c r="AJ517" s="363"/>
      <c r="AK517" s="364"/>
      <c r="AL517" s="363"/>
      <c r="AM517" s="364"/>
      <c r="AN517" s="363"/>
      <c r="AO517" s="364"/>
      <c r="AP517" s="363"/>
      <c r="AQ517" s="364"/>
      <c r="AR517" s="366"/>
      <c r="AS517" s="367"/>
    </row>
    <row r="518" ht="15.75" customHeight="1">
      <c r="C518" s="271"/>
      <c r="D518" s="271"/>
      <c r="E518" s="271"/>
      <c r="F518" s="271"/>
      <c r="G518" s="271"/>
      <c r="H518" s="361"/>
      <c r="I518" s="362"/>
      <c r="J518" s="363"/>
      <c r="K518" s="364"/>
      <c r="L518" s="363"/>
      <c r="M518" s="364"/>
      <c r="N518" s="363"/>
      <c r="O518" s="364"/>
      <c r="P518" s="365"/>
      <c r="Q518" s="364"/>
      <c r="R518" s="363"/>
      <c r="S518" s="364"/>
      <c r="T518" s="363"/>
      <c r="U518" s="364"/>
      <c r="V518" s="363"/>
      <c r="W518" s="364"/>
      <c r="X518" s="363"/>
      <c r="Y518" s="364"/>
      <c r="Z518" s="363"/>
      <c r="AA518" s="364"/>
      <c r="AB518" s="363"/>
      <c r="AC518" s="364"/>
      <c r="AD518" s="363"/>
      <c r="AE518" s="364"/>
      <c r="AF518" s="363"/>
      <c r="AG518" s="364"/>
      <c r="AH518" s="363"/>
      <c r="AI518" s="364"/>
      <c r="AJ518" s="363"/>
      <c r="AK518" s="364"/>
      <c r="AL518" s="363"/>
      <c r="AM518" s="364"/>
      <c r="AN518" s="363"/>
      <c r="AO518" s="364"/>
      <c r="AP518" s="363"/>
      <c r="AQ518" s="364"/>
      <c r="AR518" s="366"/>
      <c r="AS518" s="367"/>
    </row>
    <row r="519" ht="15.75" customHeight="1">
      <c r="C519" s="271"/>
      <c r="D519" s="271"/>
      <c r="E519" s="271"/>
      <c r="F519" s="271"/>
      <c r="G519" s="271"/>
      <c r="H519" s="361"/>
      <c r="I519" s="362"/>
      <c r="J519" s="363"/>
      <c r="K519" s="364"/>
      <c r="L519" s="363"/>
      <c r="M519" s="364"/>
      <c r="N519" s="363"/>
      <c r="O519" s="364"/>
      <c r="P519" s="365"/>
      <c r="Q519" s="364"/>
      <c r="R519" s="363"/>
      <c r="S519" s="364"/>
      <c r="T519" s="363"/>
      <c r="U519" s="364"/>
      <c r="V519" s="363"/>
      <c r="W519" s="364"/>
      <c r="X519" s="363"/>
      <c r="Y519" s="364"/>
      <c r="Z519" s="363"/>
      <c r="AA519" s="364"/>
      <c r="AB519" s="363"/>
      <c r="AC519" s="364"/>
      <c r="AD519" s="363"/>
      <c r="AE519" s="364"/>
      <c r="AF519" s="363"/>
      <c r="AG519" s="364"/>
      <c r="AH519" s="363"/>
      <c r="AI519" s="364"/>
      <c r="AJ519" s="363"/>
      <c r="AK519" s="364"/>
      <c r="AL519" s="363"/>
      <c r="AM519" s="364"/>
      <c r="AN519" s="363"/>
      <c r="AO519" s="364"/>
      <c r="AP519" s="363"/>
      <c r="AQ519" s="364"/>
      <c r="AR519" s="366"/>
      <c r="AS519" s="367"/>
    </row>
    <row r="520" ht="15.75" customHeight="1">
      <c r="C520" s="271"/>
      <c r="D520" s="271"/>
      <c r="E520" s="271"/>
      <c r="F520" s="271"/>
      <c r="G520" s="271"/>
      <c r="H520" s="361"/>
      <c r="I520" s="362"/>
      <c r="J520" s="363"/>
      <c r="K520" s="364"/>
      <c r="L520" s="363"/>
      <c r="M520" s="364"/>
      <c r="N520" s="363"/>
      <c r="O520" s="364"/>
      <c r="P520" s="365"/>
      <c r="Q520" s="364"/>
      <c r="R520" s="363"/>
      <c r="S520" s="364"/>
      <c r="T520" s="363"/>
      <c r="U520" s="364"/>
      <c r="V520" s="363"/>
      <c r="W520" s="364"/>
      <c r="X520" s="363"/>
      <c r="Y520" s="364"/>
      <c r="Z520" s="363"/>
      <c r="AA520" s="364"/>
      <c r="AB520" s="363"/>
      <c r="AC520" s="364"/>
      <c r="AD520" s="363"/>
      <c r="AE520" s="364"/>
      <c r="AF520" s="363"/>
      <c r="AG520" s="364"/>
      <c r="AH520" s="363"/>
      <c r="AI520" s="364"/>
      <c r="AJ520" s="363"/>
      <c r="AK520" s="364"/>
      <c r="AL520" s="363"/>
      <c r="AM520" s="364"/>
      <c r="AN520" s="363"/>
      <c r="AO520" s="364"/>
      <c r="AP520" s="363"/>
      <c r="AQ520" s="364"/>
      <c r="AR520" s="366"/>
      <c r="AS520" s="367"/>
    </row>
    <row r="521" ht="15.75" customHeight="1">
      <c r="C521" s="271"/>
      <c r="D521" s="271"/>
      <c r="E521" s="271"/>
      <c r="F521" s="271"/>
      <c r="G521" s="271"/>
      <c r="H521" s="361"/>
      <c r="I521" s="362"/>
      <c r="J521" s="363"/>
      <c r="K521" s="364"/>
      <c r="L521" s="363"/>
      <c r="M521" s="364"/>
      <c r="N521" s="363"/>
      <c r="O521" s="364"/>
      <c r="P521" s="365"/>
      <c r="Q521" s="364"/>
      <c r="R521" s="363"/>
      <c r="S521" s="364"/>
      <c r="T521" s="363"/>
      <c r="U521" s="364"/>
      <c r="V521" s="363"/>
      <c r="W521" s="364"/>
      <c r="X521" s="363"/>
      <c r="Y521" s="364"/>
      <c r="Z521" s="363"/>
      <c r="AA521" s="364"/>
      <c r="AB521" s="363"/>
      <c r="AC521" s="364"/>
      <c r="AD521" s="363"/>
      <c r="AE521" s="364"/>
      <c r="AF521" s="363"/>
      <c r="AG521" s="364"/>
      <c r="AH521" s="363"/>
      <c r="AI521" s="364"/>
      <c r="AJ521" s="363"/>
      <c r="AK521" s="364"/>
      <c r="AL521" s="363"/>
      <c r="AM521" s="364"/>
      <c r="AN521" s="363"/>
      <c r="AO521" s="364"/>
      <c r="AP521" s="363"/>
      <c r="AQ521" s="364"/>
      <c r="AR521" s="366"/>
      <c r="AS521" s="367"/>
    </row>
    <row r="522" ht="15.75" customHeight="1">
      <c r="C522" s="271"/>
      <c r="D522" s="271"/>
      <c r="E522" s="271"/>
      <c r="F522" s="271"/>
      <c r="G522" s="271"/>
      <c r="H522" s="361"/>
      <c r="I522" s="362"/>
      <c r="J522" s="363"/>
      <c r="K522" s="364"/>
      <c r="L522" s="363"/>
      <c r="M522" s="364"/>
      <c r="N522" s="363"/>
      <c r="O522" s="364"/>
      <c r="P522" s="365"/>
      <c r="Q522" s="364"/>
      <c r="R522" s="363"/>
      <c r="S522" s="364"/>
      <c r="T522" s="363"/>
      <c r="U522" s="364"/>
      <c r="V522" s="363"/>
      <c r="W522" s="364"/>
      <c r="X522" s="363"/>
      <c r="Y522" s="364"/>
      <c r="Z522" s="363"/>
      <c r="AA522" s="364"/>
      <c r="AB522" s="363"/>
      <c r="AC522" s="364"/>
      <c r="AD522" s="363"/>
      <c r="AE522" s="364"/>
      <c r="AF522" s="363"/>
      <c r="AG522" s="364"/>
      <c r="AH522" s="363"/>
      <c r="AI522" s="364"/>
      <c r="AJ522" s="363"/>
      <c r="AK522" s="364"/>
      <c r="AL522" s="363"/>
      <c r="AM522" s="364"/>
      <c r="AN522" s="363"/>
      <c r="AO522" s="364"/>
      <c r="AP522" s="363"/>
      <c r="AQ522" s="364"/>
      <c r="AR522" s="366"/>
      <c r="AS522" s="367"/>
    </row>
    <row r="523" ht="15.75" customHeight="1">
      <c r="C523" s="271"/>
      <c r="D523" s="271"/>
      <c r="E523" s="271"/>
      <c r="F523" s="271"/>
      <c r="G523" s="271"/>
      <c r="H523" s="361"/>
      <c r="I523" s="362"/>
      <c r="J523" s="363"/>
      <c r="K523" s="364"/>
      <c r="L523" s="363"/>
      <c r="M523" s="364"/>
      <c r="N523" s="363"/>
      <c r="O523" s="364"/>
      <c r="P523" s="365"/>
      <c r="Q523" s="364"/>
      <c r="R523" s="363"/>
      <c r="S523" s="364"/>
      <c r="T523" s="363"/>
      <c r="U523" s="364"/>
      <c r="V523" s="363"/>
      <c r="W523" s="364"/>
      <c r="X523" s="363"/>
      <c r="Y523" s="364"/>
      <c r="Z523" s="363"/>
      <c r="AA523" s="364"/>
      <c r="AB523" s="363"/>
      <c r="AC523" s="364"/>
      <c r="AD523" s="363"/>
      <c r="AE523" s="364"/>
      <c r="AF523" s="363"/>
      <c r="AG523" s="364"/>
      <c r="AH523" s="363"/>
      <c r="AI523" s="364"/>
      <c r="AJ523" s="363"/>
      <c r="AK523" s="364"/>
      <c r="AL523" s="363"/>
      <c r="AM523" s="364"/>
      <c r="AN523" s="363"/>
      <c r="AO523" s="364"/>
      <c r="AP523" s="363"/>
      <c r="AQ523" s="364"/>
      <c r="AR523" s="366"/>
      <c r="AS523" s="367"/>
    </row>
    <row r="524" ht="15.75" customHeight="1">
      <c r="C524" s="271"/>
      <c r="D524" s="271"/>
      <c r="E524" s="271"/>
      <c r="F524" s="271"/>
      <c r="G524" s="271"/>
      <c r="H524" s="361"/>
      <c r="I524" s="362"/>
      <c r="J524" s="363"/>
      <c r="K524" s="364"/>
      <c r="L524" s="363"/>
      <c r="M524" s="364"/>
      <c r="N524" s="363"/>
      <c r="O524" s="364"/>
      <c r="P524" s="365"/>
      <c r="Q524" s="364"/>
      <c r="R524" s="363"/>
      <c r="S524" s="364"/>
      <c r="T524" s="363"/>
      <c r="U524" s="364"/>
      <c r="V524" s="363"/>
      <c r="W524" s="364"/>
      <c r="X524" s="363"/>
      <c r="Y524" s="364"/>
      <c r="Z524" s="363"/>
      <c r="AA524" s="364"/>
      <c r="AB524" s="363"/>
      <c r="AC524" s="364"/>
      <c r="AD524" s="363"/>
      <c r="AE524" s="364"/>
      <c r="AF524" s="363"/>
      <c r="AG524" s="364"/>
      <c r="AH524" s="363"/>
      <c r="AI524" s="364"/>
      <c r="AJ524" s="363"/>
      <c r="AK524" s="364"/>
      <c r="AL524" s="363"/>
      <c r="AM524" s="364"/>
      <c r="AN524" s="363"/>
      <c r="AO524" s="364"/>
      <c r="AP524" s="363"/>
      <c r="AQ524" s="364"/>
      <c r="AR524" s="366"/>
      <c r="AS524" s="367"/>
    </row>
    <row r="525" ht="15.75" customHeight="1">
      <c r="C525" s="271"/>
      <c r="D525" s="271"/>
      <c r="E525" s="271"/>
      <c r="F525" s="271"/>
      <c r="G525" s="271"/>
      <c r="H525" s="361"/>
      <c r="I525" s="362"/>
      <c r="J525" s="363"/>
      <c r="K525" s="364"/>
      <c r="L525" s="363"/>
      <c r="M525" s="364"/>
      <c r="N525" s="363"/>
      <c r="O525" s="364"/>
      <c r="P525" s="365"/>
      <c r="Q525" s="364"/>
      <c r="R525" s="363"/>
      <c r="S525" s="364"/>
      <c r="T525" s="363"/>
      <c r="U525" s="364"/>
      <c r="V525" s="363"/>
      <c r="W525" s="364"/>
      <c r="X525" s="363"/>
      <c r="Y525" s="364"/>
      <c r="Z525" s="363"/>
      <c r="AA525" s="364"/>
      <c r="AB525" s="363"/>
      <c r="AC525" s="364"/>
      <c r="AD525" s="363"/>
      <c r="AE525" s="364"/>
      <c r="AF525" s="363"/>
      <c r="AG525" s="364"/>
      <c r="AH525" s="363"/>
      <c r="AI525" s="364"/>
      <c r="AJ525" s="363"/>
      <c r="AK525" s="364"/>
      <c r="AL525" s="363"/>
      <c r="AM525" s="364"/>
      <c r="AN525" s="363"/>
      <c r="AO525" s="364"/>
      <c r="AP525" s="363"/>
      <c r="AQ525" s="364"/>
      <c r="AR525" s="366"/>
      <c r="AS525" s="367"/>
    </row>
    <row r="526" ht="15.75" customHeight="1">
      <c r="C526" s="271"/>
      <c r="D526" s="271"/>
      <c r="E526" s="271"/>
      <c r="F526" s="271"/>
      <c r="G526" s="271"/>
      <c r="H526" s="361"/>
      <c r="I526" s="362"/>
      <c r="J526" s="363"/>
      <c r="K526" s="364"/>
      <c r="L526" s="363"/>
      <c r="M526" s="364"/>
      <c r="N526" s="363"/>
      <c r="O526" s="364"/>
      <c r="P526" s="365"/>
      <c r="Q526" s="364"/>
      <c r="R526" s="363"/>
      <c r="S526" s="364"/>
      <c r="T526" s="363"/>
      <c r="U526" s="364"/>
      <c r="V526" s="363"/>
      <c r="W526" s="364"/>
      <c r="X526" s="363"/>
      <c r="Y526" s="364"/>
      <c r="Z526" s="363"/>
      <c r="AA526" s="364"/>
      <c r="AB526" s="363"/>
      <c r="AC526" s="364"/>
      <c r="AD526" s="363"/>
      <c r="AE526" s="364"/>
      <c r="AF526" s="363"/>
      <c r="AG526" s="364"/>
      <c r="AH526" s="363"/>
      <c r="AI526" s="364"/>
      <c r="AJ526" s="363"/>
      <c r="AK526" s="364"/>
      <c r="AL526" s="363"/>
      <c r="AM526" s="364"/>
      <c r="AN526" s="363"/>
      <c r="AO526" s="364"/>
      <c r="AP526" s="363"/>
      <c r="AQ526" s="364"/>
      <c r="AR526" s="366"/>
      <c r="AS526" s="367"/>
    </row>
    <row r="527" ht="15.75" customHeight="1">
      <c r="C527" s="271"/>
      <c r="D527" s="271"/>
      <c r="E527" s="271"/>
      <c r="F527" s="271"/>
      <c r="G527" s="271"/>
      <c r="H527" s="361"/>
      <c r="I527" s="362"/>
      <c r="J527" s="363"/>
      <c r="K527" s="364"/>
      <c r="L527" s="363"/>
      <c r="M527" s="364"/>
      <c r="N527" s="363"/>
      <c r="O527" s="364"/>
      <c r="P527" s="365"/>
      <c r="Q527" s="364"/>
      <c r="R527" s="363"/>
      <c r="S527" s="364"/>
      <c r="T527" s="363"/>
      <c r="U527" s="364"/>
      <c r="V527" s="363"/>
      <c r="W527" s="364"/>
      <c r="X527" s="363"/>
      <c r="Y527" s="364"/>
      <c r="Z527" s="363"/>
      <c r="AA527" s="364"/>
      <c r="AB527" s="363"/>
      <c r="AC527" s="364"/>
      <c r="AD527" s="363"/>
      <c r="AE527" s="364"/>
      <c r="AF527" s="363"/>
      <c r="AG527" s="364"/>
      <c r="AH527" s="363"/>
      <c r="AI527" s="364"/>
      <c r="AJ527" s="363"/>
      <c r="AK527" s="364"/>
      <c r="AL527" s="363"/>
      <c r="AM527" s="364"/>
      <c r="AN527" s="363"/>
      <c r="AO527" s="364"/>
      <c r="AP527" s="363"/>
      <c r="AQ527" s="364"/>
      <c r="AR527" s="366"/>
      <c r="AS527" s="367"/>
    </row>
    <row r="528" ht="15.75" customHeight="1">
      <c r="C528" s="271"/>
      <c r="D528" s="271"/>
      <c r="E528" s="271"/>
      <c r="F528" s="271"/>
      <c r="G528" s="271"/>
      <c r="H528" s="361"/>
      <c r="I528" s="362"/>
      <c r="J528" s="363"/>
      <c r="K528" s="364"/>
      <c r="L528" s="363"/>
      <c r="M528" s="364"/>
      <c r="N528" s="363"/>
      <c r="O528" s="364"/>
      <c r="P528" s="365"/>
      <c r="Q528" s="364"/>
      <c r="R528" s="363"/>
      <c r="S528" s="364"/>
      <c r="T528" s="363"/>
      <c r="U528" s="364"/>
      <c r="V528" s="363"/>
      <c r="W528" s="364"/>
      <c r="X528" s="363"/>
      <c r="Y528" s="364"/>
      <c r="Z528" s="363"/>
      <c r="AA528" s="364"/>
      <c r="AB528" s="363"/>
      <c r="AC528" s="364"/>
      <c r="AD528" s="363"/>
      <c r="AE528" s="364"/>
      <c r="AF528" s="363"/>
      <c r="AG528" s="364"/>
      <c r="AH528" s="363"/>
      <c r="AI528" s="364"/>
      <c r="AJ528" s="363"/>
      <c r="AK528" s="364"/>
      <c r="AL528" s="363"/>
      <c r="AM528" s="364"/>
      <c r="AN528" s="363"/>
      <c r="AO528" s="364"/>
      <c r="AP528" s="363"/>
      <c r="AQ528" s="364"/>
      <c r="AR528" s="366"/>
      <c r="AS528" s="367"/>
    </row>
    <row r="529" ht="15.75" customHeight="1">
      <c r="C529" s="271"/>
      <c r="D529" s="271"/>
      <c r="E529" s="271"/>
      <c r="F529" s="271"/>
      <c r="G529" s="271"/>
      <c r="H529" s="361"/>
      <c r="I529" s="362"/>
      <c r="J529" s="363"/>
      <c r="K529" s="364"/>
      <c r="L529" s="363"/>
      <c r="M529" s="364"/>
      <c r="N529" s="363"/>
      <c r="O529" s="364"/>
      <c r="P529" s="365"/>
      <c r="Q529" s="364"/>
      <c r="R529" s="363"/>
      <c r="S529" s="364"/>
      <c r="T529" s="363"/>
      <c r="U529" s="364"/>
      <c r="V529" s="363"/>
      <c r="W529" s="364"/>
      <c r="X529" s="363"/>
      <c r="Y529" s="364"/>
      <c r="Z529" s="363"/>
      <c r="AA529" s="364"/>
      <c r="AB529" s="363"/>
      <c r="AC529" s="364"/>
      <c r="AD529" s="363"/>
      <c r="AE529" s="364"/>
      <c r="AF529" s="363"/>
      <c r="AG529" s="364"/>
      <c r="AH529" s="363"/>
      <c r="AI529" s="364"/>
      <c r="AJ529" s="363"/>
      <c r="AK529" s="364"/>
      <c r="AL529" s="363"/>
      <c r="AM529" s="364"/>
      <c r="AN529" s="363"/>
      <c r="AO529" s="364"/>
      <c r="AP529" s="363"/>
      <c r="AQ529" s="364"/>
      <c r="AR529" s="366"/>
      <c r="AS529" s="367"/>
    </row>
    <row r="530" ht="15.75" customHeight="1">
      <c r="C530" s="271"/>
      <c r="D530" s="271"/>
      <c r="E530" s="271"/>
      <c r="F530" s="271"/>
      <c r="G530" s="271"/>
      <c r="H530" s="361"/>
      <c r="I530" s="362"/>
      <c r="J530" s="363"/>
      <c r="K530" s="364"/>
      <c r="L530" s="363"/>
      <c r="M530" s="364"/>
      <c r="N530" s="363"/>
      <c r="O530" s="364"/>
      <c r="P530" s="365"/>
      <c r="Q530" s="364"/>
      <c r="R530" s="363"/>
      <c r="S530" s="364"/>
      <c r="T530" s="363"/>
      <c r="U530" s="364"/>
      <c r="V530" s="363"/>
      <c r="W530" s="364"/>
      <c r="X530" s="363"/>
      <c r="Y530" s="364"/>
      <c r="Z530" s="363"/>
      <c r="AA530" s="364"/>
      <c r="AB530" s="363"/>
      <c r="AC530" s="364"/>
      <c r="AD530" s="363"/>
      <c r="AE530" s="364"/>
      <c r="AF530" s="363"/>
      <c r="AG530" s="364"/>
      <c r="AH530" s="363"/>
      <c r="AI530" s="364"/>
      <c r="AJ530" s="363"/>
      <c r="AK530" s="364"/>
      <c r="AL530" s="363"/>
      <c r="AM530" s="364"/>
      <c r="AN530" s="363"/>
      <c r="AO530" s="364"/>
      <c r="AP530" s="363"/>
      <c r="AQ530" s="364"/>
      <c r="AR530" s="366"/>
      <c r="AS530" s="367"/>
    </row>
    <row r="531" ht="15.75" customHeight="1">
      <c r="C531" s="271"/>
      <c r="D531" s="271"/>
      <c r="E531" s="271"/>
      <c r="F531" s="271"/>
      <c r="G531" s="271"/>
      <c r="H531" s="361"/>
      <c r="I531" s="362"/>
      <c r="J531" s="363"/>
      <c r="K531" s="364"/>
      <c r="L531" s="363"/>
      <c r="M531" s="364"/>
      <c r="N531" s="363"/>
      <c r="O531" s="364"/>
      <c r="P531" s="365"/>
      <c r="Q531" s="364"/>
      <c r="R531" s="363"/>
      <c r="S531" s="364"/>
      <c r="T531" s="363"/>
      <c r="U531" s="364"/>
      <c r="V531" s="363"/>
      <c r="W531" s="364"/>
      <c r="X531" s="363"/>
      <c r="Y531" s="364"/>
      <c r="Z531" s="363"/>
      <c r="AA531" s="364"/>
      <c r="AB531" s="363"/>
      <c r="AC531" s="364"/>
      <c r="AD531" s="363"/>
      <c r="AE531" s="364"/>
      <c r="AF531" s="363"/>
      <c r="AG531" s="364"/>
      <c r="AH531" s="363"/>
      <c r="AI531" s="364"/>
      <c r="AJ531" s="363"/>
      <c r="AK531" s="364"/>
      <c r="AL531" s="363"/>
      <c r="AM531" s="364"/>
      <c r="AN531" s="363"/>
      <c r="AO531" s="364"/>
      <c r="AP531" s="363"/>
      <c r="AQ531" s="364"/>
      <c r="AR531" s="366"/>
      <c r="AS531" s="367"/>
    </row>
    <row r="532" ht="15.75" customHeight="1">
      <c r="C532" s="271"/>
      <c r="D532" s="271"/>
      <c r="E532" s="271"/>
      <c r="F532" s="271"/>
      <c r="G532" s="271"/>
      <c r="H532" s="361"/>
      <c r="I532" s="362"/>
      <c r="J532" s="363"/>
      <c r="K532" s="364"/>
      <c r="L532" s="363"/>
      <c r="M532" s="364"/>
      <c r="N532" s="363"/>
      <c r="O532" s="364"/>
      <c r="P532" s="365"/>
      <c r="Q532" s="364"/>
      <c r="R532" s="363"/>
      <c r="S532" s="364"/>
      <c r="T532" s="363"/>
      <c r="U532" s="364"/>
      <c r="V532" s="363"/>
      <c r="W532" s="364"/>
      <c r="X532" s="363"/>
      <c r="Y532" s="364"/>
      <c r="Z532" s="363"/>
      <c r="AA532" s="364"/>
      <c r="AB532" s="363"/>
      <c r="AC532" s="364"/>
      <c r="AD532" s="363"/>
      <c r="AE532" s="364"/>
      <c r="AF532" s="363"/>
      <c r="AG532" s="364"/>
      <c r="AH532" s="363"/>
      <c r="AI532" s="364"/>
      <c r="AJ532" s="363"/>
      <c r="AK532" s="364"/>
      <c r="AL532" s="363"/>
      <c r="AM532" s="364"/>
      <c r="AN532" s="363"/>
      <c r="AO532" s="364"/>
      <c r="AP532" s="363"/>
      <c r="AQ532" s="364"/>
      <c r="AR532" s="366"/>
      <c r="AS532" s="367"/>
    </row>
    <row r="533" ht="15.75" customHeight="1">
      <c r="C533" s="271"/>
      <c r="D533" s="271"/>
      <c r="E533" s="271"/>
      <c r="F533" s="271"/>
      <c r="G533" s="271"/>
      <c r="H533" s="361"/>
      <c r="I533" s="362"/>
      <c r="J533" s="363"/>
      <c r="K533" s="364"/>
      <c r="L533" s="363"/>
      <c r="M533" s="364"/>
      <c r="N533" s="363"/>
      <c r="O533" s="364"/>
      <c r="P533" s="365"/>
      <c r="Q533" s="364"/>
      <c r="R533" s="363"/>
      <c r="S533" s="364"/>
      <c r="T533" s="363"/>
      <c r="U533" s="364"/>
      <c r="V533" s="363"/>
      <c r="W533" s="364"/>
      <c r="X533" s="363"/>
      <c r="Y533" s="364"/>
      <c r="Z533" s="363"/>
      <c r="AA533" s="364"/>
      <c r="AB533" s="363"/>
      <c r="AC533" s="364"/>
      <c r="AD533" s="363"/>
      <c r="AE533" s="364"/>
      <c r="AF533" s="363"/>
      <c r="AG533" s="364"/>
      <c r="AH533" s="363"/>
      <c r="AI533" s="364"/>
      <c r="AJ533" s="363"/>
      <c r="AK533" s="364"/>
      <c r="AL533" s="363"/>
      <c r="AM533" s="364"/>
      <c r="AN533" s="363"/>
      <c r="AO533" s="364"/>
      <c r="AP533" s="363"/>
      <c r="AQ533" s="364"/>
      <c r="AR533" s="366"/>
      <c r="AS533" s="367"/>
    </row>
    <row r="534" ht="15.75" customHeight="1">
      <c r="C534" s="271"/>
      <c r="D534" s="271"/>
      <c r="E534" s="271"/>
      <c r="F534" s="271"/>
      <c r="G534" s="271"/>
      <c r="H534" s="361"/>
      <c r="I534" s="362"/>
      <c r="J534" s="363"/>
      <c r="K534" s="364"/>
      <c r="L534" s="363"/>
      <c r="M534" s="364"/>
      <c r="N534" s="363"/>
      <c r="O534" s="364"/>
      <c r="P534" s="365"/>
      <c r="Q534" s="364"/>
      <c r="R534" s="363"/>
      <c r="S534" s="364"/>
      <c r="T534" s="363"/>
      <c r="U534" s="364"/>
      <c r="V534" s="363"/>
      <c r="W534" s="364"/>
      <c r="X534" s="363"/>
      <c r="Y534" s="364"/>
      <c r="Z534" s="363"/>
      <c r="AA534" s="364"/>
      <c r="AB534" s="363"/>
      <c r="AC534" s="364"/>
      <c r="AD534" s="363"/>
      <c r="AE534" s="364"/>
      <c r="AF534" s="363"/>
      <c r="AG534" s="364"/>
      <c r="AH534" s="363"/>
      <c r="AI534" s="364"/>
      <c r="AJ534" s="363"/>
      <c r="AK534" s="364"/>
      <c r="AL534" s="363"/>
      <c r="AM534" s="364"/>
      <c r="AN534" s="363"/>
      <c r="AO534" s="364"/>
      <c r="AP534" s="363"/>
      <c r="AQ534" s="364"/>
      <c r="AR534" s="366"/>
      <c r="AS534" s="367"/>
    </row>
    <row r="535" ht="15.75" customHeight="1">
      <c r="C535" s="271"/>
      <c r="D535" s="271"/>
      <c r="E535" s="271"/>
      <c r="F535" s="271"/>
      <c r="G535" s="271"/>
      <c r="H535" s="361"/>
      <c r="I535" s="362"/>
      <c r="J535" s="363"/>
      <c r="K535" s="364"/>
      <c r="L535" s="363"/>
      <c r="M535" s="364"/>
      <c r="N535" s="363"/>
      <c r="O535" s="364"/>
      <c r="P535" s="365"/>
      <c r="Q535" s="364"/>
      <c r="R535" s="363"/>
      <c r="S535" s="364"/>
      <c r="T535" s="363"/>
      <c r="U535" s="364"/>
      <c r="V535" s="363"/>
      <c r="W535" s="364"/>
      <c r="X535" s="363"/>
      <c r="Y535" s="364"/>
      <c r="Z535" s="363"/>
      <c r="AA535" s="364"/>
      <c r="AB535" s="363"/>
      <c r="AC535" s="364"/>
      <c r="AD535" s="363"/>
      <c r="AE535" s="364"/>
      <c r="AF535" s="363"/>
      <c r="AG535" s="364"/>
      <c r="AH535" s="363"/>
      <c r="AI535" s="364"/>
      <c r="AJ535" s="363"/>
      <c r="AK535" s="364"/>
      <c r="AL535" s="363"/>
      <c r="AM535" s="364"/>
      <c r="AN535" s="363"/>
      <c r="AO535" s="364"/>
      <c r="AP535" s="363"/>
      <c r="AQ535" s="364"/>
      <c r="AR535" s="366"/>
      <c r="AS535" s="367"/>
    </row>
    <row r="536" ht="15.75" customHeight="1">
      <c r="C536" s="271"/>
      <c r="D536" s="271"/>
      <c r="E536" s="271"/>
      <c r="F536" s="271"/>
      <c r="G536" s="271"/>
      <c r="H536" s="361"/>
      <c r="I536" s="362"/>
      <c r="J536" s="363"/>
      <c r="K536" s="364"/>
      <c r="L536" s="363"/>
      <c r="M536" s="364"/>
      <c r="N536" s="363"/>
      <c r="O536" s="364"/>
      <c r="P536" s="365"/>
      <c r="Q536" s="364"/>
      <c r="R536" s="363"/>
      <c r="S536" s="364"/>
      <c r="T536" s="363"/>
      <c r="U536" s="364"/>
      <c r="V536" s="363"/>
      <c r="W536" s="364"/>
      <c r="X536" s="363"/>
      <c r="Y536" s="364"/>
      <c r="Z536" s="363"/>
      <c r="AA536" s="364"/>
      <c r="AB536" s="363"/>
      <c r="AC536" s="364"/>
      <c r="AD536" s="363"/>
      <c r="AE536" s="364"/>
      <c r="AF536" s="363"/>
      <c r="AG536" s="364"/>
      <c r="AH536" s="363"/>
      <c r="AI536" s="364"/>
      <c r="AJ536" s="363"/>
      <c r="AK536" s="364"/>
      <c r="AL536" s="363"/>
      <c r="AM536" s="364"/>
      <c r="AN536" s="363"/>
      <c r="AO536" s="364"/>
      <c r="AP536" s="363"/>
      <c r="AQ536" s="364"/>
      <c r="AR536" s="366"/>
      <c r="AS536" s="367"/>
    </row>
    <row r="537" ht="15.75" customHeight="1">
      <c r="C537" s="271"/>
      <c r="D537" s="271"/>
      <c r="E537" s="271"/>
      <c r="F537" s="271"/>
      <c r="G537" s="271"/>
      <c r="H537" s="361"/>
      <c r="I537" s="362"/>
      <c r="J537" s="363"/>
      <c r="K537" s="364"/>
      <c r="L537" s="363"/>
      <c r="M537" s="364"/>
      <c r="N537" s="363"/>
      <c r="O537" s="364"/>
      <c r="P537" s="365"/>
      <c r="Q537" s="364"/>
      <c r="R537" s="363"/>
      <c r="S537" s="364"/>
      <c r="T537" s="363"/>
      <c r="U537" s="364"/>
      <c r="V537" s="363"/>
      <c r="W537" s="364"/>
      <c r="X537" s="363"/>
      <c r="Y537" s="364"/>
      <c r="Z537" s="363"/>
      <c r="AA537" s="364"/>
      <c r="AB537" s="363"/>
      <c r="AC537" s="364"/>
      <c r="AD537" s="363"/>
      <c r="AE537" s="364"/>
      <c r="AF537" s="363"/>
      <c r="AG537" s="364"/>
      <c r="AH537" s="363"/>
      <c r="AI537" s="364"/>
      <c r="AJ537" s="363"/>
      <c r="AK537" s="364"/>
      <c r="AL537" s="363"/>
      <c r="AM537" s="364"/>
      <c r="AN537" s="363"/>
      <c r="AO537" s="364"/>
      <c r="AP537" s="363"/>
      <c r="AQ537" s="364"/>
      <c r="AR537" s="366"/>
      <c r="AS537" s="367"/>
    </row>
    <row r="538" ht="15.75" customHeight="1">
      <c r="C538" s="271"/>
      <c r="D538" s="271"/>
      <c r="E538" s="271"/>
      <c r="F538" s="271"/>
      <c r="G538" s="271"/>
      <c r="H538" s="361"/>
      <c r="I538" s="362"/>
      <c r="J538" s="363"/>
      <c r="K538" s="364"/>
      <c r="L538" s="363"/>
      <c r="M538" s="364"/>
      <c r="N538" s="363"/>
      <c r="O538" s="364"/>
      <c r="P538" s="365"/>
      <c r="Q538" s="364"/>
      <c r="R538" s="363"/>
      <c r="S538" s="364"/>
      <c r="T538" s="363"/>
      <c r="U538" s="364"/>
      <c r="V538" s="363"/>
      <c r="W538" s="364"/>
      <c r="X538" s="363"/>
      <c r="Y538" s="364"/>
      <c r="Z538" s="363"/>
      <c r="AA538" s="364"/>
      <c r="AB538" s="363"/>
      <c r="AC538" s="364"/>
      <c r="AD538" s="363"/>
      <c r="AE538" s="364"/>
      <c r="AF538" s="363"/>
      <c r="AG538" s="364"/>
      <c r="AH538" s="363"/>
      <c r="AI538" s="364"/>
      <c r="AJ538" s="363"/>
      <c r="AK538" s="364"/>
      <c r="AL538" s="363"/>
      <c r="AM538" s="364"/>
      <c r="AN538" s="363"/>
      <c r="AO538" s="364"/>
      <c r="AP538" s="363"/>
      <c r="AQ538" s="364"/>
      <c r="AR538" s="366"/>
      <c r="AS538" s="367"/>
    </row>
    <row r="539" ht="15.75" customHeight="1">
      <c r="C539" s="271"/>
      <c r="D539" s="271"/>
      <c r="E539" s="271"/>
      <c r="F539" s="271"/>
      <c r="G539" s="271"/>
      <c r="H539" s="361"/>
      <c r="I539" s="362"/>
      <c r="J539" s="363"/>
      <c r="K539" s="364"/>
      <c r="L539" s="363"/>
      <c r="M539" s="364"/>
      <c r="N539" s="363"/>
      <c r="O539" s="364"/>
      <c r="P539" s="365"/>
      <c r="Q539" s="364"/>
      <c r="R539" s="363"/>
      <c r="S539" s="364"/>
      <c r="T539" s="363"/>
      <c r="U539" s="364"/>
      <c r="V539" s="363"/>
      <c r="W539" s="364"/>
      <c r="X539" s="363"/>
      <c r="Y539" s="364"/>
      <c r="Z539" s="363"/>
      <c r="AA539" s="364"/>
      <c r="AB539" s="363"/>
      <c r="AC539" s="364"/>
      <c r="AD539" s="363"/>
      <c r="AE539" s="364"/>
      <c r="AF539" s="363"/>
      <c r="AG539" s="364"/>
      <c r="AH539" s="363"/>
      <c r="AI539" s="364"/>
      <c r="AJ539" s="363"/>
      <c r="AK539" s="364"/>
      <c r="AL539" s="363"/>
      <c r="AM539" s="364"/>
      <c r="AN539" s="363"/>
      <c r="AO539" s="364"/>
      <c r="AP539" s="363"/>
      <c r="AQ539" s="364"/>
      <c r="AR539" s="366"/>
      <c r="AS539" s="367"/>
    </row>
    <row r="540" ht="15.75" customHeight="1">
      <c r="C540" s="271"/>
      <c r="D540" s="271"/>
      <c r="E540" s="271"/>
      <c r="F540" s="271"/>
      <c r="G540" s="271"/>
      <c r="H540" s="361"/>
      <c r="I540" s="362"/>
      <c r="J540" s="363"/>
      <c r="K540" s="364"/>
      <c r="L540" s="363"/>
      <c r="M540" s="364"/>
      <c r="N540" s="363"/>
      <c r="O540" s="364"/>
      <c r="P540" s="365"/>
      <c r="Q540" s="364"/>
      <c r="R540" s="363"/>
      <c r="S540" s="364"/>
      <c r="T540" s="363"/>
      <c r="U540" s="364"/>
      <c r="V540" s="363"/>
      <c r="W540" s="364"/>
      <c r="X540" s="363"/>
      <c r="Y540" s="364"/>
      <c r="Z540" s="363"/>
      <c r="AA540" s="364"/>
      <c r="AB540" s="363"/>
      <c r="AC540" s="364"/>
      <c r="AD540" s="363"/>
      <c r="AE540" s="364"/>
      <c r="AF540" s="363"/>
      <c r="AG540" s="364"/>
      <c r="AH540" s="363"/>
      <c r="AI540" s="364"/>
      <c r="AJ540" s="363"/>
      <c r="AK540" s="364"/>
      <c r="AL540" s="363"/>
      <c r="AM540" s="364"/>
      <c r="AN540" s="363"/>
      <c r="AO540" s="364"/>
      <c r="AP540" s="363"/>
      <c r="AQ540" s="364"/>
      <c r="AR540" s="366"/>
      <c r="AS540" s="367"/>
    </row>
    <row r="541" ht="15.75" customHeight="1">
      <c r="C541" s="271"/>
      <c r="D541" s="271"/>
      <c r="E541" s="271"/>
      <c r="F541" s="271"/>
      <c r="G541" s="271"/>
      <c r="H541" s="361"/>
      <c r="I541" s="362"/>
      <c r="J541" s="363"/>
      <c r="K541" s="364"/>
      <c r="L541" s="363"/>
      <c r="M541" s="364"/>
      <c r="N541" s="363"/>
      <c r="O541" s="364"/>
      <c r="P541" s="365"/>
      <c r="Q541" s="364"/>
      <c r="R541" s="363"/>
      <c r="S541" s="364"/>
      <c r="T541" s="363"/>
      <c r="U541" s="364"/>
      <c r="V541" s="363"/>
      <c r="W541" s="364"/>
      <c r="X541" s="363"/>
      <c r="Y541" s="364"/>
      <c r="Z541" s="363"/>
      <c r="AA541" s="364"/>
      <c r="AB541" s="363"/>
      <c r="AC541" s="364"/>
      <c r="AD541" s="363"/>
      <c r="AE541" s="364"/>
      <c r="AF541" s="363"/>
      <c r="AG541" s="364"/>
      <c r="AH541" s="363"/>
      <c r="AI541" s="364"/>
      <c r="AJ541" s="363"/>
      <c r="AK541" s="364"/>
      <c r="AL541" s="363"/>
      <c r="AM541" s="364"/>
      <c r="AN541" s="363"/>
      <c r="AO541" s="364"/>
      <c r="AP541" s="363"/>
      <c r="AQ541" s="364"/>
      <c r="AR541" s="366"/>
      <c r="AS541" s="367"/>
    </row>
    <row r="542" ht="15.75" customHeight="1">
      <c r="C542" s="271"/>
      <c r="D542" s="271"/>
      <c r="E542" s="271"/>
      <c r="F542" s="271"/>
      <c r="G542" s="271"/>
      <c r="H542" s="361"/>
      <c r="I542" s="362"/>
      <c r="J542" s="363"/>
      <c r="K542" s="364"/>
      <c r="L542" s="363"/>
      <c r="M542" s="364"/>
      <c r="N542" s="363"/>
      <c r="O542" s="364"/>
      <c r="P542" s="365"/>
      <c r="Q542" s="364"/>
      <c r="R542" s="363"/>
      <c r="S542" s="364"/>
      <c r="T542" s="363"/>
      <c r="U542" s="364"/>
      <c r="V542" s="363"/>
      <c r="W542" s="364"/>
      <c r="X542" s="363"/>
      <c r="Y542" s="364"/>
      <c r="Z542" s="363"/>
      <c r="AA542" s="364"/>
      <c r="AB542" s="363"/>
      <c r="AC542" s="364"/>
      <c r="AD542" s="363"/>
      <c r="AE542" s="364"/>
      <c r="AF542" s="363"/>
      <c r="AG542" s="364"/>
      <c r="AH542" s="363"/>
      <c r="AI542" s="364"/>
      <c r="AJ542" s="363"/>
      <c r="AK542" s="364"/>
      <c r="AL542" s="363"/>
      <c r="AM542" s="364"/>
      <c r="AN542" s="363"/>
      <c r="AO542" s="364"/>
      <c r="AP542" s="363"/>
      <c r="AQ542" s="364"/>
      <c r="AR542" s="366"/>
      <c r="AS542" s="367"/>
    </row>
    <row r="543" ht="15.75" customHeight="1">
      <c r="C543" s="271"/>
      <c r="D543" s="271"/>
      <c r="E543" s="271"/>
      <c r="F543" s="271"/>
      <c r="G543" s="271"/>
      <c r="H543" s="361"/>
      <c r="I543" s="362"/>
      <c r="J543" s="363"/>
      <c r="K543" s="364"/>
      <c r="L543" s="363"/>
      <c r="M543" s="364"/>
      <c r="N543" s="363"/>
      <c r="O543" s="364"/>
      <c r="P543" s="365"/>
      <c r="Q543" s="364"/>
      <c r="R543" s="363"/>
      <c r="S543" s="364"/>
      <c r="T543" s="363"/>
      <c r="U543" s="364"/>
      <c r="V543" s="363"/>
      <c r="W543" s="364"/>
      <c r="X543" s="363"/>
      <c r="Y543" s="364"/>
      <c r="Z543" s="363"/>
      <c r="AA543" s="364"/>
      <c r="AB543" s="363"/>
      <c r="AC543" s="364"/>
      <c r="AD543" s="363"/>
      <c r="AE543" s="364"/>
      <c r="AF543" s="363"/>
      <c r="AG543" s="364"/>
      <c r="AH543" s="363"/>
      <c r="AI543" s="364"/>
      <c r="AJ543" s="363"/>
      <c r="AK543" s="364"/>
      <c r="AL543" s="363"/>
      <c r="AM543" s="364"/>
      <c r="AN543" s="363"/>
      <c r="AO543" s="364"/>
      <c r="AP543" s="363"/>
      <c r="AQ543" s="364"/>
      <c r="AR543" s="366"/>
      <c r="AS543" s="367"/>
    </row>
    <row r="544" ht="15.75" customHeight="1">
      <c r="C544" s="271"/>
      <c r="D544" s="271"/>
      <c r="E544" s="271"/>
      <c r="F544" s="271"/>
      <c r="G544" s="271"/>
      <c r="H544" s="361"/>
      <c r="I544" s="362"/>
      <c r="J544" s="363"/>
      <c r="K544" s="364"/>
      <c r="L544" s="363"/>
      <c r="M544" s="364"/>
      <c r="N544" s="363"/>
      <c r="O544" s="364"/>
      <c r="P544" s="365"/>
      <c r="Q544" s="364"/>
      <c r="R544" s="363"/>
      <c r="S544" s="364"/>
      <c r="T544" s="363"/>
      <c r="U544" s="364"/>
      <c r="V544" s="363"/>
      <c r="W544" s="364"/>
      <c r="X544" s="363"/>
      <c r="Y544" s="364"/>
      <c r="Z544" s="363"/>
      <c r="AA544" s="364"/>
      <c r="AB544" s="363"/>
      <c r="AC544" s="364"/>
      <c r="AD544" s="363"/>
      <c r="AE544" s="364"/>
      <c r="AF544" s="363"/>
      <c r="AG544" s="364"/>
      <c r="AH544" s="363"/>
      <c r="AI544" s="364"/>
      <c r="AJ544" s="363"/>
      <c r="AK544" s="364"/>
      <c r="AL544" s="363"/>
      <c r="AM544" s="364"/>
      <c r="AN544" s="363"/>
      <c r="AO544" s="364"/>
      <c r="AP544" s="363"/>
      <c r="AQ544" s="364"/>
      <c r="AR544" s="366"/>
      <c r="AS544" s="367"/>
    </row>
    <row r="545" ht="15.75" customHeight="1">
      <c r="C545" s="271"/>
      <c r="D545" s="271"/>
      <c r="E545" s="271"/>
      <c r="F545" s="271"/>
      <c r="G545" s="271"/>
      <c r="H545" s="361"/>
      <c r="I545" s="362"/>
      <c r="J545" s="363"/>
      <c r="K545" s="364"/>
      <c r="L545" s="363"/>
      <c r="M545" s="364"/>
      <c r="N545" s="363"/>
      <c r="O545" s="364"/>
      <c r="P545" s="365"/>
      <c r="Q545" s="364"/>
      <c r="R545" s="363"/>
      <c r="S545" s="364"/>
      <c r="T545" s="363"/>
      <c r="U545" s="364"/>
      <c r="V545" s="363"/>
      <c r="W545" s="364"/>
      <c r="X545" s="363"/>
      <c r="Y545" s="364"/>
      <c r="Z545" s="363"/>
      <c r="AA545" s="364"/>
      <c r="AB545" s="363"/>
      <c r="AC545" s="364"/>
      <c r="AD545" s="363"/>
      <c r="AE545" s="364"/>
      <c r="AF545" s="363"/>
      <c r="AG545" s="364"/>
      <c r="AH545" s="363"/>
      <c r="AI545" s="364"/>
      <c r="AJ545" s="363"/>
      <c r="AK545" s="364"/>
      <c r="AL545" s="363"/>
      <c r="AM545" s="364"/>
      <c r="AN545" s="363"/>
      <c r="AO545" s="364"/>
      <c r="AP545" s="363"/>
      <c r="AQ545" s="364"/>
      <c r="AR545" s="366"/>
      <c r="AS545" s="367"/>
    </row>
    <row r="546" ht="15.75" customHeight="1">
      <c r="C546" s="271"/>
      <c r="D546" s="271"/>
      <c r="E546" s="271"/>
      <c r="F546" s="271"/>
      <c r="G546" s="271"/>
      <c r="H546" s="361"/>
      <c r="I546" s="362"/>
      <c r="J546" s="363"/>
      <c r="K546" s="364"/>
      <c r="L546" s="363"/>
      <c r="M546" s="364"/>
      <c r="N546" s="363"/>
      <c r="O546" s="364"/>
      <c r="P546" s="365"/>
      <c r="Q546" s="364"/>
      <c r="R546" s="363"/>
      <c r="S546" s="364"/>
      <c r="T546" s="363"/>
      <c r="U546" s="364"/>
      <c r="V546" s="363"/>
      <c r="W546" s="364"/>
      <c r="X546" s="363"/>
      <c r="Y546" s="364"/>
      <c r="Z546" s="363"/>
      <c r="AA546" s="364"/>
      <c r="AB546" s="363"/>
      <c r="AC546" s="364"/>
      <c r="AD546" s="363"/>
      <c r="AE546" s="364"/>
      <c r="AF546" s="363"/>
      <c r="AG546" s="364"/>
      <c r="AH546" s="363"/>
      <c r="AI546" s="364"/>
      <c r="AJ546" s="363"/>
      <c r="AK546" s="364"/>
      <c r="AL546" s="363"/>
      <c r="AM546" s="364"/>
      <c r="AN546" s="363"/>
      <c r="AO546" s="364"/>
      <c r="AP546" s="363"/>
      <c r="AQ546" s="364"/>
      <c r="AR546" s="366"/>
      <c r="AS546" s="367"/>
    </row>
    <row r="547" ht="15.75" customHeight="1">
      <c r="C547" s="271"/>
      <c r="D547" s="271"/>
      <c r="E547" s="271"/>
      <c r="F547" s="271"/>
      <c r="G547" s="271"/>
      <c r="H547" s="361"/>
      <c r="I547" s="362"/>
      <c r="J547" s="363"/>
      <c r="K547" s="364"/>
      <c r="L547" s="363"/>
      <c r="M547" s="364"/>
      <c r="N547" s="363"/>
      <c r="O547" s="364"/>
      <c r="P547" s="365"/>
      <c r="Q547" s="364"/>
      <c r="R547" s="363"/>
      <c r="S547" s="364"/>
      <c r="T547" s="363"/>
      <c r="U547" s="364"/>
      <c r="V547" s="363"/>
      <c r="W547" s="364"/>
      <c r="X547" s="363"/>
      <c r="Y547" s="364"/>
      <c r="Z547" s="363"/>
      <c r="AA547" s="364"/>
      <c r="AB547" s="363"/>
      <c r="AC547" s="364"/>
      <c r="AD547" s="363"/>
      <c r="AE547" s="364"/>
      <c r="AF547" s="363"/>
      <c r="AG547" s="364"/>
      <c r="AH547" s="363"/>
      <c r="AI547" s="364"/>
      <c r="AJ547" s="363"/>
      <c r="AK547" s="364"/>
      <c r="AL547" s="363"/>
      <c r="AM547" s="364"/>
      <c r="AN547" s="363"/>
      <c r="AO547" s="364"/>
      <c r="AP547" s="363"/>
      <c r="AQ547" s="364"/>
      <c r="AR547" s="366"/>
      <c r="AS547" s="367"/>
    </row>
    <row r="548" ht="15.75" customHeight="1">
      <c r="C548" s="271"/>
      <c r="D548" s="271"/>
      <c r="E548" s="271"/>
      <c r="F548" s="271"/>
      <c r="G548" s="271"/>
      <c r="H548" s="361"/>
      <c r="I548" s="362"/>
      <c r="J548" s="363"/>
      <c r="K548" s="364"/>
      <c r="L548" s="363"/>
      <c r="M548" s="364"/>
      <c r="N548" s="363"/>
      <c r="O548" s="364"/>
      <c r="P548" s="365"/>
      <c r="Q548" s="364"/>
      <c r="R548" s="363"/>
      <c r="S548" s="364"/>
      <c r="T548" s="363"/>
      <c r="U548" s="364"/>
      <c r="V548" s="363"/>
      <c r="W548" s="364"/>
      <c r="X548" s="363"/>
      <c r="Y548" s="364"/>
      <c r="Z548" s="363"/>
      <c r="AA548" s="364"/>
      <c r="AB548" s="363"/>
      <c r="AC548" s="364"/>
      <c r="AD548" s="363"/>
      <c r="AE548" s="364"/>
      <c r="AF548" s="363"/>
      <c r="AG548" s="364"/>
      <c r="AH548" s="363"/>
      <c r="AI548" s="364"/>
      <c r="AJ548" s="363"/>
      <c r="AK548" s="364"/>
      <c r="AL548" s="363"/>
      <c r="AM548" s="364"/>
      <c r="AN548" s="363"/>
      <c r="AO548" s="364"/>
      <c r="AP548" s="363"/>
      <c r="AQ548" s="364"/>
      <c r="AR548" s="366"/>
      <c r="AS548" s="367"/>
    </row>
    <row r="549" ht="15.75" customHeight="1">
      <c r="C549" s="271"/>
      <c r="D549" s="271"/>
      <c r="E549" s="271"/>
      <c r="F549" s="271"/>
      <c r="G549" s="271"/>
      <c r="H549" s="361"/>
      <c r="I549" s="362"/>
      <c r="J549" s="363"/>
      <c r="K549" s="364"/>
      <c r="L549" s="363"/>
      <c r="M549" s="364"/>
      <c r="N549" s="363"/>
      <c r="O549" s="364"/>
      <c r="P549" s="365"/>
      <c r="Q549" s="364"/>
      <c r="R549" s="363"/>
      <c r="S549" s="364"/>
      <c r="T549" s="363"/>
      <c r="U549" s="364"/>
      <c r="V549" s="363"/>
      <c r="W549" s="364"/>
      <c r="X549" s="363"/>
      <c r="Y549" s="364"/>
      <c r="Z549" s="363"/>
      <c r="AA549" s="364"/>
      <c r="AB549" s="363"/>
      <c r="AC549" s="364"/>
      <c r="AD549" s="363"/>
      <c r="AE549" s="364"/>
      <c r="AF549" s="363"/>
      <c r="AG549" s="364"/>
      <c r="AH549" s="363"/>
      <c r="AI549" s="364"/>
      <c r="AJ549" s="363"/>
      <c r="AK549" s="364"/>
      <c r="AL549" s="363"/>
      <c r="AM549" s="364"/>
      <c r="AN549" s="363"/>
      <c r="AO549" s="364"/>
      <c r="AP549" s="363"/>
      <c r="AQ549" s="364"/>
      <c r="AR549" s="366"/>
      <c r="AS549" s="367"/>
    </row>
    <row r="550" ht="15.75" customHeight="1">
      <c r="C550" s="271"/>
      <c r="D550" s="271"/>
      <c r="E550" s="271"/>
      <c r="F550" s="271"/>
      <c r="G550" s="271"/>
      <c r="H550" s="361"/>
      <c r="I550" s="362"/>
      <c r="J550" s="363"/>
      <c r="K550" s="364"/>
      <c r="L550" s="363"/>
      <c r="M550" s="364"/>
      <c r="N550" s="363"/>
      <c r="O550" s="364"/>
      <c r="P550" s="365"/>
      <c r="Q550" s="364"/>
      <c r="R550" s="363"/>
      <c r="S550" s="364"/>
      <c r="T550" s="363"/>
      <c r="U550" s="364"/>
      <c r="V550" s="363"/>
      <c r="W550" s="364"/>
      <c r="X550" s="363"/>
      <c r="Y550" s="364"/>
      <c r="Z550" s="363"/>
      <c r="AA550" s="364"/>
      <c r="AB550" s="363"/>
      <c r="AC550" s="364"/>
      <c r="AD550" s="363"/>
      <c r="AE550" s="364"/>
      <c r="AF550" s="363"/>
      <c r="AG550" s="364"/>
      <c r="AH550" s="363"/>
      <c r="AI550" s="364"/>
      <c r="AJ550" s="363"/>
      <c r="AK550" s="364"/>
      <c r="AL550" s="363"/>
      <c r="AM550" s="364"/>
      <c r="AN550" s="363"/>
      <c r="AO550" s="364"/>
      <c r="AP550" s="363"/>
      <c r="AQ550" s="364"/>
      <c r="AR550" s="366"/>
      <c r="AS550" s="367"/>
    </row>
    <row r="551" ht="15.75" customHeight="1">
      <c r="C551" s="271"/>
      <c r="D551" s="271"/>
      <c r="E551" s="271"/>
      <c r="F551" s="271"/>
      <c r="G551" s="271"/>
      <c r="H551" s="361"/>
      <c r="I551" s="362"/>
      <c r="J551" s="363"/>
      <c r="K551" s="364"/>
      <c r="L551" s="363"/>
      <c r="M551" s="364"/>
      <c r="N551" s="363"/>
      <c r="O551" s="364"/>
      <c r="P551" s="365"/>
      <c r="Q551" s="364"/>
      <c r="R551" s="363"/>
      <c r="S551" s="364"/>
      <c r="T551" s="363"/>
      <c r="U551" s="364"/>
      <c r="V551" s="363"/>
      <c r="W551" s="364"/>
      <c r="X551" s="363"/>
      <c r="Y551" s="364"/>
      <c r="Z551" s="363"/>
      <c r="AA551" s="364"/>
      <c r="AB551" s="363"/>
      <c r="AC551" s="364"/>
      <c r="AD551" s="363"/>
      <c r="AE551" s="364"/>
      <c r="AF551" s="363"/>
      <c r="AG551" s="364"/>
      <c r="AH551" s="363"/>
      <c r="AI551" s="364"/>
      <c r="AJ551" s="363"/>
      <c r="AK551" s="364"/>
      <c r="AL551" s="363"/>
      <c r="AM551" s="364"/>
      <c r="AN551" s="363"/>
      <c r="AO551" s="364"/>
      <c r="AP551" s="363"/>
      <c r="AQ551" s="364"/>
      <c r="AR551" s="366"/>
      <c r="AS551" s="367"/>
    </row>
    <row r="552" ht="15.75" customHeight="1">
      <c r="C552" s="271"/>
      <c r="D552" s="271"/>
      <c r="E552" s="271"/>
      <c r="F552" s="271"/>
      <c r="G552" s="271"/>
      <c r="H552" s="361"/>
      <c r="I552" s="362"/>
      <c r="J552" s="363"/>
      <c r="K552" s="364"/>
      <c r="L552" s="363"/>
      <c r="M552" s="364"/>
      <c r="N552" s="363"/>
      <c r="O552" s="364"/>
      <c r="P552" s="365"/>
      <c r="Q552" s="364"/>
      <c r="R552" s="363"/>
      <c r="S552" s="364"/>
      <c r="T552" s="363"/>
      <c r="U552" s="364"/>
      <c r="V552" s="363"/>
      <c r="W552" s="364"/>
      <c r="X552" s="363"/>
      <c r="Y552" s="364"/>
      <c r="Z552" s="363"/>
      <c r="AA552" s="364"/>
      <c r="AB552" s="363"/>
      <c r="AC552" s="364"/>
      <c r="AD552" s="363"/>
      <c r="AE552" s="364"/>
      <c r="AF552" s="363"/>
      <c r="AG552" s="364"/>
      <c r="AH552" s="363"/>
      <c r="AI552" s="364"/>
      <c r="AJ552" s="363"/>
      <c r="AK552" s="364"/>
      <c r="AL552" s="363"/>
      <c r="AM552" s="364"/>
      <c r="AN552" s="363"/>
      <c r="AO552" s="364"/>
      <c r="AP552" s="363"/>
      <c r="AQ552" s="364"/>
      <c r="AR552" s="366"/>
      <c r="AS552" s="367"/>
    </row>
    <row r="553" ht="15.75" customHeight="1">
      <c r="C553" s="271"/>
      <c r="D553" s="271"/>
      <c r="E553" s="271"/>
      <c r="F553" s="271"/>
      <c r="G553" s="271"/>
      <c r="H553" s="361"/>
      <c r="I553" s="362"/>
      <c r="J553" s="363"/>
      <c r="K553" s="364"/>
      <c r="L553" s="363"/>
      <c r="M553" s="364"/>
      <c r="N553" s="363"/>
      <c r="O553" s="364"/>
      <c r="P553" s="365"/>
      <c r="Q553" s="364"/>
      <c r="R553" s="363"/>
      <c r="S553" s="364"/>
      <c r="T553" s="363"/>
      <c r="U553" s="364"/>
      <c r="V553" s="363"/>
      <c r="W553" s="364"/>
      <c r="X553" s="363"/>
      <c r="Y553" s="364"/>
      <c r="Z553" s="363"/>
      <c r="AA553" s="364"/>
      <c r="AB553" s="363"/>
      <c r="AC553" s="364"/>
      <c r="AD553" s="363"/>
      <c r="AE553" s="364"/>
      <c r="AF553" s="363"/>
      <c r="AG553" s="364"/>
      <c r="AH553" s="363"/>
      <c r="AI553" s="364"/>
      <c r="AJ553" s="363"/>
      <c r="AK553" s="364"/>
      <c r="AL553" s="363"/>
      <c r="AM553" s="364"/>
      <c r="AN553" s="363"/>
      <c r="AO553" s="364"/>
      <c r="AP553" s="363"/>
      <c r="AQ553" s="364"/>
      <c r="AR553" s="366"/>
      <c r="AS553" s="367"/>
    </row>
    <row r="554" ht="15.75" customHeight="1">
      <c r="C554" s="271"/>
      <c r="D554" s="271"/>
      <c r="E554" s="271"/>
      <c r="F554" s="271"/>
      <c r="G554" s="271"/>
      <c r="H554" s="361"/>
      <c r="I554" s="362"/>
      <c r="J554" s="363"/>
      <c r="K554" s="364"/>
      <c r="L554" s="363"/>
      <c r="M554" s="364"/>
      <c r="N554" s="363"/>
      <c r="O554" s="364"/>
      <c r="P554" s="365"/>
      <c r="Q554" s="364"/>
      <c r="R554" s="363"/>
      <c r="S554" s="364"/>
      <c r="T554" s="363"/>
      <c r="U554" s="364"/>
      <c r="V554" s="363"/>
      <c r="W554" s="364"/>
      <c r="X554" s="363"/>
      <c r="Y554" s="364"/>
      <c r="Z554" s="363"/>
      <c r="AA554" s="364"/>
      <c r="AB554" s="363"/>
      <c r="AC554" s="364"/>
      <c r="AD554" s="363"/>
      <c r="AE554" s="364"/>
      <c r="AF554" s="363"/>
      <c r="AG554" s="364"/>
      <c r="AH554" s="363"/>
      <c r="AI554" s="364"/>
      <c r="AJ554" s="363"/>
      <c r="AK554" s="364"/>
      <c r="AL554" s="363"/>
      <c r="AM554" s="364"/>
      <c r="AN554" s="363"/>
      <c r="AO554" s="364"/>
      <c r="AP554" s="363"/>
      <c r="AQ554" s="364"/>
      <c r="AR554" s="366"/>
      <c r="AS554" s="367"/>
    </row>
    <row r="555" ht="15.75" customHeight="1">
      <c r="C555" s="271"/>
      <c r="D555" s="271"/>
      <c r="E555" s="271"/>
      <c r="F555" s="271"/>
      <c r="G555" s="271"/>
      <c r="H555" s="361"/>
      <c r="I555" s="362"/>
      <c r="J555" s="363"/>
      <c r="K555" s="364"/>
      <c r="L555" s="363"/>
      <c r="M555" s="364"/>
      <c r="N555" s="363"/>
      <c r="O555" s="364"/>
      <c r="P555" s="365"/>
      <c r="Q555" s="364"/>
      <c r="R555" s="363"/>
      <c r="S555" s="364"/>
      <c r="T555" s="363"/>
      <c r="U555" s="364"/>
      <c r="V555" s="363"/>
      <c r="W555" s="364"/>
      <c r="X555" s="363"/>
      <c r="Y555" s="364"/>
      <c r="Z555" s="363"/>
      <c r="AA555" s="364"/>
      <c r="AB555" s="363"/>
      <c r="AC555" s="364"/>
      <c r="AD555" s="363"/>
      <c r="AE555" s="364"/>
      <c r="AF555" s="363"/>
      <c r="AG555" s="364"/>
      <c r="AH555" s="363"/>
      <c r="AI555" s="364"/>
      <c r="AJ555" s="363"/>
      <c r="AK555" s="364"/>
      <c r="AL555" s="363"/>
      <c r="AM555" s="364"/>
      <c r="AN555" s="363"/>
      <c r="AO555" s="364"/>
      <c r="AP555" s="363"/>
      <c r="AQ555" s="364"/>
      <c r="AR555" s="366"/>
      <c r="AS555" s="367"/>
    </row>
    <row r="556" ht="15.75" customHeight="1">
      <c r="C556" s="271"/>
      <c r="D556" s="271"/>
      <c r="E556" s="271"/>
      <c r="F556" s="271"/>
      <c r="G556" s="271"/>
      <c r="H556" s="361"/>
      <c r="I556" s="362"/>
      <c r="J556" s="363"/>
      <c r="K556" s="364"/>
      <c r="L556" s="363"/>
      <c r="M556" s="364"/>
      <c r="N556" s="363"/>
      <c r="O556" s="364"/>
      <c r="P556" s="365"/>
      <c r="Q556" s="364"/>
      <c r="R556" s="363"/>
      <c r="S556" s="364"/>
      <c r="T556" s="363"/>
      <c r="U556" s="364"/>
      <c r="V556" s="363"/>
      <c r="W556" s="364"/>
      <c r="X556" s="363"/>
      <c r="Y556" s="364"/>
      <c r="Z556" s="363"/>
      <c r="AA556" s="364"/>
      <c r="AB556" s="363"/>
      <c r="AC556" s="364"/>
      <c r="AD556" s="363"/>
      <c r="AE556" s="364"/>
      <c r="AF556" s="363"/>
      <c r="AG556" s="364"/>
      <c r="AH556" s="363"/>
      <c r="AI556" s="364"/>
      <c r="AJ556" s="363"/>
      <c r="AK556" s="364"/>
      <c r="AL556" s="363"/>
      <c r="AM556" s="364"/>
      <c r="AN556" s="363"/>
      <c r="AO556" s="364"/>
      <c r="AP556" s="363"/>
      <c r="AQ556" s="364"/>
      <c r="AR556" s="366"/>
      <c r="AS556" s="367"/>
    </row>
    <row r="557" ht="15.75" customHeight="1">
      <c r="C557" s="271"/>
      <c r="D557" s="271"/>
      <c r="E557" s="271"/>
      <c r="F557" s="271"/>
      <c r="G557" s="271"/>
      <c r="H557" s="361"/>
      <c r="I557" s="362"/>
      <c r="J557" s="363"/>
      <c r="K557" s="364"/>
      <c r="L557" s="363"/>
      <c r="M557" s="364"/>
      <c r="N557" s="363"/>
      <c r="O557" s="364"/>
      <c r="P557" s="365"/>
      <c r="Q557" s="364"/>
      <c r="R557" s="363"/>
      <c r="S557" s="364"/>
      <c r="T557" s="363"/>
      <c r="U557" s="364"/>
      <c r="V557" s="363"/>
      <c r="W557" s="364"/>
      <c r="X557" s="363"/>
      <c r="Y557" s="364"/>
      <c r="Z557" s="363"/>
      <c r="AA557" s="364"/>
      <c r="AB557" s="363"/>
      <c r="AC557" s="364"/>
      <c r="AD557" s="363"/>
      <c r="AE557" s="364"/>
      <c r="AF557" s="363"/>
      <c r="AG557" s="364"/>
      <c r="AH557" s="363"/>
      <c r="AI557" s="364"/>
      <c r="AJ557" s="363"/>
      <c r="AK557" s="364"/>
      <c r="AL557" s="363"/>
      <c r="AM557" s="364"/>
      <c r="AN557" s="363"/>
      <c r="AO557" s="364"/>
      <c r="AP557" s="363"/>
      <c r="AQ557" s="364"/>
      <c r="AR557" s="366"/>
      <c r="AS557" s="367"/>
    </row>
    <row r="558" ht="15.75" customHeight="1">
      <c r="C558" s="271"/>
      <c r="D558" s="271"/>
      <c r="E558" s="271"/>
      <c r="F558" s="271"/>
      <c r="G558" s="271"/>
      <c r="H558" s="361"/>
      <c r="I558" s="362"/>
      <c r="J558" s="363"/>
      <c r="K558" s="364"/>
      <c r="L558" s="363"/>
      <c r="M558" s="364"/>
      <c r="N558" s="363"/>
      <c r="O558" s="364"/>
      <c r="P558" s="365"/>
      <c r="Q558" s="364"/>
      <c r="R558" s="363"/>
      <c r="S558" s="364"/>
      <c r="T558" s="363"/>
      <c r="U558" s="364"/>
      <c r="V558" s="363"/>
      <c r="W558" s="364"/>
      <c r="X558" s="363"/>
      <c r="Y558" s="364"/>
      <c r="Z558" s="363"/>
      <c r="AA558" s="364"/>
      <c r="AB558" s="363"/>
      <c r="AC558" s="364"/>
      <c r="AD558" s="363"/>
      <c r="AE558" s="364"/>
      <c r="AF558" s="363"/>
      <c r="AG558" s="364"/>
      <c r="AH558" s="363"/>
      <c r="AI558" s="364"/>
      <c r="AJ558" s="363"/>
      <c r="AK558" s="364"/>
      <c r="AL558" s="363"/>
      <c r="AM558" s="364"/>
      <c r="AN558" s="363"/>
      <c r="AO558" s="364"/>
      <c r="AP558" s="363"/>
      <c r="AQ558" s="364"/>
      <c r="AR558" s="366"/>
      <c r="AS558" s="367"/>
    </row>
    <row r="559" ht="15.75" customHeight="1">
      <c r="C559" s="271"/>
      <c r="D559" s="271"/>
      <c r="E559" s="271"/>
      <c r="F559" s="271"/>
      <c r="G559" s="271"/>
      <c r="H559" s="361"/>
      <c r="I559" s="362"/>
      <c r="J559" s="363"/>
      <c r="K559" s="364"/>
      <c r="L559" s="363"/>
      <c r="M559" s="364"/>
      <c r="N559" s="363"/>
      <c r="O559" s="364"/>
      <c r="P559" s="365"/>
      <c r="Q559" s="364"/>
      <c r="R559" s="363"/>
      <c r="S559" s="364"/>
      <c r="T559" s="363"/>
      <c r="U559" s="364"/>
      <c r="V559" s="363"/>
      <c r="W559" s="364"/>
      <c r="X559" s="363"/>
      <c r="Y559" s="364"/>
      <c r="Z559" s="363"/>
      <c r="AA559" s="364"/>
      <c r="AB559" s="363"/>
      <c r="AC559" s="364"/>
      <c r="AD559" s="363"/>
      <c r="AE559" s="364"/>
      <c r="AF559" s="363"/>
      <c r="AG559" s="364"/>
      <c r="AH559" s="363"/>
      <c r="AI559" s="364"/>
      <c r="AJ559" s="363"/>
      <c r="AK559" s="364"/>
      <c r="AL559" s="363"/>
      <c r="AM559" s="364"/>
      <c r="AN559" s="363"/>
      <c r="AO559" s="364"/>
      <c r="AP559" s="363"/>
      <c r="AQ559" s="364"/>
      <c r="AR559" s="366"/>
      <c r="AS559" s="367"/>
    </row>
    <row r="560" ht="15.75" customHeight="1">
      <c r="C560" s="271"/>
      <c r="D560" s="271"/>
      <c r="E560" s="271"/>
      <c r="F560" s="271"/>
      <c r="G560" s="271"/>
      <c r="H560" s="361"/>
      <c r="I560" s="362"/>
      <c r="J560" s="363"/>
      <c r="K560" s="364"/>
      <c r="L560" s="363"/>
      <c r="M560" s="364"/>
      <c r="N560" s="363"/>
      <c r="O560" s="364"/>
      <c r="P560" s="365"/>
      <c r="Q560" s="364"/>
      <c r="R560" s="363"/>
      <c r="S560" s="364"/>
      <c r="T560" s="363"/>
      <c r="U560" s="364"/>
      <c r="V560" s="363"/>
      <c r="W560" s="364"/>
      <c r="X560" s="363"/>
      <c r="Y560" s="364"/>
      <c r="Z560" s="363"/>
      <c r="AA560" s="364"/>
      <c r="AB560" s="363"/>
      <c r="AC560" s="364"/>
      <c r="AD560" s="363"/>
      <c r="AE560" s="364"/>
      <c r="AF560" s="363"/>
      <c r="AG560" s="364"/>
      <c r="AH560" s="363"/>
      <c r="AI560" s="364"/>
      <c r="AJ560" s="363"/>
      <c r="AK560" s="364"/>
      <c r="AL560" s="363"/>
      <c r="AM560" s="364"/>
      <c r="AN560" s="363"/>
      <c r="AO560" s="364"/>
      <c r="AP560" s="363"/>
      <c r="AQ560" s="364"/>
      <c r="AR560" s="366"/>
      <c r="AS560" s="367"/>
    </row>
    <row r="561" ht="15.75" customHeight="1">
      <c r="C561" s="271"/>
      <c r="D561" s="271"/>
      <c r="E561" s="271"/>
      <c r="F561" s="271"/>
      <c r="G561" s="271"/>
      <c r="H561" s="361"/>
      <c r="I561" s="362"/>
      <c r="J561" s="363"/>
      <c r="K561" s="364"/>
      <c r="L561" s="363"/>
      <c r="M561" s="364"/>
      <c r="N561" s="363"/>
      <c r="O561" s="364"/>
      <c r="P561" s="365"/>
      <c r="Q561" s="364"/>
      <c r="R561" s="363"/>
      <c r="S561" s="364"/>
      <c r="T561" s="363"/>
      <c r="U561" s="364"/>
      <c r="V561" s="363"/>
      <c r="W561" s="364"/>
      <c r="X561" s="363"/>
      <c r="Y561" s="364"/>
      <c r="Z561" s="363"/>
      <c r="AA561" s="364"/>
      <c r="AB561" s="363"/>
      <c r="AC561" s="364"/>
      <c r="AD561" s="363"/>
      <c r="AE561" s="364"/>
      <c r="AF561" s="363"/>
      <c r="AG561" s="364"/>
      <c r="AH561" s="363"/>
      <c r="AI561" s="364"/>
      <c r="AJ561" s="363"/>
      <c r="AK561" s="364"/>
      <c r="AL561" s="363"/>
      <c r="AM561" s="364"/>
      <c r="AN561" s="363"/>
      <c r="AO561" s="364"/>
      <c r="AP561" s="363"/>
      <c r="AQ561" s="364"/>
      <c r="AR561" s="366"/>
      <c r="AS561" s="367"/>
    </row>
    <row r="562" ht="15.75" customHeight="1">
      <c r="C562" s="271"/>
      <c r="D562" s="271"/>
      <c r="E562" s="271"/>
      <c r="F562" s="271"/>
      <c r="G562" s="271"/>
      <c r="H562" s="361"/>
      <c r="I562" s="362"/>
      <c r="J562" s="363"/>
      <c r="K562" s="364"/>
      <c r="L562" s="363"/>
      <c r="M562" s="364"/>
      <c r="N562" s="363"/>
      <c r="O562" s="364"/>
      <c r="P562" s="365"/>
      <c r="Q562" s="364"/>
      <c r="R562" s="363"/>
      <c r="S562" s="364"/>
      <c r="T562" s="363"/>
      <c r="U562" s="364"/>
      <c r="V562" s="363"/>
      <c r="W562" s="364"/>
      <c r="X562" s="363"/>
      <c r="Y562" s="364"/>
      <c r="Z562" s="363"/>
      <c r="AA562" s="364"/>
      <c r="AB562" s="363"/>
      <c r="AC562" s="364"/>
      <c r="AD562" s="363"/>
      <c r="AE562" s="364"/>
      <c r="AF562" s="363"/>
      <c r="AG562" s="364"/>
      <c r="AH562" s="363"/>
      <c r="AI562" s="364"/>
      <c r="AJ562" s="363"/>
      <c r="AK562" s="364"/>
      <c r="AL562" s="363"/>
      <c r="AM562" s="364"/>
      <c r="AN562" s="363"/>
      <c r="AO562" s="364"/>
      <c r="AP562" s="363"/>
      <c r="AQ562" s="364"/>
      <c r="AR562" s="366"/>
      <c r="AS562" s="367"/>
    </row>
    <row r="563" ht="15.75" customHeight="1">
      <c r="C563" s="271"/>
      <c r="D563" s="271"/>
      <c r="E563" s="271"/>
      <c r="F563" s="271"/>
      <c r="G563" s="271"/>
      <c r="H563" s="361"/>
      <c r="I563" s="362"/>
      <c r="J563" s="363"/>
      <c r="K563" s="364"/>
      <c r="L563" s="363"/>
      <c r="M563" s="364"/>
      <c r="N563" s="363"/>
      <c r="O563" s="364"/>
      <c r="P563" s="365"/>
      <c r="Q563" s="364"/>
      <c r="R563" s="363"/>
      <c r="S563" s="364"/>
      <c r="T563" s="363"/>
      <c r="U563" s="364"/>
      <c r="V563" s="363"/>
      <c r="W563" s="364"/>
      <c r="X563" s="363"/>
      <c r="Y563" s="364"/>
      <c r="Z563" s="363"/>
      <c r="AA563" s="364"/>
      <c r="AB563" s="363"/>
      <c r="AC563" s="364"/>
      <c r="AD563" s="363"/>
      <c r="AE563" s="364"/>
      <c r="AF563" s="363"/>
      <c r="AG563" s="364"/>
      <c r="AH563" s="363"/>
      <c r="AI563" s="364"/>
      <c r="AJ563" s="363"/>
      <c r="AK563" s="364"/>
      <c r="AL563" s="363"/>
      <c r="AM563" s="364"/>
      <c r="AN563" s="363"/>
      <c r="AO563" s="364"/>
      <c r="AP563" s="363"/>
      <c r="AQ563" s="364"/>
      <c r="AR563" s="366"/>
      <c r="AS563" s="367"/>
    </row>
    <row r="564" ht="15.75" customHeight="1">
      <c r="C564" s="271"/>
      <c r="D564" s="271"/>
      <c r="E564" s="271"/>
      <c r="F564" s="271"/>
      <c r="G564" s="271"/>
      <c r="H564" s="361"/>
      <c r="I564" s="362"/>
      <c r="J564" s="363"/>
      <c r="K564" s="364"/>
      <c r="L564" s="363"/>
      <c r="M564" s="364"/>
      <c r="N564" s="363"/>
      <c r="O564" s="364"/>
      <c r="P564" s="365"/>
      <c r="Q564" s="364"/>
      <c r="R564" s="363"/>
      <c r="S564" s="364"/>
      <c r="T564" s="363"/>
      <c r="U564" s="364"/>
      <c r="V564" s="363"/>
      <c r="W564" s="364"/>
      <c r="X564" s="363"/>
      <c r="Y564" s="364"/>
      <c r="Z564" s="363"/>
      <c r="AA564" s="364"/>
      <c r="AB564" s="363"/>
      <c r="AC564" s="364"/>
      <c r="AD564" s="363"/>
      <c r="AE564" s="364"/>
      <c r="AF564" s="363"/>
      <c r="AG564" s="364"/>
      <c r="AH564" s="363"/>
      <c r="AI564" s="364"/>
      <c r="AJ564" s="363"/>
      <c r="AK564" s="364"/>
      <c r="AL564" s="363"/>
      <c r="AM564" s="364"/>
      <c r="AN564" s="363"/>
      <c r="AO564" s="364"/>
      <c r="AP564" s="363"/>
      <c r="AQ564" s="364"/>
      <c r="AR564" s="366"/>
      <c r="AS564" s="367"/>
    </row>
    <row r="565" ht="15.75" customHeight="1">
      <c r="C565" s="271"/>
      <c r="D565" s="271"/>
      <c r="E565" s="271"/>
      <c r="F565" s="271"/>
      <c r="G565" s="271"/>
      <c r="H565" s="361"/>
      <c r="I565" s="362"/>
      <c r="J565" s="363"/>
      <c r="K565" s="364"/>
      <c r="L565" s="363"/>
      <c r="M565" s="364"/>
      <c r="N565" s="363"/>
      <c r="O565" s="364"/>
      <c r="P565" s="365"/>
      <c r="Q565" s="364"/>
      <c r="R565" s="363"/>
      <c r="S565" s="364"/>
      <c r="T565" s="363"/>
      <c r="U565" s="364"/>
      <c r="V565" s="363"/>
      <c r="W565" s="364"/>
      <c r="X565" s="363"/>
      <c r="Y565" s="364"/>
      <c r="Z565" s="363"/>
      <c r="AA565" s="364"/>
      <c r="AB565" s="363"/>
      <c r="AC565" s="364"/>
      <c r="AD565" s="363"/>
      <c r="AE565" s="364"/>
      <c r="AF565" s="363"/>
      <c r="AG565" s="364"/>
      <c r="AH565" s="363"/>
      <c r="AI565" s="364"/>
      <c r="AJ565" s="363"/>
      <c r="AK565" s="364"/>
      <c r="AL565" s="363"/>
      <c r="AM565" s="364"/>
      <c r="AN565" s="363"/>
      <c r="AO565" s="364"/>
      <c r="AP565" s="363"/>
      <c r="AQ565" s="364"/>
      <c r="AR565" s="366"/>
      <c r="AS565" s="367"/>
    </row>
    <row r="566" ht="15.75" customHeight="1">
      <c r="C566" s="271"/>
      <c r="D566" s="271"/>
      <c r="E566" s="271"/>
      <c r="F566" s="271"/>
      <c r="G566" s="271"/>
      <c r="H566" s="361"/>
      <c r="I566" s="362"/>
      <c r="J566" s="363"/>
      <c r="K566" s="364"/>
      <c r="L566" s="363"/>
      <c r="M566" s="364"/>
      <c r="N566" s="363"/>
      <c r="O566" s="364"/>
      <c r="P566" s="365"/>
      <c r="Q566" s="364"/>
      <c r="R566" s="363"/>
      <c r="S566" s="364"/>
      <c r="T566" s="363"/>
      <c r="U566" s="364"/>
      <c r="V566" s="363"/>
      <c r="W566" s="364"/>
      <c r="X566" s="363"/>
      <c r="Y566" s="364"/>
      <c r="Z566" s="363"/>
      <c r="AA566" s="364"/>
      <c r="AB566" s="363"/>
      <c r="AC566" s="364"/>
      <c r="AD566" s="363"/>
      <c r="AE566" s="364"/>
      <c r="AF566" s="363"/>
      <c r="AG566" s="364"/>
      <c r="AH566" s="363"/>
      <c r="AI566" s="364"/>
      <c r="AJ566" s="363"/>
      <c r="AK566" s="364"/>
      <c r="AL566" s="363"/>
      <c r="AM566" s="364"/>
      <c r="AN566" s="363"/>
      <c r="AO566" s="364"/>
      <c r="AP566" s="363"/>
      <c r="AQ566" s="364"/>
      <c r="AR566" s="366"/>
      <c r="AS566" s="367"/>
    </row>
    <row r="567" ht="15.75" customHeight="1">
      <c r="C567" s="271"/>
      <c r="D567" s="271"/>
      <c r="E567" s="271"/>
      <c r="F567" s="271"/>
      <c r="G567" s="271"/>
      <c r="H567" s="361"/>
      <c r="I567" s="362"/>
      <c r="J567" s="363"/>
      <c r="K567" s="364"/>
      <c r="L567" s="363"/>
      <c r="M567" s="364"/>
      <c r="N567" s="363"/>
      <c r="O567" s="364"/>
      <c r="P567" s="365"/>
      <c r="Q567" s="364"/>
      <c r="R567" s="363"/>
      <c r="S567" s="364"/>
      <c r="T567" s="363"/>
      <c r="U567" s="364"/>
      <c r="V567" s="363"/>
      <c r="W567" s="364"/>
      <c r="X567" s="363"/>
      <c r="Y567" s="364"/>
      <c r="Z567" s="363"/>
      <c r="AA567" s="364"/>
      <c r="AB567" s="363"/>
      <c r="AC567" s="364"/>
      <c r="AD567" s="363"/>
      <c r="AE567" s="364"/>
      <c r="AF567" s="363"/>
      <c r="AG567" s="364"/>
      <c r="AH567" s="363"/>
      <c r="AI567" s="364"/>
      <c r="AJ567" s="363"/>
      <c r="AK567" s="364"/>
      <c r="AL567" s="363"/>
      <c r="AM567" s="364"/>
      <c r="AN567" s="363"/>
      <c r="AO567" s="364"/>
      <c r="AP567" s="363"/>
      <c r="AQ567" s="364"/>
      <c r="AR567" s="366"/>
      <c r="AS567" s="367"/>
    </row>
    <row r="568" ht="15.75" customHeight="1">
      <c r="C568" s="271"/>
      <c r="D568" s="271"/>
      <c r="E568" s="271"/>
      <c r="F568" s="271"/>
      <c r="G568" s="271"/>
      <c r="H568" s="361"/>
      <c r="I568" s="362"/>
      <c r="J568" s="363"/>
      <c r="K568" s="364"/>
      <c r="L568" s="363"/>
      <c r="M568" s="364"/>
      <c r="N568" s="363"/>
      <c r="O568" s="364"/>
      <c r="P568" s="365"/>
      <c r="Q568" s="364"/>
      <c r="R568" s="363"/>
      <c r="S568" s="364"/>
      <c r="T568" s="363"/>
      <c r="U568" s="364"/>
      <c r="V568" s="363"/>
      <c r="W568" s="364"/>
      <c r="X568" s="363"/>
      <c r="Y568" s="364"/>
      <c r="Z568" s="363"/>
      <c r="AA568" s="364"/>
      <c r="AB568" s="363"/>
      <c r="AC568" s="364"/>
      <c r="AD568" s="363"/>
      <c r="AE568" s="364"/>
      <c r="AF568" s="363"/>
      <c r="AG568" s="364"/>
      <c r="AH568" s="363"/>
      <c r="AI568" s="364"/>
      <c r="AJ568" s="363"/>
      <c r="AK568" s="364"/>
      <c r="AL568" s="363"/>
      <c r="AM568" s="364"/>
      <c r="AN568" s="363"/>
      <c r="AO568" s="364"/>
      <c r="AP568" s="363"/>
      <c r="AQ568" s="364"/>
      <c r="AR568" s="366"/>
      <c r="AS568" s="367"/>
    </row>
    <row r="569" ht="15.75" customHeight="1">
      <c r="C569" s="271"/>
      <c r="D569" s="271"/>
      <c r="E569" s="271"/>
      <c r="F569" s="271"/>
      <c r="G569" s="271"/>
      <c r="H569" s="361"/>
      <c r="I569" s="362"/>
      <c r="J569" s="363"/>
      <c r="K569" s="364"/>
      <c r="L569" s="363"/>
      <c r="M569" s="364"/>
      <c r="N569" s="363"/>
      <c r="O569" s="364"/>
      <c r="P569" s="365"/>
      <c r="Q569" s="364"/>
      <c r="R569" s="363"/>
      <c r="S569" s="364"/>
      <c r="T569" s="363"/>
      <c r="U569" s="364"/>
      <c r="V569" s="363"/>
      <c r="W569" s="364"/>
      <c r="X569" s="363"/>
      <c r="Y569" s="364"/>
      <c r="Z569" s="363"/>
      <c r="AA569" s="364"/>
      <c r="AB569" s="363"/>
      <c r="AC569" s="364"/>
      <c r="AD569" s="363"/>
      <c r="AE569" s="364"/>
      <c r="AF569" s="363"/>
      <c r="AG569" s="364"/>
      <c r="AH569" s="363"/>
      <c r="AI569" s="364"/>
      <c r="AJ569" s="363"/>
      <c r="AK569" s="364"/>
      <c r="AL569" s="363"/>
      <c r="AM569" s="364"/>
      <c r="AN569" s="363"/>
      <c r="AO569" s="364"/>
      <c r="AP569" s="363"/>
      <c r="AQ569" s="364"/>
      <c r="AR569" s="366"/>
      <c r="AS569" s="367"/>
    </row>
    <row r="570" ht="15.75" customHeight="1">
      <c r="C570" s="271"/>
      <c r="D570" s="271"/>
      <c r="E570" s="271"/>
      <c r="F570" s="271"/>
      <c r="G570" s="271"/>
      <c r="H570" s="361"/>
      <c r="I570" s="362"/>
      <c r="J570" s="363"/>
      <c r="K570" s="364"/>
      <c r="L570" s="363"/>
      <c r="M570" s="364"/>
      <c r="N570" s="363"/>
      <c r="O570" s="364"/>
      <c r="P570" s="365"/>
      <c r="Q570" s="364"/>
      <c r="R570" s="363"/>
      <c r="S570" s="364"/>
      <c r="T570" s="363"/>
      <c r="U570" s="364"/>
      <c r="V570" s="363"/>
      <c r="W570" s="364"/>
      <c r="X570" s="363"/>
      <c r="Y570" s="364"/>
      <c r="Z570" s="363"/>
      <c r="AA570" s="364"/>
      <c r="AB570" s="363"/>
      <c r="AC570" s="364"/>
      <c r="AD570" s="363"/>
      <c r="AE570" s="364"/>
      <c r="AF570" s="363"/>
      <c r="AG570" s="364"/>
      <c r="AH570" s="363"/>
      <c r="AI570" s="364"/>
      <c r="AJ570" s="363"/>
      <c r="AK570" s="364"/>
      <c r="AL570" s="363"/>
      <c r="AM570" s="364"/>
      <c r="AN570" s="363"/>
      <c r="AO570" s="364"/>
      <c r="AP570" s="363"/>
      <c r="AQ570" s="364"/>
      <c r="AR570" s="366"/>
      <c r="AS570" s="367"/>
    </row>
    <row r="571" ht="15.75" customHeight="1">
      <c r="C571" s="271"/>
      <c r="D571" s="271"/>
      <c r="E571" s="271"/>
      <c r="F571" s="271"/>
      <c r="G571" s="271"/>
      <c r="H571" s="361"/>
      <c r="I571" s="362"/>
      <c r="J571" s="363"/>
      <c r="K571" s="364"/>
      <c r="L571" s="363"/>
      <c r="M571" s="364"/>
      <c r="N571" s="363"/>
      <c r="O571" s="364"/>
      <c r="P571" s="365"/>
      <c r="Q571" s="364"/>
      <c r="R571" s="363"/>
      <c r="S571" s="364"/>
      <c r="T571" s="363"/>
      <c r="U571" s="364"/>
      <c r="V571" s="363"/>
      <c r="W571" s="364"/>
      <c r="X571" s="363"/>
      <c r="Y571" s="364"/>
      <c r="Z571" s="363"/>
      <c r="AA571" s="364"/>
      <c r="AB571" s="363"/>
      <c r="AC571" s="364"/>
      <c r="AD571" s="363"/>
      <c r="AE571" s="364"/>
      <c r="AF571" s="363"/>
      <c r="AG571" s="364"/>
      <c r="AH571" s="363"/>
      <c r="AI571" s="364"/>
      <c r="AJ571" s="363"/>
      <c r="AK571" s="364"/>
      <c r="AL571" s="363"/>
      <c r="AM571" s="364"/>
      <c r="AN571" s="363"/>
      <c r="AO571" s="364"/>
      <c r="AP571" s="363"/>
      <c r="AQ571" s="364"/>
      <c r="AR571" s="366"/>
      <c r="AS571" s="367"/>
    </row>
    <row r="572" ht="15.75" customHeight="1">
      <c r="C572" s="271"/>
      <c r="D572" s="271"/>
      <c r="E572" s="271"/>
      <c r="F572" s="271"/>
      <c r="G572" s="271"/>
      <c r="H572" s="361"/>
      <c r="I572" s="362"/>
      <c r="J572" s="363"/>
      <c r="K572" s="364"/>
      <c r="L572" s="363"/>
      <c r="M572" s="364"/>
      <c r="N572" s="363"/>
      <c r="O572" s="364"/>
      <c r="P572" s="365"/>
      <c r="Q572" s="364"/>
      <c r="R572" s="363"/>
      <c r="S572" s="364"/>
      <c r="T572" s="363"/>
      <c r="U572" s="364"/>
      <c r="V572" s="363"/>
      <c r="W572" s="364"/>
      <c r="X572" s="363"/>
      <c r="Y572" s="364"/>
      <c r="Z572" s="363"/>
      <c r="AA572" s="364"/>
      <c r="AB572" s="363"/>
      <c r="AC572" s="364"/>
      <c r="AD572" s="363"/>
      <c r="AE572" s="364"/>
      <c r="AF572" s="363"/>
      <c r="AG572" s="364"/>
      <c r="AH572" s="363"/>
      <c r="AI572" s="364"/>
      <c r="AJ572" s="363"/>
      <c r="AK572" s="364"/>
      <c r="AL572" s="363"/>
      <c r="AM572" s="364"/>
      <c r="AN572" s="363"/>
      <c r="AO572" s="364"/>
      <c r="AP572" s="363"/>
      <c r="AQ572" s="364"/>
      <c r="AR572" s="366"/>
      <c r="AS572" s="367"/>
    </row>
    <row r="573" ht="15.75" customHeight="1">
      <c r="C573" s="271"/>
      <c r="D573" s="271"/>
      <c r="E573" s="271"/>
      <c r="F573" s="271"/>
      <c r="G573" s="271"/>
      <c r="H573" s="361"/>
      <c r="I573" s="362"/>
      <c r="J573" s="363"/>
      <c r="K573" s="364"/>
      <c r="L573" s="363"/>
      <c r="M573" s="364"/>
      <c r="N573" s="363"/>
      <c r="O573" s="364"/>
      <c r="P573" s="365"/>
      <c r="Q573" s="364"/>
      <c r="R573" s="363"/>
      <c r="S573" s="364"/>
      <c r="T573" s="363"/>
      <c r="U573" s="364"/>
      <c r="V573" s="363"/>
      <c r="W573" s="364"/>
      <c r="X573" s="363"/>
      <c r="Y573" s="364"/>
      <c r="Z573" s="363"/>
      <c r="AA573" s="364"/>
      <c r="AB573" s="363"/>
      <c r="AC573" s="364"/>
      <c r="AD573" s="363"/>
      <c r="AE573" s="364"/>
      <c r="AF573" s="363"/>
      <c r="AG573" s="364"/>
      <c r="AH573" s="363"/>
      <c r="AI573" s="364"/>
      <c r="AJ573" s="363"/>
      <c r="AK573" s="364"/>
      <c r="AL573" s="363"/>
      <c r="AM573" s="364"/>
      <c r="AN573" s="363"/>
      <c r="AO573" s="364"/>
      <c r="AP573" s="363"/>
      <c r="AQ573" s="364"/>
      <c r="AR573" s="366"/>
      <c r="AS573" s="367"/>
    </row>
    <row r="574" ht="15.75" customHeight="1">
      <c r="C574" s="271"/>
      <c r="D574" s="271"/>
      <c r="E574" s="271"/>
      <c r="F574" s="271"/>
      <c r="G574" s="271"/>
      <c r="H574" s="361"/>
      <c r="I574" s="362"/>
      <c r="J574" s="363"/>
      <c r="K574" s="364"/>
      <c r="L574" s="363"/>
      <c r="M574" s="364"/>
      <c r="N574" s="363"/>
      <c r="O574" s="364"/>
      <c r="P574" s="365"/>
      <c r="Q574" s="364"/>
      <c r="R574" s="363"/>
      <c r="S574" s="364"/>
      <c r="T574" s="363"/>
      <c r="U574" s="364"/>
      <c r="V574" s="363"/>
      <c r="W574" s="364"/>
      <c r="X574" s="363"/>
      <c r="Y574" s="364"/>
      <c r="Z574" s="363"/>
      <c r="AA574" s="364"/>
      <c r="AB574" s="363"/>
      <c r="AC574" s="364"/>
      <c r="AD574" s="363"/>
      <c r="AE574" s="364"/>
      <c r="AF574" s="363"/>
      <c r="AG574" s="364"/>
      <c r="AH574" s="363"/>
      <c r="AI574" s="364"/>
      <c r="AJ574" s="363"/>
      <c r="AK574" s="364"/>
      <c r="AL574" s="363"/>
      <c r="AM574" s="364"/>
      <c r="AN574" s="363"/>
      <c r="AO574" s="364"/>
      <c r="AP574" s="363"/>
      <c r="AQ574" s="364"/>
      <c r="AR574" s="366"/>
      <c r="AS574" s="367"/>
    </row>
    <row r="575" ht="15.75" customHeight="1">
      <c r="C575" s="271"/>
      <c r="D575" s="271"/>
      <c r="E575" s="271"/>
      <c r="F575" s="271"/>
      <c r="G575" s="271"/>
      <c r="H575" s="361"/>
      <c r="I575" s="362"/>
      <c r="J575" s="363"/>
      <c r="K575" s="364"/>
      <c r="L575" s="363"/>
      <c r="M575" s="364"/>
      <c r="N575" s="363"/>
      <c r="O575" s="364"/>
      <c r="P575" s="365"/>
      <c r="Q575" s="364"/>
      <c r="R575" s="363"/>
      <c r="S575" s="364"/>
      <c r="T575" s="363"/>
      <c r="U575" s="364"/>
      <c r="V575" s="363"/>
      <c r="W575" s="364"/>
      <c r="X575" s="363"/>
      <c r="Y575" s="364"/>
      <c r="Z575" s="363"/>
      <c r="AA575" s="364"/>
      <c r="AB575" s="363"/>
      <c r="AC575" s="364"/>
      <c r="AD575" s="363"/>
      <c r="AE575" s="364"/>
      <c r="AF575" s="363"/>
      <c r="AG575" s="364"/>
      <c r="AH575" s="363"/>
      <c r="AI575" s="364"/>
      <c r="AJ575" s="363"/>
      <c r="AK575" s="364"/>
      <c r="AL575" s="363"/>
      <c r="AM575" s="364"/>
      <c r="AN575" s="363"/>
      <c r="AO575" s="364"/>
      <c r="AP575" s="363"/>
      <c r="AQ575" s="364"/>
      <c r="AR575" s="366"/>
      <c r="AS575" s="367"/>
    </row>
    <row r="576" ht="15.75" customHeight="1">
      <c r="C576" s="271"/>
      <c r="D576" s="271"/>
      <c r="E576" s="271"/>
      <c r="F576" s="271"/>
      <c r="G576" s="271"/>
      <c r="H576" s="361"/>
      <c r="I576" s="362"/>
      <c r="J576" s="363"/>
      <c r="K576" s="364"/>
      <c r="L576" s="363"/>
      <c r="M576" s="364"/>
      <c r="N576" s="363"/>
      <c r="O576" s="364"/>
      <c r="P576" s="365"/>
      <c r="Q576" s="364"/>
      <c r="R576" s="363"/>
      <c r="S576" s="364"/>
      <c r="T576" s="363"/>
      <c r="U576" s="364"/>
      <c r="V576" s="363"/>
      <c r="W576" s="364"/>
      <c r="X576" s="363"/>
      <c r="Y576" s="364"/>
      <c r="Z576" s="363"/>
      <c r="AA576" s="364"/>
      <c r="AB576" s="363"/>
      <c r="AC576" s="364"/>
      <c r="AD576" s="363"/>
      <c r="AE576" s="364"/>
      <c r="AF576" s="363"/>
      <c r="AG576" s="364"/>
      <c r="AH576" s="363"/>
      <c r="AI576" s="364"/>
      <c r="AJ576" s="363"/>
      <c r="AK576" s="364"/>
      <c r="AL576" s="363"/>
      <c r="AM576" s="364"/>
      <c r="AN576" s="363"/>
      <c r="AO576" s="364"/>
      <c r="AP576" s="363"/>
      <c r="AQ576" s="364"/>
      <c r="AR576" s="366"/>
      <c r="AS576" s="367"/>
    </row>
    <row r="577" ht="15.75" customHeight="1">
      <c r="C577" s="271"/>
      <c r="D577" s="271"/>
      <c r="E577" s="271"/>
      <c r="F577" s="271"/>
      <c r="G577" s="271"/>
      <c r="H577" s="361"/>
      <c r="I577" s="362"/>
      <c r="J577" s="363"/>
      <c r="K577" s="364"/>
      <c r="L577" s="363"/>
      <c r="M577" s="364"/>
      <c r="N577" s="363"/>
      <c r="O577" s="364"/>
      <c r="P577" s="365"/>
      <c r="Q577" s="364"/>
      <c r="R577" s="363"/>
      <c r="S577" s="364"/>
      <c r="T577" s="363"/>
      <c r="U577" s="364"/>
      <c r="V577" s="363"/>
      <c r="W577" s="364"/>
      <c r="X577" s="363"/>
      <c r="Y577" s="364"/>
      <c r="Z577" s="363"/>
      <c r="AA577" s="364"/>
      <c r="AB577" s="363"/>
      <c r="AC577" s="364"/>
      <c r="AD577" s="363"/>
      <c r="AE577" s="364"/>
      <c r="AF577" s="363"/>
      <c r="AG577" s="364"/>
      <c r="AH577" s="363"/>
      <c r="AI577" s="364"/>
      <c r="AJ577" s="363"/>
      <c r="AK577" s="364"/>
      <c r="AL577" s="363"/>
      <c r="AM577" s="364"/>
      <c r="AN577" s="363"/>
      <c r="AO577" s="364"/>
      <c r="AP577" s="363"/>
      <c r="AQ577" s="364"/>
      <c r="AR577" s="366"/>
      <c r="AS577" s="367"/>
    </row>
    <row r="578" ht="15.75" customHeight="1">
      <c r="C578" s="271"/>
      <c r="D578" s="271"/>
      <c r="E578" s="271"/>
      <c r="F578" s="271"/>
      <c r="G578" s="271"/>
      <c r="H578" s="361"/>
      <c r="I578" s="362"/>
      <c r="J578" s="363"/>
      <c r="K578" s="364"/>
      <c r="L578" s="363"/>
      <c r="M578" s="364"/>
      <c r="N578" s="363"/>
      <c r="O578" s="364"/>
      <c r="P578" s="365"/>
      <c r="Q578" s="364"/>
      <c r="R578" s="363"/>
      <c r="S578" s="364"/>
      <c r="T578" s="363"/>
      <c r="U578" s="364"/>
      <c r="V578" s="363"/>
      <c r="W578" s="364"/>
      <c r="X578" s="363"/>
      <c r="Y578" s="364"/>
      <c r="Z578" s="363"/>
      <c r="AA578" s="364"/>
      <c r="AB578" s="363"/>
      <c r="AC578" s="364"/>
      <c r="AD578" s="363"/>
      <c r="AE578" s="364"/>
      <c r="AF578" s="363"/>
      <c r="AG578" s="364"/>
      <c r="AH578" s="363"/>
      <c r="AI578" s="364"/>
      <c r="AJ578" s="363"/>
      <c r="AK578" s="364"/>
      <c r="AL578" s="363"/>
      <c r="AM578" s="364"/>
      <c r="AN578" s="363"/>
      <c r="AO578" s="364"/>
      <c r="AP578" s="363"/>
      <c r="AQ578" s="364"/>
      <c r="AR578" s="366"/>
      <c r="AS578" s="367"/>
    </row>
    <row r="579" ht="15.75" customHeight="1">
      <c r="C579" s="271"/>
      <c r="D579" s="271"/>
      <c r="E579" s="271"/>
      <c r="F579" s="271"/>
      <c r="G579" s="271"/>
      <c r="H579" s="361"/>
      <c r="I579" s="362"/>
      <c r="J579" s="363"/>
      <c r="K579" s="364"/>
      <c r="L579" s="363"/>
      <c r="M579" s="364"/>
      <c r="N579" s="363"/>
      <c r="O579" s="364"/>
      <c r="P579" s="365"/>
      <c r="Q579" s="364"/>
      <c r="R579" s="363"/>
      <c r="S579" s="364"/>
      <c r="T579" s="363"/>
      <c r="U579" s="364"/>
      <c r="V579" s="363"/>
      <c r="W579" s="364"/>
      <c r="X579" s="363"/>
      <c r="Y579" s="364"/>
      <c r="Z579" s="363"/>
      <c r="AA579" s="364"/>
      <c r="AB579" s="363"/>
      <c r="AC579" s="364"/>
      <c r="AD579" s="363"/>
      <c r="AE579" s="364"/>
      <c r="AF579" s="363"/>
      <c r="AG579" s="364"/>
      <c r="AH579" s="363"/>
      <c r="AI579" s="364"/>
      <c r="AJ579" s="363"/>
      <c r="AK579" s="364"/>
      <c r="AL579" s="363"/>
      <c r="AM579" s="364"/>
      <c r="AN579" s="363"/>
      <c r="AO579" s="364"/>
      <c r="AP579" s="363"/>
      <c r="AQ579" s="364"/>
      <c r="AR579" s="366"/>
      <c r="AS579" s="367"/>
    </row>
    <row r="580" ht="15.75" customHeight="1">
      <c r="C580" s="271"/>
      <c r="D580" s="271"/>
      <c r="E580" s="271"/>
      <c r="F580" s="271"/>
      <c r="G580" s="271"/>
      <c r="H580" s="361"/>
      <c r="I580" s="362"/>
      <c r="J580" s="363"/>
      <c r="K580" s="364"/>
      <c r="L580" s="363"/>
      <c r="M580" s="364"/>
      <c r="N580" s="363"/>
      <c r="O580" s="364"/>
      <c r="P580" s="365"/>
      <c r="Q580" s="364"/>
      <c r="R580" s="363"/>
      <c r="S580" s="364"/>
      <c r="T580" s="363"/>
      <c r="U580" s="364"/>
      <c r="V580" s="363"/>
      <c r="W580" s="364"/>
      <c r="X580" s="363"/>
      <c r="Y580" s="364"/>
      <c r="Z580" s="363"/>
      <c r="AA580" s="364"/>
      <c r="AB580" s="363"/>
      <c r="AC580" s="364"/>
      <c r="AD580" s="363"/>
      <c r="AE580" s="364"/>
      <c r="AF580" s="363"/>
      <c r="AG580" s="364"/>
      <c r="AH580" s="363"/>
      <c r="AI580" s="364"/>
      <c r="AJ580" s="363"/>
      <c r="AK580" s="364"/>
      <c r="AL580" s="363"/>
      <c r="AM580" s="364"/>
      <c r="AN580" s="363"/>
      <c r="AO580" s="364"/>
      <c r="AP580" s="363"/>
      <c r="AQ580" s="364"/>
      <c r="AR580" s="366"/>
      <c r="AS580" s="367"/>
    </row>
    <row r="581" ht="15.75" customHeight="1">
      <c r="C581" s="271"/>
      <c r="D581" s="271"/>
      <c r="E581" s="271"/>
      <c r="F581" s="271"/>
      <c r="G581" s="271"/>
      <c r="H581" s="361"/>
      <c r="I581" s="362"/>
      <c r="J581" s="363"/>
      <c r="K581" s="364"/>
      <c r="L581" s="363"/>
      <c r="M581" s="364"/>
      <c r="N581" s="363"/>
      <c r="O581" s="364"/>
      <c r="P581" s="365"/>
      <c r="Q581" s="364"/>
      <c r="R581" s="363"/>
      <c r="S581" s="364"/>
      <c r="T581" s="363"/>
      <c r="U581" s="364"/>
      <c r="V581" s="363"/>
      <c r="W581" s="364"/>
      <c r="X581" s="363"/>
      <c r="Y581" s="364"/>
      <c r="Z581" s="363"/>
      <c r="AA581" s="364"/>
      <c r="AB581" s="363"/>
      <c r="AC581" s="364"/>
      <c r="AD581" s="363"/>
      <c r="AE581" s="364"/>
      <c r="AF581" s="363"/>
      <c r="AG581" s="364"/>
      <c r="AH581" s="363"/>
      <c r="AI581" s="364"/>
      <c r="AJ581" s="363"/>
      <c r="AK581" s="364"/>
      <c r="AL581" s="363"/>
      <c r="AM581" s="364"/>
      <c r="AN581" s="363"/>
      <c r="AO581" s="364"/>
      <c r="AP581" s="363"/>
      <c r="AQ581" s="364"/>
      <c r="AR581" s="366"/>
      <c r="AS581" s="367"/>
    </row>
    <row r="582" ht="15.75" customHeight="1">
      <c r="C582" s="271"/>
      <c r="D582" s="271"/>
      <c r="E582" s="271"/>
      <c r="F582" s="271"/>
      <c r="G582" s="271"/>
      <c r="H582" s="361"/>
      <c r="I582" s="362"/>
      <c r="J582" s="363"/>
      <c r="K582" s="364"/>
      <c r="L582" s="363"/>
      <c r="M582" s="364"/>
      <c r="N582" s="363"/>
      <c r="O582" s="364"/>
      <c r="P582" s="365"/>
      <c r="Q582" s="364"/>
      <c r="R582" s="363"/>
      <c r="S582" s="364"/>
      <c r="T582" s="363"/>
      <c r="U582" s="364"/>
      <c r="V582" s="363"/>
      <c r="W582" s="364"/>
      <c r="X582" s="363"/>
      <c r="Y582" s="364"/>
      <c r="Z582" s="363"/>
      <c r="AA582" s="364"/>
      <c r="AB582" s="363"/>
      <c r="AC582" s="364"/>
      <c r="AD582" s="363"/>
      <c r="AE582" s="364"/>
      <c r="AF582" s="363"/>
      <c r="AG582" s="364"/>
      <c r="AH582" s="363"/>
      <c r="AI582" s="364"/>
      <c r="AJ582" s="363"/>
      <c r="AK582" s="364"/>
      <c r="AL582" s="363"/>
      <c r="AM582" s="364"/>
      <c r="AN582" s="363"/>
      <c r="AO582" s="364"/>
      <c r="AP582" s="363"/>
      <c r="AQ582" s="364"/>
      <c r="AR582" s="366"/>
      <c r="AS582" s="367"/>
    </row>
    <row r="583" ht="15.75" customHeight="1">
      <c r="C583" s="271"/>
      <c r="D583" s="271"/>
      <c r="E583" s="271"/>
      <c r="F583" s="271"/>
      <c r="G583" s="271"/>
      <c r="H583" s="361"/>
      <c r="I583" s="362"/>
      <c r="J583" s="363"/>
      <c r="K583" s="364"/>
      <c r="L583" s="363"/>
      <c r="M583" s="364"/>
      <c r="N583" s="363"/>
      <c r="O583" s="364"/>
      <c r="P583" s="365"/>
      <c r="Q583" s="364"/>
      <c r="R583" s="363"/>
      <c r="S583" s="364"/>
      <c r="T583" s="363"/>
      <c r="U583" s="364"/>
      <c r="V583" s="363"/>
      <c r="W583" s="364"/>
      <c r="X583" s="363"/>
      <c r="Y583" s="364"/>
      <c r="Z583" s="363"/>
      <c r="AA583" s="364"/>
      <c r="AB583" s="363"/>
      <c r="AC583" s="364"/>
      <c r="AD583" s="363"/>
      <c r="AE583" s="364"/>
      <c r="AF583" s="363"/>
      <c r="AG583" s="364"/>
      <c r="AH583" s="363"/>
      <c r="AI583" s="364"/>
      <c r="AJ583" s="363"/>
      <c r="AK583" s="364"/>
      <c r="AL583" s="363"/>
      <c r="AM583" s="364"/>
      <c r="AN583" s="363"/>
      <c r="AO583" s="364"/>
      <c r="AP583" s="363"/>
      <c r="AQ583" s="364"/>
      <c r="AR583" s="366"/>
      <c r="AS583" s="367"/>
    </row>
    <row r="584" ht="15.75" customHeight="1">
      <c r="C584" s="271"/>
      <c r="D584" s="271"/>
      <c r="E584" s="271"/>
      <c r="F584" s="271"/>
      <c r="G584" s="271"/>
      <c r="H584" s="361"/>
      <c r="I584" s="362"/>
      <c r="J584" s="363"/>
      <c r="K584" s="364"/>
      <c r="L584" s="363"/>
      <c r="M584" s="364"/>
      <c r="N584" s="363"/>
      <c r="O584" s="364"/>
      <c r="P584" s="365"/>
      <c r="Q584" s="364"/>
      <c r="R584" s="363"/>
      <c r="S584" s="364"/>
      <c r="T584" s="363"/>
      <c r="U584" s="364"/>
      <c r="V584" s="363"/>
      <c r="W584" s="364"/>
      <c r="X584" s="363"/>
      <c r="Y584" s="364"/>
      <c r="Z584" s="363"/>
      <c r="AA584" s="364"/>
      <c r="AB584" s="363"/>
      <c r="AC584" s="364"/>
      <c r="AD584" s="363"/>
      <c r="AE584" s="364"/>
      <c r="AF584" s="363"/>
      <c r="AG584" s="364"/>
      <c r="AH584" s="363"/>
      <c r="AI584" s="364"/>
      <c r="AJ584" s="363"/>
      <c r="AK584" s="364"/>
      <c r="AL584" s="363"/>
      <c r="AM584" s="364"/>
      <c r="AN584" s="363"/>
      <c r="AO584" s="364"/>
      <c r="AP584" s="363"/>
      <c r="AQ584" s="364"/>
      <c r="AR584" s="366"/>
      <c r="AS584" s="367"/>
    </row>
    <row r="585" ht="15.75" customHeight="1">
      <c r="C585" s="271"/>
      <c r="D585" s="271"/>
      <c r="E585" s="271"/>
      <c r="F585" s="271"/>
      <c r="G585" s="271"/>
      <c r="H585" s="361"/>
      <c r="I585" s="362"/>
      <c r="J585" s="363"/>
      <c r="K585" s="364"/>
      <c r="L585" s="363"/>
      <c r="M585" s="364"/>
      <c r="N585" s="363"/>
      <c r="O585" s="364"/>
      <c r="P585" s="365"/>
      <c r="Q585" s="364"/>
      <c r="R585" s="363"/>
      <c r="S585" s="364"/>
      <c r="T585" s="363"/>
      <c r="U585" s="364"/>
      <c r="V585" s="363"/>
      <c r="W585" s="364"/>
      <c r="X585" s="363"/>
      <c r="Y585" s="364"/>
      <c r="Z585" s="363"/>
      <c r="AA585" s="364"/>
      <c r="AB585" s="363"/>
      <c r="AC585" s="364"/>
      <c r="AD585" s="363"/>
      <c r="AE585" s="364"/>
      <c r="AF585" s="363"/>
      <c r="AG585" s="364"/>
      <c r="AH585" s="363"/>
      <c r="AI585" s="364"/>
      <c r="AJ585" s="363"/>
      <c r="AK585" s="364"/>
      <c r="AL585" s="363"/>
      <c r="AM585" s="364"/>
      <c r="AN585" s="363"/>
      <c r="AO585" s="364"/>
      <c r="AP585" s="363"/>
      <c r="AQ585" s="364"/>
      <c r="AR585" s="366"/>
      <c r="AS585" s="367"/>
    </row>
    <row r="586" ht="15.75" customHeight="1">
      <c r="C586" s="271"/>
      <c r="D586" s="271"/>
      <c r="E586" s="271"/>
      <c r="F586" s="271"/>
      <c r="G586" s="271"/>
      <c r="H586" s="361"/>
      <c r="I586" s="362"/>
      <c r="J586" s="363"/>
      <c r="K586" s="364"/>
      <c r="L586" s="363"/>
      <c r="M586" s="364"/>
      <c r="N586" s="363"/>
      <c r="O586" s="364"/>
      <c r="P586" s="365"/>
      <c r="Q586" s="364"/>
      <c r="R586" s="363"/>
      <c r="S586" s="364"/>
      <c r="T586" s="363"/>
      <c r="U586" s="364"/>
      <c r="V586" s="363"/>
      <c r="W586" s="364"/>
      <c r="X586" s="363"/>
      <c r="Y586" s="364"/>
      <c r="Z586" s="363"/>
      <c r="AA586" s="364"/>
      <c r="AB586" s="363"/>
      <c r="AC586" s="364"/>
      <c r="AD586" s="363"/>
      <c r="AE586" s="364"/>
      <c r="AF586" s="363"/>
      <c r="AG586" s="364"/>
      <c r="AH586" s="363"/>
      <c r="AI586" s="364"/>
      <c r="AJ586" s="363"/>
      <c r="AK586" s="364"/>
      <c r="AL586" s="363"/>
      <c r="AM586" s="364"/>
      <c r="AN586" s="363"/>
      <c r="AO586" s="364"/>
      <c r="AP586" s="363"/>
      <c r="AQ586" s="364"/>
      <c r="AR586" s="366"/>
      <c r="AS586" s="367"/>
    </row>
    <row r="587" ht="15.75" customHeight="1">
      <c r="C587" s="271"/>
      <c r="D587" s="271"/>
      <c r="E587" s="271"/>
      <c r="F587" s="271"/>
      <c r="G587" s="271"/>
      <c r="H587" s="361"/>
      <c r="I587" s="362"/>
      <c r="J587" s="363"/>
      <c r="K587" s="364"/>
      <c r="L587" s="363"/>
      <c r="M587" s="364"/>
      <c r="N587" s="363"/>
      <c r="O587" s="364"/>
      <c r="P587" s="365"/>
      <c r="Q587" s="364"/>
      <c r="R587" s="363"/>
      <c r="S587" s="364"/>
      <c r="T587" s="363"/>
      <c r="U587" s="364"/>
      <c r="V587" s="363"/>
      <c r="W587" s="364"/>
      <c r="X587" s="363"/>
      <c r="Y587" s="364"/>
      <c r="Z587" s="363"/>
      <c r="AA587" s="364"/>
      <c r="AB587" s="363"/>
      <c r="AC587" s="364"/>
      <c r="AD587" s="363"/>
      <c r="AE587" s="364"/>
      <c r="AF587" s="363"/>
      <c r="AG587" s="364"/>
      <c r="AH587" s="363"/>
      <c r="AI587" s="364"/>
      <c r="AJ587" s="363"/>
      <c r="AK587" s="364"/>
      <c r="AL587" s="363"/>
      <c r="AM587" s="364"/>
      <c r="AN587" s="363"/>
      <c r="AO587" s="364"/>
      <c r="AP587" s="363"/>
      <c r="AQ587" s="364"/>
      <c r="AR587" s="366"/>
      <c r="AS587" s="367"/>
    </row>
    <row r="588" ht="15.75" customHeight="1">
      <c r="C588" s="271"/>
      <c r="D588" s="271"/>
      <c r="E588" s="271"/>
      <c r="F588" s="271"/>
      <c r="G588" s="271"/>
      <c r="H588" s="361"/>
      <c r="I588" s="362"/>
      <c r="J588" s="363"/>
      <c r="K588" s="364"/>
      <c r="L588" s="363"/>
      <c r="M588" s="364"/>
      <c r="N588" s="363"/>
      <c r="O588" s="364"/>
      <c r="P588" s="365"/>
      <c r="Q588" s="364"/>
      <c r="R588" s="363"/>
      <c r="S588" s="364"/>
      <c r="T588" s="363"/>
      <c r="U588" s="364"/>
      <c r="V588" s="363"/>
      <c r="W588" s="364"/>
      <c r="X588" s="363"/>
      <c r="Y588" s="364"/>
      <c r="Z588" s="363"/>
      <c r="AA588" s="364"/>
      <c r="AB588" s="363"/>
      <c r="AC588" s="364"/>
      <c r="AD588" s="363"/>
      <c r="AE588" s="364"/>
      <c r="AF588" s="363"/>
      <c r="AG588" s="364"/>
      <c r="AH588" s="363"/>
      <c r="AI588" s="364"/>
      <c r="AJ588" s="363"/>
      <c r="AK588" s="364"/>
      <c r="AL588" s="363"/>
      <c r="AM588" s="364"/>
      <c r="AN588" s="363"/>
      <c r="AO588" s="364"/>
      <c r="AP588" s="363"/>
      <c r="AQ588" s="364"/>
      <c r="AR588" s="366"/>
      <c r="AS588" s="367"/>
    </row>
    <row r="589" ht="15.75" customHeight="1">
      <c r="C589" s="271"/>
      <c r="D589" s="271"/>
      <c r="E589" s="271"/>
      <c r="F589" s="271"/>
      <c r="G589" s="271"/>
      <c r="H589" s="361"/>
      <c r="I589" s="362"/>
      <c r="J589" s="363"/>
      <c r="K589" s="364"/>
      <c r="L589" s="363"/>
      <c r="M589" s="364"/>
      <c r="N589" s="363"/>
      <c r="O589" s="364"/>
      <c r="P589" s="365"/>
      <c r="Q589" s="364"/>
      <c r="R589" s="363"/>
      <c r="S589" s="364"/>
      <c r="T589" s="363"/>
      <c r="U589" s="364"/>
      <c r="V589" s="363"/>
      <c r="W589" s="364"/>
      <c r="X589" s="363"/>
      <c r="Y589" s="364"/>
      <c r="Z589" s="363"/>
      <c r="AA589" s="364"/>
      <c r="AB589" s="363"/>
      <c r="AC589" s="364"/>
      <c r="AD589" s="363"/>
      <c r="AE589" s="364"/>
      <c r="AF589" s="363"/>
      <c r="AG589" s="364"/>
      <c r="AH589" s="363"/>
      <c r="AI589" s="364"/>
      <c r="AJ589" s="363"/>
      <c r="AK589" s="364"/>
      <c r="AL589" s="363"/>
      <c r="AM589" s="364"/>
      <c r="AN589" s="363"/>
      <c r="AO589" s="364"/>
      <c r="AP589" s="363"/>
      <c r="AQ589" s="364"/>
      <c r="AR589" s="366"/>
      <c r="AS589" s="367"/>
    </row>
    <row r="590" ht="15.75" customHeight="1">
      <c r="C590" s="271"/>
      <c r="D590" s="271"/>
      <c r="E590" s="271"/>
      <c r="F590" s="271"/>
      <c r="G590" s="271"/>
      <c r="H590" s="361"/>
      <c r="I590" s="362"/>
      <c r="J590" s="363"/>
      <c r="K590" s="364"/>
      <c r="L590" s="363"/>
      <c r="M590" s="364"/>
      <c r="N590" s="363"/>
      <c r="O590" s="364"/>
      <c r="P590" s="365"/>
      <c r="Q590" s="364"/>
      <c r="R590" s="363"/>
      <c r="S590" s="364"/>
      <c r="T590" s="363"/>
      <c r="U590" s="364"/>
      <c r="V590" s="363"/>
      <c r="W590" s="364"/>
      <c r="X590" s="363"/>
      <c r="Y590" s="364"/>
      <c r="Z590" s="363"/>
      <c r="AA590" s="364"/>
      <c r="AB590" s="363"/>
      <c r="AC590" s="364"/>
      <c r="AD590" s="363"/>
      <c r="AE590" s="364"/>
      <c r="AF590" s="363"/>
      <c r="AG590" s="364"/>
      <c r="AH590" s="363"/>
      <c r="AI590" s="364"/>
      <c r="AJ590" s="363"/>
      <c r="AK590" s="364"/>
      <c r="AL590" s="363"/>
      <c r="AM590" s="364"/>
      <c r="AN590" s="363"/>
      <c r="AO590" s="364"/>
      <c r="AP590" s="363"/>
      <c r="AQ590" s="364"/>
      <c r="AR590" s="366"/>
      <c r="AS590" s="367"/>
    </row>
    <row r="591" ht="15.75" customHeight="1">
      <c r="C591" s="271"/>
      <c r="D591" s="271"/>
      <c r="E591" s="271"/>
      <c r="F591" s="271"/>
      <c r="G591" s="271"/>
      <c r="H591" s="361"/>
      <c r="I591" s="362"/>
      <c r="J591" s="363"/>
      <c r="K591" s="364"/>
      <c r="L591" s="363"/>
      <c r="M591" s="364"/>
      <c r="N591" s="363"/>
      <c r="O591" s="364"/>
      <c r="P591" s="365"/>
      <c r="Q591" s="364"/>
      <c r="R591" s="363"/>
      <c r="S591" s="364"/>
      <c r="T591" s="363"/>
      <c r="U591" s="364"/>
      <c r="V591" s="363"/>
      <c r="W591" s="364"/>
      <c r="X591" s="363"/>
      <c r="Y591" s="364"/>
      <c r="Z591" s="363"/>
      <c r="AA591" s="364"/>
      <c r="AB591" s="363"/>
      <c r="AC591" s="364"/>
      <c r="AD591" s="363"/>
      <c r="AE591" s="364"/>
      <c r="AF591" s="363"/>
      <c r="AG591" s="364"/>
      <c r="AH591" s="363"/>
      <c r="AI591" s="364"/>
      <c r="AJ591" s="363"/>
      <c r="AK591" s="364"/>
      <c r="AL591" s="363"/>
      <c r="AM591" s="364"/>
      <c r="AN591" s="363"/>
      <c r="AO591" s="364"/>
      <c r="AP591" s="363"/>
      <c r="AQ591" s="364"/>
      <c r="AR591" s="366"/>
      <c r="AS591" s="367"/>
    </row>
    <row r="592" ht="15.75" customHeight="1">
      <c r="C592" s="271"/>
      <c r="D592" s="271"/>
      <c r="E592" s="271"/>
      <c r="F592" s="271"/>
      <c r="G592" s="271"/>
      <c r="H592" s="361"/>
      <c r="I592" s="362"/>
      <c r="J592" s="363"/>
      <c r="K592" s="364"/>
      <c r="L592" s="363"/>
      <c r="M592" s="364"/>
      <c r="N592" s="363"/>
      <c r="O592" s="364"/>
      <c r="P592" s="365"/>
      <c r="Q592" s="364"/>
      <c r="R592" s="363"/>
      <c r="S592" s="364"/>
      <c r="T592" s="363"/>
      <c r="U592" s="364"/>
      <c r="V592" s="363"/>
      <c r="W592" s="364"/>
      <c r="X592" s="363"/>
      <c r="Y592" s="364"/>
      <c r="Z592" s="363"/>
      <c r="AA592" s="364"/>
      <c r="AB592" s="363"/>
      <c r="AC592" s="364"/>
      <c r="AD592" s="363"/>
      <c r="AE592" s="364"/>
      <c r="AF592" s="363"/>
      <c r="AG592" s="364"/>
      <c r="AH592" s="363"/>
      <c r="AI592" s="364"/>
      <c r="AJ592" s="363"/>
      <c r="AK592" s="364"/>
      <c r="AL592" s="363"/>
      <c r="AM592" s="364"/>
      <c r="AN592" s="363"/>
      <c r="AO592" s="364"/>
      <c r="AP592" s="363"/>
      <c r="AQ592" s="364"/>
      <c r="AR592" s="366"/>
      <c r="AS592" s="367"/>
    </row>
    <row r="593" ht="15.75" customHeight="1">
      <c r="C593" s="271"/>
      <c r="D593" s="271"/>
      <c r="E593" s="271"/>
      <c r="F593" s="271"/>
      <c r="G593" s="271"/>
      <c r="H593" s="361"/>
      <c r="I593" s="362"/>
      <c r="J593" s="363"/>
      <c r="K593" s="364"/>
      <c r="L593" s="363"/>
      <c r="M593" s="364"/>
      <c r="N593" s="363"/>
      <c r="O593" s="364"/>
      <c r="P593" s="365"/>
      <c r="Q593" s="364"/>
      <c r="R593" s="363"/>
      <c r="S593" s="364"/>
      <c r="T593" s="363"/>
      <c r="U593" s="364"/>
      <c r="V593" s="363"/>
      <c r="W593" s="364"/>
      <c r="X593" s="363"/>
      <c r="Y593" s="364"/>
      <c r="Z593" s="363"/>
      <c r="AA593" s="364"/>
      <c r="AB593" s="363"/>
      <c r="AC593" s="364"/>
      <c r="AD593" s="363"/>
      <c r="AE593" s="364"/>
      <c r="AF593" s="363"/>
      <c r="AG593" s="364"/>
      <c r="AH593" s="363"/>
      <c r="AI593" s="364"/>
      <c r="AJ593" s="363"/>
      <c r="AK593" s="364"/>
      <c r="AL593" s="363"/>
      <c r="AM593" s="364"/>
      <c r="AN593" s="363"/>
      <c r="AO593" s="364"/>
      <c r="AP593" s="363"/>
      <c r="AQ593" s="364"/>
      <c r="AR593" s="366"/>
      <c r="AS593" s="367"/>
    </row>
    <row r="594" ht="15.75" customHeight="1">
      <c r="C594" s="271"/>
      <c r="D594" s="271"/>
      <c r="E594" s="271"/>
      <c r="F594" s="271"/>
      <c r="G594" s="271"/>
      <c r="H594" s="361"/>
      <c r="I594" s="362"/>
      <c r="J594" s="363"/>
      <c r="K594" s="364"/>
      <c r="L594" s="363"/>
      <c r="M594" s="364"/>
      <c r="N594" s="363"/>
      <c r="O594" s="364"/>
      <c r="P594" s="365"/>
      <c r="Q594" s="364"/>
      <c r="R594" s="363"/>
      <c r="S594" s="364"/>
      <c r="T594" s="363"/>
      <c r="U594" s="364"/>
      <c r="V594" s="363"/>
      <c r="W594" s="364"/>
      <c r="X594" s="363"/>
      <c r="Y594" s="364"/>
      <c r="Z594" s="363"/>
      <c r="AA594" s="364"/>
      <c r="AB594" s="363"/>
      <c r="AC594" s="364"/>
      <c r="AD594" s="363"/>
      <c r="AE594" s="364"/>
      <c r="AF594" s="363"/>
      <c r="AG594" s="364"/>
      <c r="AH594" s="363"/>
      <c r="AI594" s="364"/>
      <c r="AJ594" s="363"/>
      <c r="AK594" s="364"/>
      <c r="AL594" s="363"/>
      <c r="AM594" s="364"/>
      <c r="AN594" s="363"/>
      <c r="AO594" s="364"/>
      <c r="AP594" s="363"/>
      <c r="AQ594" s="364"/>
      <c r="AR594" s="366"/>
      <c r="AS594" s="367"/>
    </row>
    <row r="595" ht="15.75" customHeight="1">
      <c r="C595" s="271"/>
      <c r="D595" s="271"/>
      <c r="E595" s="271"/>
      <c r="F595" s="271"/>
      <c r="G595" s="271"/>
      <c r="H595" s="361"/>
      <c r="I595" s="362"/>
      <c r="J595" s="363"/>
      <c r="K595" s="364"/>
      <c r="L595" s="363"/>
      <c r="M595" s="364"/>
      <c r="N595" s="363"/>
      <c r="O595" s="364"/>
      <c r="P595" s="365"/>
      <c r="Q595" s="364"/>
      <c r="R595" s="363"/>
      <c r="S595" s="364"/>
      <c r="T595" s="363"/>
      <c r="U595" s="364"/>
      <c r="V595" s="363"/>
      <c r="W595" s="364"/>
      <c r="X595" s="363"/>
      <c r="Y595" s="364"/>
      <c r="Z595" s="363"/>
      <c r="AA595" s="364"/>
      <c r="AB595" s="363"/>
      <c r="AC595" s="364"/>
      <c r="AD595" s="363"/>
      <c r="AE595" s="364"/>
      <c r="AF595" s="363"/>
      <c r="AG595" s="364"/>
      <c r="AH595" s="363"/>
      <c r="AI595" s="364"/>
      <c r="AJ595" s="363"/>
      <c r="AK595" s="364"/>
      <c r="AL595" s="363"/>
      <c r="AM595" s="364"/>
      <c r="AN595" s="363"/>
      <c r="AO595" s="364"/>
      <c r="AP595" s="363"/>
      <c r="AQ595" s="364"/>
      <c r="AR595" s="366"/>
      <c r="AS595" s="367"/>
    </row>
    <row r="596" ht="15.75" customHeight="1">
      <c r="C596" s="271"/>
      <c r="D596" s="271"/>
      <c r="E596" s="271"/>
      <c r="F596" s="271"/>
      <c r="G596" s="271"/>
      <c r="H596" s="361"/>
      <c r="I596" s="362"/>
      <c r="J596" s="363"/>
      <c r="K596" s="364"/>
      <c r="L596" s="363"/>
      <c r="M596" s="364"/>
      <c r="N596" s="363"/>
      <c r="O596" s="364"/>
      <c r="P596" s="365"/>
      <c r="Q596" s="364"/>
      <c r="R596" s="363"/>
      <c r="S596" s="364"/>
      <c r="T596" s="363"/>
      <c r="U596" s="364"/>
      <c r="V596" s="363"/>
      <c r="W596" s="364"/>
      <c r="X596" s="363"/>
      <c r="Y596" s="364"/>
      <c r="Z596" s="363"/>
      <c r="AA596" s="364"/>
      <c r="AB596" s="363"/>
      <c r="AC596" s="364"/>
      <c r="AD596" s="363"/>
      <c r="AE596" s="364"/>
      <c r="AF596" s="363"/>
      <c r="AG596" s="364"/>
      <c r="AH596" s="363"/>
      <c r="AI596" s="364"/>
      <c r="AJ596" s="363"/>
      <c r="AK596" s="364"/>
      <c r="AL596" s="363"/>
      <c r="AM596" s="364"/>
      <c r="AN596" s="363"/>
      <c r="AO596" s="364"/>
      <c r="AP596" s="363"/>
      <c r="AQ596" s="364"/>
      <c r="AR596" s="366"/>
      <c r="AS596" s="367"/>
    </row>
    <row r="597" ht="15.75" customHeight="1">
      <c r="C597" s="271"/>
      <c r="D597" s="271"/>
      <c r="E597" s="271"/>
      <c r="F597" s="271"/>
      <c r="G597" s="271"/>
      <c r="H597" s="361"/>
      <c r="I597" s="362"/>
      <c r="J597" s="363"/>
      <c r="K597" s="364"/>
      <c r="L597" s="363"/>
      <c r="M597" s="364"/>
      <c r="N597" s="363"/>
      <c r="O597" s="364"/>
      <c r="P597" s="365"/>
      <c r="Q597" s="364"/>
      <c r="R597" s="363"/>
      <c r="S597" s="364"/>
      <c r="T597" s="363"/>
      <c r="U597" s="364"/>
      <c r="V597" s="363"/>
      <c r="W597" s="364"/>
      <c r="X597" s="363"/>
      <c r="Y597" s="364"/>
      <c r="Z597" s="363"/>
      <c r="AA597" s="364"/>
      <c r="AB597" s="363"/>
      <c r="AC597" s="364"/>
      <c r="AD597" s="363"/>
      <c r="AE597" s="364"/>
      <c r="AF597" s="363"/>
      <c r="AG597" s="364"/>
      <c r="AH597" s="363"/>
      <c r="AI597" s="364"/>
      <c r="AJ597" s="363"/>
      <c r="AK597" s="364"/>
      <c r="AL597" s="363"/>
      <c r="AM597" s="364"/>
      <c r="AN597" s="363"/>
      <c r="AO597" s="364"/>
      <c r="AP597" s="363"/>
      <c r="AQ597" s="364"/>
      <c r="AR597" s="366"/>
      <c r="AS597" s="367"/>
    </row>
    <row r="598" ht="15.75" customHeight="1">
      <c r="C598" s="271"/>
      <c r="D598" s="271"/>
      <c r="E598" s="271"/>
      <c r="F598" s="271"/>
      <c r="G598" s="271"/>
      <c r="H598" s="361"/>
      <c r="I598" s="362"/>
      <c r="J598" s="363"/>
      <c r="K598" s="364"/>
      <c r="L598" s="363"/>
      <c r="M598" s="364"/>
      <c r="N598" s="363"/>
      <c r="O598" s="364"/>
      <c r="P598" s="365"/>
      <c r="Q598" s="364"/>
      <c r="R598" s="363"/>
      <c r="S598" s="364"/>
      <c r="T598" s="363"/>
      <c r="U598" s="364"/>
      <c r="V598" s="363"/>
      <c r="W598" s="364"/>
      <c r="X598" s="363"/>
      <c r="Y598" s="364"/>
      <c r="Z598" s="363"/>
      <c r="AA598" s="364"/>
      <c r="AB598" s="363"/>
      <c r="AC598" s="364"/>
      <c r="AD598" s="363"/>
      <c r="AE598" s="364"/>
      <c r="AF598" s="363"/>
      <c r="AG598" s="364"/>
      <c r="AH598" s="363"/>
      <c r="AI598" s="364"/>
      <c r="AJ598" s="363"/>
      <c r="AK598" s="364"/>
      <c r="AL598" s="363"/>
      <c r="AM598" s="364"/>
      <c r="AN598" s="363"/>
      <c r="AO598" s="364"/>
      <c r="AP598" s="363"/>
      <c r="AQ598" s="364"/>
      <c r="AR598" s="366"/>
      <c r="AS598" s="367"/>
    </row>
    <row r="599" ht="15.75" customHeight="1">
      <c r="C599" s="271"/>
      <c r="D599" s="271"/>
      <c r="E599" s="271"/>
      <c r="F599" s="271"/>
      <c r="G599" s="271"/>
      <c r="H599" s="361"/>
      <c r="I599" s="362"/>
      <c r="J599" s="363"/>
      <c r="K599" s="364"/>
      <c r="L599" s="363"/>
      <c r="M599" s="364"/>
      <c r="N599" s="363"/>
      <c r="O599" s="364"/>
      <c r="P599" s="365"/>
      <c r="Q599" s="364"/>
      <c r="R599" s="363"/>
      <c r="S599" s="364"/>
      <c r="T599" s="363"/>
      <c r="U599" s="364"/>
      <c r="V599" s="363"/>
      <c r="W599" s="364"/>
      <c r="X599" s="363"/>
      <c r="Y599" s="364"/>
      <c r="Z599" s="363"/>
      <c r="AA599" s="364"/>
      <c r="AB599" s="363"/>
      <c r="AC599" s="364"/>
      <c r="AD599" s="363"/>
      <c r="AE599" s="364"/>
      <c r="AF599" s="363"/>
      <c r="AG599" s="364"/>
      <c r="AH599" s="363"/>
      <c r="AI599" s="364"/>
      <c r="AJ599" s="363"/>
      <c r="AK599" s="364"/>
      <c r="AL599" s="363"/>
      <c r="AM599" s="364"/>
      <c r="AN599" s="363"/>
      <c r="AO599" s="364"/>
      <c r="AP599" s="363"/>
      <c r="AQ599" s="364"/>
      <c r="AR599" s="366"/>
      <c r="AS599" s="367"/>
    </row>
    <row r="600" ht="15.75" customHeight="1">
      <c r="C600" s="271"/>
      <c r="D600" s="271"/>
      <c r="E600" s="271"/>
      <c r="F600" s="271"/>
      <c r="G600" s="271"/>
      <c r="H600" s="361"/>
      <c r="I600" s="362"/>
      <c r="J600" s="363"/>
      <c r="K600" s="364"/>
      <c r="L600" s="363"/>
      <c r="M600" s="364"/>
      <c r="N600" s="363"/>
      <c r="O600" s="364"/>
      <c r="P600" s="365"/>
      <c r="Q600" s="364"/>
      <c r="R600" s="363"/>
      <c r="S600" s="364"/>
      <c r="T600" s="363"/>
      <c r="U600" s="364"/>
      <c r="V600" s="363"/>
      <c r="W600" s="364"/>
      <c r="X600" s="363"/>
      <c r="Y600" s="364"/>
      <c r="Z600" s="363"/>
      <c r="AA600" s="364"/>
      <c r="AB600" s="363"/>
      <c r="AC600" s="364"/>
      <c r="AD600" s="363"/>
      <c r="AE600" s="364"/>
      <c r="AF600" s="363"/>
      <c r="AG600" s="364"/>
      <c r="AH600" s="363"/>
      <c r="AI600" s="364"/>
      <c r="AJ600" s="363"/>
      <c r="AK600" s="364"/>
      <c r="AL600" s="363"/>
      <c r="AM600" s="364"/>
      <c r="AN600" s="363"/>
      <c r="AO600" s="364"/>
      <c r="AP600" s="363"/>
      <c r="AQ600" s="364"/>
      <c r="AR600" s="366"/>
      <c r="AS600" s="367"/>
    </row>
    <row r="601" ht="15.75" customHeight="1">
      <c r="C601" s="271"/>
      <c r="D601" s="271"/>
      <c r="E601" s="271"/>
      <c r="F601" s="271"/>
      <c r="G601" s="271"/>
      <c r="H601" s="361"/>
      <c r="I601" s="362"/>
      <c r="J601" s="363"/>
      <c r="K601" s="364"/>
      <c r="L601" s="363"/>
      <c r="M601" s="364"/>
      <c r="N601" s="363"/>
      <c r="O601" s="364"/>
      <c r="P601" s="365"/>
      <c r="Q601" s="364"/>
      <c r="R601" s="363"/>
      <c r="S601" s="364"/>
      <c r="T601" s="363"/>
      <c r="U601" s="364"/>
      <c r="V601" s="363"/>
      <c r="W601" s="364"/>
      <c r="X601" s="363"/>
      <c r="Y601" s="364"/>
      <c r="Z601" s="363"/>
      <c r="AA601" s="364"/>
      <c r="AB601" s="363"/>
      <c r="AC601" s="364"/>
      <c r="AD601" s="363"/>
      <c r="AE601" s="364"/>
      <c r="AF601" s="363"/>
      <c r="AG601" s="364"/>
      <c r="AH601" s="363"/>
      <c r="AI601" s="364"/>
      <c r="AJ601" s="363"/>
      <c r="AK601" s="364"/>
      <c r="AL601" s="363"/>
      <c r="AM601" s="364"/>
      <c r="AN601" s="363"/>
      <c r="AO601" s="364"/>
      <c r="AP601" s="363"/>
      <c r="AQ601" s="364"/>
      <c r="AR601" s="366"/>
      <c r="AS601" s="367"/>
    </row>
    <row r="602" ht="15.75" customHeight="1">
      <c r="C602" s="271"/>
      <c r="D602" s="271"/>
      <c r="E602" s="271"/>
      <c r="F602" s="271"/>
      <c r="G602" s="271"/>
      <c r="H602" s="361"/>
      <c r="I602" s="362"/>
      <c r="J602" s="363"/>
      <c r="K602" s="364"/>
      <c r="L602" s="363"/>
      <c r="M602" s="364"/>
      <c r="N602" s="363"/>
      <c r="O602" s="364"/>
      <c r="P602" s="365"/>
      <c r="Q602" s="364"/>
      <c r="R602" s="363"/>
      <c r="S602" s="364"/>
      <c r="T602" s="363"/>
      <c r="U602" s="364"/>
      <c r="V602" s="363"/>
      <c r="W602" s="364"/>
      <c r="X602" s="363"/>
      <c r="Y602" s="364"/>
      <c r="Z602" s="363"/>
      <c r="AA602" s="364"/>
      <c r="AB602" s="363"/>
      <c r="AC602" s="364"/>
      <c r="AD602" s="363"/>
      <c r="AE602" s="364"/>
      <c r="AF602" s="363"/>
      <c r="AG602" s="364"/>
      <c r="AH602" s="363"/>
      <c r="AI602" s="364"/>
      <c r="AJ602" s="363"/>
      <c r="AK602" s="364"/>
      <c r="AL602" s="363"/>
      <c r="AM602" s="364"/>
      <c r="AN602" s="363"/>
      <c r="AO602" s="364"/>
      <c r="AP602" s="363"/>
      <c r="AQ602" s="364"/>
      <c r="AR602" s="366"/>
      <c r="AS602" s="367"/>
    </row>
    <row r="603" ht="15.75" customHeight="1">
      <c r="C603" s="271"/>
      <c r="D603" s="271"/>
      <c r="E603" s="271"/>
      <c r="F603" s="271"/>
      <c r="G603" s="271"/>
      <c r="H603" s="361"/>
      <c r="I603" s="362"/>
      <c r="J603" s="363"/>
      <c r="K603" s="364"/>
      <c r="L603" s="363"/>
      <c r="M603" s="364"/>
      <c r="N603" s="363"/>
      <c r="O603" s="364"/>
      <c r="P603" s="365"/>
      <c r="Q603" s="364"/>
      <c r="R603" s="363"/>
      <c r="S603" s="364"/>
      <c r="T603" s="363"/>
      <c r="U603" s="364"/>
      <c r="V603" s="363"/>
      <c r="W603" s="364"/>
      <c r="X603" s="363"/>
      <c r="Y603" s="364"/>
      <c r="Z603" s="363"/>
      <c r="AA603" s="364"/>
      <c r="AB603" s="363"/>
      <c r="AC603" s="364"/>
      <c r="AD603" s="363"/>
      <c r="AE603" s="364"/>
      <c r="AF603" s="363"/>
      <c r="AG603" s="364"/>
      <c r="AH603" s="363"/>
      <c r="AI603" s="364"/>
      <c r="AJ603" s="363"/>
      <c r="AK603" s="364"/>
      <c r="AL603" s="363"/>
      <c r="AM603" s="364"/>
      <c r="AN603" s="363"/>
      <c r="AO603" s="364"/>
      <c r="AP603" s="363"/>
      <c r="AQ603" s="364"/>
      <c r="AR603" s="366"/>
      <c r="AS603" s="367"/>
    </row>
    <row r="604" ht="15.75" customHeight="1">
      <c r="C604" s="271"/>
      <c r="D604" s="271"/>
      <c r="E604" s="271"/>
      <c r="F604" s="271"/>
      <c r="G604" s="271"/>
      <c r="H604" s="361"/>
      <c r="I604" s="362"/>
      <c r="J604" s="363"/>
      <c r="K604" s="364"/>
      <c r="L604" s="363"/>
      <c r="M604" s="364"/>
      <c r="N604" s="363"/>
      <c r="O604" s="364"/>
      <c r="P604" s="365"/>
      <c r="Q604" s="364"/>
      <c r="R604" s="363"/>
      <c r="S604" s="364"/>
      <c r="T604" s="363"/>
      <c r="U604" s="364"/>
      <c r="V604" s="363"/>
      <c r="W604" s="364"/>
      <c r="X604" s="363"/>
      <c r="Y604" s="364"/>
      <c r="Z604" s="363"/>
      <c r="AA604" s="364"/>
      <c r="AB604" s="363"/>
      <c r="AC604" s="364"/>
      <c r="AD604" s="363"/>
      <c r="AE604" s="364"/>
      <c r="AF604" s="363"/>
      <c r="AG604" s="364"/>
      <c r="AH604" s="363"/>
      <c r="AI604" s="364"/>
      <c r="AJ604" s="363"/>
      <c r="AK604" s="364"/>
      <c r="AL604" s="363"/>
      <c r="AM604" s="364"/>
      <c r="AN604" s="363"/>
      <c r="AO604" s="364"/>
      <c r="AP604" s="363"/>
      <c r="AQ604" s="364"/>
      <c r="AR604" s="366"/>
      <c r="AS604" s="367"/>
    </row>
    <row r="605" ht="15.75" customHeight="1">
      <c r="C605" s="271"/>
      <c r="D605" s="271"/>
      <c r="E605" s="271"/>
      <c r="F605" s="271"/>
      <c r="G605" s="271"/>
      <c r="H605" s="361"/>
      <c r="I605" s="362"/>
      <c r="J605" s="363"/>
      <c r="K605" s="364"/>
      <c r="L605" s="363"/>
      <c r="M605" s="364"/>
      <c r="N605" s="363"/>
      <c r="O605" s="364"/>
      <c r="P605" s="365"/>
      <c r="Q605" s="364"/>
      <c r="R605" s="363"/>
      <c r="S605" s="364"/>
      <c r="T605" s="363"/>
      <c r="U605" s="364"/>
      <c r="V605" s="363"/>
      <c r="W605" s="364"/>
      <c r="X605" s="363"/>
      <c r="Y605" s="364"/>
      <c r="Z605" s="363"/>
      <c r="AA605" s="364"/>
      <c r="AB605" s="363"/>
      <c r="AC605" s="364"/>
      <c r="AD605" s="363"/>
      <c r="AE605" s="364"/>
      <c r="AF605" s="363"/>
      <c r="AG605" s="364"/>
      <c r="AH605" s="363"/>
      <c r="AI605" s="364"/>
      <c r="AJ605" s="363"/>
      <c r="AK605" s="364"/>
      <c r="AL605" s="363"/>
      <c r="AM605" s="364"/>
      <c r="AN605" s="363"/>
      <c r="AO605" s="364"/>
      <c r="AP605" s="363"/>
      <c r="AQ605" s="364"/>
      <c r="AR605" s="366"/>
      <c r="AS605" s="367"/>
    </row>
    <row r="606" ht="15.75" customHeight="1">
      <c r="C606" s="271"/>
      <c r="D606" s="271"/>
      <c r="E606" s="271"/>
      <c r="F606" s="271"/>
      <c r="G606" s="271"/>
      <c r="H606" s="361"/>
      <c r="I606" s="362"/>
      <c r="J606" s="363"/>
      <c r="K606" s="364"/>
      <c r="L606" s="363"/>
      <c r="M606" s="364"/>
      <c r="N606" s="363"/>
      <c r="O606" s="364"/>
      <c r="P606" s="365"/>
      <c r="Q606" s="364"/>
      <c r="R606" s="363"/>
      <c r="S606" s="364"/>
      <c r="T606" s="363"/>
      <c r="U606" s="364"/>
      <c r="V606" s="363"/>
      <c r="W606" s="364"/>
      <c r="X606" s="363"/>
      <c r="Y606" s="364"/>
      <c r="Z606" s="363"/>
      <c r="AA606" s="364"/>
      <c r="AB606" s="363"/>
      <c r="AC606" s="364"/>
      <c r="AD606" s="363"/>
      <c r="AE606" s="364"/>
      <c r="AF606" s="363"/>
      <c r="AG606" s="364"/>
      <c r="AH606" s="363"/>
      <c r="AI606" s="364"/>
      <c r="AJ606" s="363"/>
      <c r="AK606" s="364"/>
      <c r="AL606" s="363"/>
      <c r="AM606" s="364"/>
      <c r="AN606" s="363"/>
      <c r="AO606" s="364"/>
      <c r="AP606" s="363"/>
      <c r="AQ606" s="364"/>
      <c r="AR606" s="366"/>
      <c r="AS606" s="367"/>
    </row>
    <row r="607" ht="15.75" customHeight="1">
      <c r="C607" s="271"/>
      <c r="D607" s="271"/>
      <c r="E607" s="271"/>
      <c r="F607" s="271"/>
      <c r="G607" s="271"/>
      <c r="H607" s="361"/>
      <c r="I607" s="362"/>
      <c r="J607" s="363"/>
      <c r="K607" s="364"/>
      <c r="L607" s="363"/>
      <c r="M607" s="364"/>
      <c r="N607" s="363"/>
      <c r="O607" s="364"/>
      <c r="P607" s="365"/>
      <c r="Q607" s="364"/>
      <c r="R607" s="363"/>
      <c r="S607" s="364"/>
      <c r="T607" s="363"/>
      <c r="U607" s="364"/>
      <c r="V607" s="363"/>
      <c r="W607" s="364"/>
      <c r="X607" s="363"/>
      <c r="Y607" s="364"/>
      <c r="Z607" s="363"/>
      <c r="AA607" s="364"/>
      <c r="AB607" s="363"/>
      <c r="AC607" s="364"/>
      <c r="AD607" s="363"/>
      <c r="AE607" s="364"/>
      <c r="AF607" s="363"/>
      <c r="AG607" s="364"/>
      <c r="AH607" s="363"/>
      <c r="AI607" s="364"/>
      <c r="AJ607" s="363"/>
      <c r="AK607" s="364"/>
      <c r="AL607" s="363"/>
      <c r="AM607" s="364"/>
      <c r="AN607" s="363"/>
      <c r="AO607" s="364"/>
      <c r="AP607" s="363"/>
      <c r="AQ607" s="364"/>
      <c r="AR607" s="366"/>
      <c r="AS607" s="367"/>
    </row>
    <row r="608" ht="15.75" customHeight="1">
      <c r="C608" s="271"/>
      <c r="D608" s="271"/>
      <c r="E608" s="271"/>
      <c r="F608" s="271"/>
      <c r="G608" s="271"/>
      <c r="H608" s="361"/>
      <c r="I608" s="362"/>
      <c r="J608" s="363"/>
      <c r="K608" s="364"/>
      <c r="L608" s="363"/>
      <c r="M608" s="364"/>
      <c r="N608" s="363"/>
      <c r="O608" s="364"/>
      <c r="P608" s="365"/>
      <c r="Q608" s="364"/>
      <c r="R608" s="363"/>
      <c r="S608" s="364"/>
      <c r="T608" s="363"/>
      <c r="U608" s="364"/>
      <c r="V608" s="363"/>
      <c r="W608" s="364"/>
      <c r="X608" s="363"/>
      <c r="Y608" s="364"/>
      <c r="Z608" s="363"/>
      <c r="AA608" s="364"/>
      <c r="AB608" s="363"/>
      <c r="AC608" s="364"/>
      <c r="AD608" s="363"/>
      <c r="AE608" s="364"/>
      <c r="AF608" s="363"/>
      <c r="AG608" s="364"/>
      <c r="AH608" s="363"/>
      <c r="AI608" s="364"/>
      <c r="AJ608" s="363"/>
      <c r="AK608" s="364"/>
      <c r="AL608" s="363"/>
      <c r="AM608" s="364"/>
      <c r="AN608" s="363"/>
      <c r="AO608" s="364"/>
      <c r="AP608" s="363"/>
      <c r="AQ608" s="364"/>
      <c r="AR608" s="366"/>
      <c r="AS608" s="367"/>
    </row>
    <row r="609" ht="15.75" customHeight="1">
      <c r="C609" s="271"/>
      <c r="D609" s="271"/>
      <c r="E609" s="271"/>
      <c r="F609" s="271"/>
      <c r="G609" s="271"/>
      <c r="H609" s="361"/>
      <c r="I609" s="362"/>
      <c r="J609" s="363"/>
      <c r="K609" s="364"/>
      <c r="L609" s="363"/>
      <c r="M609" s="364"/>
      <c r="N609" s="363"/>
      <c r="O609" s="364"/>
      <c r="P609" s="365"/>
      <c r="Q609" s="364"/>
      <c r="R609" s="363"/>
      <c r="S609" s="364"/>
      <c r="T609" s="363"/>
      <c r="U609" s="364"/>
      <c r="V609" s="363"/>
      <c r="W609" s="364"/>
      <c r="X609" s="363"/>
      <c r="Y609" s="364"/>
      <c r="Z609" s="363"/>
      <c r="AA609" s="364"/>
      <c r="AB609" s="363"/>
      <c r="AC609" s="364"/>
      <c r="AD609" s="363"/>
      <c r="AE609" s="364"/>
      <c r="AF609" s="363"/>
      <c r="AG609" s="364"/>
      <c r="AH609" s="363"/>
      <c r="AI609" s="364"/>
      <c r="AJ609" s="363"/>
      <c r="AK609" s="364"/>
      <c r="AL609" s="363"/>
      <c r="AM609" s="364"/>
      <c r="AN609" s="363"/>
      <c r="AO609" s="364"/>
      <c r="AP609" s="363"/>
      <c r="AQ609" s="364"/>
      <c r="AR609" s="366"/>
      <c r="AS609" s="367"/>
    </row>
    <row r="610" ht="15.75" customHeight="1">
      <c r="C610" s="271"/>
      <c r="D610" s="271"/>
      <c r="E610" s="271"/>
      <c r="F610" s="271"/>
      <c r="G610" s="271"/>
      <c r="H610" s="361"/>
      <c r="I610" s="362"/>
      <c r="J610" s="363"/>
      <c r="K610" s="364"/>
      <c r="L610" s="363"/>
      <c r="M610" s="364"/>
      <c r="N610" s="363"/>
      <c r="O610" s="364"/>
      <c r="P610" s="365"/>
      <c r="Q610" s="364"/>
      <c r="R610" s="363"/>
      <c r="S610" s="364"/>
      <c r="T610" s="363"/>
      <c r="U610" s="364"/>
      <c r="V610" s="363"/>
      <c r="W610" s="364"/>
      <c r="X610" s="363"/>
      <c r="Y610" s="364"/>
      <c r="Z610" s="363"/>
      <c r="AA610" s="364"/>
      <c r="AB610" s="363"/>
      <c r="AC610" s="364"/>
      <c r="AD610" s="363"/>
      <c r="AE610" s="364"/>
      <c r="AF610" s="363"/>
      <c r="AG610" s="364"/>
      <c r="AH610" s="363"/>
      <c r="AI610" s="364"/>
      <c r="AJ610" s="363"/>
      <c r="AK610" s="364"/>
      <c r="AL610" s="363"/>
      <c r="AM610" s="364"/>
      <c r="AN610" s="363"/>
      <c r="AO610" s="364"/>
      <c r="AP610" s="363"/>
      <c r="AQ610" s="364"/>
      <c r="AR610" s="366"/>
      <c r="AS610" s="367"/>
    </row>
    <row r="611" ht="15.75" customHeight="1">
      <c r="C611" s="271"/>
      <c r="D611" s="271"/>
      <c r="E611" s="271"/>
      <c r="F611" s="271"/>
      <c r="G611" s="271"/>
      <c r="H611" s="361"/>
      <c r="I611" s="362"/>
      <c r="J611" s="363"/>
      <c r="K611" s="364"/>
      <c r="L611" s="363"/>
      <c r="M611" s="364"/>
      <c r="N611" s="363"/>
      <c r="O611" s="364"/>
      <c r="P611" s="365"/>
      <c r="Q611" s="364"/>
      <c r="R611" s="363"/>
      <c r="S611" s="364"/>
      <c r="T611" s="363"/>
      <c r="U611" s="364"/>
      <c r="V611" s="363"/>
      <c r="W611" s="364"/>
      <c r="X611" s="363"/>
      <c r="Y611" s="364"/>
      <c r="Z611" s="363"/>
      <c r="AA611" s="364"/>
      <c r="AB611" s="363"/>
      <c r="AC611" s="364"/>
      <c r="AD611" s="363"/>
      <c r="AE611" s="364"/>
      <c r="AF611" s="363"/>
      <c r="AG611" s="364"/>
      <c r="AH611" s="363"/>
      <c r="AI611" s="364"/>
      <c r="AJ611" s="363"/>
      <c r="AK611" s="364"/>
      <c r="AL611" s="363"/>
      <c r="AM611" s="364"/>
      <c r="AN611" s="363"/>
      <c r="AO611" s="364"/>
      <c r="AP611" s="363"/>
      <c r="AQ611" s="364"/>
      <c r="AR611" s="366"/>
      <c r="AS611" s="367"/>
    </row>
    <row r="612" ht="15.75" customHeight="1">
      <c r="C612" s="271"/>
      <c r="D612" s="271"/>
      <c r="E612" s="271"/>
      <c r="F612" s="271"/>
      <c r="G612" s="271"/>
      <c r="H612" s="361"/>
      <c r="I612" s="362"/>
      <c r="J612" s="363"/>
      <c r="K612" s="364"/>
      <c r="L612" s="363"/>
      <c r="M612" s="364"/>
      <c r="N612" s="363"/>
      <c r="O612" s="364"/>
      <c r="P612" s="365"/>
      <c r="Q612" s="364"/>
      <c r="R612" s="363"/>
      <c r="S612" s="364"/>
      <c r="T612" s="363"/>
      <c r="U612" s="364"/>
      <c r="V612" s="363"/>
      <c r="W612" s="364"/>
      <c r="X612" s="363"/>
      <c r="Y612" s="364"/>
      <c r="Z612" s="363"/>
      <c r="AA612" s="364"/>
      <c r="AB612" s="363"/>
      <c r="AC612" s="364"/>
      <c r="AD612" s="363"/>
      <c r="AE612" s="364"/>
      <c r="AF612" s="363"/>
      <c r="AG612" s="364"/>
      <c r="AH612" s="363"/>
      <c r="AI612" s="364"/>
      <c r="AJ612" s="363"/>
      <c r="AK612" s="364"/>
      <c r="AL612" s="363"/>
      <c r="AM612" s="364"/>
      <c r="AN612" s="363"/>
      <c r="AO612" s="364"/>
      <c r="AP612" s="363"/>
      <c r="AQ612" s="364"/>
      <c r="AR612" s="366"/>
      <c r="AS612" s="367"/>
    </row>
    <row r="613" ht="15.75" customHeight="1">
      <c r="C613" s="271"/>
      <c r="D613" s="271"/>
      <c r="E613" s="271"/>
      <c r="F613" s="271"/>
      <c r="G613" s="271"/>
      <c r="H613" s="361"/>
      <c r="I613" s="362"/>
      <c r="J613" s="363"/>
      <c r="K613" s="364"/>
      <c r="L613" s="363"/>
      <c r="M613" s="364"/>
      <c r="N613" s="363"/>
      <c r="O613" s="364"/>
      <c r="P613" s="365"/>
      <c r="Q613" s="364"/>
      <c r="R613" s="363"/>
      <c r="S613" s="364"/>
      <c r="T613" s="363"/>
      <c r="U613" s="364"/>
      <c r="V613" s="363"/>
      <c r="W613" s="364"/>
      <c r="X613" s="363"/>
      <c r="Y613" s="364"/>
      <c r="Z613" s="363"/>
      <c r="AA613" s="364"/>
      <c r="AB613" s="363"/>
      <c r="AC613" s="364"/>
      <c r="AD613" s="363"/>
      <c r="AE613" s="364"/>
      <c r="AF613" s="363"/>
      <c r="AG613" s="364"/>
      <c r="AH613" s="363"/>
      <c r="AI613" s="364"/>
      <c r="AJ613" s="363"/>
      <c r="AK613" s="364"/>
      <c r="AL613" s="363"/>
      <c r="AM613" s="364"/>
      <c r="AN613" s="363"/>
      <c r="AO613" s="364"/>
      <c r="AP613" s="363"/>
      <c r="AQ613" s="364"/>
      <c r="AR613" s="366"/>
      <c r="AS613" s="367"/>
    </row>
    <row r="614" ht="15.75" customHeight="1">
      <c r="C614" s="271"/>
      <c r="D614" s="271"/>
      <c r="E614" s="271"/>
      <c r="F614" s="271"/>
      <c r="G614" s="271"/>
      <c r="H614" s="361"/>
      <c r="I614" s="362"/>
      <c r="J614" s="363"/>
      <c r="K614" s="364"/>
      <c r="L614" s="363"/>
      <c r="M614" s="364"/>
      <c r="N614" s="363"/>
      <c r="O614" s="364"/>
      <c r="P614" s="365"/>
      <c r="Q614" s="364"/>
      <c r="R614" s="363"/>
      <c r="S614" s="364"/>
      <c r="T614" s="363"/>
      <c r="U614" s="364"/>
      <c r="V614" s="363"/>
      <c r="W614" s="364"/>
      <c r="X614" s="363"/>
      <c r="Y614" s="364"/>
      <c r="Z614" s="363"/>
      <c r="AA614" s="364"/>
      <c r="AB614" s="363"/>
      <c r="AC614" s="364"/>
      <c r="AD614" s="363"/>
      <c r="AE614" s="364"/>
      <c r="AF614" s="363"/>
      <c r="AG614" s="364"/>
      <c r="AH614" s="363"/>
      <c r="AI614" s="364"/>
      <c r="AJ614" s="363"/>
      <c r="AK614" s="364"/>
      <c r="AL614" s="363"/>
      <c r="AM614" s="364"/>
      <c r="AN614" s="363"/>
      <c r="AO614" s="364"/>
      <c r="AP614" s="363"/>
      <c r="AQ614" s="364"/>
      <c r="AR614" s="366"/>
      <c r="AS614" s="367"/>
    </row>
    <row r="615" ht="15.75" customHeight="1">
      <c r="C615" s="271"/>
      <c r="D615" s="271"/>
      <c r="E615" s="271"/>
      <c r="F615" s="271"/>
      <c r="G615" s="271"/>
      <c r="H615" s="361"/>
      <c r="I615" s="362"/>
      <c r="J615" s="363"/>
      <c r="K615" s="364"/>
      <c r="L615" s="363"/>
      <c r="M615" s="364"/>
      <c r="N615" s="363"/>
      <c r="O615" s="364"/>
      <c r="P615" s="365"/>
      <c r="Q615" s="364"/>
      <c r="R615" s="363"/>
      <c r="S615" s="364"/>
      <c r="T615" s="363"/>
      <c r="U615" s="364"/>
      <c r="V615" s="363"/>
      <c r="W615" s="364"/>
      <c r="X615" s="363"/>
      <c r="Y615" s="364"/>
      <c r="Z615" s="363"/>
      <c r="AA615" s="364"/>
      <c r="AB615" s="363"/>
      <c r="AC615" s="364"/>
      <c r="AD615" s="363"/>
      <c r="AE615" s="364"/>
      <c r="AF615" s="363"/>
      <c r="AG615" s="364"/>
      <c r="AH615" s="363"/>
      <c r="AI615" s="364"/>
      <c r="AJ615" s="363"/>
      <c r="AK615" s="364"/>
      <c r="AL615" s="363"/>
      <c r="AM615" s="364"/>
      <c r="AN615" s="363"/>
      <c r="AO615" s="364"/>
      <c r="AP615" s="363"/>
      <c r="AQ615" s="364"/>
      <c r="AR615" s="366"/>
      <c r="AS615" s="367"/>
    </row>
    <row r="616" ht="15.75" customHeight="1">
      <c r="C616" s="271"/>
      <c r="D616" s="271"/>
      <c r="E616" s="271"/>
      <c r="F616" s="271"/>
      <c r="G616" s="271"/>
      <c r="H616" s="361"/>
      <c r="I616" s="362"/>
      <c r="J616" s="363"/>
      <c r="K616" s="364"/>
      <c r="L616" s="363"/>
      <c r="M616" s="364"/>
      <c r="N616" s="363"/>
      <c r="O616" s="364"/>
      <c r="P616" s="365"/>
      <c r="Q616" s="364"/>
      <c r="R616" s="363"/>
      <c r="S616" s="364"/>
      <c r="T616" s="363"/>
      <c r="U616" s="364"/>
      <c r="V616" s="363"/>
      <c r="W616" s="364"/>
      <c r="X616" s="363"/>
      <c r="Y616" s="364"/>
      <c r="Z616" s="363"/>
      <c r="AA616" s="364"/>
      <c r="AB616" s="363"/>
      <c r="AC616" s="364"/>
      <c r="AD616" s="363"/>
      <c r="AE616" s="364"/>
      <c r="AF616" s="363"/>
      <c r="AG616" s="364"/>
      <c r="AH616" s="363"/>
      <c r="AI616" s="364"/>
      <c r="AJ616" s="363"/>
      <c r="AK616" s="364"/>
      <c r="AL616" s="363"/>
      <c r="AM616" s="364"/>
      <c r="AN616" s="363"/>
      <c r="AO616" s="364"/>
      <c r="AP616" s="363"/>
      <c r="AQ616" s="364"/>
      <c r="AR616" s="366"/>
      <c r="AS616" s="367"/>
    </row>
    <row r="617" ht="15.75" customHeight="1">
      <c r="C617" s="271"/>
      <c r="D617" s="271"/>
      <c r="E617" s="271"/>
      <c r="F617" s="271"/>
      <c r="G617" s="271"/>
      <c r="H617" s="361"/>
      <c r="I617" s="362"/>
      <c r="J617" s="363"/>
      <c r="K617" s="364"/>
      <c r="L617" s="363"/>
      <c r="M617" s="364"/>
      <c r="N617" s="363"/>
      <c r="O617" s="364"/>
      <c r="P617" s="365"/>
      <c r="Q617" s="364"/>
      <c r="R617" s="363"/>
      <c r="S617" s="364"/>
      <c r="T617" s="363"/>
      <c r="U617" s="364"/>
      <c r="V617" s="363"/>
      <c r="W617" s="364"/>
      <c r="X617" s="363"/>
      <c r="Y617" s="364"/>
      <c r="Z617" s="363"/>
      <c r="AA617" s="364"/>
      <c r="AB617" s="363"/>
      <c r="AC617" s="364"/>
      <c r="AD617" s="363"/>
      <c r="AE617" s="364"/>
      <c r="AF617" s="363"/>
      <c r="AG617" s="364"/>
      <c r="AH617" s="363"/>
      <c r="AI617" s="364"/>
      <c r="AJ617" s="363"/>
      <c r="AK617" s="364"/>
      <c r="AL617" s="363"/>
      <c r="AM617" s="364"/>
      <c r="AN617" s="363"/>
      <c r="AO617" s="364"/>
      <c r="AP617" s="363"/>
      <c r="AQ617" s="364"/>
      <c r="AR617" s="366"/>
      <c r="AS617" s="367"/>
    </row>
    <row r="618" ht="15.75" customHeight="1">
      <c r="C618" s="271"/>
      <c r="D618" s="271"/>
      <c r="E618" s="271"/>
      <c r="F618" s="271"/>
      <c r="G618" s="271"/>
      <c r="H618" s="361"/>
      <c r="I618" s="362"/>
      <c r="J618" s="363"/>
      <c r="K618" s="364"/>
      <c r="L618" s="363"/>
      <c r="M618" s="364"/>
      <c r="N618" s="363"/>
      <c r="O618" s="364"/>
      <c r="P618" s="365"/>
      <c r="Q618" s="364"/>
      <c r="R618" s="363"/>
      <c r="S618" s="364"/>
      <c r="T618" s="363"/>
      <c r="U618" s="364"/>
      <c r="V618" s="363"/>
      <c r="W618" s="364"/>
      <c r="X618" s="363"/>
      <c r="Y618" s="364"/>
      <c r="Z618" s="363"/>
      <c r="AA618" s="364"/>
      <c r="AB618" s="363"/>
      <c r="AC618" s="364"/>
      <c r="AD618" s="363"/>
      <c r="AE618" s="364"/>
      <c r="AF618" s="363"/>
      <c r="AG618" s="364"/>
      <c r="AH618" s="363"/>
      <c r="AI618" s="364"/>
      <c r="AJ618" s="363"/>
      <c r="AK618" s="364"/>
      <c r="AL618" s="363"/>
      <c r="AM618" s="364"/>
      <c r="AN618" s="363"/>
      <c r="AO618" s="364"/>
      <c r="AP618" s="363"/>
      <c r="AQ618" s="364"/>
      <c r="AR618" s="366"/>
      <c r="AS618" s="367"/>
    </row>
    <row r="619" ht="15.75" customHeight="1">
      <c r="C619" s="271"/>
      <c r="D619" s="271"/>
      <c r="E619" s="271"/>
      <c r="F619" s="271"/>
      <c r="G619" s="271"/>
      <c r="H619" s="361"/>
      <c r="I619" s="362"/>
      <c r="J619" s="363"/>
      <c r="K619" s="364"/>
      <c r="L619" s="363"/>
      <c r="M619" s="364"/>
      <c r="N619" s="363"/>
      <c r="O619" s="364"/>
      <c r="P619" s="365"/>
      <c r="Q619" s="364"/>
      <c r="R619" s="363"/>
      <c r="S619" s="364"/>
      <c r="T619" s="363"/>
      <c r="U619" s="364"/>
      <c r="V619" s="363"/>
      <c r="W619" s="364"/>
      <c r="X619" s="363"/>
      <c r="Y619" s="364"/>
      <c r="Z619" s="363"/>
      <c r="AA619" s="364"/>
      <c r="AB619" s="363"/>
      <c r="AC619" s="364"/>
      <c r="AD619" s="363"/>
      <c r="AE619" s="364"/>
      <c r="AF619" s="363"/>
      <c r="AG619" s="364"/>
      <c r="AH619" s="363"/>
      <c r="AI619" s="364"/>
      <c r="AJ619" s="363"/>
      <c r="AK619" s="364"/>
      <c r="AL619" s="363"/>
      <c r="AM619" s="364"/>
      <c r="AN619" s="363"/>
      <c r="AO619" s="364"/>
      <c r="AP619" s="363"/>
      <c r="AQ619" s="364"/>
      <c r="AR619" s="366"/>
      <c r="AS619" s="367"/>
    </row>
    <row r="620" ht="15.75" customHeight="1">
      <c r="C620" s="271"/>
      <c r="D620" s="271"/>
      <c r="E620" s="271"/>
      <c r="F620" s="271"/>
      <c r="G620" s="271"/>
      <c r="H620" s="361"/>
      <c r="I620" s="362"/>
      <c r="J620" s="363"/>
      <c r="K620" s="364"/>
      <c r="L620" s="363"/>
      <c r="M620" s="364"/>
      <c r="N620" s="363"/>
      <c r="O620" s="364"/>
      <c r="P620" s="365"/>
      <c r="Q620" s="364"/>
      <c r="R620" s="363"/>
      <c r="S620" s="364"/>
      <c r="T620" s="363"/>
      <c r="U620" s="364"/>
      <c r="V620" s="363"/>
      <c r="W620" s="364"/>
      <c r="X620" s="363"/>
      <c r="Y620" s="364"/>
      <c r="Z620" s="363"/>
      <c r="AA620" s="364"/>
      <c r="AB620" s="363"/>
      <c r="AC620" s="364"/>
      <c r="AD620" s="363"/>
      <c r="AE620" s="364"/>
      <c r="AF620" s="363"/>
      <c r="AG620" s="364"/>
      <c r="AH620" s="363"/>
      <c r="AI620" s="364"/>
      <c r="AJ620" s="363"/>
      <c r="AK620" s="364"/>
      <c r="AL620" s="363"/>
      <c r="AM620" s="364"/>
      <c r="AN620" s="363"/>
      <c r="AO620" s="364"/>
      <c r="AP620" s="363"/>
      <c r="AQ620" s="364"/>
      <c r="AR620" s="366"/>
      <c r="AS620" s="367"/>
    </row>
    <row r="621" ht="15.75" customHeight="1">
      <c r="C621" s="271"/>
      <c r="D621" s="271"/>
      <c r="E621" s="271"/>
      <c r="F621" s="271"/>
      <c r="G621" s="271"/>
      <c r="H621" s="361"/>
      <c r="I621" s="362"/>
      <c r="J621" s="363"/>
      <c r="K621" s="364"/>
      <c r="L621" s="363"/>
      <c r="M621" s="364"/>
      <c r="N621" s="363"/>
      <c r="O621" s="364"/>
      <c r="P621" s="365"/>
      <c r="Q621" s="364"/>
      <c r="R621" s="363"/>
      <c r="S621" s="364"/>
      <c r="T621" s="363"/>
      <c r="U621" s="364"/>
      <c r="V621" s="363"/>
      <c r="W621" s="364"/>
      <c r="X621" s="363"/>
      <c r="Y621" s="364"/>
      <c r="Z621" s="363"/>
      <c r="AA621" s="364"/>
      <c r="AB621" s="363"/>
      <c r="AC621" s="364"/>
      <c r="AD621" s="363"/>
      <c r="AE621" s="364"/>
      <c r="AF621" s="363"/>
      <c r="AG621" s="364"/>
      <c r="AH621" s="363"/>
      <c r="AI621" s="364"/>
      <c r="AJ621" s="363"/>
      <c r="AK621" s="364"/>
      <c r="AL621" s="363"/>
      <c r="AM621" s="364"/>
      <c r="AN621" s="363"/>
      <c r="AO621" s="364"/>
      <c r="AP621" s="363"/>
      <c r="AQ621" s="364"/>
      <c r="AR621" s="366"/>
      <c r="AS621" s="367"/>
    </row>
    <row r="622" ht="15.75" customHeight="1">
      <c r="C622" s="271"/>
      <c r="D622" s="271"/>
      <c r="E622" s="271"/>
      <c r="F622" s="271"/>
      <c r="G622" s="271"/>
      <c r="H622" s="361"/>
      <c r="I622" s="362"/>
      <c r="J622" s="363"/>
      <c r="K622" s="364"/>
      <c r="L622" s="363"/>
      <c r="M622" s="364"/>
      <c r="N622" s="363"/>
      <c r="O622" s="364"/>
      <c r="P622" s="365"/>
      <c r="Q622" s="364"/>
      <c r="R622" s="363"/>
      <c r="S622" s="364"/>
      <c r="T622" s="363"/>
      <c r="U622" s="364"/>
      <c r="V622" s="363"/>
      <c r="W622" s="364"/>
      <c r="X622" s="363"/>
      <c r="Y622" s="364"/>
      <c r="Z622" s="363"/>
      <c r="AA622" s="364"/>
      <c r="AB622" s="363"/>
      <c r="AC622" s="364"/>
      <c r="AD622" s="363"/>
      <c r="AE622" s="364"/>
      <c r="AF622" s="363"/>
      <c r="AG622" s="364"/>
      <c r="AH622" s="363"/>
      <c r="AI622" s="364"/>
      <c r="AJ622" s="363"/>
      <c r="AK622" s="364"/>
      <c r="AL622" s="363"/>
      <c r="AM622" s="364"/>
      <c r="AN622" s="363"/>
      <c r="AO622" s="364"/>
      <c r="AP622" s="363"/>
      <c r="AQ622" s="364"/>
      <c r="AR622" s="366"/>
      <c r="AS622" s="367"/>
    </row>
    <row r="623" ht="15.75" customHeight="1">
      <c r="C623" s="271"/>
      <c r="D623" s="271"/>
      <c r="E623" s="271"/>
      <c r="F623" s="271"/>
      <c r="G623" s="271"/>
      <c r="H623" s="361"/>
      <c r="I623" s="362"/>
      <c r="J623" s="363"/>
      <c r="K623" s="364"/>
      <c r="L623" s="363"/>
      <c r="M623" s="364"/>
      <c r="N623" s="363"/>
      <c r="O623" s="364"/>
      <c r="P623" s="365"/>
      <c r="Q623" s="364"/>
      <c r="R623" s="363"/>
      <c r="S623" s="364"/>
      <c r="T623" s="363"/>
      <c r="U623" s="364"/>
      <c r="V623" s="363"/>
      <c r="W623" s="364"/>
      <c r="X623" s="363"/>
      <c r="Y623" s="364"/>
      <c r="Z623" s="363"/>
      <c r="AA623" s="364"/>
      <c r="AB623" s="363"/>
      <c r="AC623" s="364"/>
      <c r="AD623" s="363"/>
      <c r="AE623" s="364"/>
      <c r="AF623" s="363"/>
      <c r="AG623" s="364"/>
      <c r="AH623" s="363"/>
      <c r="AI623" s="364"/>
      <c r="AJ623" s="363"/>
      <c r="AK623" s="364"/>
      <c r="AL623" s="363"/>
      <c r="AM623" s="364"/>
      <c r="AN623" s="363"/>
      <c r="AO623" s="364"/>
      <c r="AP623" s="363"/>
      <c r="AQ623" s="364"/>
      <c r="AR623" s="366"/>
      <c r="AS623" s="367"/>
    </row>
    <row r="624" ht="15.75" customHeight="1">
      <c r="C624" s="271"/>
      <c r="D624" s="271"/>
      <c r="E624" s="271"/>
      <c r="F624" s="271"/>
      <c r="G624" s="271"/>
      <c r="H624" s="361"/>
      <c r="I624" s="362"/>
      <c r="J624" s="363"/>
      <c r="K624" s="364"/>
      <c r="L624" s="363"/>
      <c r="M624" s="364"/>
      <c r="N624" s="363"/>
      <c r="O624" s="364"/>
      <c r="P624" s="365"/>
      <c r="Q624" s="364"/>
      <c r="R624" s="363"/>
      <c r="S624" s="364"/>
      <c r="T624" s="363"/>
      <c r="U624" s="364"/>
      <c r="V624" s="363"/>
      <c r="W624" s="364"/>
      <c r="X624" s="363"/>
      <c r="Y624" s="364"/>
      <c r="Z624" s="363"/>
      <c r="AA624" s="364"/>
      <c r="AB624" s="363"/>
      <c r="AC624" s="364"/>
      <c r="AD624" s="363"/>
      <c r="AE624" s="364"/>
      <c r="AF624" s="363"/>
      <c r="AG624" s="364"/>
      <c r="AH624" s="363"/>
      <c r="AI624" s="364"/>
      <c r="AJ624" s="363"/>
      <c r="AK624" s="364"/>
      <c r="AL624" s="363"/>
      <c r="AM624" s="364"/>
      <c r="AN624" s="363"/>
      <c r="AO624" s="364"/>
      <c r="AP624" s="363"/>
      <c r="AQ624" s="364"/>
      <c r="AR624" s="366"/>
      <c r="AS624" s="367"/>
    </row>
    <row r="625" ht="15.75" customHeight="1">
      <c r="C625" s="271"/>
      <c r="D625" s="271"/>
      <c r="E625" s="271"/>
      <c r="F625" s="271"/>
      <c r="G625" s="271"/>
      <c r="H625" s="361"/>
      <c r="I625" s="362"/>
      <c r="J625" s="363"/>
      <c r="K625" s="364"/>
      <c r="L625" s="363"/>
      <c r="M625" s="364"/>
      <c r="N625" s="363"/>
      <c r="O625" s="364"/>
      <c r="P625" s="365"/>
      <c r="Q625" s="364"/>
      <c r="R625" s="363"/>
      <c r="S625" s="364"/>
      <c r="T625" s="363"/>
      <c r="U625" s="364"/>
      <c r="V625" s="363"/>
      <c r="W625" s="364"/>
      <c r="X625" s="363"/>
      <c r="Y625" s="364"/>
      <c r="Z625" s="363"/>
      <c r="AA625" s="364"/>
      <c r="AB625" s="363"/>
      <c r="AC625" s="364"/>
      <c r="AD625" s="363"/>
      <c r="AE625" s="364"/>
      <c r="AF625" s="363"/>
      <c r="AG625" s="364"/>
      <c r="AH625" s="363"/>
      <c r="AI625" s="364"/>
      <c r="AJ625" s="363"/>
      <c r="AK625" s="364"/>
      <c r="AL625" s="363"/>
      <c r="AM625" s="364"/>
      <c r="AN625" s="363"/>
      <c r="AO625" s="364"/>
      <c r="AP625" s="363"/>
      <c r="AQ625" s="364"/>
      <c r="AR625" s="366"/>
      <c r="AS625" s="367"/>
    </row>
    <row r="626" ht="15.75" customHeight="1">
      <c r="C626" s="271"/>
      <c r="D626" s="271"/>
      <c r="E626" s="271"/>
      <c r="F626" s="271"/>
      <c r="G626" s="271"/>
      <c r="H626" s="361"/>
      <c r="I626" s="362"/>
      <c r="J626" s="363"/>
      <c r="K626" s="364"/>
      <c r="L626" s="363"/>
      <c r="M626" s="364"/>
      <c r="N626" s="363"/>
      <c r="O626" s="364"/>
      <c r="P626" s="365"/>
      <c r="Q626" s="364"/>
      <c r="R626" s="363"/>
      <c r="S626" s="364"/>
      <c r="T626" s="363"/>
      <c r="U626" s="364"/>
      <c r="V626" s="363"/>
      <c r="W626" s="364"/>
      <c r="X626" s="363"/>
      <c r="Y626" s="364"/>
      <c r="Z626" s="363"/>
      <c r="AA626" s="364"/>
      <c r="AB626" s="363"/>
      <c r="AC626" s="364"/>
      <c r="AD626" s="363"/>
      <c r="AE626" s="364"/>
      <c r="AF626" s="363"/>
      <c r="AG626" s="364"/>
      <c r="AH626" s="363"/>
      <c r="AI626" s="364"/>
      <c r="AJ626" s="363"/>
      <c r="AK626" s="364"/>
      <c r="AL626" s="363"/>
      <c r="AM626" s="364"/>
      <c r="AN626" s="363"/>
      <c r="AO626" s="364"/>
      <c r="AP626" s="363"/>
      <c r="AQ626" s="364"/>
      <c r="AR626" s="366"/>
      <c r="AS626" s="367"/>
    </row>
    <row r="627" ht="15.75" customHeight="1">
      <c r="C627" s="271"/>
      <c r="D627" s="271"/>
      <c r="E627" s="271"/>
      <c r="F627" s="271"/>
      <c r="G627" s="271"/>
      <c r="H627" s="361"/>
      <c r="I627" s="362"/>
      <c r="J627" s="363"/>
      <c r="K627" s="364"/>
      <c r="L627" s="363"/>
      <c r="M627" s="364"/>
      <c r="N627" s="363"/>
      <c r="O627" s="364"/>
      <c r="P627" s="365"/>
      <c r="Q627" s="364"/>
      <c r="R627" s="363"/>
      <c r="S627" s="364"/>
      <c r="T627" s="363"/>
      <c r="U627" s="364"/>
      <c r="V627" s="363"/>
      <c r="W627" s="364"/>
      <c r="X627" s="363"/>
      <c r="Y627" s="364"/>
      <c r="Z627" s="363"/>
      <c r="AA627" s="364"/>
      <c r="AB627" s="363"/>
      <c r="AC627" s="364"/>
      <c r="AD627" s="363"/>
      <c r="AE627" s="364"/>
      <c r="AF627" s="363"/>
      <c r="AG627" s="364"/>
      <c r="AH627" s="363"/>
      <c r="AI627" s="364"/>
      <c r="AJ627" s="363"/>
      <c r="AK627" s="364"/>
      <c r="AL627" s="363"/>
      <c r="AM627" s="364"/>
      <c r="AN627" s="363"/>
      <c r="AO627" s="364"/>
      <c r="AP627" s="363"/>
      <c r="AQ627" s="364"/>
      <c r="AR627" s="366"/>
      <c r="AS627" s="367"/>
    </row>
    <row r="628" ht="15.75" customHeight="1">
      <c r="C628" s="271"/>
      <c r="D628" s="271"/>
      <c r="E628" s="271"/>
      <c r="F628" s="271"/>
      <c r="G628" s="271"/>
      <c r="H628" s="361"/>
      <c r="I628" s="362"/>
      <c r="J628" s="363"/>
      <c r="K628" s="364"/>
      <c r="L628" s="363"/>
      <c r="M628" s="364"/>
      <c r="N628" s="363"/>
      <c r="O628" s="364"/>
      <c r="P628" s="365"/>
      <c r="Q628" s="364"/>
      <c r="R628" s="363"/>
      <c r="S628" s="364"/>
      <c r="T628" s="363"/>
      <c r="U628" s="364"/>
      <c r="V628" s="363"/>
      <c r="W628" s="364"/>
      <c r="X628" s="363"/>
      <c r="Y628" s="364"/>
      <c r="Z628" s="363"/>
      <c r="AA628" s="364"/>
      <c r="AB628" s="363"/>
      <c r="AC628" s="364"/>
      <c r="AD628" s="363"/>
      <c r="AE628" s="364"/>
      <c r="AF628" s="363"/>
      <c r="AG628" s="364"/>
      <c r="AH628" s="363"/>
      <c r="AI628" s="364"/>
      <c r="AJ628" s="363"/>
      <c r="AK628" s="364"/>
      <c r="AL628" s="363"/>
      <c r="AM628" s="364"/>
      <c r="AN628" s="363"/>
      <c r="AO628" s="364"/>
      <c r="AP628" s="363"/>
      <c r="AQ628" s="364"/>
      <c r="AR628" s="366"/>
      <c r="AS628" s="367"/>
    </row>
    <row r="629" ht="15.75" customHeight="1">
      <c r="C629" s="271"/>
      <c r="D629" s="271"/>
      <c r="E629" s="271"/>
      <c r="F629" s="271"/>
      <c r="G629" s="271"/>
      <c r="H629" s="361"/>
      <c r="I629" s="362"/>
      <c r="J629" s="363"/>
      <c r="K629" s="364"/>
      <c r="L629" s="363"/>
      <c r="M629" s="364"/>
      <c r="N629" s="363"/>
      <c r="O629" s="364"/>
      <c r="P629" s="365"/>
      <c r="Q629" s="364"/>
      <c r="R629" s="363"/>
      <c r="S629" s="364"/>
      <c r="T629" s="363"/>
      <c r="U629" s="364"/>
      <c r="V629" s="363"/>
      <c r="W629" s="364"/>
      <c r="X629" s="363"/>
      <c r="Y629" s="364"/>
      <c r="Z629" s="363"/>
      <c r="AA629" s="364"/>
      <c r="AB629" s="363"/>
      <c r="AC629" s="364"/>
      <c r="AD629" s="363"/>
      <c r="AE629" s="364"/>
      <c r="AF629" s="363"/>
      <c r="AG629" s="364"/>
      <c r="AH629" s="363"/>
      <c r="AI629" s="364"/>
      <c r="AJ629" s="363"/>
      <c r="AK629" s="364"/>
      <c r="AL629" s="363"/>
      <c r="AM629" s="364"/>
      <c r="AN629" s="363"/>
      <c r="AO629" s="364"/>
      <c r="AP629" s="363"/>
      <c r="AQ629" s="364"/>
      <c r="AR629" s="366"/>
      <c r="AS629" s="367"/>
    </row>
    <row r="630" ht="15.75" customHeight="1">
      <c r="C630" s="271"/>
      <c r="D630" s="271"/>
      <c r="E630" s="271"/>
      <c r="F630" s="271"/>
      <c r="G630" s="271"/>
      <c r="H630" s="361"/>
      <c r="I630" s="362"/>
      <c r="J630" s="363"/>
      <c r="K630" s="364"/>
      <c r="L630" s="363"/>
      <c r="M630" s="364"/>
      <c r="N630" s="363"/>
      <c r="O630" s="364"/>
      <c r="P630" s="365"/>
      <c r="Q630" s="364"/>
      <c r="R630" s="363"/>
      <c r="S630" s="364"/>
      <c r="T630" s="363"/>
      <c r="U630" s="364"/>
      <c r="V630" s="363"/>
      <c r="W630" s="364"/>
      <c r="X630" s="363"/>
      <c r="Y630" s="364"/>
      <c r="Z630" s="363"/>
      <c r="AA630" s="364"/>
      <c r="AB630" s="363"/>
      <c r="AC630" s="364"/>
      <c r="AD630" s="363"/>
      <c r="AE630" s="364"/>
      <c r="AF630" s="363"/>
      <c r="AG630" s="364"/>
      <c r="AH630" s="363"/>
      <c r="AI630" s="364"/>
      <c r="AJ630" s="363"/>
      <c r="AK630" s="364"/>
      <c r="AL630" s="363"/>
      <c r="AM630" s="364"/>
      <c r="AN630" s="363"/>
      <c r="AO630" s="364"/>
      <c r="AP630" s="363"/>
      <c r="AQ630" s="364"/>
      <c r="AR630" s="366"/>
      <c r="AS630" s="367"/>
    </row>
    <row r="631" ht="15.75" customHeight="1">
      <c r="C631" s="271"/>
      <c r="D631" s="271"/>
      <c r="E631" s="271"/>
      <c r="F631" s="271"/>
      <c r="G631" s="271"/>
      <c r="H631" s="361"/>
      <c r="I631" s="362"/>
      <c r="J631" s="363"/>
      <c r="K631" s="364"/>
      <c r="L631" s="363"/>
      <c r="M631" s="364"/>
      <c r="N631" s="363"/>
      <c r="O631" s="364"/>
      <c r="P631" s="365"/>
      <c r="Q631" s="364"/>
      <c r="R631" s="363"/>
      <c r="S631" s="364"/>
      <c r="T631" s="363"/>
      <c r="U631" s="364"/>
      <c r="V631" s="363"/>
      <c r="W631" s="364"/>
      <c r="X631" s="363"/>
      <c r="Y631" s="364"/>
      <c r="Z631" s="363"/>
      <c r="AA631" s="364"/>
      <c r="AB631" s="363"/>
      <c r="AC631" s="364"/>
      <c r="AD631" s="363"/>
      <c r="AE631" s="364"/>
      <c r="AF631" s="363"/>
      <c r="AG631" s="364"/>
      <c r="AH631" s="363"/>
      <c r="AI631" s="364"/>
      <c r="AJ631" s="363"/>
      <c r="AK631" s="364"/>
      <c r="AL631" s="363"/>
      <c r="AM631" s="364"/>
      <c r="AN631" s="363"/>
      <c r="AO631" s="364"/>
      <c r="AP631" s="363"/>
      <c r="AQ631" s="364"/>
      <c r="AR631" s="366"/>
      <c r="AS631" s="367"/>
    </row>
    <row r="632" ht="15.75" customHeight="1">
      <c r="C632" s="271"/>
      <c r="D632" s="271"/>
      <c r="E632" s="271"/>
      <c r="F632" s="271"/>
      <c r="G632" s="271"/>
      <c r="H632" s="361"/>
      <c r="I632" s="362"/>
      <c r="J632" s="363"/>
      <c r="K632" s="364"/>
      <c r="L632" s="363"/>
      <c r="M632" s="364"/>
      <c r="N632" s="363"/>
      <c r="O632" s="364"/>
      <c r="P632" s="365"/>
      <c r="Q632" s="364"/>
      <c r="R632" s="363"/>
      <c r="S632" s="364"/>
      <c r="T632" s="363"/>
      <c r="U632" s="364"/>
      <c r="V632" s="363"/>
      <c r="W632" s="364"/>
      <c r="X632" s="363"/>
      <c r="Y632" s="364"/>
      <c r="Z632" s="363"/>
      <c r="AA632" s="364"/>
      <c r="AB632" s="363"/>
      <c r="AC632" s="364"/>
      <c r="AD632" s="363"/>
      <c r="AE632" s="364"/>
      <c r="AF632" s="363"/>
      <c r="AG632" s="364"/>
      <c r="AH632" s="363"/>
      <c r="AI632" s="364"/>
      <c r="AJ632" s="363"/>
      <c r="AK632" s="364"/>
      <c r="AL632" s="363"/>
      <c r="AM632" s="364"/>
      <c r="AN632" s="363"/>
      <c r="AO632" s="364"/>
      <c r="AP632" s="363"/>
      <c r="AQ632" s="364"/>
      <c r="AR632" s="366"/>
      <c r="AS632" s="367"/>
    </row>
    <row r="633" ht="15.75" customHeight="1">
      <c r="C633" s="271"/>
      <c r="D633" s="271"/>
      <c r="E633" s="271"/>
      <c r="F633" s="271"/>
      <c r="G633" s="271"/>
      <c r="H633" s="361"/>
      <c r="I633" s="362"/>
      <c r="J633" s="363"/>
      <c r="K633" s="364"/>
      <c r="L633" s="363"/>
      <c r="M633" s="364"/>
      <c r="N633" s="363"/>
      <c r="O633" s="364"/>
      <c r="P633" s="365"/>
      <c r="Q633" s="364"/>
      <c r="R633" s="363"/>
      <c r="S633" s="364"/>
      <c r="T633" s="363"/>
      <c r="U633" s="364"/>
      <c r="V633" s="363"/>
      <c r="W633" s="364"/>
      <c r="X633" s="363"/>
      <c r="Y633" s="364"/>
      <c r="Z633" s="363"/>
      <c r="AA633" s="364"/>
      <c r="AB633" s="363"/>
      <c r="AC633" s="364"/>
      <c r="AD633" s="363"/>
      <c r="AE633" s="364"/>
      <c r="AF633" s="363"/>
      <c r="AG633" s="364"/>
      <c r="AH633" s="363"/>
      <c r="AI633" s="364"/>
      <c r="AJ633" s="363"/>
      <c r="AK633" s="364"/>
      <c r="AL633" s="363"/>
      <c r="AM633" s="364"/>
      <c r="AN633" s="363"/>
      <c r="AO633" s="364"/>
      <c r="AP633" s="363"/>
      <c r="AQ633" s="364"/>
      <c r="AR633" s="366"/>
      <c r="AS633" s="367"/>
    </row>
    <row r="634" ht="15.75" customHeight="1">
      <c r="C634" s="271"/>
      <c r="D634" s="271"/>
      <c r="E634" s="271"/>
      <c r="F634" s="271"/>
      <c r="G634" s="271"/>
      <c r="H634" s="361"/>
      <c r="I634" s="362"/>
      <c r="J634" s="363"/>
      <c r="K634" s="364"/>
      <c r="L634" s="363"/>
      <c r="M634" s="364"/>
      <c r="N634" s="363"/>
      <c r="O634" s="364"/>
      <c r="P634" s="365"/>
      <c r="Q634" s="364"/>
      <c r="R634" s="363"/>
      <c r="S634" s="364"/>
      <c r="T634" s="363"/>
      <c r="U634" s="364"/>
      <c r="V634" s="363"/>
      <c r="W634" s="364"/>
      <c r="X634" s="363"/>
      <c r="Y634" s="364"/>
      <c r="Z634" s="363"/>
      <c r="AA634" s="364"/>
      <c r="AB634" s="363"/>
      <c r="AC634" s="364"/>
      <c r="AD634" s="363"/>
      <c r="AE634" s="364"/>
      <c r="AF634" s="363"/>
      <c r="AG634" s="364"/>
      <c r="AH634" s="363"/>
      <c r="AI634" s="364"/>
      <c r="AJ634" s="363"/>
      <c r="AK634" s="364"/>
      <c r="AL634" s="363"/>
      <c r="AM634" s="364"/>
      <c r="AN634" s="363"/>
      <c r="AO634" s="364"/>
      <c r="AP634" s="363"/>
      <c r="AQ634" s="364"/>
      <c r="AR634" s="366"/>
      <c r="AS634" s="367"/>
    </row>
    <row r="635" ht="15.75" customHeight="1">
      <c r="C635" s="271"/>
      <c r="D635" s="271"/>
      <c r="E635" s="271"/>
      <c r="F635" s="271"/>
      <c r="G635" s="271"/>
      <c r="H635" s="361"/>
      <c r="I635" s="362"/>
      <c r="J635" s="363"/>
      <c r="K635" s="364"/>
      <c r="L635" s="363"/>
      <c r="M635" s="364"/>
      <c r="N635" s="363"/>
      <c r="O635" s="364"/>
      <c r="P635" s="365"/>
      <c r="Q635" s="364"/>
      <c r="R635" s="363"/>
      <c r="S635" s="364"/>
      <c r="T635" s="363"/>
      <c r="U635" s="364"/>
      <c r="V635" s="363"/>
      <c r="W635" s="364"/>
      <c r="X635" s="363"/>
      <c r="Y635" s="364"/>
      <c r="Z635" s="363"/>
      <c r="AA635" s="364"/>
      <c r="AB635" s="363"/>
      <c r="AC635" s="364"/>
      <c r="AD635" s="363"/>
      <c r="AE635" s="364"/>
      <c r="AF635" s="363"/>
      <c r="AG635" s="364"/>
      <c r="AH635" s="363"/>
      <c r="AI635" s="364"/>
      <c r="AJ635" s="363"/>
      <c r="AK635" s="364"/>
      <c r="AL635" s="363"/>
      <c r="AM635" s="364"/>
      <c r="AN635" s="363"/>
      <c r="AO635" s="364"/>
      <c r="AP635" s="363"/>
      <c r="AQ635" s="364"/>
      <c r="AR635" s="366"/>
      <c r="AS635" s="367"/>
    </row>
    <row r="636" ht="15.75" customHeight="1">
      <c r="C636" s="271"/>
      <c r="D636" s="271"/>
      <c r="E636" s="271"/>
      <c r="F636" s="271"/>
      <c r="G636" s="271"/>
      <c r="H636" s="361"/>
      <c r="I636" s="362"/>
      <c r="J636" s="363"/>
      <c r="K636" s="364"/>
      <c r="L636" s="363"/>
      <c r="M636" s="364"/>
      <c r="N636" s="363"/>
      <c r="O636" s="364"/>
      <c r="P636" s="365"/>
      <c r="Q636" s="364"/>
      <c r="R636" s="363"/>
      <c r="S636" s="364"/>
      <c r="T636" s="363"/>
      <c r="U636" s="364"/>
      <c r="V636" s="363"/>
      <c r="W636" s="364"/>
      <c r="X636" s="363"/>
      <c r="Y636" s="364"/>
      <c r="Z636" s="363"/>
      <c r="AA636" s="364"/>
      <c r="AB636" s="363"/>
      <c r="AC636" s="364"/>
      <c r="AD636" s="363"/>
      <c r="AE636" s="364"/>
      <c r="AF636" s="363"/>
      <c r="AG636" s="364"/>
      <c r="AH636" s="363"/>
      <c r="AI636" s="364"/>
      <c r="AJ636" s="363"/>
      <c r="AK636" s="364"/>
      <c r="AL636" s="363"/>
      <c r="AM636" s="364"/>
      <c r="AN636" s="363"/>
      <c r="AO636" s="364"/>
      <c r="AP636" s="363"/>
      <c r="AQ636" s="364"/>
      <c r="AR636" s="366"/>
      <c r="AS636" s="367"/>
    </row>
    <row r="637" ht="15.75" customHeight="1">
      <c r="C637" s="271"/>
      <c r="D637" s="271"/>
      <c r="E637" s="271"/>
      <c r="F637" s="271"/>
      <c r="G637" s="271"/>
      <c r="H637" s="361"/>
      <c r="I637" s="362"/>
      <c r="J637" s="363"/>
      <c r="K637" s="364"/>
      <c r="L637" s="363"/>
      <c r="M637" s="364"/>
      <c r="N637" s="363"/>
      <c r="O637" s="364"/>
      <c r="P637" s="365"/>
      <c r="Q637" s="364"/>
      <c r="R637" s="363"/>
      <c r="S637" s="364"/>
      <c r="T637" s="363"/>
      <c r="U637" s="364"/>
      <c r="V637" s="363"/>
      <c r="W637" s="364"/>
      <c r="X637" s="363"/>
      <c r="Y637" s="364"/>
      <c r="Z637" s="363"/>
      <c r="AA637" s="364"/>
      <c r="AB637" s="363"/>
      <c r="AC637" s="364"/>
      <c r="AD637" s="363"/>
      <c r="AE637" s="364"/>
      <c r="AF637" s="363"/>
      <c r="AG637" s="364"/>
      <c r="AH637" s="363"/>
      <c r="AI637" s="364"/>
      <c r="AJ637" s="363"/>
      <c r="AK637" s="364"/>
      <c r="AL637" s="363"/>
      <c r="AM637" s="364"/>
      <c r="AN637" s="363"/>
      <c r="AO637" s="364"/>
      <c r="AP637" s="363"/>
      <c r="AQ637" s="364"/>
      <c r="AR637" s="366"/>
      <c r="AS637" s="367"/>
    </row>
    <row r="638" ht="15.75" customHeight="1">
      <c r="C638" s="271"/>
      <c r="D638" s="271"/>
      <c r="E638" s="271"/>
      <c r="F638" s="271"/>
      <c r="G638" s="271"/>
      <c r="H638" s="361"/>
      <c r="I638" s="362"/>
      <c r="J638" s="363"/>
      <c r="K638" s="364"/>
      <c r="L638" s="363"/>
      <c r="M638" s="364"/>
      <c r="N638" s="363"/>
      <c r="O638" s="364"/>
      <c r="P638" s="365"/>
      <c r="Q638" s="364"/>
      <c r="R638" s="363"/>
      <c r="S638" s="364"/>
      <c r="T638" s="363"/>
      <c r="U638" s="364"/>
      <c r="V638" s="363"/>
      <c r="W638" s="364"/>
      <c r="X638" s="363"/>
      <c r="Y638" s="364"/>
      <c r="Z638" s="363"/>
      <c r="AA638" s="364"/>
      <c r="AB638" s="363"/>
      <c r="AC638" s="364"/>
      <c r="AD638" s="363"/>
      <c r="AE638" s="364"/>
      <c r="AF638" s="363"/>
      <c r="AG638" s="364"/>
      <c r="AH638" s="363"/>
      <c r="AI638" s="364"/>
      <c r="AJ638" s="363"/>
      <c r="AK638" s="364"/>
      <c r="AL638" s="363"/>
      <c r="AM638" s="364"/>
      <c r="AN638" s="363"/>
      <c r="AO638" s="364"/>
      <c r="AP638" s="363"/>
      <c r="AQ638" s="364"/>
      <c r="AR638" s="366"/>
      <c r="AS638" s="367"/>
    </row>
    <row r="639" ht="15.75" customHeight="1">
      <c r="C639" s="271"/>
      <c r="D639" s="271"/>
      <c r="E639" s="271"/>
      <c r="F639" s="271"/>
      <c r="G639" s="271"/>
      <c r="H639" s="361"/>
      <c r="I639" s="362"/>
      <c r="J639" s="363"/>
      <c r="K639" s="364"/>
      <c r="L639" s="363"/>
      <c r="M639" s="364"/>
      <c r="N639" s="363"/>
      <c r="O639" s="364"/>
      <c r="P639" s="365"/>
      <c r="Q639" s="364"/>
      <c r="R639" s="363"/>
      <c r="S639" s="364"/>
      <c r="T639" s="363"/>
      <c r="U639" s="364"/>
      <c r="V639" s="363"/>
      <c r="W639" s="364"/>
      <c r="X639" s="363"/>
      <c r="Y639" s="364"/>
      <c r="Z639" s="363"/>
      <c r="AA639" s="364"/>
      <c r="AB639" s="363"/>
      <c r="AC639" s="364"/>
      <c r="AD639" s="363"/>
      <c r="AE639" s="364"/>
      <c r="AF639" s="363"/>
      <c r="AG639" s="364"/>
      <c r="AH639" s="363"/>
      <c r="AI639" s="364"/>
      <c r="AJ639" s="363"/>
      <c r="AK639" s="364"/>
      <c r="AL639" s="363"/>
      <c r="AM639" s="364"/>
      <c r="AN639" s="363"/>
      <c r="AO639" s="364"/>
      <c r="AP639" s="363"/>
      <c r="AQ639" s="364"/>
      <c r="AR639" s="366"/>
      <c r="AS639" s="367"/>
    </row>
    <row r="640" ht="15.75" customHeight="1">
      <c r="C640" s="271"/>
      <c r="D640" s="271"/>
      <c r="E640" s="271"/>
      <c r="F640" s="271"/>
      <c r="G640" s="271"/>
      <c r="H640" s="361"/>
      <c r="I640" s="362"/>
      <c r="J640" s="363"/>
      <c r="K640" s="364"/>
      <c r="L640" s="363"/>
      <c r="M640" s="364"/>
      <c r="N640" s="363"/>
      <c r="O640" s="364"/>
      <c r="P640" s="365"/>
      <c r="Q640" s="364"/>
      <c r="R640" s="363"/>
      <c r="S640" s="364"/>
      <c r="T640" s="363"/>
      <c r="U640" s="364"/>
      <c r="V640" s="363"/>
      <c r="W640" s="364"/>
      <c r="X640" s="363"/>
      <c r="Y640" s="364"/>
      <c r="Z640" s="363"/>
      <c r="AA640" s="364"/>
      <c r="AB640" s="363"/>
      <c r="AC640" s="364"/>
      <c r="AD640" s="363"/>
      <c r="AE640" s="364"/>
      <c r="AF640" s="363"/>
      <c r="AG640" s="364"/>
      <c r="AH640" s="363"/>
      <c r="AI640" s="364"/>
      <c r="AJ640" s="363"/>
      <c r="AK640" s="364"/>
      <c r="AL640" s="363"/>
      <c r="AM640" s="364"/>
      <c r="AN640" s="363"/>
      <c r="AO640" s="364"/>
      <c r="AP640" s="363"/>
      <c r="AQ640" s="364"/>
      <c r="AR640" s="366"/>
      <c r="AS640" s="367"/>
    </row>
    <row r="641" ht="15.75" customHeight="1">
      <c r="C641" s="271"/>
      <c r="D641" s="271"/>
      <c r="E641" s="271"/>
      <c r="F641" s="271"/>
      <c r="G641" s="271"/>
      <c r="H641" s="361"/>
      <c r="I641" s="362"/>
      <c r="J641" s="363"/>
      <c r="K641" s="364"/>
      <c r="L641" s="363"/>
      <c r="M641" s="364"/>
      <c r="N641" s="363"/>
      <c r="O641" s="364"/>
      <c r="P641" s="365"/>
      <c r="Q641" s="364"/>
      <c r="R641" s="363"/>
      <c r="S641" s="364"/>
      <c r="T641" s="363"/>
      <c r="U641" s="364"/>
      <c r="V641" s="363"/>
      <c r="W641" s="364"/>
      <c r="X641" s="363"/>
      <c r="Y641" s="364"/>
      <c r="Z641" s="363"/>
      <c r="AA641" s="364"/>
      <c r="AB641" s="363"/>
      <c r="AC641" s="364"/>
      <c r="AD641" s="363"/>
      <c r="AE641" s="364"/>
      <c r="AF641" s="363"/>
      <c r="AG641" s="364"/>
      <c r="AH641" s="363"/>
      <c r="AI641" s="364"/>
      <c r="AJ641" s="363"/>
      <c r="AK641" s="364"/>
      <c r="AL641" s="363"/>
      <c r="AM641" s="364"/>
      <c r="AN641" s="363"/>
      <c r="AO641" s="364"/>
      <c r="AP641" s="363"/>
      <c r="AQ641" s="364"/>
      <c r="AR641" s="366"/>
      <c r="AS641" s="367"/>
    </row>
    <row r="642" ht="15.75" customHeight="1">
      <c r="C642" s="271"/>
      <c r="D642" s="271"/>
      <c r="E642" s="271"/>
      <c r="F642" s="271"/>
      <c r="G642" s="271"/>
      <c r="H642" s="361"/>
      <c r="I642" s="362"/>
      <c r="J642" s="363"/>
      <c r="K642" s="364"/>
      <c r="L642" s="363"/>
      <c r="M642" s="364"/>
      <c r="N642" s="363"/>
      <c r="O642" s="364"/>
      <c r="P642" s="365"/>
      <c r="Q642" s="364"/>
      <c r="R642" s="363"/>
      <c r="S642" s="364"/>
      <c r="T642" s="363"/>
      <c r="U642" s="364"/>
      <c r="V642" s="363"/>
      <c r="W642" s="364"/>
      <c r="X642" s="363"/>
      <c r="Y642" s="364"/>
      <c r="Z642" s="363"/>
      <c r="AA642" s="364"/>
      <c r="AB642" s="363"/>
      <c r="AC642" s="364"/>
      <c r="AD642" s="363"/>
      <c r="AE642" s="364"/>
      <c r="AF642" s="363"/>
      <c r="AG642" s="364"/>
      <c r="AH642" s="363"/>
      <c r="AI642" s="364"/>
      <c r="AJ642" s="363"/>
      <c r="AK642" s="364"/>
      <c r="AL642" s="363"/>
      <c r="AM642" s="364"/>
      <c r="AN642" s="363"/>
      <c r="AO642" s="364"/>
      <c r="AP642" s="363"/>
      <c r="AQ642" s="364"/>
      <c r="AR642" s="366"/>
      <c r="AS642" s="367"/>
    </row>
    <row r="643" ht="15.75" customHeight="1">
      <c r="C643" s="271"/>
      <c r="D643" s="271"/>
      <c r="E643" s="271"/>
      <c r="F643" s="271"/>
      <c r="G643" s="271"/>
      <c r="H643" s="361"/>
      <c r="I643" s="362"/>
      <c r="J643" s="363"/>
      <c r="K643" s="364"/>
      <c r="L643" s="363"/>
      <c r="M643" s="364"/>
      <c r="N643" s="363"/>
      <c r="O643" s="364"/>
      <c r="P643" s="365"/>
      <c r="Q643" s="364"/>
      <c r="R643" s="363"/>
      <c r="S643" s="364"/>
      <c r="T643" s="363"/>
      <c r="U643" s="364"/>
      <c r="V643" s="363"/>
      <c r="W643" s="364"/>
      <c r="X643" s="363"/>
      <c r="Y643" s="364"/>
      <c r="Z643" s="363"/>
      <c r="AA643" s="364"/>
      <c r="AB643" s="363"/>
      <c r="AC643" s="364"/>
      <c r="AD643" s="363"/>
      <c r="AE643" s="364"/>
      <c r="AF643" s="363"/>
      <c r="AG643" s="364"/>
      <c r="AH643" s="363"/>
      <c r="AI643" s="364"/>
      <c r="AJ643" s="363"/>
      <c r="AK643" s="364"/>
      <c r="AL643" s="363"/>
      <c r="AM643" s="364"/>
      <c r="AN643" s="363"/>
      <c r="AO643" s="364"/>
      <c r="AP643" s="363"/>
      <c r="AQ643" s="364"/>
      <c r="AR643" s="366"/>
      <c r="AS643" s="367"/>
    </row>
    <row r="644" ht="15.75" customHeight="1">
      <c r="C644" s="271"/>
      <c r="D644" s="271"/>
      <c r="E644" s="271"/>
      <c r="F644" s="271"/>
      <c r="G644" s="271"/>
      <c r="H644" s="361"/>
      <c r="I644" s="362"/>
      <c r="J644" s="363"/>
      <c r="K644" s="364"/>
      <c r="L644" s="363"/>
      <c r="M644" s="364"/>
      <c r="N644" s="363"/>
      <c r="O644" s="364"/>
      <c r="P644" s="365"/>
      <c r="Q644" s="364"/>
      <c r="R644" s="363"/>
      <c r="S644" s="364"/>
      <c r="T644" s="363"/>
      <c r="U644" s="364"/>
      <c r="V644" s="363"/>
      <c r="W644" s="364"/>
      <c r="X644" s="363"/>
      <c r="Y644" s="364"/>
      <c r="Z644" s="363"/>
      <c r="AA644" s="364"/>
      <c r="AB644" s="363"/>
      <c r="AC644" s="364"/>
      <c r="AD644" s="363"/>
      <c r="AE644" s="364"/>
      <c r="AF644" s="363"/>
      <c r="AG644" s="364"/>
      <c r="AH644" s="363"/>
      <c r="AI644" s="364"/>
      <c r="AJ644" s="363"/>
      <c r="AK644" s="364"/>
      <c r="AL644" s="363"/>
      <c r="AM644" s="364"/>
      <c r="AN644" s="363"/>
      <c r="AO644" s="364"/>
      <c r="AP644" s="363"/>
      <c r="AQ644" s="364"/>
      <c r="AR644" s="366"/>
      <c r="AS644" s="367"/>
    </row>
    <row r="645" ht="15.75" customHeight="1">
      <c r="C645" s="271"/>
      <c r="D645" s="271"/>
      <c r="E645" s="271"/>
      <c r="F645" s="271"/>
      <c r="G645" s="271"/>
      <c r="H645" s="361"/>
      <c r="I645" s="362"/>
      <c r="J645" s="363"/>
      <c r="K645" s="364"/>
      <c r="L645" s="363"/>
      <c r="M645" s="364"/>
      <c r="N645" s="363"/>
      <c r="O645" s="364"/>
      <c r="P645" s="365"/>
      <c r="Q645" s="364"/>
      <c r="R645" s="363"/>
      <c r="S645" s="364"/>
      <c r="T645" s="363"/>
      <c r="U645" s="364"/>
      <c r="V645" s="363"/>
      <c r="W645" s="364"/>
      <c r="X645" s="363"/>
      <c r="Y645" s="364"/>
      <c r="Z645" s="363"/>
      <c r="AA645" s="364"/>
      <c r="AB645" s="363"/>
      <c r="AC645" s="364"/>
      <c r="AD645" s="363"/>
      <c r="AE645" s="364"/>
      <c r="AF645" s="363"/>
      <c r="AG645" s="364"/>
      <c r="AH645" s="363"/>
      <c r="AI645" s="364"/>
      <c r="AJ645" s="363"/>
      <c r="AK645" s="364"/>
      <c r="AL645" s="363"/>
      <c r="AM645" s="364"/>
      <c r="AN645" s="363"/>
      <c r="AO645" s="364"/>
      <c r="AP645" s="363"/>
      <c r="AQ645" s="364"/>
      <c r="AR645" s="366"/>
      <c r="AS645" s="367"/>
    </row>
    <row r="646" ht="15.75" customHeight="1">
      <c r="C646" s="271"/>
      <c r="D646" s="271"/>
      <c r="E646" s="271"/>
      <c r="F646" s="271"/>
      <c r="G646" s="271"/>
      <c r="H646" s="361"/>
      <c r="I646" s="362"/>
      <c r="J646" s="363"/>
      <c r="K646" s="364"/>
      <c r="L646" s="363"/>
      <c r="M646" s="364"/>
      <c r="N646" s="363"/>
      <c r="O646" s="364"/>
      <c r="P646" s="365"/>
      <c r="Q646" s="364"/>
      <c r="R646" s="363"/>
      <c r="S646" s="364"/>
      <c r="T646" s="363"/>
      <c r="U646" s="364"/>
      <c r="V646" s="363"/>
      <c r="W646" s="364"/>
      <c r="X646" s="363"/>
      <c r="Y646" s="364"/>
      <c r="Z646" s="363"/>
      <c r="AA646" s="364"/>
      <c r="AB646" s="363"/>
      <c r="AC646" s="364"/>
      <c r="AD646" s="363"/>
      <c r="AE646" s="364"/>
      <c r="AF646" s="363"/>
      <c r="AG646" s="364"/>
      <c r="AH646" s="363"/>
      <c r="AI646" s="364"/>
      <c r="AJ646" s="363"/>
      <c r="AK646" s="364"/>
      <c r="AL646" s="363"/>
      <c r="AM646" s="364"/>
      <c r="AN646" s="363"/>
      <c r="AO646" s="364"/>
      <c r="AP646" s="363"/>
      <c r="AQ646" s="364"/>
      <c r="AR646" s="366"/>
      <c r="AS646" s="367"/>
    </row>
    <row r="647" ht="15.75" customHeight="1">
      <c r="C647" s="271"/>
      <c r="D647" s="271"/>
      <c r="E647" s="271"/>
      <c r="F647" s="271"/>
      <c r="G647" s="271"/>
      <c r="H647" s="361"/>
      <c r="I647" s="362"/>
      <c r="J647" s="363"/>
      <c r="K647" s="364"/>
      <c r="L647" s="363"/>
      <c r="M647" s="364"/>
      <c r="N647" s="363"/>
      <c r="O647" s="364"/>
      <c r="P647" s="365"/>
      <c r="Q647" s="364"/>
      <c r="R647" s="363"/>
      <c r="S647" s="364"/>
      <c r="T647" s="363"/>
      <c r="U647" s="364"/>
      <c r="V647" s="363"/>
      <c r="W647" s="364"/>
      <c r="X647" s="363"/>
      <c r="Y647" s="364"/>
      <c r="Z647" s="363"/>
      <c r="AA647" s="364"/>
      <c r="AB647" s="363"/>
      <c r="AC647" s="364"/>
      <c r="AD647" s="363"/>
      <c r="AE647" s="364"/>
      <c r="AF647" s="363"/>
      <c r="AG647" s="364"/>
      <c r="AH647" s="363"/>
      <c r="AI647" s="364"/>
      <c r="AJ647" s="363"/>
      <c r="AK647" s="364"/>
      <c r="AL647" s="363"/>
      <c r="AM647" s="364"/>
      <c r="AN647" s="363"/>
      <c r="AO647" s="364"/>
      <c r="AP647" s="363"/>
      <c r="AQ647" s="364"/>
      <c r="AR647" s="366"/>
      <c r="AS647" s="367"/>
    </row>
    <row r="648" ht="15.75" customHeight="1">
      <c r="C648" s="271"/>
      <c r="D648" s="271"/>
      <c r="E648" s="271"/>
      <c r="F648" s="271"/>
      <c r="G648" s="271"/>
      <c r="H648" s="361"/>
      <c r="I648" s="362"/>
      <c r="J648" s="363"/>
      <c r="K648" s="364"/>
      <c r="L648" s="363"/>
      <c r="M648" s="364"/>
      <c r="N648" s="363"/>
      <c r="O648" s="364"/>
      <c r="P648" s="365"/>
      <c r="Q648" s="364"/>
      <c r="R648" s="363"/>
      <c r="S648" s="364"/>
      <c r="T648" s="363"/>
      <c r="U648" s="364"/>
      <c r="V648" s="363"/>
      <c r="W648" s="364"/>
      <c r="X648" s="363"/>
      <c r="Y648" s="364"/>
      <c r="Z648" s="363"/>
      <c r="AA648" s="364"/>
      <c r="AB648" s="363"/>
      <c r="AC648" s="364"/>
      <c r="AD648" s="363"/>
      <c r="AE648" s="364"/>
      <c r="AF648" s="363"/>
      <c r="AG648" s="364"/>
      <c r="AH648" s="363"/>
      <c r="AI648" s="364"/>
      <c r="AJ648" s="363"/>
      <c r="AK648" s="364"/>
      <c r="AL648" s="363"/>
      <c r="AM648" s="364"/>
      <c r="AN648" s="363"/>
      <c r="AO648" s="364"/>
      <c r="AP648" s="363"/>
      <c r="AQ648" s="364"/>
      <c r="AR648" s="366"/>
      <c r="AS648" s="367"/>
    </row>
    <row r="649" ht="15.75" customHeight="1">
      <c r="C649" s="271"/>
      <c r="D649" s="271"/>
      <c r="E649" s="271"/>
      <c r="F649" s="271"/>
      <c r="G649" s="271"/>
      <c r="H649" s="361"/>
      <c r="I649" s="362"/>
      <c r="J649" s="363"/>
      <c r="K649" s="364"/>
      <c r="L649" s="363"/>
      <c r="M649" s="364"/>
      <c r="N649" s="363"/>
      <c r="O649" s="364"/>
      <c r="P649" s="365"/>
      <c r="Q649" s="364"/>
      <c r="R649" s="363"/>
      <c r="S649" s="364"/>
      <c r="T649" s="363"/>
      <c r="U649" s="364"/>
      <c r="V649" s="363"/>
      <c r="W649" s="364"/>
      <c r="X649" s="363"/>
      <c r="Y649" s="364"/>
      <c r="Z649" s="363"/>
      <c r="AA649" s="364"/>
      <c r="AB649" s="363"/>
      <c r="AC649" s="364"/>
      <c r="AD649" s="363"/>
      <c r="AE649" s="364"/>
      <c r="AF649" s="363"/>
      <c r="AG649" s="364"/>
      <c r="AH649" s="363"/>
      <c r="AI649" s="364"/>
      <c r="AJ649" s="363"/>
      <c r="AK649" s="364"/>
      <c r="AL649" s="363"/>
      <c r="AM649" s="364"/>
      <c r="AN649" s="363"/>
      <c r="AO649" s="364"/>
      <c r="AP649" s="363"/>
      <c r="AQ649" s="364"/>
      <c r="AR649" s="366"/>
      <c r="AS649" s="367"/>
    </row>
    <row r="650" ht="15.75" customHeight="1">
      <c r="C650" s="271"/>
      <c r="D650" s="271"/>
      <c r="E650" s="271"/>
      <c r="F650" s="271"/>
      <c r="G650" s="271"/>
      <c r="H650" s="361"/>
      <c r="I650" s="362"/>
      <c r="J650" s="363"/>
      <c r="K650" s="364"/>
      <c r="L650" s="363"/>
      <c r="M650" s="364"/>
      <c r="N650" s="363"/>
      <c r="O650" s="364"/>
      <c r="P650" s="365"/>
      <c r="Q650" s="364"/>
      <c r="R650" s="363"/>
      <c r="S650" s="364"/>
      <c r="T650" s="363"/>
      <c r="U650" s="364"/>
      <c r="V650" s="363"/>
      <c r="W650" s="364"/>
      <c r="X650" s="363"/>
      <c r="Y650" s="364"/>
      <c r="Z650" s="363"/>
      <c r="AA650" s="364"/>
      <c r="AB650" s="363"/>
      <c r="AC650" s="364"/>
      <c r="AD650" s="363"/>
      <c r="AE650" s="364"/>
      <c r="AF650" s="363"/>
      <c r="AG650" s="364"/>
      <c r="AH650" s="363"/>
      <c r="AI650" s="364"/>
      <c r="AJ650" s="363"/>
      <c r="AK650" s="364"/>
      <c r="AL650" s="363"/>
      <c r="AM650" s="364"/>
      <c r="AN650" s="363"/>
      <c r="AO650" s="364"/>
      <c r="AP650" s="363"/>
      <c r="AQ650" s="364"/>
      <c r="AR650" s="366"/>
      <c r="AS650" s="367"/>
    </row>
    <row r="651" ht="15.75" customHeight="1">
      <c r="C651" s="271"/>
      <c r="D651" s="271"/>
      <c r="E651" s="271"/>
      <c r="F651" s="271"/>
      <c r="G651" s="271"/>
      <c r="H651" s="361"/>
      <c r="I651" s="362"/>
      <c r="J651" s="363"/>
      <c r="K651" s="364"/>
      <c r="L651" s="363"/>
      <c r="M651" s="364"/>
      <c r="N651" s="363"/>
      <c r="O651" s="364"/>
      <c r="P651" s="365"/>
      <c r="Q651" s="364"/>
      <c r="R651" s="363"/>
      <c r="S651" s="364"/>
      <c r="T651" s="363"/>
      <c r="U651" s="364"/>
      <c r="V651" s="363"/>
      <c r="W651" s="364"/>
      <c r="X651" s="363"/>
      <c r="Y651" s="364"/>
      <c r="Z651" s="363"/>
      <c r="AA651" s="364"/>
      <c r="AB651" s="363"/>
      <c r="AC651" s="364"/>
      <c r="AD651" s="363"/>
      <c r="AE651" s="364"/>
      <c r="AF651" s="363"/>
      <c r="AG651" s="364"/>
      <c r="AH651" s="363"/>
      <c r="AI651" s="364"/>
      <c r="AJ651" s="363"/>
      <c r="AK651" s="364"/>
      <c r="AL651" s="363"/>
      <c r="AM651" s="364"/>
      <c r="AN651" s="363"/>
      <c r="AO651" s="364"/>
      <c r="AP651" s="363"/>
      <c r="AQ651" s="364"/>
      <c r="AR651" s="366"/>
      <c r="AS651" s="367"/>
    </row>
    <row r="652" ht="15.75" customHeight="1">
      <c r="C652" s="271"/>
      <c r="D652" s="271"/>
      <c r="E652" s="271"/>
      <c r="F652" s="271"/>
      <c r="G652" s="271"/>
      <c r="H652" s="361"/>
      <c r="I652" s="362"/>
      <c r="J652" s="363"/>
      <c r="K652" s="364"/>
      <c r="L652" s="363"/>
      <c r="M652" s="364"/>
      <c r="N652" s="363"/>
      <c r="O652" s="364"/>
      <c r="P652" s="365"/>
      <c r="Q652" s="364"/>
      <c r="R652" s="363"/>
      <c r="S652" s="364"/>
      <c r="T652" s="363"/>
      <c r="U652" s="364"/>
      <c r="V652" s="363"/>
      <c r="W652" s="364"/>
      <c r="X652" s="363"/>
      <c r="Y652" s="364"/>
      <c r="Z652" s="363"/>
      <c r="AA652" s="364"/>
      <c r="AB652" s="363"/>
      <c r="AC652" s="364"/>
      <c r="AD652" s="363"/>
      <c r="AE652" s="364"/>
      <c r="AF652" s="363"/>
      <c r="AG652" s="364"/>
      <c r="AH652" s="363"/>
      <c r="AI652" s="364"/>
      <c r="AJ652" s="363"/>
      <c r="AK652" s="364"/>
      <c r="AL652" s="363"/>
      <c r="AM652" s="364"/>
      <c r="AN652" s="363"/>
      <c r="AO652" s="364"/>
      <c r="AP652" s="363"/>
      <c r="AQ652" s="364"/>
      <c r="AR652" s="366"/>
      <c r="AS652" s="367"/>
    </row>
    <row r="653" ht="15.75" customHeight="1">
      <c r="C653" s="271"/>
      <c r="D653" s="271"/>
      <c r="E653" s="271"/>
      <c r="F653" s="271"/>
      <c r="G653" s="271"/>
      <c r="H653" s="361"/>
      <c r="I653" s="362"/>
      <c r="J653" s="363"/>
      <c r="K653" s="364"/>
      <c r="L653" s="363"/>
      <c r="M653" s="364"/>
      <c r="N653" s="363"/>
      <c r="O653" s="364"/>
      <c r="P653" s="365"/>
      <c r="Q653" s="364"/>
      <c r="R653" s="363"/>
      <c r="S653" s="364"/>
      <c r="T653" s="363"/>
      <c r="U653" s="364"/>
      <c r="V653" s="363"/>
      <c r="W653" s="364"/>
      <c r="X653" s="363"/>
      <c r="Y653" s="364"/>
      <c r="Z653" s="363"/>
      <c r="AA653" s="364"/>
      <c r="AB653" s="363"/>
      <c r="AC653" s="364"/>
      <c r="AD653" s="363"/>
      <c r="AE653" s="364"/>
      <c r="AF653" s="363"/>
      <c r="AG653" s="364"/>
      <c r="AH653" s="363"/>
      <c r="AI653" s="364"/>
      <c r="AJ653" s="363"/>
      <c r="AK653" s="364"/>
      <c r="AL653" s="363"/>
      <c r="AM653" s="364"/>
      <c r="AN653" s="363"/>
      <c r="AO653" s="364"/>
      <c r="AP653" s="363"/>
      <c r="AQ653" s="364"/>
      <c r="AR653" s="366"/>
      <c r="AS653" s="367"/>
    </row>
    <row r="654" ht="15.75" customHeight="1">
      <c r="C654" s="271"/>
      <c r="D654" s="271"/>
      <c r="E654" s="271"/>
      <c r="F654" s="271"/>
      <c r="G654" s="271"/>
      <c r="H654" s="361"/>
      <c r="I654" s="362"/>
      <c r="J654" s="363"/>
      <c r="K654" s="364"/>
      <c r="L654" s="363"/>
      <c r="M654" s="364"/>
      <c r="N654" s="363"/>
      <c r="O654" s="364"/>
      <c r="P654" s="365"/>
      <c r="Q654" s="364"/>
      <c r="R654" s="363"/>
      <c r="S654" s="364"/>
      <c r="T654" s="363"/>
      <c r="U654" s="364"/>
      <c r="V654" s="363"/>
      <c r="W654" s="364"/>
      <c r="X654" s="363"/>
      <c r="Y654" s="364"/>
      <c r="Z654" s="363"/>
      <c r="AA654" s="364"/>
      <c r="AB654" s="363"/>
      <c r="AC654" s="364"/>
      <c r="AD654" s="363"/>
      <c r="AE654" s="364"/>
      <c r="AF654" s="363"/>
      <c r="AG654" s="364"/>
      <c r="AH654" s="363"/>
      <c r="AI654" s="364"/>
      <c r="AJ654" s="363"/>
      <c r="AK654" s="364"/>
      <c r="AL654" s="363"/>
      <c r="AM654" s="364"/>
      <c r="AN654" s="363"/>
      <c r="AO654" s="364"/>
      <c r="AP654" s="363"/>
      <c r="AQ654" s="364"/>
      <c r="AR654" s="366"/>
      <c r="AS654" s="367"/>
    </row>
    <row r="655" ht="15.75" customHeight="1">
      <c r="C655" s="271"/>
      <c r="D655" s="271"/>
      <c r="E655" s="271"/>
      <c r="F655" s="271"/>
      <c r="G655" s="271"/>
      <c r="H655" s="361"/>
      <c r="I655" s="362"/>
      <c r="J655" s="363"/>
      <c r="K655" s="364"/>
      <c r="L655" s="363"/>
      <c r="M655" s="364"/>
      <c r="N655" s="363"/>
      <c r="O655" s="364"/>
      <c r="P655" s="365"/>
      <c r="Q655" s="364"/>
      <c r="R655" s="363"/>
      <c r="S655" s="364"/>
      <c r="T655" s="363"/>
      <c r="U655" s="364"/>
      <c r="V655" s="363"/>
      <c r="W655" s="364"/>
      <c r="X655" s="363"/>
      <c r="Y655" s="364"/>
      <c r="Z655" s="363"/>
      <c r="AA655" s="364"/>
      <c r="AB655" s="363"/>
      <c r="AC655" s="364"/>
      <c r="AD655" s="363"/>
      <c r="AE655" s="364"/>
      <c r="AF655" s="363"/>
      <c r="AG655" s="364"/>
      <c r="AH655" s="363"/>
      <c r="AI655" s="364"/>
      <c r="AJ655" s="363"/>
      <c r="AK655" s="364"/>
      <c r="AL655" s="363"/>
      <c r="AM655" s="364"/>
      <c r="AN655" s="363"/>
      <c r="AO655" s="364"/>
      <c r="AP655" s="363"/>
      <c r="AQ655" s="364"/>
      <c r="AR655" s="366"/>
      <c r="AS655" s="367"/>
    </row>
    <row r="656" ht="15.75" customHeight="1">
      <c r="C656" s="271"/>
      <c r="D656" s="271"/>
      <c r="E656" s="271"/>
      <c r="F656" s="271"/>
      <c r="G656" s="271"/>
      <c r="H656" s="361"/>
      <c r="I656" s="362"/>
      <c r="J656" s="363"/>
      <c r="K656" s="364"/>
      <c r="L656" s="363"/>
      <c r="M656" s="364"/>
      <c r="N656" s="363"/>
      <c r="O656" s="364"/>
      <c r="P656" s="365"/>
      <c r="Q656" s="364"/>
      <c r="R656" s="363"/>
      <c r="S656" s="364"/>
      <c r="T656" s="363"/>
      <c r="U656" s="364"/>
      <c r="V656" s="363"/>
      <c r="W656" s="364"/>
      <c r="X656" s="363"/>
      <c r="Y656" s="364"/>
      <c r="Z656" s="363"/>
      <c r="AA656" s="364"/>
      <c r="AB656" s="363"/>
      <c r="AC656" s="364"/>
      <c r="AD656" s="363"/>
      <c r="AE656" s="364"/>
      <c r="AF656" s="363"/>
      <c r="AG656" s="364"/>
      <c r="AH656" s="363"/>
      <c r="AI656" s="364"/>
      <c r="AJ656" s="363"/>
      <c r="AK656" s="364"/>
      <c r="AL656" s="363"/>
      <c r="AM656" s="364"/>
      <c r="AN656" s="363"/>
      <c r="AO656" s="364"/>
      <c r="AP656" s="363"/>
      <c r="AQ656" s="364"/>
      <c r="AR656" s="366"/>
      <c r="AS656" s="367"/>
    </row>
    <row r="657" ht="15.75" customHeight="1">
      <c r="C657" s="271"/>
      <c r="D657" s="271"/>
      <c r="E657" s="271"/>
      <c r="F657" s="271"/>
      <c r="G657" s="271"/>
      <c r="H657" s="361"/>
      <c r="I657" s="362"/>
      <c r="J657" s="363"/>
      <c r="K657" s="364"/>
      <c r="L657" s="363"/>
      <c r="M657" s="364"/>
      <c r="N657" s="363"/>
      <c r="O657" s="364"/>
      <c r="P657" s="365"/>
      <c r="Q657" s="364"/>
      <c r="R657" s="363"/>
      <c r="S657" s="364"/>
      <c r="T657" s="363"/>
      <c r="U657" s="364"/>
      <c r="V657" s="363"/>
      <c r="W657" s="364"/>
      <c r="X657" s="363"/>
      <c r="Y657" s="364"/>
      <c r="Z657" s="363"/>
      <c r="AA657" s="364"/>
      <c r="AB657" s="363"/>
      <c r="AC657" s="364"/>
      <c r="AD657" s="363"/>
      <c r="AE657" s="364"/>
      <c r="AF657" s="363"/>
      <c r="AG657" s="364"/>
      <c r="AH657" s="363"/>
      <c r="AI657" s="364"/>
      <c r="AJ657" s="363"/>
      <c r="AK657" s="364"/>
      <c r="AL657" s="363"/>
      <c r="AM657" s="364"/>
      <c r="AN657" s="363"/>
      <c r="AO657" s="364"/>
      <c r="AP657" s="363"/>
      <c r="AQ657" s="364"/>
      <c r="AR657" s="366"/>
      <c r="AS657" s="367"/>
    </row>
    <row r="658" ht="15.75" customHeight="1">
      <c r="C658" s="271"/>
      <c r="D658" s="271"/>
      <c r="E658" s="271"/>
      <c r="F658" s="271"/>
      <c r="G658" s="271"/>
      <c r="H658" s="361"/>
      <c r="I658" s="362"/>
      <c r="J658" s="363"/>
      <c r="K658" s="364"/>
      <c r="L658" s="363"/>
      <c r="M658" s="364"/>
      <c r="N658" s="363"/>
      <c r="O658" s="364"/>
      <c r="P658" s="365"/>
      <c r="Q658" s="364"/>
      <c r="R658" s="363"/>
      <c r="S658" s="364"/>
      <c r="T658" s="363"/>
      <c r="U658" s="364"/>
      <c r="V658" s="363"/>
      <c r="W658" s="364"/>
      <c r="X658" s="363"/>
      <c r="Y658" s="364"/>
      <c r="Z658" s="363"/>
      <c r="AA658" s="364"/>
      <c r="AB658" s="363"/>
      <c r="AC658" s="364"/>
      <c r="AD658" s="363"/>
      <c r="AE658" s="364"/>
      <c r="AF658" s="363"/>
      <c r="AG658" s="364"/>
      <c r="AH658" s="363"/>
      <c r="AI658" s="364"/>
      <c r="AJ658" s="363"/>
      <c r="AK658" s="364"/>
      <c r="AL658" s="363"/>
      <c r="AM658" s="364"/>
      <c r="AN658" s="363"/>
      <c r="AO658" s="364"/>
      <c r="AP658" s="363"/>
      <c r="AQ658" s="364"/>
      <c r="AR658" s="366"/>
      <c r="AS658" s="367"/>
    </row>
    <row r="659" ht="15.75" customHeight="1">
      <c r="C659" s="271"/>
      <c r="D659" s="271"/>
      <c r="E659" s="271"/>
      <c r="F659" s="271"/>
      <c r="G659" s="271"/>
      <c r="H659" s="361"/>
      <c r="I659" s="362"/>
      <c r="J659" s="363"/>
      <c r="K659" s="364"/>
      <c r="L659" s="363"/>
      <c r="M659" s="364"/>
      <c r="N659" s="363"/>
      <c r="O659" s="364"/>
      <c r="P659" s="365"/>
      <c r="Q659" s="364"/>
      <c r="R659" s="363"/>
      <c r="S659" s="364"/>
      <c r="T659" s="363"/>
      <c r="U659" s="364"/>
      <c r="V659" s="363"/>
      <c r="W659" s="364"/>
      <c r="X659" s="363"/>
      <c r="Y659" s="364"/>
      <c r="Z659" s="363"/>
      <c r="AA659" s="364"/>
      <c r="AB659" s="363"/>
      <c r="AC659" s="364"/>
      <c r="AD659" s="363"/>
      <c r="AE659" s="364"/>
      <c r="AF659" s="363"/>
      <c r="AG659" s="364"/>
      <c r="AH659" s="363"/>
      <c r="AI659" s="364"/>
      <c r="AJ659" s="363"/>
      <c r="AK659" s="364"/>
      <c r="AL659" s="363"/>
      <c r="AM659" s="364"/>
      <c r="AN659" s="363"/>
      <c r="AO659" s="364"/>
      <c r="AP659" s="363"/>
      <c r="AQ659" s="364"/>
      <c r="AR659" s="366"/>
      <c r="AS659" s="367"/>
    </row>
    <row r="660" ht="15.75" customHeight="1">
      <c r="C660" s="271"/>
      <c r="D660" s="271"/>
      <c r="E660" s="271"/>
      <c r="F660" s="271"/>
      <c r="G660" s="271"/>
      <c r="H660" s="361"/>
      <c r="I660" s="362"/>
      <c r="J660" s="363"/>
      <c r="K660" s="364"/>
      <c r="L660" s="363"/>
      <c r="M660" s="364"/>
      <c r="N660" s="363"/>
      <c r="O660" s="364"/>
      <c r="P660" s="365"/>
      <c r="Q660" s="364"/>
      <c r="R660" s="363"/>
      <c r="S660" s="364"/>
      <c r="T660" s="363"/>
      <c r="U660" s="364"/>
      <c r="V660" s="363"/>
      <c r="W660" s="364"/>
      <c r="X660" s="363"/>
      <c r="Y660" s="364"/>
      <c r="Z660" s="363"/>
      <c r="AA660" s="364"/>
      <c r="AB660" s="363"/>
      <c r="AC660" s="364"/>
      <c r="AD660" s="363"/>
      <c r="AE660" s="364"/>
      <c r="AF660" s="363"/>
      <c r="AG660" s="364"/>
      <c r="AH660" s="363"/>
      <c r="AI660" s="364"/>
      <c r="AJ660" s="363"/>
      <c r="AK660" s="364"/>
      <c r="AL660" s="363"/>
      <c r="AM660" s="364"/>
      <c r="AN660" s="363"/>
      <c r="AO660" s="364"/>
      <c r="AP660" s="363"/>
      <c r="AQ660" s="364"/>
      <c r="AR660" s="366"/>
      <c r="AS660" s="367"/>
    </row>
    <row r="661" ht="15.75" customHeight="1">
      <c r="C661" s="271"/>
      <c r="D661" s="271"/>
      <c r="E661" s="271"/>
      <c r="F661" s="271"/>
      <c r="G661" s="271"/>
      <c r="H661" s="361"/>
      <c r="I661" s="362"/>
      <c r="J661" s="363"/>
      <c r="K661" s="364"/>
      <c r="L661" s="363"/>
      <c r="M661" s="364"/>
      <c r="N661" s="363"/>
      <c r="O661" s="364"/>
      <c r="P661" s="365"/>
      <c r="Q661" s="364"/>
      <c r="R661" s="363"/>
      <c r="S661" s="364"/>
      <c r="T661" s="363"/>
      <c r="U661" s="364"/>
      <c r="V661" s="363"/>
      <c r="W661" s="364"/>
      <c r="X661" s="363"/>
      <c r="Y661" s="364"/>
      <c r="Z661" s="363"/>
      <c r="AA661" s="364"/>
      <c r="AB661" s="363"/>
      <c r="AC661" s="364"/>
      <c r="AD661" s="363"/>
      <c r="AE661" s="364"/>
      <c r="AF661" s="363"/>
      <c r="AG661" s="364"/>
      <c r="AH661" s="363"/>
      <c r="AI661" s="364"/>
      <c r="AJ661" s="363"/>
      <c r="AK661" s="364"/>
      <c r="AL661" s="363"/>
      <c r="AM661" s="364"/>
      <c r="AN661" s="363"/>
      <c r="AO661" s="364"/>
      <c r="AP661" s="363"/>
      <c r="AQ661" s="364"/>
      <c r="AR661" s="366"/>
      <c r="AS661" s="367"/>
    </row>
    <row r="662" ht="15.75" customHeight="1">
      <c r="C662" s="271"/>
      <c r="D662" s="271"/>
      <c r="E662" s="271"/>
      <c r="F662" s="271"/>
      <c r="G662" s="271"/>
      <c r="H662" s="361"/>
      <c r="I662" s="362"/>
      <c r="J662" s="363"/>
      <c r="K662" s="364"/>
      <c r="L662" s="363"/>
      <c r="M662" s="364"/>
      <c r="N662" s="363"/>
      <c r="O662" s="364"/>
      <c r="P662" s="365"/>
      <c r="Q662" s="364"/>
      <c r="R662" s="363"/>
      <c r="S662" s="364"/>
      <c r="T662" s="363"/>
      <c r="U662" s="364"/>
      <c r="V662" s="363"/>
      <c r="W662" s="364"/>
      <c r="X662" s="363"/>
      <c r="Y662" s="364"/>
      <c r="Z662" s="363"/>
      <c r="AA662" s="364"/>
      <c r="AB662" s="363"/>
      <c r="AC662" s="364"/>
      <c r="AD662" s="363"/>
      <c r="AE662" s="364"/>
      <c r="AF662" s="363"/>
      <c r="AG662" s="364"/>
      <c r="AH662" s="363"/>
      <c r="AI662" s="364"/>
      <c r="AJ662" s="363"/>
      <c r="AK662" s="364"/>
      <c r="AL662" s="363"/>
      <c r="AM662" s="364"/>
      <c r="AN662" s="363"/>
      <c r="AO662" s="364"/>
      <c r="AP662" s="363"/>
      <c r="AQ662" s="364"/>
      <c r="AR662" s="366"/>
      <c r="AS662" s="367"/>
    </row>
    <row r="663" ht="15.75" customHeight="1">
      <c r="C663" s="271"/>
      <c r="D663" s="271"/>
      <c r="E663" s="271"/>
      <c r="F663" s="271"/>
      <c r="G663" s="271"/>
      <c r="H663" s="361"/>
      <c r="I663" s="362"/>
      <c r="J663" s="363"/>
      <c r="K663" s="364"/>
      <c r="L663" s="363"/>
      <c r="M663" s="364"/>
      <c r="N663" s="363"/>
      <c r="O663" s="364"/>
      <c r="P663" s="365"/>
      <c r="Q663" s="364"/>
      <c r="R663" s="363"/>
      <c r="S663" s="364"/>
      <c r="T663" s="363"/>
      <c r="U663" s="364"/>
      <c r="V663" s="363"/>
      <c r="W663" s="364"/>
      <c r="X663" s="363"/>
      <c r="Y663" s="364"/>
      <c r="Z663" s="363"/>
      <c r="AA663" s="364"/>
      <c r="AB663" s="363"/>
      <c r="AC663" s="364"/>
      <c r="AD663" s="363"/>
      <c r="AE663" s="364"/>
      <c r="AF663" s="363"/>
      <c r="AG663" s="364"/>
      <c r="AH663" s="363"/>
      <c r="AI663" s="364"/>
      <c r="AJ663" s="363"/>
      <c r="AK663" s="364"/>
      <c r="AL663" s="363"/>
      <c r="AM663" s="364"/>
      <c r="AN663" s="363"/>
      <c r="AO663" s="364"/>
      <c r="AP663" s="363"/>
      <c r="AQ663" s="364"/>
      <c r="AR663" s="366"/>
      <c r="AS663" s="367"/>
    </row>
    <row r="664" ht="15.75" customHeight="1">
      <c r="C664" s="271"/>
      <c r="D664" s="271"/>
      <c r="E664" s="271"/>
      <c r="F664" s="271"/>
      <c r="G664" s="271"/>
      <c r="H664" s="361"/>
      <c r="I664" s="362"/>
      <c r="J664" s="363"/>
      <c r="K664" s="364"/>
      <c r="L664" s="363"/>
      <c r="M664" s="364"/>
      <c r="N664" s="363"/>
      <c r="O664" s="364"/>
      <c r="P664" s="365"/>
      <c r="Q664" s="364"/>
      <c r="R664" s="363"/>
      <c r="S664" s="364"/>
      <c r="T664" s="363"/>
      <c r="U664" s="364"/>
      <c r="V664" s="363"/>
      <c r="W664" s="364"/>
      <c r="X664" s="363"/>
      <c r="Y664" s="364"/>
      <c r="Z664" s="363"/>
      <c r="AA664" s="364"/>
      <c r="AB664" s="363"/>
      <c r="AC664" s="364"/>
      <c r="AD664" s="363"/>
      <c r="AE664" s="364"/>
      <c r="AF664" s="363"/>
      <c r="AG664" s="364"/>
      <c r="AH664" s="363"/>
      <c r="AI664" s="364"/>
      <c r="AJ664" s="363"/>
      <c r="AK664" s="364"/>
      <c r="AL664" s="363"/>
      <c r="AM664" s="364"/>
      <c r="AN664" s="363"/>
      <c r="AO664" s="364"/>
      <c r="AP664" s="363"/>
      <c r="AQ664" s="364"/>
      <c r="AR664" s="366"/>
      <c r="AS664" s="367"/>
    </row>
    <row r="665" ht="15.75" customHeight="1">
      <c r="C665" s="271"/>
      <c r="D665" s="271"/>
      <c r="E665" s="271"/>
      <c r="F665" s="271"/>
      <c r="G665" s="271"/>
      <c r="H665" s="361"/>
      <c r="I665" s="362"/>
      <c r="J665" s="363"/>
      <c r="K665" s="364"/>
      <c r="L665" s="363"/>
      <c r="M665" s="364"/>
      <c r="N665" s="363"/>
      <c r="O665" s="364"/>
      <c r="P665" s="365"/>
      <c r="Q665" s="364"/>
      <c r="R665" s="363"/>
      <c r="S665" s="364"/>
      <c r="T665" s="363"/>
      <c r="U665" s="364"/>
      <c r="V665" s="363"/>
      <c r="W665" s="364"/>
      <c r="X665" s="363"/>
      <c r="Y665" s="364"/>
      <c r="Z665" s="363"/>
      <c r="AA665" s="364"/>
      <c r="AB665" s="363"/>
      <c r="AC665" s="364"/>
      <c r="AD665" s="363"/>
      <c r="AE665" s="364"/>
      <c r="AF665" s="363"/>
      <c r="AG665" s="364"/>
      <c r="AH665" s="363"/>
      <c r="AI665" s="364"/>
      <c r="AJ665" s="363"/>
      <c r="AK665" s="364"/>
      <c r="AL665" s="363"/>
      <c r="AM665" s="364"/>
      <c r="AN665" s="363"/>
      <c r="AO665" s="364"/>
      <c r="AP665" s="363"/>
      <c r="AQ665" s="364"/>
      <c r="AR665" s="366"/>
      <c r="AS665" s="367"/>
    </row>
    <row r="666" ht="15.75" customHeight="1">
      <c r="C666" s="271"/>
      <c r="D666" s="271"/>
      <c r="E666" s="271"/>
      <c r="F666" s="271"/>
      <c r="G666" s="271"/>
      <c r="H666" s="361"/>
      <c r="I666" s="362"/>
      <c r="J666" s="363"/>
      <c r="K666" s="364"/>
      <c r="L666" s="363"/>
      <c r="M666" s="364"/>
      <c r="N666" s="363"/>
      <c r="O666" s="364"/>
      <c r="P666" s="365"/>
      <c r="Q666" s="364"/>
      <c r="R666" s="363"/>
      <c r="S666" s="364"/>
      <c r="T666" s="363"/>
      <c r="U666" s="364"/>
      <c r="V666" s="363"/>
      <c r="W666" s="364"/>
      <c r="X666" s="363"/>
      <c r="Y666" s="364"/>
      <c r="Z666" s="363"/>
      <c r="AA666" s="364"/>
      <c r="AB666" s="363"/>
      <c r="AC666" s="364"/>
      <c r="AD666" s="363"/>
      <c r="AE666" s="364"/>
      <c r="AF666" s="363"/>
      <c r="AG666" s="364"/>
      <c r="AH666" s="363"/>
      <c r="AI666" s="364"/>
      <c r="AJ666" s="363"/>
      <c r="AK666" s="364"/>
      <c r="AL666" s="363"/>
      <c r="AM666" s="364"/>
      <c r="AN666" s="363"/>
      <c r="AO666" s="364"/>
      <c r="AP666" s="363"/>
      <c r="AQ666" s="364"/>
      <c r="AR666" s="366"/>
      <c r="AS666" s="367"/>
    </row>
    <row r="667" ht="15.75" customHeight="1">
      <c r="C667" s="271"/>
      <c r="D667" s="271"/>
      <c r="E667" s="271"/>
      <c r="F667" s="271"/>
      <c r="G667" s="271"/>
      <c r="H667" s="361"/>
      <c r="I667" s="362"/>
      <c r="J667" s="363"/>
      <c r="K667" s="364"/>
      <c r="L667" s="363"/>
      <c r="M667" s="364"/>
      <c r="N667" s="363"/>
      <c r="O667" s="364"/>
      <c r="P667" s="365"/>
      <c r="Q667" s="364"/>
      <c r="R667" s="363"/>
      <c r="S667" s="364"/>
      <c r="T667" s="363"/>
      <c r="U667" s="364"/>
      <c r="V667" s="363"/>
      <c r="W667" s="364"/>
      <c r="X667" s="363"/>
      <c r="Y667" s="364"/>
      <c r="Z667" s="363"/>
      <c r="AA667" s="364"/>
      <c r="AB667" s="363"/>
      <c r="AC667" s="364"/>
      <c r="AD667" s="363"/>
      <c r="AE667" s="364"/>
      <c r="AF667" s="363"/>
      <c r="AG667" s="364"/>
      <c r="AH667" s="363"/>
      <c r="AI667" s="364"/>
      <c r="AJ667" s="363"/>
      <c r="AK667" s="364"/>
      <c r="AL667" s="363"/>
      <c r="AM667" s="364"/>
      <c r="AN667" s="363"/>
      <c r="AO667" s="364"/>
      <c r="AP667" s="363"/>
      <c r="AQ667" s="364"/>
      <c r="AR667" s="366"/>
      <c r="AS667" s="367"/>
    </row>
    <row r="668" ht="15.75" customHeight="1">
      <c r="C668" s="271"/>
      <c r="D668" s="271"/>
      <c r="E668" s="271"/>
      <c r="F668" s="271"/>
      <c r="G668" s="271"/>
      <c r="H668" s="361"/>
      <c r="I668" s="362"/>
      <c r="J668" s="363"/>
      <c r="K668" s="364"/>
      <c r="L668" s="363"/>
      <c r="M668" s="364"/>
      <c r="N668" s="363"/>
      <c r="O668" s="364"/>
      <c r="P668" s="365"/>
      <c r="Q668" s="364"/>
      <c r="R668" s="363"/>
      <c r="S668" s="364"/>
      <c r="T668" s="363"/>
      <c r="U668" s="364"/>
      <c r="V668" s="363"/>
      <c r="W668" s="364"/>
      <c r="X668" s="363"/>
      <c r="Y668" s="364"/>
      <c r="Z668" s="363"/>
      <c r="AA668" s="364"/>
      <c r="AB668" s="363"/>
      <c r="AC668" s="364"/>
      <c r="AD668" s="363"/>
      <c r="AE668" s="364"/>
      <c r="AF668" s="363"/>
      <c r="AG668" s="364"/>
      <c r="AH668" s="363"/>
      <c r="AI668" s="364"/>
      <c r="AJ668" s="363"/>
      <c r="AK668" s="364"/>
      <c r="AL668" s="363"/>
      <c r="AM668" s="364"/>
      <c r="AN668" s="363"/>
      <c r="AO668" s="364"/>
      <c r="AP668" s="363"/>
      <c r="AQ668" s="364"/>
      <c r="AR668" s="366"/>
      <c r="AS668" s="367"/>
    </row>
    <row r="669" ht="15.75" customHeight="1">
      <c r="C669" s="271"/>
      <c r="D669" s="271"/>
      <c r="E669" s="271"/>
      <c r="F669" s="271"/>
      <c r="G669" s="271"/>
      <c r="H669" s="361"/>
      <c r="I669" s="362"/>
      <c r="J669" s="363"/>
      <c r="K669" s="364"/>
      <c r="L669" s="363"/>
      <c r="M669" s="364"/>
      <c r="N669" s="363"/>
      <c r="O669" s="364"/>
      <c r="P669" s="365"/>
      <c r="Q669" s="364"/>
      <c r="R669" s="363"/>
      <c r="S669" s="364"/>
      <c r="T669" s="363"/>
      <c r="U669" s="364"/>
      <c r="V669" s="363"/>
      <c r="W669" s="364"/>
      <c r="X669" s="363"/>
      <c r="Y669" s="364"/>
      <c r="Z669" s="363"/>
      <c r="AA669" s="364"/>
      <c r="AB669" s="363"/>
      <c r="AC669" s="364"/>
      <c r="AD669" s="363"/>
      <c r="AE669" s="364"/>
      <c r="AF669" s="363"/>
      <c r="AG669" s="364"/>
      <c r="AH669" s="363"/>
      <c r="AI669" s="364"/>
      <c r="AJ669" s="363"/>
      <c r="AK669" s="364"/>
      <c r="AL669" s="363"/>
      <c r="AM669" s="364"/>
      <c r="AN669" s="363"/>
      <c r="AO669" s="364"/>
      <c r="AP669" s="363"/>
      <c r="AQ669" s="364"/>
      <c r="AR669" s="366"/>
      <c r="AS669" s="367"/>
    </row>
    <row r="670" ht="15.75" customHeight="1">
      <c r="C670" s="271"/>
      <c r="D670" s="271"/>
      <c r="E670" s="271"/>
      <c r="F670" s="271"/>
      <c r="G670" s="271"/>
      <c r="H670" s="361"/>
      <c r="I670" s="362"/>
      <c r="J670" s="363"/>
      <c r="K670" s="364"/>
      <c r="L670" s="363"/>
      <c r="M670" s="364"/>
      <c r="N670" s="363"/>
      <c r="O670" s="364"/>
      <c r="P670" s="365"/>
      <c r="Q670" s="364"/>
      <c r="R670" s="363"/>
      <c r="S670" s="364"/>
      <c r="T670" s="363"/>
      <c r="U670" s="364"/>
      <c r="V670" s="363"/>
      <c r="W670" s="364"/>
      <c r="X670" s="363"/>
      <c r="Y670" s="364"/>
      <c r="Z670" s="363"/>
      <c r="AA670" s="364"/>
      <c r="AB670" s="363"/>
      <c r="AC670" s="364"/>
      <c r="AD670" s="363"/>
      <c r="AE670" s="364"/>
      <c r="AF670" s="363"/>
      <c r="AG670" s="364"/>
      <c r="AH670" s="363"/>
      <c r="AI670" s="364"/>
      <c r="AJ670" s="363"/>
      <c r="AK670" s="364"/>
      <c r="AL670" s="363"/>
      <c r="AM670" s="364"/>
      <c r="AN670" s="363"/>
      <c r="AO670" s="364"/>
      <c r="AP670" s="363"/>
      <c r="AQ670" s="364"/>
      <c r="AR670" s="366"/>
      <c r="AS670" s="367"/>
    </row>
    <row r="671" ht="15.75" customHeight="1">
      <c r="C671" s="271"/>
      <c r="D671" s="271"/>
      <c r="E671" s="271"/>
      <c r="F671" s="271"/>
      <c r="G671" s="271"/>
      <c r="H671" s="361"/>
      <c r="I671" s="362"/>
      <c r="J671" s="363"/>
      <c r="K671" s="364"/>
      <c r="L671" s="363"/>
      <c r="M671" s="364"/>
      <c r="N671" s="363"/>
      <c r="O671" s="364"/>
      <c r="P671" s="365"/>
      <c r="Q671" s="364"/>
      <c r="R671" s="363"/>
      <c r="S671" s="364"/>
      <c r="T671" s="363"/>
      <c r="U671" s="364"/>
      <c r="V671" s="363"/>
      <c r="W671" s="364"/>
      <c r="X671" s="363"/>
      <c r="Y671" s="364"/>
      <c r="Z671" s="363"/>
      <c r="AA671" s="364"/>
      <c r="AB671" s="363"/>
      <c r="AC671" s="364"/>
      <c r="AD671" s="363"/>
      <c r="AE671" s="364"/>
      <c r="AF671" s="363"/>
      <c r="AG671" s="364"/>
      <c r="AH671" s="363"/>
      <c r="AI671" s="364"/>
      <c r="AJ671" s="363"/>
      <c r="AK671" s="364"/>
      <c r="AL671" s="363"/>
      <c r="AM671" s="364"/>
      <c r="AN671" s="363"/>
      <c r="AO671" s="364"/>
      <c r="AP671" s="363"/>
      <c r="AQ671" s="364"/>
      <c r="AR671" s="366"/>
      <c r="AS671" s="367"/>
    </row>
    <row r="672" ht="15.75" customHeight="1">
      <c r="C672" s="271"/>
      <c r="D672" s="271"/>
      <c r="E672" s="271"/>
      <c r="F672" s="271"/>
      <c r="G672" s="271"/>
      <c r="H672" s="361"/>
      <c r="I672" s="362"/>
      <c r="J672" s="363"/>
      <c r="K672" s="364"/>
      <c r="L672" s="363"/>
      <c r="M672" s="364"/>
      <c r="N672" s="363"/>
      <c r="O672" s="364"/>
      <c r="P672" s="365"/>
      <c r="Q672" s="364"/>
      <c r="R672" s="363"/>
      <c r="S672" s="364"/>
      <c r="T672" s="363"/>
      <c r="U672" s="364"/>
      <c r="V672" s="363"/>
      <c r="W672" s="364"/>
      <c r="X672" s="363"/>
      <c r="Y672" s="364"/>
      <c r="Z672" s="363"/>
      <c r="AA672" s="364"/>
      <c r="AB672" s="363"/>
      <c r="AC672" s="364"/>
      <c r="AD672" s="363"/>
      <c r="AE672" s="364"/>
      <c r="AF672" s="363"/>
      <c r="AG672" s="364"/>
      <c r="AH672" s="363"/>
      <c r="AI672" s="364"/>
      <c r="AJ672" s="363"/>
      <c r="AK672" s="364"/>
      <c r="AL672" s="363"/>
      <c r="AM672" s="364"/>
      <c r="AN672" s="363"/>
      <c r="AO672" s="364"/>
      <c r="AP672" s="363"/>
      <c r="AQ672" s="364"/>
      <c r="AR672" s="366"/>
      <c r="AS672" s="367"/>
    </row>
    <row r="673" ht="15.75" customHeight="1">
      <c r="C673" s="271"/>
      <c r="D673" s="271"/>
      <c r="E673" s="271"/>
      <c r="F673" s="271"/>
      <c r="G673" s="271"/>
      <c r="H673" s="361"/>
      <c r="I673" s="362"/>
      <c r="J673" s="363"/>
      <c r="K673" s="364"/>
      <c r="L673" s="363"/>
      <c r="M673" s="364"/>
      <c r="N673" s="363"/>
      <c r="O673" s="364"/>
      <c r="P673" s="365"/>
      <c r="Q673" s="364"/>
      <c r="R673" s="363"/>
      <c r="S673" s="364"/>
      <c r="T673" s="363"/>
      <c r="U673" s="364"/>
      <c r="V673" s="363"/>
      <c r="W673" s="364"/>
      <c r="X673" s="363"/>
      <c r="Y673" s="364"/>
      <c r="Z673" s="363"/>
      <c r="AA673" s="364"/>
      <c r="AB673" s="363"/>
      <c r="AC673" s="364"/>
      <c r="AD673" s="363"/>
      <c r="AE673" s="364"/>
      <c r="AF673" s="363"/>
      <c r="AG673" s="364"/>
      <c r="AH673" s="363"/>
      <c r="AI673" s="364"/>
      <c r="AJ673" s="363"/>
      <c r="AK673" s="364"/>
      <c r="AL673" s="363"/>
      <c r="AM673" s="364"/>
      <c r="AN673" s="363"/>
      <c r="AO673" s="364"/>
      <c r="AP673" s="363"/>
      <c r="AQ673" s="364"/>
      <c r="AR673" s="366"/>
      <c r="AS673" s="367"/>
    </row>
    <row r="674" ht="15.75" customHeight="1">
      <c r="C674" s="271"/>
      <c r="D674" s="271"/>
      <c r="E674" s="271"/>
      <c r="F674" s="271"/>
      <c r="G674" s="271"/>
      <c r="H674" s="361"/>
      <c r="I674" s="362"/>
      <c r="J674" s="363"/>
      <c r="K674" s="364"/>
      <c r="L674" s="363"/>
      <c r="M674" s="364"/>
      <c r="N674" s="363"/>
      <c r="O674" s="364"/>
      <c r="P674" s="365"/>
      <c r="Q674" s="364"/>
      <c r="R674" s="363"/>
      <c r="S674" s="364"/>
      <c r="T674" s="363"/>
      <c r="U674" s="364"/>
      <c r="V674" s="363"/>
      <c r="W674" s="364"/>
      <c r="X674" s="363"/>
      <c r="Y674" s="364"/>
      <c r="Z674" s="363"/>
      <c r="AA674" s="364"/>
      <c r="AB674" s="363"/>
      <c r="AC674" s="364"/>
      <c r="AD674" s="363"/>
      <c r="AE674" s="364"/>
      <c r="AF674" s="363"/>
      <c r="AG674" s="364"/>
      <c r="AH674" s="363"/>
      <c r="AI674" s="364"/>
      <c r="AJ674" s="363"/>
      <c r="AK674" s="364"/>
      <c r="AL674" s="363"/>
      <c r="AM674" s="364"/>
      <c r="AN674" s="363"/>
      <c r="AO674" s="364"/>
      <c r="AP674" s="363"/>
      <c r="AQ674" s="364"/>
      <c r="AR674" s="366"/>
      <c r="AS674" s="367"/>
    </row>
    <row r="675" ht="15.75" customHeight="1">
      <c r="C675" s="271"/>
      <c r="D675" s="271"/>
      <c r="E675" s="271"/>
      <c r="F675" s="271"/>
      <c r="G675" s="271"/>
      <c r="H675" s="361"/>
      <c r="I675" s="362"/>
      <c r="J675" s="363"/>
      <c r="K675" s="364"/>
      <c r="L675" s="363"/>
      <c r="M675" s="364"/>
      <c r="N675" s="363"/>
      <c r="O675" s="364"/>
      <c r="P675" s="365"/>
      <c r="Q675" s="364"/>
      <c r="R675" s="363"/>
      <c r="S675" s="364"/>
      <c r="T675" s="363"/>
      <c r="U675" s="364"/>
      <c r="V675" s="363"/>
      <c r="W675" s="364"/>
      <c r="X675" s="363"/>
      <c r="Y675" s="364"/>
      <c r="Z675" s="363"/>
      <c r="AA675" s="364"/>
      <c r="AB675" s="363"/>
      <c r="AC675" s="364"/>
      <c r="AD675" s="363"/>
      <c r="AE675" s="364"/>
      <c r="AF675" s="363"/>
      <c r="AG675" s="364"/>
      <c r="AH675" s="363"/>
      <c r="AI675" s="364"/>
      <c r="AJ675" s="363"/>
      <c r="AK675" s="364"/>
      <c r="AL675" s="363"/>
      <c r="AM675" s="364"/>
      <c r="AN675" s="363"/>
      <c r="AO675" s="364"/>
      <c r="AP675" s="363"/>
      <c r="AQ675" s="364"/>
      <c r="AR675" s="366"/>
      <c r="AS675" s="367"/>
    </row>
    <row r="676" ht="15.75" customHeight="1">
      <c r="C676" s="271"/>
      <c r="D676" s="271"/>
      <c r="E676" s="271"/>
      <c r="F676" s="271"/>
      <c r="G676" s="271"/>
      <c r="H676" s="361"/>
      <c r="I676" s="362"/>
      <c r="J676" s="363"/>
      <c r="K676" s="364"/>
      <c r="L676" s="363"/>
      <c r="M676" s="364"/>
      <c r="N676" s="363"/>
      <c r="O676" s="364"/>
      <c r="P676" s="365"/>
      <c r="Q676" s="364"/>
      <c r="R676" s="363"/>
      <c r="S676" s="364"/>
      <c r="T676" s="363"/>
      <c r="U676" s="364"/>
      <c r="V676" s="363"/>
      <c r="W676" s="364"/>
      <c r="X676" s="363"/>
      <c r="Y676" s="364"/>
      <c r="Z676" s="363"/>
      <c r="AA676" s="364"/>
      <c r="AB676" s="363"/>
      <c r="AC676" s="364"/>
      <c r="AD676" s="363"/>
      <c r="AE676" s="364"/>
      <c r="AF676" s="363"/>
      <c r="AG676" s="364"/>
      <c r="AH676" s="363"/>
      <c r="AI676" s="364"/>
      <c r="AJ676" s="363"/>
      <c r="AK676" s="364"/>
      <c r="AL676" s="363"/>
      <c r="AM676" s="364"/>
      <c r="AN676" s="363"/>
      <c r="AO676" s="364"/>
      <c r="AP676" s="363"/>
      <c r="AQ676" s="364"/>
      <c r="AR676" s="366"/>
      <c r="AS676" s="367"/>
    </row>
    <row r="677" ht="15.75" customHeight="1">
      <c r="C677" s="271"/>
      <c r="D677" s="271"/>
      <c r="E677" s="271"/>
      <c r="F677" s="271"/>
      <c r="G677" s="271"/>
      <c r="H677" s="361"/>
      <c r="I677" s="362"/>
      <c r="J677" s="363"/>
      <c r="K677" s="364"/>
      <c r="L677" s="363"/>
      <c r="M677" s="364"/>
      <c r="N677" s="363"/>
      <c r="O677" s="364"/>
      <c r="P677" s="365"/>
      <c r="Q677" s="364"/>
      <c r="R677" s="363"/>
      <c r="S677" s="364"/>
      <c r="T677" s="363"/>
      <c r="U677" s="364"/>
      <c r="V677" s="363"/>
      <c r="W677" s="364"/>
      <c r="X677" s="363"/>
      <c r="Y677" s="364"/>
      <c r="Z677" s="363"/>
      <c r="AA677" s="364"/>
      <c r="AB677" s="363"/>
      <c r="AC677" s="364"/>
      <c r="AD677" s="363"/>
      <c r="AE677" s="364"/>
      <c r="AF677" s="363"/>
      <c r="AG677" s="364"/>
      <c r="AH677" s="363"/>
      <c r="AI677" s="364"/>
      <c r="AJ677" s="363"/>
      <c r="AK677" s="364"/>
      <c r="AL677" s="363"/>
      <c r="AM677" s="364"/>
      <c r="AN677" s="363"/>
      <c r="AO677" s="364"/>
      <c r="AP677" s="363"/>
      <c r="AQ677" s="364"/>
      <c r="AR677" s="366"/>
      <c r="AS677" s="367"/>
    </row>
    <row r="678" ht="15.75" customHeight="1">
      <c r="C678" s="271"/>
      <c r="D678" s="271"/>
      <c r="E678" s="271"/>
      <c r="F678" s="271"/>
      <c r="G678" s="271"/>
      <c r="H678" s="361"/>
      <c r="I678" s="362"/>
      <c r="J678" s="363"/>
      <c r="K678" s="364"/>
      <c r="L678" s="363"/>
      <c r="M678" s="364"/>
      <c r="N678" s="363"/>
      <c r="O678" s="364"/>
      <c r="P678" s="365"/>
      <c r="Q678" s="364"/>
      <c r="R678" s="363"/>
      <c r="S678" s="364"/>
      <c r="T678" s="363"/>
      <c r="U678" s="364"/>
      <c r="V678" s="363"/>
      <c r="W678" s="364"/>
      <c r="X678" s="363"/>
      <c r="Y678" s="364"/>
      <c r="Z678" s="363"/>
      <c r="AA678" s="364"/>
      <c r="AB678" s="363"/>
      <c r="AC678" s="364"/>
      <c r="AD678" s="363"/>
      <c r="AE678" s="364"/>
      <c r="AF678" s="363"/>
      <c r="AG678" s="364"/>
      <c r="AH678" s="363"/>
      <c r="AI678" s="364"/>
      <c r="AJ678" s="363"/>
      <c r="AK678" s="364"/>
      <c r="AL678" s="363"/>
      <c r="AM678" s="364"/>
      <c r="AN678" s="363"/>
      <c r="AO678" s="364"/>
      <c r="AP678" s="363"/>
      <c r="AQ678" s="364"/>
      <c r="AR678" s="366"/>
      <c r="AS678" s="367"/>
    </row>
    <row r="679" ht="15.75" customHeight="1">
      <c r="C679" s="271"/>
      <c r="D679" s="271"/>
      <c r="E679" s="271"/>
      <c r="F679" s="271"/>
      <c r="G679" s="271"/>
      <c r="H679" s="361"/>
      <c r="I679" s="362"/>
      <c r="J679" s="363"/>
      <c r="K679" s="364"/>
      <c r="L679" s="363"/>
      <c r="M679" s="364"/>
      <c r="N679" s="363"/>
      <c r="O679" s="364"/>
      <c r="P679" s="365"/>
      <c r="Q679" s="364"/>
      <c r="R679" s="363"/>
      <c r="S679" s="364"/>
      <c r="T679" s="363"/>
      <c r="U679" s="364"/>
      <c r="V679" s="363"/>
      <c r="W679" s="364"/>
      <c r="X679" s="363"/>
      <c r="Y679" s="364"/>
      <c r="Z679" s="363"/>
      <c r="AA679" s="364"/>
      <c r="AB679" s="363"/>
      <c r="AC679" s="364"/>
      <c r="AD679" s="363"/>
      <c r="AE679" s="364"/>
      <c r="AF679" s="363"/>
      <c r="AG679" s="364"/>
      <c r="AH679" s="363"/>
      <c r="AI679" s="364"/>
      <c r="AJ679" s="363"/>
      <c r="AK679" s="364"/>
      <c r="AL679" s="363"/>
      <c r="AM679" s="364"/>
      <c r="AN679" s="363"/>
      <c r="AO679" s="364"/>
      <c r="AP679" s="363"/>
      <c r="AQ679" s="364"/>
      <c r="AR679" s="366"/>
      <c r="AS679" s="367"/>
    </row>
    <row r="680" ht="15.75" customHeight="1">
      <c r="C680" s="271"/>
      <c r="D680" s="271"/>
      <c r="E680" s="271"/>
      <c r="F680" s="271"/>
      <c r="G680" s="271"/>
      <c r="H680" s="361"/>
      <c r="I680" s="362"/>
      <c r="J680" s="363"/>
      <c r="K680" s="364"/>
      <c r="L680" s="363"/>
      <c r="M680" s="364"/>
      <c r="N680" s="363"/>
      <c r="O680" s="364"/>
      <c r="P680" s="365"/>
      <c r="Q680" s="364"/>
      <c r="R680" s="363"/>
      <c r="S680" s="364"/>
      <c r="T680" s="363"/>
      <c r="U680" s="364"/>
      <c r="V680" s="363"/>
      <c r="W680" s="364"/>
      <c r="X680" s="363"/>
      <c r="Y680" s="364"/>
      <c r="Z680" s="363"/>
      <c r="AA680" s="364"/>
      <c r="AB680" s="363"/>
      <c r="AC680" s="364"/>
      <c r="AD680" s="363"/>
      <c r="AE680" s="364"/>
      <c r="AF680" s="363"/>
      <c r="AG680" s="364"/>
      <c r="AH680" s="363"/>
      <c r="AI680" s="364"/>
      <c r="AJ680" s="363"/>
      <c r="AK680" s="364"/>
      <c r="AL680" s="363"/>
      <c r="AM680" s="364"/>
      <c r="AN680" s="363"/>
      <c r="AO680" s="364"/>
      <c r="AP680" s="363"/>
      <c r="AQ680" s="364"/>
      <c r="AR680" s="366"/>
      <c r="AS680" s="367"/>
    </row>
    <row r="681" ht="15.75" customHeight="1">
      <c r="C681" s="271"/>
      <c r="D681" s="271"/>
      <c r="E681" s="271"/>
      <c r="F681" s="271"/>
      <c r="G681" s="271"/>
      <c r="H681" s="361"/>
      <c r="I681" s="362"/>
      <c r="J681" s="363"/>
      <c r="K681" s="364"/>
      <c r="L681" s="363"/>
      <c r="M681" s="364"/>
      <c r="N681" s="363"/>
      <c r="O681" s="364"/>
      <c r="P681" s="365"/>
      <c r="Q681" s="364"/>
      <c r="R681" s="363"/>
      <c r="S681" s="364"/>
      <c r="T681" s="363"/>
      <c r="U681" s="364"/>
      <c r="V681" s="363"/>
      <c r="W681" s="364"/>
      <c r="X681" s="363"/>
      <c r="Y681" s="364"/>
      <c r="Z681" s="363"/>
      <c r="AA681" s="364"/>
      <c r="AB681" s="363"/>
      <c r="AC681" s="364"/>
      <c r="AD681" s="363"/>
      <c r="AE681" s="364"/>
      <c r="AF681" s="363"/>
      <c r="AG681" s="364"/>
      <c r="AH681" s="363"/>
      <c r="AI681" s="364"/>
      <c r="AJ681" s="363"/>
      <c r="AK681" s="364"/>
      <c r="AL681" s="363"/>
      <c r="AM681" s="364"/>
      <c r="AN681" s="363"/>
      <c r="AO681" s="364"/>
      <c r="AP681" s="363"/>
      <c r="AQ681" s="364"/>
      <c r="AR681" s="366"/>
      <c r="AS681" s="367"/>
    </row>
    <row r="682" ht="15.75" customHeight="1">
      <c r="C682" s="271"/>
      <c r="D682" s="271"/>
      <c r="E682" s="271"/>
      <c r="F682" s="271"/>
      <c r="G682" s="271"/>
      <c r="H682" s="361"/>
      <c r="I682" s="362"/>
      <c r="J682" s="363"/>
      <c r="K682" s="364"/>
      <c r="L682" s="363"/>
      <c r="M682" s="364"/>
      <c r="N682" s="363"/>
      <c r="O682" s="364"/>
      <c r="P682" s="365"/>
      <c r="Q682" s="364"/>
      <c r="R682" s="363"/>
      <c r="S682" s="364"/>
      <c r="T682" s="363"/>
      <c r="U682" s="364"/>
      <c r="V682" s="363"/>
      <c r="W682" s="364"/>
      <c r="X682" s="363"/>
      <c r="Y682" s="364"/>
      <c r="Z682" s="363"/>
      <c r="AA682" s="364"/>
      <c r="AB682" s="363"/>
      <c r="AC682" s="364"/>
      <c r="AD682" s="363"/>
      <c r="AE682" s="364"/>
      <c r="AF682" s="363"/>
      <c r="AG682" s="364"/>
      <c r="AH682" s="363"/>
      <c r="AI682" s="364"/>
      <c r="AJ682" s="363"/>
      <c r="AK682" s="364"/>
      <c r="AL682" s="363"/>
      <c r="AM682" s="364"/>
      <c r="AN682" s="363"/>
      <c r="AO682" s="364"/>
      <c r="AP682" s="363"/>
      <c r="AQ682" s="364"/>
      <c r="AR682" s="366"/>
      <c r="AS682" s="367"/>
    </row>
    <row r="683" ht="15.75" customHeight="1">
      <c r="C683" s="271"/>
      <c r="D683" s="271"/>
      <c r="E683" s="271"/>
      <c r="F683" s="271"/>
      <c r="G683" s="271"/>
      <c r="H683" s="361"/>
      <c r="I683" s="362"/>
      <c r="J683" s="363"/>
      <c r="K683" s="364"/>
      <c r="L683" s="363"/>
      <c r="M683" s="364"/>
      <c r="N683" s="363"/>
      <c r="O683" s="364"/>
      <c r="P683" s="365"/>
      <c r="Q683" s="364"/>
      <c r="R683" s="363"/>
      <c r="S683" s="364"/>
      <c r="T683" s="363"/>
      <c r="U683" s="364"/>
      <c r="V683" s="363"/>
      <c r="W683" s="364"/>
      <c r="X683" s="363"/>
      <c r="Y683" s="364"/>
      <c r="Z683" s="363"/>
      <c r="AA683" s="364"/>
      <c r="AB683" s="363"/>
      <c r="AC683" s="364"/>
      <c r="AD683" s="363"/>
      <c r="AE683" s="364"/>
      <c r="AF683" s="363"/>
      <c r="AG683" s="364"/>
      <c r="AH683" s="363"/>
      <c r="AI683" s="364"/>
      <c r="AJ683" s="363"/>
      <c r="AK683" s="364"/>
      <c r="AL683" s="363"/>
      <c r="AM683" s="364"/>
      <c r="AN683" s="363"/>
      <c r="AO683" s="364"/>
      <c r="AP683" s="363"/>
      <c r="AQ683" s="364"/>
      <c r="AR683" s="366"/>
      <c r="AS683" s="367"/>
    </row>
    <row r="684" ht="15.75" customHeight="1">
      <c r="C684" s="271"/>
      <c r="D684" s="271"/>
      <c r="E684" s="271"/>
      <c r="F684" s="271"/>
      <c r="G684" s="271"/>
      <c r="H684" s="361"/>
      <c r="I684" s="362"/>
      <c r="J684" s="363"/>
      <c r="K684" s="364"/>
      <c r="L684" s="363"/>
      <c r="M684" s="364"/>
      <c r="N684" s="363"/>
      <c r="O684" s="364"/>
      <c r="P684" s="365"/>
      <c r="Q684" s="364"/>
      <c r="R684" s="363"/>
      <c r="S684" s="364"/>
      <c r="T684" s="363"/>
      <c r="U684" s="364"/>
      <c r="V684" s="363"/>
      <c r="W684" s="364"/>
      <c r="X684" s="363"/>
      <c r="Y684" s="364"/>
      <c r="Z684" s="363"/>
      <c r="AA684" s="364"/>
      <c r="AB684" s="363"/>
      <c r="AC684" s="364"/>
      <c r="AD684" s="363"/>
      <c r="AE684" s="364"/>
      <c r="AF684" s="363"/>
      <c r="AG684" s="364"/>
      <c r="AH684" s="363"/>
      <c r="AI684" s="364"/>
      <c r="AJ684" s="363"/>
      <c r="AK684" s="364"/>
      <c r="AL684" s="363"/>
      <c r="AM684" s="364"/>
      <c r="AN684" s="363"/>
      <c r="AO684" s="364"/>
      <c r="AP684" s="363"/>
      <c r="AQ684" s="364"/>
      <c r="AR684" s="366"/>
      <c r="AS684" s="367"/>
    </row>
    <row r="685" ht="15.75" customHeight="1">
      <c r="C685" s="271"/>
      <c r="D685" s="271"/>
      <c r="E685" s="271"/>
      <c r="F685" s="271"/>
      <c r="G685" s="271"/>
      <c r="H685" s="361"/>
      <c r="I685" s="362"/>
      <c r="J685" s="363"/>
      <c r="K685" s="364"/>
      <c r="L685" s="363"/>
      <c r="M685" s="364"/>
      <c r="N685" s="363"/>
      <c r="O685" s="364"/>
      <c r="P685" s="365"/>
      <c r="Q685" s="364"/>
      <c r="R685" s="363"/>
      <c r="S685" s="364"/>
      <c r="T685" s="363"/>
      <c r="U685" s="364"/>
      <c r="V685" s="363"/>
      <c r="W685" s="364"/>
      <c r="X685" s="363"/>
      <c r="Y685" s="364"/>
      <c r="Z685" s="363"/>
      <c r="AA685" s="364"/>
      <c r="AB685" s="363"/>
      <c r="AC685" s="364"/>
      <c r="AD685" s="363"/>
      <c r="AE685" s="364"/>
      <c r="AF685" s="363"/>
      <c r="AG685" s="364"/>
      <c r="AH685" s="363"/>
      <c r="AI685" s="364"/>
      <c r="AJ685" s="363"/>
      <c r="AK685" s="364"/>
      <c r="AL685" s="363"/>
      <c r="AM685" s="364"/>
      <c r="AN685" s="363"/>
      <c r="AO685" s="364"/>
      <c r="AP685" s="363"/>
      <c r="AQ685" s="364"/>
      <c r="AR685" s="366"/>
      <c r="AS685" s="367"/>
    </row>
    <row r="686" ht="15.75" customHeight="1">
      <c r="C686" s="271"/>
      <c r="D686" s="271"/>
      <c r="E686" s="271"/>
      <c r="F686" s="271"/>
      <c r="G686" s="271"/>
      <c r="H686" s="361"/>
      <c r="I686" s="362"/>
      <c r="J686" s="363"/>
      <c r="K686" s="364"/>
      <c r="L686" s="363"/>
      <c r="M686" s="364"/>
      <c r="N686" s="363"/>
      <c r="O686" s="364"/>
      <c r="P686" s="365"/>
      <c r="Q686" s="364"/>
      <c r="R686" s="363"/>
      <c r="S686" s="364"/>
      <c r="T686" s="363"/>
      <c r="U686" s="364"/>
      <c r="V686" s="363"/>
      <c r="W686" s="364"/>
      <c r="X686" s="363"/>
      <c r="Y686" s="364"/>
      <c r="Z686" s="363"/>
      <c r="AA686" s="364"/>
      <c r="AB686" s="363"/>
      <c r="AC686" s="364"/>
      <c r="AD686" s="363"/>
      <c r="AE686" s="364"/>
      <c r="AF686" s="363"/>
      <c r="AG686" s="364"/>
      <c r="AH686" s="363"/>
      <c r="AI686" s="364"/>
      <c r="AJ686" s="363"/>
      <c r="AK686" s="364"/>
      <c r="AL686" s="363"/>
      <c r="AM686" s="364"/>
      <c r="AN686" s="363"/>
      <c r="AO686" s="364"/>
      <c r="AP686" s="363"/>
      <c r="AQ686" s="364"/>
      <c r="AR686" s="366"/>
      <c r="AS686" s="367"/>
    </row>
    <row r="687" ht="15.75" customHeight="1">
      <c r="C687" s="271"/>
      <c r="D687" s="271"/>
      <c r="E687" s="271"/>
      <c r="F687" s="271"/>
      <c r="G687" s="271"/>
      <c r="H687" s="361"/>
      <c r="I687" s="362"/>
      <c r="J687" s="363"/>
      <c r="K687" s="364"/>
      <c r="L687" s="363"/>
      <c r="M687" s="364"/>
      <c r="N687" s="363"/>
      <c r="O687" s="364"/>
      <c r="P687" s="365"/>
      <c r="Q687" s="364"/>
      <c r="R687" s="363"/>
      <c r="S687" s="364"/>
      <c r="T687" s="363"/>
      <c r="U687" s="364"/>
      <c r="V687" s="363"/>
      <c r="W687" s="364"/>
      <c r="X687" s="363"/>
      <c r="Y687" s="364"/>
      <c r="Z687" s="363"/>
      <c r="AA687" s="364"/>
      <c r="AB687" s="363"/>
      <c r="AC687" s="364"/>
      <c r="AD687" s="363"/>
      <c r="AE687" s="364"/>
      <c r="AF687" s="363"/>
      <c r="AG687" s="364"/>
      <c r="AH687" s="363"/>
      <c r="AI687" s="364"/>
      <c r="AJ687" s="363"/>
      <c r="AK687" s="364"/>
      <c r="AL687" s="363"/>
      <c r="AM687" s="364"/>
      <c r="AN687" s="363"/>
      <c r="AO687" s="364"/>
      <c r="AP687" s="363"/>
      <c r="AQ687" s="364"/>
      <c r="AR687" s="366"/>
      <c r="AS687" s="367"/>
    </row>
    <row r="688" ht="15.75" customHeight="1">
      <c r="C688" s="271"/>
      <c r="D688" s="271"/>
      <c r="E688" s="271"/>
      <c r="F688" s="271"/>
      <c r="G688" s="271"/>
      <c r="H688" s="361"/>
      <c r="I688" s="362"/>
      <c r="J688" s="363"/>
      <c r="K688" s="364"/>
      <c r="L688" s="363"/>
      <c r="M688" s="364"/>
      <c r="N688" s="363"/>
      <c r="O688" s="364"/>
      <c r="P688" s="365"/>
      <c r="Q688" s="364"/>
      <c r="R688" s="363"/>
      <c r="S688" s="364"/>
      <c r="T688" s="363"/>
      <c r="U688" s="364"/>
      <c r="V688" s="363"/>
      <c r="W688" s="364"/>
      <c r="X688" s="363"/>
      <c r="Y688" s="364"/>
      <c r="Z688" s="363"/>
      <c r="AA688" s="364"/>
      <c r="AB688" s="363"/>
      <c r="AC688" s="364"/>
      <c r="AD688" s="363"/>
      <c r="AE688" s="364"/>
      <c r="AF688" s="363"/>
      <c r="AG688" s="364"/>
      <c r="AH688" s="363"/>
      <c r="AI688" s="364"/>
      <c r="AJ688" s="363"/>
      <c r="AK688" s="364"/>
      <c r="AL688" s="363"/>
      <c r="AM688" s="364"/>
      <c r="AN688" s="363"/>
      <c r="AO688" s="364"/>
      <c r="AP688" s="363"/>
      <c r="AQ688" s="364"/>
      <c r="AR688" s="366"/>
      <c r="AS688" s="367"/>
    </row>
    <row r="689" ht="15.75" customHeight="1">
      <c r="C689" s="271"/>
      <c r="D689" s="271"/>
      <c r="E689" s="271"/>
      <c r="F689" s="271"/>
      <c r="G689" s="271"/>
      <c r="H689" s="361"/>
      <c r="I689" s="362"/>
      <c r="J689" s="363"/>
      <c r="K689" s="364"/>
      <c r="L689" s="363"/>
      <c r="M689" s="364"/>
      <c r="N689" s="363"/>
      <c r="O689" s="364"/>
      <c r="P689" s="365"/>
      <c r="Q689" s="364"/>
      <c r="R689" s="363"/>
      <c r="S689" s="364"/>
      <c r="T689" s="363"/>
      <c r="U689" s="364"/>
      <c r="V689" s="363"/>
      <c r="W689" s="364"/>
      <c r="X689" s="363"/>
      <c r="Y689" s="364"/>
      <c r="Z689" s="363"/>
      <c r="AA689" s="364"/>
      <c r="AB689" s="363"/>
      <c r="AC689" s="364"/>
      <c r="AD689" s="363"/>
      <c r="AE689" s="364"/>
      <c r="AF689" s="363"/>
      <c r="AG689" s="364"/>
      <c r="AH689" s="363"/>
      <c r="AI689" s="364"/>
      <c r="AJ689" s="363"/>
      <c r="AK689" s="364"/>
      <c r="AL689" s="363"/>
      <c r="AM689" s="364"/>
      <c r="AN689" s="363"/>
      <c r="AO689" s="364"/>
      <c r="AP689" s="363"/>
      <c r="AQ689" s="364"/>
      <c r="AR689" s="366"/>
      <c r="AS689" s="367"/>
    </row>
    <row r="690" ht="15.75" customHeight="1">
      <c r="C690" s="271"/>
      <c r="D690" s="271"/>
      <c r="E690" s="271"/>
      <c r="F690" s="271"/>
      <c r="G690" s="271"/>
      <c r="H690" s="361"/>
      <c r="I690" s="362"/>
      <c r="J690" s="363"/>
      <c r="K690" s="364"/>
      <c r="L690" s="363"/>
      <c r="M690" s="364"/>
      <c r="N690" s="363"/>
      <c r="O690" s="364"/>
      <c r="P690" s="365"/>
      <c r="Q690" s="364"/>
      <c r="R690" s="363"/>
      <c r="S690" s="364"/>
      <c r="T690" s="363"/>
      <c r="U690" s="364"/>
      <c r="V690" s="363"/>
      <c r="W690" s="364"/>
      <c r="X690" s="363"/>
      <c r="Y690" s="364"/>
      <c r="Z690" s="363"/>
      <c r="AA690" s="364"/>
      <c r="AB690" s="363"/>
      <c r="AC690" s="364"/>
      <c r="AD690" s="363"/>
      <c r="AE690" s="364"/>
      <c r="AF690" s="363"/>
      <c r="AG690" s="364"/>
      <c r="AH690" s="363"/>
      <c r="AI690" s="364"/>
      <c r="AJ690" s="363"/>
      <c r="AK690" s="364"/>
      <c r="AL690" s="363"/>
      <c r="AM690" s="364"/>
      <c r="AN690" s="363"/>
      <c r="AO690" s="364"/>
      <c r="AP690" s="363"/>
      <c r="AQ690" s="364"/>
      <c r="AR690" s="366"/>
      <c r="AS690" s="367"/>
    </row>
    <row r="691" ht="15.75" customHeight="1">
      <c r="C691" s="271"/>
      <c r="D691" s="271"/>
      <c r="E691" s="271"/>
      <c r="F691" s="271"/>
      <c r="G691" s="271"/>
      <c r="H691" s="361"/>
      <c r="I691" s="362"/>
      <c r="J691" s="363"/>
      <c r="K691" s="364"/>
      <c r="L691" s="363"/>
      <c r="M691" s="364"/>
      <c r="N691" s="363"/>
      <c r="O691" s="364"/>
      <c r="P691" s="365"/>
      <c r="Q691" s="364"/>
      <c r="R691" s="363"/>
      <c r="S691" s="364"/>
      <c r="T691" s="363"/>
      <c r="U691" s="364"/>
      <c r="V691" s="363"/>
      <c r="W691" s="364"/>
      <c r="X691" s="363"/>
      <c r="Y691" s="364"/>
      <c r="Z691" s="363"/>
      <c r="AA691" s="364"/>
      <c r="AB691" s="363"/>
      <c r="AC691" s="364"/>
      <c r="AD691" s="363"/>
      <c r="AE691" s="364"/>
      <c r="AF691" s="363"/>
      <c r="AG691" s="364"/>
      <c r="AH691" s="363"/>
      <c r="AI691" s="364"/>
      <c r="AJ691" s="363"/>
      <c r="AK691" s="364"/>
      <c r="AL691" s="363"/>
      <c r="AM691" s="364"/>
      <c r="AN691" s="363"/>
      <c r="AO691" s="364"/>
      <c r="AP691" s="363"/>
      <c r="AQ691" s="364"/>
      <c r="AR691" s="366"/>
      <c r="AS691" s="367"/>
    </row>
    <row r="692" ht="15.75" customHeight="1">
      <c r="C692" s="271"/>
      <c r="D692" s="271"/>
      <c r="E692" s="271"/>
      <c r="F692" s="271"/>
      <c r="G692" s="271"/>
      <c r="H692" s="361"/>
      <c r="I692" s="362"/>
      <c r="J692" s="363"/>
      <c r="K692" s="364"/>
      <c r="L692" s="363"/>
      <c r="M692" s="364"/>
      <c r="N692" s="363"/>
      <c r="O692" s="364"/>
      <c r="P692" s="365"/>
      <c r="Q692" s="364"/>
      <c r="R692" s="363"/>
      <c r="S692" s="364"/>
      <c r="T692" s="363"/>
      <c r="U692" s="364"/>
      <c r="V692" s="363"/>
      <c r="W692" s="364"/>
      <c r="X692" s="363"/>
      <c r="Y692" s="364"/>
      <c r="Z692" s="363"/>
      <c r="AA692" s="364"/>
      <c r="AB692" s="363"/>
      <c r="AC692" s="364"/>
      <c r="AD692" s="363"/>
      <c r="AE692" s="364"/>
      <c r="AF692" s="363"/>
      <c r="AG692" s="364"/>
      <c r="AH692" s="363"/>
      <c r="AI692" s="364"/>
      <c r="AJ692" s="363"/>
      <c r="AK692" s="364"/>
      <c r="AL692" s="363"/>
      <c r="AM692" s="364"/>
      <c r="AN692" s="363"/>
      <c r="AO692" s="364"/>
      <c r="AP692" s="363"/>
      <c r="AQ692" s="364"/>
      <c r="AR692" s="366"/>
      <c r="AS692" s="367"/>
    </row>
    <row r="693" ht="15.75" customHeight="1">
      <c r="C693" s="271"/>
      <c r="D693" s="271"/>
      <c r="E693" s="271"/>
      <c r="F693" s="271"/>
      <c r="G693" s="271"/>
      <c r="H693" s="361"/>
      <c r="I693" s="362"/>
      <c r="J693" s="363"/>
      <c r="K693" s="364"/>
      <c r="L693" s="363"/>
      <c r="M693" s="364"/>
      <c r="N693" s="363"/>
      <c r="O693" s="364"/>
      <c r="P693" s="365"/>
      <c r="Q693" s="364"/>
      <c r="R693" s="363"/>
      <c r="S693" s="364"/>
      <c r="T693" s="363"/>
      <c r="U693" s="364"/>
      <c r="V693" s="363"/>
      <c r="W693" s="364"/>
      <c r="X693" s="363"/>
      <c r="Y693" s="364"/>
      <c r="Z693" s="363"/>
      <c r="AA693" s="364"/>
      <c r="AB693" s="363"/>
      <c r="AC693" s="364"/>
      <c r="AD693" s="363"/>
      <c r="AE693" s="364"/>
      <c r="AF693" s="363"/>
      <c r="AG693" s="364"/>
      <c r="AH693" s="363"/>
      <c r="AI693" s="364"/>
      <c r="AJ693" s="363"/>
      <c r="AK693" s="364"/>
      <c r="AL693" s="363"/>
      <c r="AM693" s="364"/>
      <c r="AN693" s="363"/>
      <c r="AO693" s="364"/>
      <c r="AP693" s="363"/>
      <c r="AQ693" s="364"/>
      <c r="AR693" s="366"/>
      <c r="AS693" s="367"/>
    </row>
    <row r="694" ht="15.75" customHeight="1">
      <c r="C694" s="271"/>
      <c r="D694" s="271"/>
      <c r="E694" s="271"/>
      <c r="F694" s="271"/>
      <c r="G694" s="271"/>
      <c r="H694" s="361"/>
      <c r="I694" s="362"/>
      <c r="J694" s="363"/>
      <c r="K694" s="364"/>
      <c r="L694" s="363"/>
      <c r="M694" s="364"/>
      <c r="N694" s="363"/>
      <c r="O694" s="364"/>
      <c r="P694" s="365"/>
      <c r="Q694" s="364"/>
      <c r="R694" s="363"/>
      <c r="S694" s="364"/>
      <c r="T694" s="363"/>
      <c r="U694" s="364"/>
      <c r="V694" s="363"/>
      <c r="W694" s="364"/>
      <c r="X694" s="363"/>
      <c r="Y694" s="364"/>
      <c r="Z694" s="363"/>
      <c r="AA694" s="364"/>
      <c r="AB694" s="363"/>
      <c r="AC694" s="364"/>
      <c r="AD694" s="363"/>
      <c r="AE694" s="364"/>
      <c r="AF694" s="363"/>
      <c r="AG694" s="364"/>
      <c r="AH694" s="363"/>
      <c r="AI694" s="364"/>
      <c r="AJ694" s="363"/>
      <c r="AK694" s="364"/>
      <c r="AL694" s="363"/>
      <c r="AM694" s="364"/>
      <c r="AN694" s="363"/>
      <c r="AO694" s="364"/>
      <c r="AP694" s="363"/>
      <c r="AQ694" s="364"/>
      <c r="AR694" s="366"/>
      <c r="AS694" s="367"/>
    </row>
    <row r="695" ht="15.75" customHeight="1">
      <c r="C695" s="271"/>
      <c r="D695" s="271"/>
      <c r="E695" s="271"/>
      <c r="F695" s="271"/>
      <c r="G695" s="271"/>
      <c r="H695" s="361"/>
      <c r="I695" s="362"/>
      <c r="J695" s="363"/>
      <c r="K695" s="364"/>
      <c r="L695" s="363"/>
      <c r="M695" s="364"/>
      <c r="N695" s="363"/>
      <c r="O695" s="364"/>
      <c r="P695" s="365"/>
      <c r="Q695" s="364"/>
      <c r="R695" s="363"/>
      <c r="S695" s="364"/>
      <c r="T695" s="363"/>
      <c r="U695" s="364"/>
      <c r="V695" s="363"/>
      <c r="W695" s="364"/>
      <c r="X695" s="363"/>
      <c r="Y695" s="364"/>
      <c r="Z695" s="363"/>
      <c r="AA695" s="364"/>
      <c r="AB695" s="363"/>
      <c r="AC695" s="364"/>
      <c r="AD695" s="363"/>
      <c r="AE695" s="364"/>
      <c r="AF695" s="363"/>
      <c r="AG695" s="364"/>
      <c r="AH695" s="363"/>
      <c r="AI695" s="364"/>
      <c r="AJ695" s="363"/>
      <c r="AK695" s="364"/>
      <c r="AL695" s="363"/>
      <c r="AM695" s="364"/>
      <c r="AN695" s="363"/>
      <c r="AO695" s="364"/>
      <c r="AP695" s="363"/>
      <c r="AQ695" s="364"/>
      <c r="AR695" s="366"/>
      <c r="AS695" s="367"/>
    </row>
    <row r="696" ht="15.75" customHeight="1">
      <c r="C696" s="271"/>
      <c r="D696" s="271"/>
      <c r="E696" s="271"/>
      <c r="F696" s="271"/>
      <c r="G696" s="271"/>
      <c r="H696" s="361"/>
      <c r="I696" s="362"/>
      <c r="J696" s="363"/>
      <c r="K696" s="364"/>
      <c r="L696" s="363"/>
      <c r="M696" s="364"/>
      <c r="N696" s="363"/>
      <c r="O696" s="364"/>
      <c r="P696" s="365"/>
      <c r="Q696" s="364"/>
      <c r="R696" s="363"/>
      <c r="S696" s="364"/>
      <c r="T696" s="363"/>
      <c r="U696" s="364"/>
      <c r="V696" s="363"/>
      <c r="W696" s="364"/>
      <c r="X696" s="363"/>
      <c r="Y696" s="364"/>
      <c r="Z696" s="363"/>
      <c r="AA696" s="364"/>
      <c r="AB696" s="363"/>
      <c r="AC696" s="364"/>
      <c r="AD696" s="363"/>
      <c r="AE696" s="364"/>
      <c r="AF696" s="363"/>
      <c r="AG696" s="364"/>
      <c r="AH696" s="363"/>
      <c r="AI696" s="364"/>
      <c r="AJ696" s="363"/>
      <c r="AK696" s="364"/>
      <c r="AL696" s="363"/>
      <c r="AM696" s="364"/>
      <c r="AN696" s="363"/>
      <c r="AO696" s="364"/>
      <c r="AP696" s="363"/>
      <c r="AQ696" s="364"/>
      <c r="AR696" s="366"/>
      <c r="AS696" s="367"/>
    </row>
    <row r="697" ht="15.75" customHeight="1">
      <c r="C697" s="271"/>
      <c r="D697" s="271"/>
      <c r="E697" s="271"/>
      <c r="F697" s="271"/>
      <c r="G697" s="271"/>
      <c r="H697" s="361"/>
      <c r="I697" s="362"/>
      <c r="J697" s="363"/>
      <c r="K697" s="364"/>
      <c r="L697" s="363"/>
      <c r="M697" s="364"/>
      <c r="N697" s="363"/>
      <c r="O697" s="364"/>
      <c r="P697" s="365"/>
      <c r="Q697" s="364"/>
      <c r="R697" s="363"/>
      <c r="S697" s="364"/>
      <c r="T697" s="363"/>
      <c r="U697" s="364"/>
      <c r="V697" s="363"/>
      <c r="W697" s="364"/>
      <c r="X697" s="363"/>
      <c r="Y697" s="364"/>
      <c r="Z697" s="363"/>
      <c r="AA697" s="364"/>
      <c r="AB697" s="363"/>
      <c r="AC697" s="364"/>
      <c r="AD697" s="363"/>
      <c r="AE697" s="364"/>
      <c r="AF697" s="363"/>
      <c r="AG697" s="364"/>
      <c r="AH697" s="363"/>
      <c r="AI697" s="364"/>
      <c r="AJ697" s="363"/>
      <c r="AK697" s="364"/>
      <c r="AL697" s="363"/>
      <c r="AM697" s="364"/>
      <c r="AN697" s="363"/>
      <c r="AO697" s="364"/>
      <c r="AP697" s="363"/>
      <c r="AQ697" s="364"/>
      <c r="AR697" s="366"/>
      <c r="AS697" s="367"/>
    </row>
    <row r="698" ht="15.75" customHeight="1">
      <c r="C698" s="271"/>
      <c r="D698" s="271"/>
      <c r="E698" s="271"/>
      <c r="F698" s="271"/>
      <c r="G698" s="271"/>
      <c r="H698" s="361"/>
      <c r="I698" s="362"/>
      <c r="J698" s="363"/>
      <c r="K698" s="364"/>
      <c r="L698" s="363"/>
      <c r="M698" s="364"/>
      <c r="N698" s="363"/>
      <c r="O698" s="364"/>
      <c r="P698" s="365"/>
      <c r="Q698" s="364"/>
      <c r="R698" s="363"/>
      <c r="S698" s="364"/>
      <c r="T698" s="363"/>
      <c r="U698" s="364"/>
      <c r="V698" s="363"/>
      <c r="W698" s="364"/>
      <c r="X698" s="363"/>
      <c r="Y698" s="364"/>
      <c r="Z698" s="363"/>
      <c r="AA698" s="364"/>
      <c r="AB698" s="363"/>
      <c r="AC698" s="364"/>
      <c r="AD698" s="363"/>
      <c r="AE698" s="364"/>
      <c r="AF698" s="363"/>
      <c r="AG698" s="364"/>
      <c r="AH698" s="363"/>
      <c r="AI698" s="364"/>
      <c r="AJ698" s="363"/>
      <c r="AK698" s="364"/>
      <c r="AL698" s="363"/>
      <c r="AM698" s="364"/>
      <c r="AN698" s="363"/>
      <c r="AO698" s="364"/>
      <c r="AP698" s="363"/>
      <c r="AQ698" s="364"/>
      <c r="AR698" s="366"/>
      <c r="AS698" s="367"/>
    </row>
    <row r="699" ht="15.75" customHeight="1">
      <c r="C699" s="271"/>
      <c r="D699" s="271"/>
      <c r="E699" s="271"/>
      <c r="F699" s="271"/>
      <c r="G699" s="271"/>
      <c r="H699" s="361"/>
      <c r="I699" s="362"/>
      <c r="J699" s="363"/>
      <c r="K699" s="364"/>
      <c r="L699" s="363"/>
      <c r="M699" s="364"/>
      <c r="N699" s="363"/>
      <c r="O699" s="364"/>
      <c r="P699" s="365"/>
      <c r="Q699" s="364"/>
      <c r="R699" s="363"/>
      <c r="S699" s="364"/>
      <c r="T699" s="363"/>
      <c r="U699" s="364"/>
      <c r="V699" s="363"/>
      <c r="W699" s="364"/>
      <c r="X699" s="363"/>
      <c r="Y699" s="364"/>
      <c r="Z699" s="363"/>
      <c r="AA699" s="364"/>
      <c r="AB699" s="363"/>
      <c r="AC699" s="364"/>
      <c r="AD699" s="363"/>
      <c r="AE699" s="364"/>
      <c r="AF699" s="363"/>
      <c r="AG699" s="364"/>
      <c r="AH699" s="363"/>
      <c r="AI699" s="364"/>
      <c r="AJ699" s="363"/>
      <c r="AK699" s="364"/>
      <c r="AL699" s="363"/>
      <c r="AM699" s="364"/>
      <c r="AN699" s="363"/>
      <c r="AO699" s="364"/>
      <c r="AP699" s="363"/>
      <c r="AQ699" s="364"/>
      <c r="AR699" s="366"/>
      <c r="AS699" s="367"/>
    </row>
    <row r="700" ht="15.75" customHeight="1">
      <c r="C700" s="271"/>
      <c r="D700" s="271"/>
      <c r="E700" s="271"/>
      <c r="F700" s="271"/>
      <c r="G700" s="271"/>
      <c r="H700" s="361"/>
      <c r="I700" s="362"/>
      <c r="J700" s="363"/>
      <c r="K700" s="364"/>
      <c r="L700" s="363"/>
      <c r="M700" s="364"/>
      <c r="N700" s="363"/>
      <c r="O700" s="364"/>
      <c r="P700" s="365"/>
      <c r="Q700" s="364"/>
      <c r="R700" s="363"/>
      <c r="S700" s="364"/>
      <c r="T700" s="363"/>
      <c r="U700" s="364"/>
      <c r="V700" s="363"/>
      <c r="W700" s="364"/>
      <c r="X700" s="363"/>
      <c r="Y700" s="364"/>
      <c r="Z700" s="363"/>
      <c r="AA700" s="364"/>
      <c r="AB700" s="363"/>
      <c r="AC700" s="364"/>
      <c r="AD700" s="363"/>
      <c r="AE700" s="364"/>
      <c r="AF700" s="363"/>
      <c r="AG700" s="364"/>
      <c r="AH700" s="363"/>
      <c r="AI700" s="364"/>
      <c r="AJ700" s="363"/>
      <c r="AK700" s="364"/>
      <c r="AL700" s="363"/>
      <c r="AM700" s="364"/>
      <c r="AN700" s="363"/>
      <c r="AO700" s="364"/>
      <c r="AP700" s="363"/>
      <c r="AQ700" s="364"/>
      <c r="AR700" s="366"/>
      <c r="AS700" s="367"/>
    </row>
    <row r="701" ht="15.75" customHeight="1">
      <c r="C701" s="271"/>
      <c r="D701" s="271"/>
      <c r="E701" s="271"/>
      <c r="F701" s="271"/>
      <c r="G701" s="271"/>
      <c r="H701" s="361"/>
      <c r="I701" s="362"/>
      <c r="J701" s="363"/>
      <c r="K701" s="364"/>
      <c r="L701" s="363"/>
      <c r="M701" s="364"/>
      <c r="N701" s="363"/>
      <c r="O701" s="364"/>
      <c r="P701" s="365"/>
      <c r="Q701" s="364"/>
      <c r="R701" s="363"/>
      <c r="S701" s="364"/>
      <c r="T701" s="363"/>
      <c r="U701" s="364"/>
      <c r="V701" s="363"/>
      <c r="W701" s="364"/>
      <c r="X701" s="363"/>
      <c r="Y701" s="364"/>
      <c r="Z701" s="363"/>
      <c r="AA701" s="364"/>
      <c r="AB701" s="363"/>
      <c r="AC701" s="364"/>
      <c r="AD701" s="363"/>
      <c r="AE701" s="364"/>
      <c r="AF701" s="363"/>
      <c r="AG701" s="364"/>
      <c r="AH701" s="363"/>
      <c r="AI701" s="364"/>
      <c r="AJ701" s="363"/>
      <c r="AK701" s="364"/>
      <c r="AL701" s="363"/>
      <c r="AM701" s="364"/>
      <c r="AN701" s="363"/>
      <c r="AO701" s="364"/>
      <c r="AP701" s="363"/>
      <c r="AQ701" s="364"/>
      <c r="AR701" s="366"/>
      <c r="AS701" s="367"/>
    </row>
    <row r="702" ht="15.75" customHeight="1">
      <c r="C702" s="271"/>
      <c r="D702" s="271"/>
      <c r="E702" s="271"/>
      <c r="F702" s="271"/>
      <c r="G702" s="271"/>
      <c r="H702" s="361"/>
      <c r="I702" s="362"/>
      <c r="J702" s="363"/>
      <c r="K702" s="364"/>
      <c r="L702" s="363"/>
      <c r="M702" s="364"/>
      <c r="N702" s="363"/>
      <c r="O702" s="364"/>
      <c r="P702" s="365"/>
      <c r="Q702" s="364"/>
      <c r="R702" s="363"/>
      <c r="S702" s="364"/>
      <c r="T702" s="363"/>
      <c r="U702" s="364"/>
      <c r="V702" s="363"/>
      <c r="W702" s="364"/>
      <c r="X702" s="363"/>
      <c r="Y702" s="364"/>
      <c r="Z702" s="363"/>
      <c r="AA702" s="364"/>
      <c r="AB702" s="363"/>
      <c r="AC702" s="364"/>
      <c r="AD702" s="363"/>
      <c r="AE702" s="364"/>
      <c r="AF702" s="363"/>
      <c r="AG702" s="364"/>
      <c r="AH702" s="363"/>
      <c r="AI702" s="364"/>
      <c r="AJ702" s="363"/>
      <c r="AK702" s="364"/>
      <c r="AL702" s="363"/>
      <c r="AM702" s="364"/>
      <c r="AN702" s="363"/>
      <c r="AO702" s="364"/>
      <c r="AP702" s="363"/>
      <c r="AQ702" s="364"/>
      <c r="AR702" s="366"/>
      <c r="AS702" s="367"/>
    </row>
    <row r="703" ht="15.75" customHeight="1">
      <c r="C703" s="271"/>
      <c r="D703" s="271"/>
      <c r="E703" s="271"/>
      <c r="F703" s="271"/>
      <c r="G703" s="271"/>
      <c r="H703" s="361"/>
      <c r="I703" s="362"/>
      <c r="J703" s="363"/>
      <c r="K703" s="364"/>
      <c r="L703" s="363"/>
      <c r="M703" s="364"/>
      <c r="N703" s="363"/>
      <c r="O703" s="364"/>
      <c r="P703" s="365"/>
      <c r="Q703" s="364"/>
      <c r="R703" s="363"/>
      <c r="S703" s="364"/>
      <c r="T703" s="363"/>
      <c r="U703" s="364"/>
      <c r="V703" s="363"/>
      <c r="W703" s="364"/>
      <c r="X703" s="363"/>
      <c r="Y703" s="364"/>
      <c r="Z703" s="363"/>
      <c r="AA703" s="364"/>
      <c r="AB703" s="363"/>
      <c r="AC703" s="364"/>
      <c r="AD703" s="363"/>
      <c r="AE703" s="364"/>
      <c r="AF703" s="363"/>
      <c r="AG703" s="364"/>
      <c r="AH703" s="363"/>
      <c r="AI703" s="364"/>
      <c r="AJ703" s="363"/>
      <c r="AK703" s="364"/>
      <c r="AL703" s="363"/>
      <c r="AM703" s="364"/>
      <c r="AN703" s="363"/>
      <c r="AO703" s="364"/>
      <c r="AP703" s="363"/>
      <c r="AQ703" s="364"/>
      <c r="AR703" s="366"/>
      <c r="AS703" s="367"/>
    </row>
    <row r="704" ht="15.75" customHeight="1">
      <c r="C704" s="271"/>
      <c r="D704" s="271"/>
      <c r="E704" s="271"/>
      <c r="F704" s="271"/>
      <c r="G704" s="271"/>
      <c r="H704" s="361"/>
      <c r="I704" s="362"/>
      <c r="J704" s="363"/>
      <c r="K704" s="364"/>
      <c r="L704" s="363"/>
      <c r="M704" s="364"/>
      <c r="N704" s="363"/>
      <c r="O704" s="364"/>
      <c r="P704" s="365"/>
      <c r="Q704" s="364"/>
      <c r="R704" s="363"/>
      <c r="S704" s="364"/>
      <c r="T704" s="363"/>
      <c r="U704" s="364"/>
      <c r="V704" s="363"/>
      <c r="W704" s="364"/>
      <c r="X704" s="363"/>
      <c r="Y704" s="364"/>
      <c r="Z704" s="363"/>
      <c r="AA704" s="364"/>
      <c r="AB704" s="363"/>
      <c r="AC704" s="364"/>
      <c r="AD704" s="363"/>
      <c r="AE704" s="364"/>
      <c r="AF704" s="363"/>
      <c r="AG704" s="364"/>
      <c r="AH704" s="363"/>
      <c r="AI704" s="364"/>
      <c r="AJ704" s="363"/>
      <c r="AK704" s="364"/>
      <c r="AL704" s="363"/>
      <c r="AM704" s="364"/>
      <c r="AN704" s="363"/>
      <c r="AO704" s="364"/>
      <c r="AP704" s="363"/>
      <c r="AQ704" s="364"/>
      <c r="AR704" s="366"/>
      <c r="AS704" s="367"/>
    </row>
    <row r="705" ht="15.75" customHeight="1">
      <c r="C705" s="271"/>
      <c r="D705" s="271"/>
      <c r="E705" s="271"/>
      <c r="F705" s="271"/>
      <c r="G705" s="271"/>
      <c r="H705" s="361"/>
      <c r="I705" s="362"/>
      <c r="J705" s="363"/>
      <c r="K705" s="364"/>
      <c r="L705" s="363"/>
      <c r="M705" s="364"/>
      <c r="N705" s="363"/>
      <c r="O705" s="364"/>
      <c r="P705" s="365"/>
      <c r="Q705" s="364"/>
      <c r="R705" s="363"/>
      <c r="S705" s="364"/>
      <c r="T705" s="363"/>
      <c r="U705" s="364"/>
      <c r="V705" s="363"/>
      <c r="W705" s="364"/>
      <c r="X705" s="363"/>
      <c r="Y705" s="364"/>
      <c r="Z705" s="363"/>
      <c r="AA705" s="364"/>
      <c r="AB705" s="363"/>
      <c r="AC705" s="364"/>
      <c r="AD705" s="363"/>
      <c r="AE705" s="364"/>
      <c r="AF705" s="363"/>
      <c r="AG705" s="364"/>
      <c r="AH705" s="363"/>
      <c r="AI705" s="364"/>
      <c r="AJ705" s="363"/>
      <c r="AK705" s="364"/>
      <c r="AL705" s="363"/>
      <c r="AM705" s="364"/>
      <c r="AN705" s="363"/>
      <c r="AO705" s="364"/>
      <c r="AP705" s="363"/>
      <c r="AQ705" s="364"/>
      <c r="AR705" s="366"/>
      <c r="AS705" s="367"/>
    </row>
    <row r="706" ht="15.75" customHeight="1">
      <c r="C706" s="271"/>
      <c r="D706" s="271"/>
      <c r="E706" s="271"/>
      <c r="F706" s="271"/>
      <c r="G706" s="271"/>
      <c r="H706" s="361"/>
      <c r="I706" s="362"/>
      <c r="J706" s="363"/>
      <c r="K706" s="364"/>
      <c r="L706" s="363"/>
      <c r="M706" s="364"/>
      <c r="N706" s="363"/>
      <c r="O706" s="364"/>
      <c r="P706" s="365"/>
      <c r="Q706" s="364"/>
      <c r="R706" s="363"/>
      <c r="S706" s="364"/>
      <c r="T706" s="363"/>
      <c r="U706" s="364"/>
      <c r="V706" s="363"/>
      <c r="W706" s="364"/>
      <c r="X706" s="363"/>
      <c r="Y706" s="364"/>
      <c r="Z706" s="363"/>
      <c r="AA706" s="364"/>
      <c r="AB706" s="363"/>
      <c r="AC706" s="364"/>
      <c r="AD706" s="363"/>
      <c r="AE706" s="364"/>
      <c r="AF706" s="363"/>
      <c r="AG706" s="364"/>
      <c r="AH706" s="363"/>
      <c r="AI706" s="364"/>
      <c r="AJ706" s="363"/>
      <c r="AK706" s="364"/>
      <c r="AL706" s="363"/>
      <c r="AM706" s="364"/>
      <c r="AN706" s="363"/>
      <c r="AO706" s="364"/>
      <c r="AP706" s="363"/>
      <c r="AQ706" s="364"/>
      <c r="AR706" s="366"/>
      <c r="AS706" s="367"/>
    </row>
    <row r="707" ht="15.75" customHeight="1">
      <c r="C707" s="271"/>
      <c r="D707" s="271"/>
      <c r="E707" s="271"/>
      <c r="F707" s="271"/>
      <c r="G707" s="271"/>
      <c r="H707" s="361"/>
      <c r="I707" s="362"/>
      <c r="J707" s="363"/>
      <c r="K707" s="364"/>
      <c r="L707" s="363"/>
      <c r="M707" s="364"/>
      <c r="N707" s="363"/>
      <c r="O707" s="364"/>
      <c r="P707" s="365"/>
      <c r="Q707" s="364"/>
      <c r="R707" s="363"/>
      <c r="S707" s="364"/>
      <c r="T707" s="363"/>
      <c r="U707" s="364"/>
      <c r="V707" s="363"/>
      <c r="W707" s="364"/>
      <c r="X707" s="363"/>
      <c r="Y707" s="364"/>
      <c r="Z707" s="363"/>
      <c r="AA707" s="364"/>
      <c r="AB707" s="363"/>
      <c r="AC707" s="364"/>
      <c r="AD707" s="363"/>
      <c r="AE707" s="364"/>
      <c r="AF707" s="363"/>
      <c r="AG707" s="364"/>
      <c r="AH707" s="363"/>
      <c r="AI707" s="364"/>
      <c r="AJ707" s="363"/>
      <c r="AK707" s="364"/>
      <c r="AL707" s="363"/>
      <c r="AM707" s="364"/>
      <c r="AN707" s="363"/>
      <c r="AO707" s="364"/>
      <c r="AP707" s="363"/>
      <c r="AQ707" s="364"/>
      <c r="AR707" s="366"/>
      <c r="AS707" s="367"/>
    </row>
    <row r="708" ht="15.75" customHeight="1">
      <c r="C708" s="271"/>
      <c r="D708" s="271"/>
      <c r="E708" s="271"/>
      <c r="F708" s="271"/>
      <c r="G708" s="271"/>
      <c r="H708" s="361"/>
      <c r="I708" s="362"/>
      <c r="J708" s="363"/>
      <c r="K708" s="364"/>
      <c r="L708" s="363"/>
      <c r="M708" s="364"/>
      <c r="N708" s="363"/>
      <c r="O708" s="364"/>
      <c r="P708" s="365"/>
      <c r="Q708" s="364"/>
      <c r="R708" s="363"/>
      <c r="S708" s="364"/>
      <c r="T708" s="363"/>
      <c r="U708" s="364"/>
      <c r="V708" s="363"/>
      <c r="W708" s="364"/>
      <c r="X708" s="363"/>
      <c r="Y708" s="364"/>
      <c r="Z708" s="363"/>
      <c r="AA708" s="364"/>
      <c r="AB708" s="363"/>
      <c r="AC708" s="364"/>
      <c r="AD708" s="363"/>
      <c r="AE708" s="364"/>
      <c r="AF708" s="363"/>
      <c r="AG708" s="364"/>
      <c r="AH708" s="363"/>
      <c r="AI708" s="364"/>
      <c r="AJ708" s="363"/>
      <c r="AK708" s="364"/>
      <c r="AL708" s="363"/>
      <c r="AM708" s="364"/>
      <c r="AN708" s="363"/>
      <c r="AO708" s="364"/>
      <c r="AP708" s="363"/>
      <c r="AQ708" s="364"/>
      <c r="AR708" s="366"/>
      <c r="AS708" s="367"/>
    </row>
    <row r="709" ht="15.75" customHeight="1">
      <c r="C709" s="271"/>
      <c r="D709" s="271"/>
      <c r="E709" s="271"/>
      <c r="F709" s="271"/>
      <c r="G709" s="271"/>
      <c r="H709" s="361"/>
      <c r="I709" s="362"/>
      <c r="J709" s="363"/>
      <c r="K709" s="364"/>
      <c r="L709" s="363"/>
      <c r="M709" s="364"/>
      <c r="N709" s="363"/>
      <c r="O709" s="364"/>
      <c r="P709" s="365"/>
      <c r="Q709" s="364"/>
      <c r="R709" s="363"/>
      <c r="S709" s="364"/>
      <c r="T709" s="363"/>
      <c r="U709" s="364"/>
      <c r="V709" s="363"/>
      <c r="W709" s="364"/>
      <c r="X709" s="363"/>
      <c r="Y709" s="364"/>
      <c r="Z709" s="363"/>
      <c r="AA709" s="364"/>
      <c r="AB709" s="363"/>
      <c r="AC709" s="364"/>
      <c r="AD709" s="363"/>
      <c r="AE709" s="364"/>
      <c r="AF709" s="363"/>
      <c r="AG709" s="364"/>
      <c r="AH709" s="363"/>
      <c r="AI709" s="364"/>
      <c r="AJ709" s="363"/>
      <c r="AK709" s="364"/>
      <c r="AL709" s="363"/>
      <c r="AM709" s="364"/>
      <c r="AN709" s="363"/>
      <c r="AO709" s="364"/>
      <c r="AP709" s="363"/>
      <c r="AQ709" s="364"/>
      <c r="AR709" s="366"/>
      <c r="AS709" s="367"/>
    </row>
    <row r="710" ht="15.75" customHeight="1">
      <c r="C710" s="271"/>
      <c r="D710" s="271"/>
      <c r="E710" s="271"/>
      <c r="F710" s="271"/>
      <c r="G710" s="271"/>
      <c r="H710" s="361"/>
      <c r="I710" s="362"/>
      <c r="J710" s="363"/>
      <c r="K710" s="364"/>
      <c r="L710" s="363"/>
      <c r="M710" s="364"/>
      <c r="N710" s="363"/>
      <c r="O710" s="364"/>
      <c r="P710" s="365"/>
      <c r="Q710" s="364"/>
      <c r="R710" s="363"/>
      <c r="S710" s="364"/>
      <c r="T710" s="363"/>
      <c r="U710" s="364"/>
      <c r="V710" s="363"/>
      <c r="W710" s="364"/>
      <c r="X710" s="363"/>
      <c r="Y710" s="364"/>
      <c r="Z710" s="363"/>
      <c r="AA710" s="364"/>
      <c r="AB710" s="363"/>
      <c r="AC710" s="364"/>
      <c r="AD710" s="363"/>
      <c r="AE710" s="364"/>
      <c r="AF710" s="363"/>
      <c r="AG710" s="364"/>
      <c r="AH710" s="363"/>
      <c r="AI710" s="364"/>
      <c r="AJ710" s="363"/>
      <c r="AK710" s="364"/>
      <c r="AL710" s="363"/>
      <c r="AM710" s="364"/>
      <c r="AN710" s="363"/>
      <c r="AO710" s="364"/>
      <c r="AP710" s="363"/>
      <c r="AQ710" s="364"/>
      <c r="AR710" s="366"/>
      <c r="AS710" s="367"/>
    </row>
    <row r="711" ht="15.75" customHeight="1">
      <c r="C711" s="271"/>
      <c r="D711" s="271"/>
      <c r="E711" s="271"/>
      <c r="F711" s="271"/>
      <c r="G711" s="271"/>
      <c r="H711" s="361"/>
      <c r="I711" s="362"/>
      <c r="J711" s="363"/>
      <c r="K711" s="364"/>
      <c r="L711" s="363"/>
      <c r="M711" s="364"/>
      <c r="N711" s="363"/>
      <c r="O711" s="364"/>
      <c r="P711" s="365"/>
      <c r="Q711" s="364"/>
      <c r="R711" s="363"/>
      <c r="S711" s="364"/>
      <c r="T711" s="363"/>
      <c r="U711" s="364"/>
      <c r="V711" s="363"/>
      <c r="W711" s="364"/>
      <c r="X711" s="363"/>
      <c r="Y711" s="364"/>
      <c r="Z711" s="363"/>
      <c r="AA711" s="364"/>
      <c r="AB711" s="363"/>
      <c r="AC711" s="364"/>
      <c r="AD711" s="363"/>
      <c r="AE711" s="364"/>
      <c r="AF711" s="363"/>
      <c r="AG711" s="364"/>
      <c r="AH711" s="363"/>
      <c r="AI711" s="364"/>
      <c r="AJ711" s="363"/>
      <c r="AK711" s="364"/>
      <c r="AL711" s="363"/>
      <c r="AM711" s="364"/>
      <c r="AN711" s="363"/>
      <c r="AO711" s="364"/>
      <c r="AP711" s="363"/>
      <c r="AQ711" s="364"/>
      <c r="AR711" s="366"/>
      <c r="AS711" s="367"/>
    </row>
    <row r="712" ht="15.75" customHeight="1">
      <c r="C712" s="271"/>
      <c r="D712" s="271"/>
      <c r="E712" s="271"/>
      <c r="F712" s="271"/>
      <c r="G712" s="271"/>
      <c r="H712" s="361"/>
      <c r="I712" s="362"/>
      <c r="J712" s="363"/>
      <c r="K712" s="364"/>
      <c r="L712" s="363"/>
      <c r="M712" s="364"/>
      <c r="N712" s="363"/>
      <c r="O712" s="364"/>
      <c r="P712" s="365"/>
      <c r="Q712" s="364"/>
      <c r="R712" s="363"/>
      <c r="S712" s="364"/>
      <c r="T712" s="363"/>
      <c r="U712" s="364"/>
      <c r="V712" s="363"/>
      <c r="W712" s="364"/>
      <c r="X712" s="363"/>
      <c r="Y712" s="364"/>
      <c r="Z712" s="363"/>
      <c r="AA712" s="364"/>
      <c r="AB712" s="363"/>
      <c r="AC712" s="364"/>
      <c r="AD712" s="363"/>
      <c r="AE712" s="364"/>
      <c r="AF712" s="363"/>
      <c r="AG712" s="364"/>
      <c r="AH712" s="363"/>
      <c r="AI712" s="364"/>
      <c r="AJ712" s="363"/>
      <c r="AK712" s="364"/>
      <c r="AL712" s="363"/>
      <c r="AM712" s="364"/>
      <c r="AN712" s="363"/>
      <c r="AO712" s="364"/>
      <c r="AP712" s="363"/>
      <c r="AQ712" s="364"/>
      <c r="AR712" s="366"/>
      <c r="AS712" s="367"/>
    </row>
    <row r="713" ht="15.75" customHeight="1">
      <c r="C713" s="271"/>
      <c r="D713" s="271"/>
      <c r="E713" s="271"/>
      <c r="F713" s="271"/>
      <c r="G713" s="271"/>
      <c r="H713" s="361"/>
      <c r="I713" s="362"/>
      <c r="J713" s="363"/>
      <c r="K713" s="364"/>
      <c r="L713" s="363"/>
      <c r="M713" s="364"/>
      <c r="N713" s="363"/>
      <c r="O713" s="364"/>
      <c r="P713" s="365"/>
      <c r="Q713" s="364"/>
      <c r="R713" s="363"/>
      <c r="S713" s="364"/>
      <c r="T713" s="363"/>
      <c r="U713" s="364"/>
      <c r="V713" s="363"/>
      <c r="W713" s="364"/>
      <c r="X713" s="363"/>
      <c r="Y713" s="364"/>
      <c r="Z713" s="363"/>
      <c r="AA713" s="364"/>
      <c r="AB713" s="363"/>
      <c r="AC713" s="364"/>
      <c r="AD713" s="363"/>
      <c r="AE713" s="364"/>
      <c r="AF713" s="363"/>
      <c r="AG713" s="364"/>
      <c r="AH713" s="363"/>
      <c r="AI713" s="364"/>
      <c r="AJ713" s="363"/>
      <c r="AK713" s="364"/>
      <c r="AL713" s="363"/>
      <c r="AM713" s="364"/>
      <c r="AN713" s="363"/>
      <c r="AO713" s="364"/>
      <c r="AP713" s="363"/>
      <c r="AQ713" s="364"/>
      <c r="AR713" s="366"/>
      <c r="AS713" s="367"/>
    </row>
    <row r="714" ht="15.75" customHeight="1">
      <c r="C714" s="271"/>
      <c r="D714" s="271"/>
      <c r="E714" s="271"/>
      <c r="F714" s="271"/>
      <c r="G714" s="271"/>
      <c r="H714" s="361"/>
      <c r="I714" s="362"/>
      <c r="J714" s="363"/>
      <c r="K714" s="364"/>
      <c r="L714" s="363"/>
      <c r="M714" s="364"/>
      <c r="N714" s="363"/>
      <c r="O714" s="364"/>
      <c r="P714" s="365"/>
      <c r="Q714" s="364"/>
      <c r="R714" s="363"/>
      <c r="S714" s="364"/>
      <c r="T714" s="363"/>
      <c r="U714" s="364"/>
      <c r="V714" s="363"/>
      <c r="W714" s="364"/>
      <c r="X714" s="363"/>
      <c r="Y714" s="364"/>
      <c r="Z714" s="363"/>
      <c r="AA714" s="364"/>
      <c r="AB714" s="363"/>
      <c r="AC714" s="364"/>
      <c r="AD714" s="363"/>
      <c r="AE714" s="364"/>
      <c r="AF714" s="363"/>
      <c r="AG714" s="364"/>
      <c r="AH714" s="363"/>
      <c r="AI714" s="364"/>
      <c r="AJ714" s="363"/>
      <c r="AK714" s="364"/>
      <c r="AL714" s="363"/>
      <c r="AM714" s="364"/>
      <c r="AN714" s="363"/>
      <c r="AO714" s="364"/>
      <c r="AP714" s="363"/>
      <c r="AQ714" s="364"/>
      <c r="AR714" s="366"/>
      <c r="AS714" s="367"/>
    </row>
    <row r="715" ht="15.75" customHeight="1">
      <c r="C715" s="271"/>
      <c r="D715" s="271"/>
      <c r="E715" s="271"/>
      <c r="F715" s="271"/>
      <c r="G715" s="271"/>
      <c r="H715" s="361"/>
      <c r="I715" s="362"/>
      <c r="J715" s="363"/>
      <c r="K715" s="364"/>
      <c r="L715" s="363"/>
      <c r="M715" s="364"/>
      <c r="N715" s="363"/>
      <c r="O715" s="364"/>
      <c r="P715" s="365"/>
      <c r="Q715" s="364"/>
      <c r="R715" s="363"/>
      <c r="S715" s="364"/>
      <c r="T715" s="363"/>
      <c r="U715" s="364"/>
      <c r="V715" s="363"/>
      <c r="W715" s="364"/>
      <c r="X715" s="363"/>
      <c r="Y715" s="364"/>
      <c r="Z715" s="363"/>
      <c r="AA715" s="364"/>
      <c r="AB715" s="363"/>
      <c r="AC715" s="364"/>
      <c r="AD715" s="363"/>
      <c r="AE715" s="364"/>
      <c r="AF715" s="363"/>
      <c r="AG715" s="364"/>
      <c r="AH715" s="363"/>
      <c r="AI715" s="364"/>
      <c r="AJ715" s="363"/>
      <c r="AK715" s="364"/>
      <c r="AL715" s="363"/>
      <c r="AM715" s="364"/>
      <c r="AN715" s="363"/>
      <c r="AO715" s="364"/>
      <c r="AP715" s="363"/>
      <c r="AQ715" s="364"/>
      <c r="AR715" s="366"/>
      <c r="AS715" s="367"/>
    </row>
    <row r="716" ht="15.75" customHeight="1">
      <c r="C716" s="271"/>
      <c r="D716" s="271"/>
      <c r="E716" s="271"/>
      <c r="F716" s="271"/>
      <c r="G716" s="271"/>
      <c r="H716" s="361"/>
      <c r="I716" s="362"/>
      <c r="J716" s="363"/>
      <c r="K716" s="364"/>
      <c r="L716" s="363"/>
      <c r="M716" s="364"/>
      <c r="N716" s="363"/>
      <c r="O716" s="364"/>
      <c r="P716" s="365"/>
      <c r="Q716" s="364"/>
      <c r="R716" s="363"/>
      <c r="S716" s="364"/>
      <c r="T716" s="363"/>
      <c r="U716" s="364"/>
      <c r="V716" s="363"/>
      <c r="W716" s="364"/>
      <c r="X716" s="363"/>
      <c r="Y716" s="364"/>
      <c r="Z716" s="363"/>
      <c r="AA716" s="364"/>
      <c r="AB716" s="363"/>
      <c r="AC716" s="364"/>
      <c r="AD716" s="363"/>
      <c r="AE716" s="364"/>
      <c r="AF716" s="363"/>
      <c r="AG716" s="364"/>
      <c r="AH716" s="363"/>
      <c r="AI716" s="364"/>
      <c r="AJ716" s="363"/>
      <c r="AK716" s="364"/>
      <c r="AL716" s="363"/>
      <c r="AM716" s="364"/>
      <c r="AN716" s="363"/>
      <c r="AO716" s="364"/>
      <c r="AP716" s="363"/>
      <c r="AQ716" s="364"/>
      <c r="AR716" s="366"/>
      <c r="AS716" s="367"/>
    </row>
    <row r="717" ht="15.75" customHeight="1">
      <c r="C717" s="271"/>
      <c r="D717" s="271"/>
      <c r="E717" s="271"/>
      <c r="F717" s="271"/>
      <c r="G717" s="271"/>
      <c r="H717" s="361"/>
      <c r="I717" s="362"/>
      <c r="J717" s="363"/>
      <c r="K717" s="364"/>
      <c r="L717" s="363"/>
      <c r="M717" s="364"/>
      <c r="N717" s="363"/>
      <c r="O717" s="364"/>
      <c r="P717" s="365"/>
      <c r="Q717" s="364"/>
      <c r="R717" s="363"/>
      <c r="S717" s="364"/>
      <c r="T717" s="363"/>
      <c r="U717" s="364"/>
      <c r="V717" s="363"/>
      <c r="W717" s="364"/>
      <c r="X717" s="363"/>
      <c r="Y717" s="364"/>
      <c r="Z717" s="363"/>
      <c r="AA717" s="364"/>
      <c r="AB717" s="363"/>
      <c r="AC717" s="364"/>
      <c r="AD717" s="363"/>
      <c r="AE717" s="364"/>
      <c r="AF717" s="363"/>
      <c r="AG717" s="364"/>
      <c r="AH717" s="363"/>
      <c r="AI717" s="364"/>
      <c r="AJ717" s="363"/>
      <c r="AK717" s="364"/>
      <c r="AL717" s="363"/>
      <c r="AM717" s="364"/>
      <c r="AN717" s="363"/>
      <c r="AO717" s="364"/>
      <c r="AP717" s="363"/>
      <c r="AQ717" s="364"/>
      <c r="AR717" s="366"/>
      <c r="AS717" s="367"/>
    </row>
    <row r="718" ht="15.75" customHeight="1">
      <c r="C718" s="271"/>
      <c r="D718" s="271"/>
      <c r="E718" s="271"/>
      <c r="F718" s="271"/>
      <c r="G718" s="271"/>
      <c r="H718" s="361"/>
      <c r="I718" s="362"/>
      <c r="J718" s="363"/>
      <c r="K718" s="364"/>
      <c r="L718" s="363"/>
      <c r="M718" s="364"/>
      <c r="N718" s="363"/>
      <c r="O718" s="364"/>
      <c r="P718" s="365"/>
      <c r="Q718" s="364"/>
      <c r="R718" s="363"/>
      <c r="S718" s="364"/>
      <c r="T718" s="363"/>
      <c r="U718" s="364"/>
      <c r="V718" s="363"/>
      <c r="W718" s="364"/>
      <c r="X718" s="363"/>
      <c r="Y718" s="364"/>
      <c r="Z718" s="363"/>
      <c r="AA718" s="364"/>
      <c r="AB718" s="363"/>
      <c r="AC718" s="364"/>
      <c r="AD718" s="363"/>
      <c r="AE718" s="364"/>
      <c r="AF718" s="363"/>
      <c r="AG718" s="364"/>
      <c r="AH718" s="363"/>
      <c r="AI718" s="364"/>
      <c r="AJ718" s="363"/>
      <c r="AK718" s="364"/>
      <c r="AL718" s="363"/>
      <c r="AM718" s="364"/>
      <c r="AN718" s="363"/>
      <c r="AO718" s="364"/>
      <c r="AP718" s="363"/>
      <c r="AQ718" s="364"/>
      <c r="AR718" s="366"/>
      <c r="AS718" s="367"/>
    </row>
    <row r="719" ht="15.75" customHeight="1">
      <c r="C719" s="271"/>
      <c r="D719" s="271"/>
      <c r="E719" s="271"/>
      <c r="F719" s="271"/>
      <c r="G719" s="271"/>
      <c r="H719" s="361"/>
      <c r="I719" s="362"/>
      <c r="J719" s="363"/>
      <c r="K719" s="364"/>
      <c r="L719" s="363"/>
      <c r="M719" s="364"/>
      <c r="N719" s="363"/>
      <c r="O719" s="364"/>
      <c r="P719" s="365"/>
      <c r="Q719" s="364"/>
      <c r="R719" s="363"/>
      <c r="S719" s="364"/>
      <c r="T719" s="363"/>
      <c r="U719" s="364"/>
      <c r="V719" s="363"/>
      <c r="W719" s="364"/>
      <c r="X719" s="363"/>
      <c r="Y719" s="364"/>
      <c r="Z719" s="363"/>
      <c r="AA719" s="364"/>
      <c r="AB719" s="363"/>
      <c r="AC719" s="364"/>
      <c r="AD719" s="363"/>
      <c r="AE719" s="364"/>
      <c r="AF719" s="363"/>
      <c r="AG719" s="364"/>
      <c r="AH719" s="363"/>
      <c r="AI719" s="364"/>
      <c r="AJ719" s="363"/>
      <c r="AK719" s="364"/>
      <c r="AL719" s="363"/>
      <c r="AM719" s="364"/>
      <c r="AN719" s="363"/>
      <c r="AO719" s="364"/>
      <c r="AP719" s="363"/>
      <c r="AQ719" s="364"/>
      <c r="AR719" s="366"/>
      <c r="AS719" s="367"/>
    </row>
    <row r="720" ht="15.75" customHeight="1">
      <c r="C720" s="271"/>
      <c r="D720" s="271"/>
      <c r="E720" s="271"/>
      <c r="F720" s="271"/>
      <c r="G720" s="271"/>
      <c r="H720" s="361"/>
      <c r="I720" s="362"/>
      <c r="J720" s="363"/>
      <c r="K720" s="364"/>
      <c r="L720" s="363"/>
      <c r="M720" s="364"/>
      <c r="N720" s="363"/>
      <c r="O720" s="364"/>
      <c r="P720" s="365"/>
      <c r="Q720" s="364"/>
      <c r="R720" s="363"/>
      <c r="S720" s="364"/>
      <c r="T720" s="363"/>
      <c r="U720" s="364"/>
      <c r="V720" s="363"/>
      <c r="W720" s="364"/>
      <c r="X720" s="363"/>
      <c r="Y720" s="364"/>
      <c r="Z720" s="363"/>
      <c r="AA720" s="364"/>
      <c r="AB720" s="363"/>
      <c r="AC720" s="364"/>
      <c r="AD720" s="363"/>
      <c r="AE720" s="364"/>
      <c r="AF720" s="363"/>
      <c r="AG720" s="364"/>
      <c r="AH720" s="363"/>
      <c r="AI720" s="364"/>
      <c r="AJ720" s="363"/>
      <c r="AK720" s="364"/>
      <c r="AL720" s="363"/>
      <c r="AM720" s="364"/>
      <c r="AN720" s="363"/>
      <c r="AO720" s="364"/>
      <c r="AP720" s="363"/>
      <c r="AQ720" s="364"/>
      <c r="AR720" s="366"/>
      <c r="AS720" s="367"/>
    </row>
    <row r="721" ht="15.75" customHeight="1">
      <c r="C721" s="271"/>
      <c r="D721" s="271"/>
      <c r="E721" s="271"/>
      <c r="F721" s="271"/>
      <c r="G721" s="271"/>
      <c r="H721" s="361"/>
      <c r="I721" s="362"/>
      <c r="J721" s="363"/>
      <c r="K721" s="364"/>
      <c r="L721" s="363"/>
      <c r="M721" s="364"/>
      <c r="N721" s="363"/>
      <c r="O721" s="364"/>
      <c r="P721" s="365"/>
      <c r="Q721" s="364"/>
      <c r="R721" s="363"/>
      <c r="S721" s="364"/>
      <c r="T721" s="363"/>
      <c r="U721" s="364"/>
      <c r="V721" s="363"/>
      <c r="W721" s="364"/>
      <c r="X721" s="363"/>
      <c r="Y721" s="364"/>
      <c r="Z721" s="363"/>
      <c r="AA721" s="364"/>
      <c r="AB721" s="363"/>
      <c r="AC721" s="364"/>
      <c r="AD721" s="363"/>
      <c r="AE721" s="364"/>
      <c r="AF721" s="363"/>
      <c r="AG721" s="364"/>
      <c r="AH721" s="363"/>
      <c r="AI721" s="364"/>
      <c r="AJ721" s="363"/>
      <c r="AK721" s="364"/>
      <c r="AL721" s="363"/>
      <c r="AM721" s="364"/>
      <c r="AN721" s="363"/>
      <c r="AO721" s="364"/>
      <c r="AP721" s="363"/>
      <c r="AQ721" s="364"/>
      <c r="AR721" s="366"/>
      <c r="AS721" s="367"/>
    </row>
    <row r="722" ht="15.75" customHeight="1">
      <c r="C722" s="271"/>
      <c r="D722" s="271"/>
      <c r="E722" s="271"/>
      <c r="F722" s="271"/>
      <c r="G722" s="271"/>
      <c r="H722" s="361"/>
      <c r="I722" s="362"/>
      <c r="J722" s="363"/>
      <c r="K722" s="364"/>
      <c r="L722" s="363"/>
      <c r="M722" s="364"/>
      <c r="N722" s="363"/>
      <c r="O722" s="364"/>
      <c r="P722" s="365"/>
      <c r="Q722" s="364"/>
      <c r="R722" s="363"/>
      <c r="S722" s="364"/>
      <c r="T722" s="363"/>
      <c r="U722" s="364"/>
      <c r="V722" s="363"/>
      <c r="W722" s="364"/>
      <c r="X722" s="363"/>
      <c r="Y722" s="364"/>
      <c r="Z722" s="363"/>
      <c r="AA722" s="364"/>
      <c r="AB722" s="363"/>
      <c r="AC722" s="364"/>
      <c r="AD722" s="363"/>
      <c r="AE722" s="364"/>
      <c r="AF722" s="363"/>
      <c r="AG722" s="364"/>
      <c r="AH722" s="363"/>
      <c r="AI722" s="364"/>
      <c r="AJ722" s="363"/>
      <c r="AK722" s="364"/>
      <c r="AL722" s="363"/>
      <c r="AM722" s="364"/>
      <c r="AN722" s="363"/>
      <c r="AO722" s="364"/>
      <c r="AP722" s="363"/>
      <c r="AQ722" s="364"/>
      <c r="AR722" s="366"/>
      <c r="AS722" s="367"/>
    </row>
    <row r="723" ht="15.75" customHeight="1">
      <c r="C723" s="271"/>
      <c r="D723" s="271"/>
      <c r="E723" s="271"/>
      <c r="F723" s="271"/>
      <c r="G723" s="271"/>
      <c r="H723" s="361"/>
      <c r="I723" s="362"/>
      <c r="J723" s="363"/>
      <c r="K723" s="364"/>
      <c r="L723" s="363"/>
      <c r="M723" s="364"/>
      <c r="N723" s="363"/>
      <c r="O723" s="364"/>
      <c r="P723" s="365"/>
      <c r="Q723" s="364"/>
      <c r="R723" s="363"/>
      <c r="S723" s="364"/>
      <c r="T723" s="363"/>
      <c r="U723" s="364"/>
      <c r="V723" s="363"/>
      <c r="W723" s="364"/>
      <c r="X723" s="363"/>
      <c r="Y723" s="364"/>
      <c r="Z723" s="363"/>
      <c r="AA723" s="364"/>
      <c r="AB723" s="363"/>
      <c r="AC723" s="364"/>
      <c r="AD723" s="363"/>
      <c r="AE723" s="364"/>
      <c r="AF723" s="363"/>
      <c r="AG723" s="364"/>
      <c r="AH723" s="363"/>
      <c r="AI723" s="364"/>
      <c r="AJ723" s="363"/>
      <c r="AK723" s="364"/>
      <c r="AL723" s="363"/>
      <c r="AM723" s="364"/>
      <c r="AN723" s="363"/>
      <c r="AO723" s="364"/>
      <c r="AP723" s="363"/>
      <c r="AQ723" s="364"/>
      <c r="AR723" s="366"/>
      <c r="AS723" s="367"/>
    </row>
    <row r="724" ht="15.75" customHeight="1">
      <c r="C724" s="271"/>
      <c r="D724" s="271"/>
      <c r="E724" s="271"/>
      <c r="F724" s="271"/>
      <c r="G724" s="271"/>
      <c r="H724" s="361"/>
      <c r="I724" s="362"/>
      <c r="J724" s="363"/>
      <c r="K724" s="364"/>
      <c r="L724" s="363"/>
      <c r="M724" s="364"/>
      <c r="N724" s="363"/>
      <c r="O724" s="364"/>
      <c r="P724" s="365"/>
      <c r="Q724" s="364"/>
      <c r="R724" s="363"/>
      <c r="S724" s="364"/>
      <c r="T724" s="363"/>
      <c r="U724" s="364"/>
      <c r="V724" s="363"/>
      <c r="W724" s="364"/>
      <c r="X724" s="363"/>
      <c r="Y724" s="364"/>
      <c r="Z724" s="363"/>
      <c r="AA724" s="364"/>
      <c r="AB724" s="363"/>
      <c r="AC724" s="364"/>
      <c r="AD724" s="363"/>
      <c r="AE724" s="364"/>
      <c r="AF724" s="363"/>
      <c r="AG724" s="364"/>
      <c r="AH724" s="363"/>
      <c r="AI724" s="364"/>
      <c r="AJ724" s="363"/>
      <c r="AK724" s="364"/>
      <c r="AL724" s="363"/>
      <c r="AM724" s="364"/>
      <c r="AN724" s="363"/>
      <c r="AO724" s="364"/>
      <c r="AP724" s="363"/>
      <c r="AQ724" s="364"/>
      <c r="AR724" s="366"/>
      <c r="AS724" s="367"/>
    </row>
    <row r="725" ht="15.75" customHeight="1">
      <c r="C725" s="271"/>
      <c r="D725" s="271"/>
      <c r="E725" s="271"/>
      <c r="F725" s="271"/>
      <c r="G725" s="271"/>
      <c r="H725" s="361"/>
      <c r="I725" s="362"/>
      <c r="J725" s="363"/>
      <c r="K725" s="364"/>
      <c r="L725" s="363"/>
      <c r="M725" s="364"/>
      <c r="N725" s="363"/>
      <c r="O725" s="364"/>
      <c r="P725" s="365"/>
      <c r="Q725" s="364"/>
      <c r="R725" s="363"/>
      <c r="S725" s="364"/>
      <c r="T725" s="363"/>
      <c r="U725" s="364"/>
      <c r="V725" s="363"/>
      <c r="W725" s="364"/>
      <c r="X725" s="363"/>
      <c r="Y725" s="364"/>
      <c r="Z725" s="363"/>
      <c r="AA725" s="364"/>
      <c r="AB725" s="363"/>
      <c r="AC725" s="364"/>
      <c r="AD725" s="363"/>
      <c r="AE725" s="364"/>
      <c r="AF725" s="363"/>
      <c r="AG725" s="364"/>
      <c r="AH725" s="363"/>
      <c r="AI725" s="364"/>
      <c r="AJ725" s="363"/>
      <c r="AK725" s="364"/>
      <c r="AL725" s="363"/>
      <c r="AM725" s="364"/>
      <c r="AN725" s="363"/>
      <c r="AO725" s="364"/>
      <c r="AP725" s="363"/>
      <c r="AQ725" s="364"/>
      <c r="AR725" s="366"/>
      <c r="AS725" s="367"/>
    </row>
    <row r="726" ht="15.75" customHeight="1">
      <c r="C726" s="271"/>
      <c r="D726" s="271"/>
      <c r="E726" s="271"/>
      <c r="F726" s="271"/>
      <c r="G726" s="271"/>
      <c r="H726" s="361"/>
      <c r="I726" s="362"/>
      <c r="J726" s="363"/>
      <c r="K726" s="364"/>
      <c r="L726" s="363"/>
      <c r="M726" s="364"/>
      <c r="N726" s="363"/>
      <c r="O726" s="364"/>
      <c r="P726" s="365"/>
      <c r="Q726" s="364"/>
      <c r="R726" s="363"/>
      <c r="S726" s="364"/>
      <c r="T726" s="363"/>
      <c r="U726" s="364"/>
      <c r="V726" s="363"/>
      <c r="W726" s="364"/>
      <c r="X726" s="363"/>
      <c r="Y726" s="364"/>
      <c r="Z726" s="363"/>
      <c r="AA726" s="364"/>
      <c r="AB726" s="363"/>
      <c r="AC726" s="364"/>
      <c r="AD726" s="363"/>
      <c r="AE726" s="364"/>
      <c r="AF726" s="363"/>
      <c r="AG726" s="364"/>
      <c r="AH726" s="363"/>
      <c r="AI726" s="364"/>
      <c r="AJ726" s="363"/>
      <c r="AK726" s="364"/>
      <c r="AL726" s="363"/>
      <c r="AM726" s="364"/>
      <c r="AN726" s="363"/>
      <c r="AO726" s="364"/>
      <c r="AP726" s="363"/>
      <c r="AQ726" s="364"/>
      <c r="AR726" s="366"/>
      <c r="AS726" s="367"/>
    </row>
    <row r="727" ht="15.75" customHeight="1">
      <c r="C727" s="271"/>
      <c r="D727" s="271"/>
      <c r="E727" s="271"/>
      <c r="F727" s="271"/>
      <c r="G727" s="271"/>
      <c r="H727" s="361"/>
      <c r="I727" s="362"/>
      <c r="J727" s="363"/>
      <c r="K727" s="364"/>
      <c r="L727" s="363"/>
      <c r="M727" s="364"/>
      <c r="N727" s="363"/>
      <c r="O727" s="364"/>
      <c r="P727" s="365"/>
      <c r="Q727" s="364"/>
      <c r="R727" s="363"/>
      <c r="S727" s="364"/>
      <c r="T727" s="363"/>
      <c r="U727" s="364"/>
      <c r="V727" s="363"/>
      <c r="W727" s="364"/>
      <c r="X727" s="363"/>
      <c r="Y727" s="364"/>
      <c r="Z727" s="363"/>
      <c r="AA727" s="364"/>
      <c r="AB727" s="363"/>
      <c r="AC727" s="364"/>
      <c r="AD727" s="363"/>
      <c r="AE727" s="364"/>
      <c r="AF727" s="363"/>
      <c r="AG727" s="364"/>
      <c r="AH727" s="363"/>
      <c r="AI727" s="364"/>
      <c r="AJ727" s="363"/>
      <c r="AK727" s="364"/>
      <c r="AL727" s="363"/>
      <c r="AM727" s="364"/>
      <c r="AN727" s="363"/>
      <c r="AO727" s="364"/>
      <c r="AP727" s="363"/>
      <c r="AQ727" s="364"/>
      <c r="AR727" s="366"/>
      <c r="AS727" s="367"/>
    </row>
    <row r="728" ht="15.75" customHeight="1">
      <c r="C728" s="271"/>
      <c r="D728" s="271"/>
      <c r="E728" s="271"/>
      <c r="F728" s="271"/>
      <c r="G728" s="271"/>
      <c r="H728" s="361"/>
      <c r="I728" s="362"/>
      <c r="J728" s="363"/>
      <c r="K728" s="364"/>
      <c r="L728" s="363"/>
      <c r="M728" s="364"/>
      <c r="N728" s="363"/>
      <c r="O728" s="364"/>
      <c r="P728" s="365"/>
      <c r="Q728" s="364"/>
      <c r="R728" s="363"/>
      <c r="S728" s="364"/>
      <c r="T728" s="363"/>
      <c r="U728" s="364"/>
      <c r="V728" s="363"/>
      <c r="W728" s="364"/>
      <c r="X728" s="363"/>
      <c r="Y728" s="364"/>
      <c r="Z728" s="363"/>
      <c r="AA728" s="364"/>
      <c r="AB728" s="363"/>
      <c r="AC728" s="364"/>
      <c r="AD728" s="363"/>
      <c r="AE728" s="364"/>
      <c r="AF728" s="363"/>
      <c r="AG728" s="364"/>
      <c r="AH728" s="363"/>
      <c r="AI728" s="364"/>
      <c r="AJ728" s="363"/>
      <c r="AK728" s="364"/>
      <c r="AL728" s="363"/>
      <c r="AM728" s="364"/>
      <c r="AN728" s="363"/>
      <c r="AO728" s="364"/>
      <c r="AP728" s="363"/>
      <c r="AQ728" s="364"/>
      <c r="AR728" s="366"/>
      <c r="AS728" s="367"/>
    </row>
    <row r="729" ht="15.75" customHeight="1">
      <c r="C729" s="271"/>
      <c r="D729" s="271"/>
      <c r="E729" s="271"/>
      <c r="F729" s="271"/>
      <c r="G729" s="271"/>
      <c r="H729" s="361"/>
      <c r="I729" s="362"/>
      <c r="J729" s="363"/>
      <c r="K729" s="364"/>
      <c r="L729" s="363"/>
      <c r="M729" s="364"/>
      <c r="N729" s="363"/>
      <c r="O729" s="364"/>
      <c r="P729" s="365"/>
      <c r="Q729" s="364"/>
      <c r="R729" s="363"/>
      <c r="S729" s="364"/>
      <c r="T729" s="363"/>
      <c r="U729" s="364"/>
      <c r="V729" s="363"/>
      <c r="W729" s="364"/>
      <c r="X729" s="363"/>
      <c r="Y729" s="364"/>
      <c r="Z729" s="363"/>
      <c r="AA729" s="364"/>
      <c r="AB729" s="363"/>
      <c r="AC729" s="364"/>
      <c r="AD729" s="363"/>
      <c r="AE729" s="364"/>
      <c r="AF729" s="363"/>
      <c r="AG729" s="364"/>
      <c r="AH729" s="363"/>
      <c r="AI729" s="364"/>
      <c r="AJ729" s="363"/>
      <c r="AK729" s="364"/>
      <c r="AL729" s="363"/>
      <c r="AM729" s="364"/>
      <c r="AN729" s="363"/>
      <c r="AO729" s="364"/>
      <c r="AP729" s="363"/>
      <c r="AQ729" s="364"/>
      <c r="AR729" s="366"/>
      <c r="AS729" s="367"/>
    </row>
    <row r="730" ht="15.75" customHeight="1">
      <c r="C730" s="271"/>
      <c r="D730" s="271"/>
      <c r="E730" s="271"/>
      <c r="F730" s="271"/>
      <c r="G730" s="271"/>
      <c r="H730" s="361"/>
      <c r="I730" s="362"/>
      <c r="J730" s="363"/>
      <c r="K730" s="364"/>
      <c r="L730" s="363"/>
      <c r="M730" s="364"/>
      <c r="N730" s="363"/>
      <c r="O730" s="364"/>
      <c r="P730" s="365"/>
      <c r="Q730" s="364"/>
      <c r="R730" s="363"/>
      <c r="S730" s="364"/>
      <c r="T730" s="363"/>
      <c r="U730" s="364"/>
      <c r="V730" s="363"/>
      <c r="W730" s="364"/>
      <c r="X730" s="363"/>
      <c r="Y730" s="364"/>
      <c r="Z730" s="363"/>
      <c r="AA730" s="364"/>
      <c r="AB730" s="363"/>
      <c r="AC730" s="364"/>
      <c r="AD730" s="363"/>
      <c r="AE730" s="364"/>
      <c r="AF730" s="363"/>
      <c r="AG730" s="364"/>
      <c r="AH730" s="363"/>
      <c r="AI730" s="364"/>
      <c r="AJ730" s="363"/>
      <c r="AK730" s="364"/>
      <c r="AL730" s="363"/>
      <c r="AM730" s="364"/>
      <c r="AN730" s="363"/>
      <c r="AO730" s="364"/>
      <c r="AP730" s="363"/>
      <c r="AQ730" s="364"/>
      <c r="AR730" s="366"/>
      <c r="AS730" s="367"/>
    </row>
    <row r="731" ht="15.75" customHeight="1">
      <c r="C731" s="271"/>
      <c r="D731" s="271"/>
      <c r="E731" s="271"/>
      <c r="F731" s="271"/>
      <c r="G731" s="271"/>
      <c r="H731" s="361"/>
      <c r="I731" s="362"/>
      <c r="J731" s="363"/>
      <c r="K731" s="364"/>
      <c r="L731" s="363"/>
      <c r="M731" s="364"/>
      <c r="N731" s="363"/>
      <c r="O731" s="364"/>
      <c r="P731" s="365"/>
      <c r="Q731" s="364"/>
      <c r="R731" s="363"/>
      <c r="S731" s="364"/>
      <c r="T731" s="363"/>
      <c r="U731" s="364"/>
      <c r="V731" s="363"/>
      <c r="W731" s="364"/>
      <c r="X731" s="363"/>
      <c r="Y731" s="364"/>
      <c r="Z731" s="363"/>
      <c r="AA731" s="364"/>
      <c r="AB731" s="363"/>
      <c r="AC731" s="364"/>
      <c r="AD731" s="363"/>
      <c r="AE731" s="364"/>
      <c r="AF731" s="363"/>
      <c r="AG731" s="364"/>
      <c r="AH731" s="363"/>
      <c r="AI731" s="364"/>
      <c r="AJ731" s="363"/>
      <c r="AK731" s="364"/>
      <c r="AL731" s="363"/>
      <c r="AM731" s="364"/>
      <c r="AN731" s="363"/>
      <c r="AO731" s="364"/>
      <c r="AP731" s="363"/>
      <c r="AQ731" s="364"/>
      <c r="AR731" s="366"/>
      <c r="AS731" s="367"/>
    </row>
    <row r="732" ht="15.75" customHeight="1">
      <c r="C732" s="271"/>
      <c r="D732" s="271"/>
      <c r="E732" s="271"/>
      <c r="F732" s="271"/>
      <c r="G732" s="271"/>
      <c r="H732" s="361"/>
      <c r="I732" s="362"/>
      <c r="J732" s="363"/>
      <c r="K732" s="364"/>
      <c r="L732" s="363"/>
      <c r="M732" s="364"/>
      <c r="N732" s="363"/>
      <c r="O732" s="364"/>
      <c r="P732" s="365"/>
      <c r="Q732" s="364"/>
      <c r="R732" s="363"/>
      <c r="S732" s="364"/>
      <c r="T732" s="363"/>
      <c r="U732" s="364"/>
      <c r="V732" s="363"/>
      <c r="W732" s="364"/>
      <c r="X732" s="363"/>
      <c r="Y732" s="364"/>
      <c r="Z732" s="363"/>
      <c r="AA732" s="364"/>
      <c r="AB732" s="363"/>
      <c r="AC732" s="364"/>
      <c r="AD732" s="363"/>
      <c r="AE732" s="364"/>
      <c r="AF732" s="363"/>
      <c r="AG732" s="364"/>
      <c r="AH732" s="363"/>
      <c r="AI732" s="364"/>
      <c r="AJ732" s="363"/>
      <c r="AK732" s="364"/>
      <c r="AL732" s="363"/>
      <c r="AM732" s="364"/>
      <c r="AN732" s="363"/>
      <c r="AO732" s="364"/>
      <c r="AP732" s="363"/>
      <c r="AQ732" s="364"/>
      <c r="AR732" s="366"/>
      <c r="AS732" s="367"/>
    </row>
    <row r="733" ht="15.75" customHeight="1">
      <c r="C733" s="271"/>
      <c r="D733" s="271"/>
      <c r="E733" s="271"/>
      <c r="F733" s="271"/>
      <c r="G733" s="271"/>
      <c r="H733" s="361"/>
      <c r="I733" s="362"/>
      <c r="J733" s="363"/>
      <c r="K733" s="364"/>
      <c r="L733" s="363"/>
      <c r="M733" s="364"/>
      <c r="N733" s="363"/>
      <c r="O733" s="364"/>
      <c r="P733" s="365"/>
      <c r="Q733" s="364"/>
      <c r="R733" s="363"/>
      <c r="S733" s="364"/>
      <c r="T733" s="363"/>
      <c r="U733" s="364"/>
      <c r="V733" s="363"/>
      <c r="W733" s="364"/>
      <c r="X733" s="363"/>
      <c r="Y733" s="364"/>
      <c r="Z733" s="363"/>
      <c r="AA733" s="364"/>
      <c r="AB733" s="363"/>
      <c r="AC733" s="364"/>
      <c r="AD733" s="363"/>
      <c r="AE733" s="364"/>
      <c r="AF733" s="363"/>
      <c r="AG733" s="364"/>
      <c r="AH733" s="363"/>
      <c r="AI733" s="364"/>
      <c r="AJ733" s="363"/>
      <c r="AK733" s="364"/>
      <c r="AL733" s="363"/>
      <c r="AM733" s="364"/>
      <c r="AN733" s="363"/>
      <c r="AO733" s="364"/>
      <c r="AP733" s="363"/>
      <c r="AQ733" s="364"/>
      <c r="AR733" s="366"/>
      <c r="AS733" s="367"/>
    </row>
    <row r="734" ht="15.75" customHeight="1">
      <c r="C734" s="271"/>
      <c r="D734" s="271"/>
      <c r="E734" s="271"/>
      <c r="F734" s="271"/>
      <c r="G734" s="271"/>
      <c r="H734" s="361"/>
      <c r="I734" s="362"/>
      <c r="J734" s="363"/>
      <c r="K734" s="364"/>
      <c r="L734" s="363"/>
      <c r="M734" s="364"/>
      <c r="N734" s="363"/>
      <c r="O734" s="364"/>
      <c r="P734" s="365"/>
      <c r="Q734" s="364"/>
      <c r="R734" s="363"/>
      <c r="S734" s="364"/>
      <c r="T734" s="363"/>
      <c r="U734" s="364"/>
      <c r="V734" s="363"/>
      <c r="W734" s="364"/>
      <c r="X734" s="363"/>
      <c r="Y734" s="364"/>
      <c r="Z734" s="363"/>
      <c r="AA734" s="364"/>
      <c r="AB734" s="363"/>
      <c r="AC734" s="364"/>
      <c r="AD734" s="363"/>
      <c r="AE734" s="364"/>
      <c r="AF734" s="363"/>
      <c r="AG734" s="364"/>
      <c r="AH734" s="363"/>
      <c r="AI734" s="364"/>
      <c r="AJ734" s="363"/>
      <c r="AK734" s="364"/>
      <c r="AL734" s="363"/>
      <c r="AM734" s="364"/>
      <c r="AN734" s="363"/>
      <c r="AO734" s="364"/>
      <c r="AP734" s="363"/>
      <c r="AQ734" s="364"/>
      <c r="AR734" s="366"/>
      <c r="AS734" s="367"/>
    </row>
    <row r="735" ht="15.75" customHeight="1">
      <c r="C735" s="271"/>
      <c r="D735" s="271"/>
      <c r="E735" s="271"/>
      <c r="F735" s="271"/>
      <c r="G735" s="271"/>
      <c r="H735" s="361"/>
      <c r="I735" s="362"/>
      <c r="J735" s="363"/>
      <c r="K735" s="364"/>
      <c r="L735" s="363"/>
      <c r="M735" s="364"/>
      <c r="N735" s="363"/>
      <c r="O735" s="364"/>
      <c r="P735" s="365"/>
      <c r="Q735" s="364"/>
      <c r="R735" s="363"/>
      <c r="S735" s="364"/>
      <c r="T735" s="363"/>
      <c r="U735" s="364"/>
      <c r="V735" s="363"/>
      <c r="W735" s="364"/>
      <c r="X735" s="363"/>
      <c r="Y735" s="364"/>
      <c r="Z735" s="363"/>
      <c r="AA735" s="364"/>
      <c r="AB735" s="363"/>
      <c r="AC735" s="364"/>
      <c r="AD735" s="363"/>
      <c r="AE735" s="364"/>
      <c r="AF735" s="363"/>
      <c r="AG735" s="364"/>
      <c r="AH735" s="363"/>
      <c r="AI735" s="364"/>
      <c r="AJ735" s="363"/>
      <c r="AK735" s="364"/>
      <c r="AL735" s="363"/>
      <c r="AM735" s="364"/>
      <c r="AN735" s="363"/>
      <c r="AO735" s="364"/>
      <c r="AP735" s="363"/>
      <c r="AQ735" s="364"/>
      <c r="AR735" s="366"/>
      <c r="AS735" s="367"/>
    </row>
    <row r="736" ht="15.75" customHeight="1">
      <c r="C736" s="271"/>
      <c r="D736" s="271"/>
      <c r="E736" s="271"/>
      <c r="F736" s="271"/>
      <c r="G736" s="271"/>
      <c r="H736" s="361"/>
      <c r="I736" s="362"/>
      <c r="J736" s="363"/>
      <c r="K736" s="364"/>
      <c r="L736" s="363"/>
      <c r="M736" s="364"/>
      <c r="N736" s="363"/>
      <c r="O736" s="364"/>
      <c r="P736" s="365"/>
      <c r="Q736" s="364"/>
      <c r="R736" s="363"/>
      <c r="S736" s="364"/>
      <c r="T736" s="363"/>
      <c r="U736" s="364"/>
      <c r="V736" s="363"/>
      <c r="W736" s="364"/>
      <c r="X736" s="363"/>
      <c r="Y736" s="364"/>
      <c r="Z736" s="363"/>
      <c r="AA736" s="364"/>
      <c r="AB736" s="363"/>
      <c r="AC736" s="364"/>
      <c r="AD736" s="363"/>
      <c r="AE736" s="364"/>
      <c r="AF736" s="363"/>
      <c r="AG736" s="364"/>
      <c r="AH736" s="363"/>
      <c r="AI736" s="364"/>
      <c r="AJ736" s="363"/>
      <c r="AK736" s="364"/>
      <c r="AL736" s="363"/>
      <c r="AM736" s="364"/>
      <c r="AN736" s="363"/>
      <c r="AO736" s="364"/>
      <c r="AP736" s="363"/>
      <c r="AQ736" s="364"/>
      <c r="AR736" s="366"/>
      <c r="AS736" s="367"/>
    </row>
    <row r="737" ht="15.75" customHeight="1">
      <c r="C737" s="271"/>
      <c r="D737" s="271"/>
      <c r="E737" s="271"/>
      <c r="F737" s="271"/>
      <c r="G737" s="271"/>
      <c r="H737" s="361"/>
      <c r="I737" s="362"/>
      <c r="J737" s="363"/>
      <c r="K737" s="364"/>
      <c r="L737" s="363"/>
      <c r="M737" s="364"/>
      <c r="N737" s="363"/>
      <c r="O737" s="364"/>
      <c r="P737" s="365"/>
      <c r="Q737" s="364"/>
      <c r="R737" s="363"/>
      <c r="S737" s="364"/>
      <c r="T737" s="363"/>
      <c r="U737" s="364"/>
      <c r="V737" s="363"/>
      <c r="W737" s="364"/>
      <c r="X737" s="363"/>
      <c r="Y737" s="364"/>
      <c r="Z737" s="363"/>
      <c r="AA737" s="364"/>
      <c r="AB737" s="363"/>
      <c r="AC737" s="364"/>
      <c r="AD737" s="363"/>
      <c r="AE737" s="364"/>
      <c r="AF737" s="363"/>
      <c r="AG737" s="364"/>
      <c r="AH737" s="363"/>
      <c r="AI737" s="364"/>
      <c r="AJ737" s="363"/>
      <c r="AK737" s="364"/>
      <c r="AL737" s="363"/>
      <c r="AM737" s="364"/>
      <c r="AN737" s="363"/>
      <c r="AO737" s="364"/>
      <c r="AP737" s="363"/>
      <c r="AQ737" s="364"/>
      <c r="AR737" s="366"/>
      <c r="AS737" s="367"/>
    </row>
    <row r="738" ht="15.75" customHeight="1">
      <c r="C738" s="271"/>
      <c r="D738" s="271"/>
      <c r="E738" s="271"/>
      <c r="F738" s="271"/>
      <c r="G738" s="271"/>
      <c r="H738" s="361"/>
      <c r="I738" s="362"/>
      <c r="J738" s="363"/>
      <c r="K738" s="364"/>
      <c r="L738" s="363"/>
      <c r="M738" s="364"/>
      <c r="N738" s="363"/>
      <c r="O738" s="364"/>
      <c r="P738" s="365"/>
      <c r="Q738" s="364"/>
      <c r="R738" s="363"/>
      <c r="S738" s="364"/>
      <c r="T738" s="363"/>
      <c r="U738" s="364"/>
      <c r="V738" s="363"/>
      <c r="W738" s="364"/>
      <c r="X738" s="363"/>
      <c r="Y738" s="364"/>
      <c r="Z738" s="363"/>
      <c r="AA738" s="364"/>
      <c r="AB738" s="363"/>
      <c r="AC738" s="364"/>
      <c r="AD738" s="363"/>
      <c r="AE738" s="364"/>
      <c r="AF738" s="363"/>
      <c r="AG738" s="364"/>
      <c r="AH738" s="363"/>
      <c r="AI738" s="364"/>
      <c r="AJ738" s="363"/>
      <c r="AK738" s="364"/>
      <c r="AL738" s="363"/>
      <c r="AM738" s="364"/>
      <c r="AN738" s="363"/>
      <c r="AO738" s="364"/>
      <c r="AP738" s="363"/>
      <c r="AQ738" s="364"/>
      <c r="AR738" s="366"/>
      <c r="AS738" s="367"/>
    </row>
    <row r="739" ht="15.75" customHeight="1">
      <c r="C739" s="271"/>
      <c r="D739" s="271"/>
      <c r="E739" s="271"/>
      <c r="F739" s="271"/>
      <c r="G739" s="271"/>
      <c r="H739" s="361"/>
      <c r="I739" s="362"/>
      <c r="J739" s="363"/>
      <c r="K739" s="364"/>
      <c r="L739" s="363"/>
      <c r="M739" s="364"/>
      <c r="N739" s="363"/>
      <c r="O739" s="364"/>
      <c r="P739" s="365"/>
      <c r="Q739" s="364"/>
      <c r="R739" s="363"/>
      <c r="S739" s="364"/>
      <c r="T739" s="363"/>
      <c r="U739" s="364"/>
      <c r="V739" s="363"/>
      <c r="W739" s="364"/>
      <c r="X739" s="363"/>
      <c r="Y739" s="364"/>
      <c r="Z739" s="363"/>
      <c r="AA739" s="364"/>
      <c r="AB739" s="363"/>
      <c r="AC739" s="364"/>
      <c r="AD739" s="363"/>
      <c r="AE739" s="364"/>
      <c r="AF739" s="363"/>
      <c r="AG739" s="364"/>
      <c r="AH739" s="363"/>
      <c r="AI739" s="364"/>
      <c r="AJ739" s="363"/>
      <c r="AK739" s="364"/>
      <c r="AL739" s="363"/>
      <c r="AM739" s="364"/>
      <c r="AN739" s="363"/>
      <c r="AO739" s="364"/>
      <c r="AP739" s="363"/>
      <c r="AQ739" s="364"/>
      <c r="AR739" s="366"/>
      <c r="AS739" s="367"/>
    </row>
    <row r="740" ht="15.75" customHeight="1">
      <c r="C740" s="271"/>
      <c r="D740" s="271"/>
      <c r="E740" s="271"/>
      <c r="F740" s="271"/>
      <c r="G740" s="271"/>
      <c r="H740" s="361"/>
      <c r="I740" s="362"/>
      <c r="J740" s="363"/>
      <c r="K740" s="364"/>
      <c r="L740" s="363"/>
      <c r="M740" s="364"/>
      <c r="N740" s="363"/>
      <c r="O740" s="364"/>
      <c r="P740" s="365"/>
      <c r="Q740" s="364"/>
      <c r="R740" s="363"/>
      <c r="S740" s="364"/>
      <c r="T740" s="363"/>
      <c r="U740" s="364"/>
      <c r="V740" s="363"/>
      <c r="W740" s="364"/>
      <c r="X740" s="363"/>
      <c r="Y740" s="364"/>
      <c r="Z740" s="363"/>
      <c r="AA740" s="364"/>
      <c r="AB740" s="363"/>
      <c r="AC740" s="364"/>
      <c r="AD740" s="363"/>
      <c r="AE740" s="364"/>
      <c r="AF740" s="363"/>
      <c r="AG740" s="364"/>
      <c r="AH740" s="363"/>
      <c r="AI740" s="364"/>
      <c r="AJ740" s="363"/>
      <c r="AK740" s="364"/>
      <c r="AL740" s="363"/>
      <c r="AM740" s="364"/>
      <c r="AN740" s="363"/>
      <c r="AO740" s="364"/>
      <c r="AP740" s="363"/>
      <c r="AQ740" s="364"/>
      <c r="AR740" s="366"/>
      <c r="AS740" s="367"/>
    </row>
    <row r="741" ht="15.75" customHeight="1">
      <c r="C741" s="271"/>
      <c r="D741" s="271"/>
      <c r="E741" s="271"/>
      <c r="F741" s="271"/>
      <c r="G741" s="271"/>
      <c r="H741" s="361"/>
      <c r="I741" s="362"/>
      <c r="J741" s="363"/>
      <c r="K741" s="364"/>
      <c r="L741" s="363"/>
      <c r="M741" s="364"/>
      <c r="N741" s="363"/>
      <c r="O741" s="364"/>
      <c r="P741" s="365"/>
      <c r="Q741" s="364"/>
      <c r="R741" s="363"/>
      <c r="S741" s="364"/>
      <c r="T741" s="363"/>
      <c r="U741" s="364"/>
      <c r="V741" s="363"/>
      <c r="W741" s="364"/>
      <c r="X741" s="363"/>
      <c r="Y741" s="364"/>
      <c r="Z741" s="363"/>
      <c r="AA741" s="364"/>
      <c r="AB741" s="363"/>
      <c r="AC741" s="364"/>
      <c r="AD741" s="363"/>
      <c r="AE741" s="364"/>
      <c r="AF741" s="363"/>
      <c r="AG741" s="364"/>
      <c r="AH741" s="363"/>
      <c r="AI741" s="364"/>
      <c r="AJ741" s="363"/>
      <c r="AK741" s="364"/>
      <c r="AL741" s="363"/>
      <c r="AM741" s="364"/>
      <c r="AN741" s="363"/>
      <c r="AO741" s="364"/>
      <c r="AP741" s="363"/>
      <c r="AQ741" s="364"/>
      <c r="AR741" s="366"/>
      <c r="AS741" s="367"/>
    </row>
    <row r="742" ht="15.75" customHeight="1">
      <c r="C742" s="271"/>
      <c r="D742" s="271"/>
      <c r="E742" s="271"/>
      <c r="F742" s="271"/>
      <c r="G742" s="271"/>
      <c r="H742" s="361"/>
      <c r="I742" s="362"/>
      <c r="J742" s="363"/>
      <c r="K742" s="364"/>
      <c r="L742" s="363"/>
      <c r="M742" s="364"/>
      <c r="N742" s="363"/>
      <c r="O742" s="364"/>
      <c r="P742" s="365"/>
      <c r="Q742" s="364"/>
      <c r="R742" s="363"/>
      <c r="S742" s="364"/>
      <c r="T742" s="363"/>
      <c r="U742" s="364"/>
      <c r="V742" s="363"/>
      <c r="W742" s="364"/>
      <c r="X742" s="363"/>
      <c r="Y742" s="364"/>
      <c r="Z742" s="363"/>
      <c r="AA742" s="364"/>
      <c r="AB742" s="363"/>
      <c r="AC742" s="364"/>
      <c r="AD742" s="363"/>
      <c r="AE742" s="364"/>
      <c r="AF742" s="363"/>
      <c r="AG742" s="364"/>
      <c r="AH742" s="363"/>
      <c r="AI742" s="364"/>
      <c r="AJ742" s="363"/>
      <c r="AK742" s="364"/>
      <c r="AL742" s="363"/>
      <c r="AM742" s="364"/>
      <c r="AN742" s="363"/>
      <c r="AO742" s="364"/>
      <c r="AP742" s="363"/>
      <c r="AQ742" s="364"/>
      <c r="AR742" s="366"/>
      <c r="AS742" s="367"/>
    </row>
    <row r="743" ht="15.75" customHeight="1">
      <c r="C743" s="271"/>
      <c r="D743" s="271"/>
      <c r="E743" s="271"/>
      <c r="F743" s="271"/>
      <c r="G743" s="271"/>
      <c r="H743" s="361"/>
      <c r="I743" s="362"/>
      <c r="J743" s="363"/>
      <c r="K743" s="364"/>
      <c r="L743" s="363"/>
      <c r="M743" s="364"/>
      <c r="N743" s="363"/>
      <c r="O743" s="364"/>
      <c r="P743" s="365"/>
      <c r="Q743" s="364"/>
      <c r="R743" s="363"/>
      <c r="S743" s="364"/>
      <c r="T743" s="363"/>
      <c r="U743" s="364"/>
      <c r="V743" s="363"/>
      <c r="W743" s="364"/>
      <c r="X743" s="363"/>
      <c r="Y743" s="364"/>
      <c r="Z743" s="363"/>
      <c r="AA743" s="364"/>
      <c r="AB743" s="363"/>
      <c r="AC743" s="364"/>
      <c r="AD743" s="363"/>
      <c r="AE743" s="364"/>
      <c r="AF743" s="363"/>
      <c r="AG743" s="364"/>
      <c r="AH743" s="363"/>
      <c r="AI743" s="364"/>
      <c r="AJ743" s="363"/>
      <c r="AK743" s="364"/>
      <c r="AL743" s="363"/>
      <c r="AM743" s="364"/>
      <c r="AN743" s="363"/>
      <c r="AO743" s="364"/>
      <c r="AP743" s="363"/>
      <c r="AQ743" s="364"/>
      <c r="AR743" s="366"/>
      <c r="AS743" s="367"/>
    </row>
    <row r="744" ht="15.75" customHeight="1">
      <c r="C744" s="271"/>
      <c r="D744" s="271"/>
      <c r="E744" s="271"/>
      <c r="F744" s="271"/>
      <c r="G744" s="271"/>
      <c r="H744" s="361"/>
      <c r="I744" s="362"/>
      <c r="J744" s="363"/>
      <c r="K744" s="364"/>
      <c r="L744" s="363"/>
      <c r="M744" s="364"/>
      <c r="N744" s="363"/>
      <c r="O744" s="364"/>
      <c r="P744" s="365"/>
      <c r="Q744" s="364"/>
      <c r="R744" s="363"/>
      <c r="S744" s="364"/>
      <c r="T744" s="363"/>
      <c r="U744" s="364"/>
      <c r="V744" s="363"/>
      <c r="W744" s="364"/>
      <c r="X744" s="363"/>
      <c r="Y744" s="364"/>
      <c r="Z744" s="363"/>
      <c r="AA744" s="364"/>
      <c r="AB744" s="363"/>
      <c r="AC744" s="364"/>
      <c r="AD744" s="363"/>
      <c r="AE744" s="364"/>
      <c r="AF744" s="363"/>
      <c r="AG744" s="364"/>
      <c r="AH744" s="363"/>
      <c r="AI744" s="364"/>
      <c r="AJ744" s="363"/>
      <c r="AK744" s="364"/>
      <c r="AL744" s="363"/>
      <c r="AM744" s="364"/>
      <c r="AN744" s="363"/>
      <c r="AO744" s="364"/>
      <c r="AP744" s="363"/>
      <c r="AQ744" s="364"/>
      <c r="AR744" s="366"/>
      <c r="AS744" s="367"/>
    </row>
    <row r="745" ht="15.75" customHeight="1">
      <c r="C745" s="271"/>
      <c r="D745" s="271"/>
      <c r="E745" s="271"/>
      <c r="F745" s="271"/>
      <c r="G745" s="271"/>
      <c r="H745" s="361"/>
      <c r="I745" s="362"/>
      <c r="J745" s="363"/>
      <c r="K745" s="364"/>
      <c r="L745" s="363"/>
      <c r="M745" s="364"/>
      <c r="N745" s="363"/>
      <c r="O745" s="364"/>
      <c r="P745" s="365"/>
      <c r="Q745" s="364"/>
      <c r="R745" s="363"/>
      <c r="S745" s="364"/>
      <c r="T745" s="363"/>
      <c r="U745" s="364"/>
      <c r="V745" s="363"/>
      <c r="W745" s="364"/>
      <c r="X745" s="363"/>
      <c r="Y745" s="364"/>
      <c r="Z745" s="363"/>
      <c r="AA745" s="364"/>
      <c r="AB745" s="363"/>
      <c r="AC745" s="364"/>
      <c r="AD745" s="363"/>
      <c r="AE745" s="364"/>
      <c r="AF745" s="363"/>
      <c r="AG745" s="364"/>
      <c r="AH745" s="363"/>
      <c r="AI745" s="364"/>
      <c r="AJ745" s="363"/>
      <c r="AK745" s="364"/>
      <c r="AL745" s="363"/>
      <c r="AM745" s="364"/>
      <c r="AN745" s="363"/>
      <c r="AO745" s="364"/>
      <c r="AP745" s="363"/>
      <c r="AQ745" s="364"/>
      <c r="AR745" s="366"/>
      <c r="AS745" s="367"/>
    </row>
    <row r="746" ht="15.75" customHeight="1">
      <c r="C746" s="271"/>
      <c r="D746" s="271"/>
      <c r="E746" s="271"/>
      <c r="F746" s="271"/>
      <c r="G746" s="271"/>
      <c r="H746" s="361"/>
      <c r="I746" s="362"/>
      <c r="J746" s="363"/>
      <c r="K746" s="364"/>
      <c r="L746" s="363"/>
      <c r="M746" s="364"/>
      <c r="N746" s="363"/>
      <c r="O746" s="364"/>
      <c r="P746" s="365"/>
      <c r="Q746" s="364"/>
      <c r="R746" s="363"/>
      <c r="S746" s="364"/>
      <c r="T746" s="363"/>
      <c r="U746" s="364"/>
      <c r="V746" s="363"/>
      <c r="W746" s="364"/>
      <c r="X746" s="363"/>
      <c r="Y746" s="364"/>
      <c r="Z746" s="363"/>
      <c r="AA746" s="364"/>
      <c r="AB746" s="363"/>
      <c r="AC746" s="364"/>
      <c r="AD746" s="363"/>
      <c r="AE746" s="364"/>
      <c r="AF746" s="363"/>
      <c r="AG746" s="364"/>
      <c r="AH746" s="363"/>
      <c r="AI746" s="364"/>
      <c r="AJ746" s="363"/>
      <c r="AK746" s="364"/>
      <c r="AL746" s="363"/>
      <c r="AM746" s="364"/>
      <c r="AN746" s="363"/>
      <c r="AO746" s="364"/>
      <c r="AP746" s="363"/>
      <c r="AQ746" s="364"/>
      <c r="AR746" s="366"/>
      <c r="AS746" s="367"/>
    </row>
    <row r="747" ht="15.75" customHeight="1">
      <c r="C747" s="271"/>
      <c r="D747" s="271"/>
      <c r="E747" s="271"/>
      <c r="F747" s="271"/>
      <c r="G747" s="271"/>
      <c r="H747" s="361"/>
      <c r="I747" s="362"/>
      <c r="J747" s="363"/>
      <c r="K747" s="364"/>
      <c r="L747" s="363"/>
      <c r="M747" s="364"/>
      <c r="N747" s="363"/>
      <c r="O747" s="364"/>
      <c r="P747" s="365"/>
      <c r="Q747" s="364"/>
      <c r="R747" s="363"/>
      <c r="S747" s="364"/>
      <c r="T747" s="363"/>
      <c r="U747" s="364"/>
      <c r="V747" s="363"/>
      <c r="W747" s="364"/>
      <c r="X747" s="363"/>
      <c r="Y747" s="364"/>
      <c r="Z747" s="363"/>
      <c r="AA747" s="364"/>
      <c r="AB747" s="363"/>
      <c r="AC747" s="364"/>
      <c r="AD747" s="363"/>
      <c r="AE747" s="364"/>
      <c r="AF747" s="363"/>
      <c r="AG747" s="364"/>
      <c r="AH747" s="363"/>
      <c r="AI747" s="364"/>
      <c r="AJ747" s="363"/>
      <c r="AK747" s="364"/>
      <c r="AL747" s="363"/>
      <c r="AM747" s="364"/>
      <c r="AN747" s="363"/>
      <c r="AO747" s="364"/>
      <c r="AP747" s="363"/>
      <c r="AQ747" s="364"/>
      <c r="AR747" s="366"/>
      <c r="AS747" s="367"/>
    </row>
    <row r="748" ht="15.75" customHeight="1">
      <c r="C748" s="271"/>
      <c r="D748" s="271"/>
      <c r="E748" s="271"/>
      <c r="F748" s="271"/>
      <c r="G748" s="271"/>
      <c r="H748" s="361"/>
      <c r="I748" s="362"/>
      <c r="J748" s="363"/>
      <c r="K748" s="364"/>
      <c r="L748" s="363"/>
      <c r="M748" s="364"/>
      <c r="N748" s="363"/>
      <c r="O748" s="364"/>
      <c r="P748" s="365"/>
      <c r="Q748" s="364"/>
      <c r="R748" s="363"/>
      <c r="S748" s="364"/>
      <c r="T748" s="363"/>
      <c r="U748" s="364"/>
      <c r="V748" s="363"/>
      <c r="W748" s="364"/>
      <c r="X748" s="363"/>
      <c r="Y748" s="364"/>
      <c r="Z748" s="363"/>
      <c r="AA748" s="364"/>
      <c r="AB748" s="363"/>
      <c r="AC748" s="364"/>
      <c r="AD748" s="363"/>
      <c r="AE748" s="364"/>
      <c r="AF748" s="363"/>
      <c r="AG748" s="364"/>
      <c r="AH748" s="363"/>
      <c r="AI748" s="364"/>
      <c r="AJ748" s="363"/>
      <c r="AK748" s="364"/>
      <c r="AL748" s="363"/>
      <c r="AM748" s="364"/>
      <c r="AN748" s="363"/>
      <c r="AO748" s="364"/>
      <c r="AP748" s="363"/>
      <c r="AQ748" s="364"/>
      <c r="AR748" s="366"/>
      <c r="AS748" s="367"/>
    </row>
    <row r="749" ht="15.75" customHeight="1">
      <c r="C749" s="271"/>
      <c r="D749" s="271"/>
      <c r="E749" s="271"/>
      <c r="F749" s="271"/>
      <c r="G749" s="271"/>
      <c r="H749" s="361"/>
      <c r="I749" s="362"/>
      <c r="J749" s="363"/>
      <c r="K749" s="364"/>
      <c r="L749" s="363"/>
      <c r="M749" s="364"/>
      <c r="N749" s="363"/>
      <c r="O749" s="364"/>
      <c r="P749" s="365"/>
      <c r="Q749" s="364"/>
      <c r="R749" s="363"/>
      <c r="S749" s="364"/>
      <c r="T749" s="363"/>
      <c r="U749" s="364"/>
      <c r="V749" s="363"/>
      <c r="W749" s="364"/>
      <c r="X749" s="363"/>
      <c r="Y749" s="364"/>
      <c r="Z749" s="363"/>
      <c r="AA749" s="364"/>
      <c r="AB749" s="363"/>
      <c r="AC749" s="364"/>
      <c r="AD749" s="363"/>
      <c r="AE749" s="364"/>
      <c r="AF749" s="363"/>
      <c r="AG749" s="364"/>
      <c r="AH749" s="363"/>
      <c r="AI749" s="364"/>
      <c r="AJ749" s="363"/>
      <c r="AK749" s="364"/>
      <c r="AL749" s="363"/>
      <c r="AM749" s="364"/>
      <c r="AN749" s="363"/>
      <c r="AO749" s="364"/>
      <c r="AP749" s="363"/>
      <c r="AQ749" s="364"/>
      <c r="AR749" s="366"/>
      <c r="AS749" s="367"/>
    </row>
    <row r="750" ht="15.75" customHeight="1">
      <c r="C750" s="271"/>
      <c r="D750" s="271"/>
      <c r="E750" s="271"/>
      <c r="F750" s="271"/>
      <c r="G750" s="271"/>
      <c r="H750" s="361"/>
      <c r="I750" s="362"/>
      <c r="J750" s="363"/>
      <c r="K750" s="364"/>
      <c r="L750" s="363"/>
      <c r="M750" s="364"/>
      <c r="N750" s="363"/>
      <c r="O750" s="364"/>
      <c r="P750" s="365"/>
      <c r="Q750" s="364"/>
      <c r="R750" s="363"/>
      <c r="S750" s="364"/>
      <c r="T750" s="363"/>
      <c r="U750" s="364"/>
      <c r="V750" s="363"/>
      <c r="W750" s="364"/>
      <c r="X750" s="363"/>
      <c r="Y750" s="364"/>
      <c r="Z750" s="363"/>
      <c r="AA750" s="364"/>
      <c r="AB750" s="363"/>
      <c r="AC750" s="364"/>
      <c r="AD750" s="363"/>
      <c r="AE750" s="364"/>
      <c r="AF750" s="363"/>
      <c r="AG750" s="364"/>
      <c r="AH750" s="363"/>
      <c r="AI750" s="364"/>
      <c r="AJ750" s="363"/>
      <c r="AK750" s="364"/>
      <c r="AL750" s="363"/>
      <c r="AM750" s="364"/>
      <c r="AN750" s="363"/>
      <c r="AO750" s="364"/>
      <c r="AP750" s="363"/>
      <c r="AQ750" s="364"/>
      <c r="AR750" s="366"/>
      <c r="AS750" s="367"/>
    </row>
    <row r="751" ht="15.75" customHeight="1">
      <c r="C751" s="271"/>
      <c r="D751" s="271"/>
      <c r="E751" s="271"/>
      <c r="F751" s="271"/>
      <c r="G751" s="271"/>
      <c r="H751" s="361"/>
      <c r="I751" s="362"/>
      <c r="J751" s="363"/>
      <c r="K751" s="364"/>
      <c r="L751" s="363"/>
      <c r="M751" s="364"/>
      <c r="N751" s="363"/>
      <c r="O751" s="364"/>
      <c r="P751" s="365"/>
      <c r="Q751" s="364"/>
      <c r="R751" s="363"/>
      <c r="S751" s="364"/>
      <c r="T751" s="363"/>
      <c r="U751" s="364"/>
      <c r="V751" s="363"/>
      <c r="W751" s="364"/>
      <c r="X751" s="363"/>
      <c r="Y751" s="364"/>
      <c r="Z751" s="363"/>
      <c r="AA751" s="364"/>
      <c r="AB751" s="363"/>
      <c r="AC751" s="364"/>
      <c r="AD751" s="363"/>
      <c r="AE751" s="364"/>
      <c r="AF751" s="363"/>
      <c r="AG751" s="364"/>
      <c r="AH751" s="363"/>
      <c r="AI751" s="364"/>
      <c r="AJ751" s="363"/>
      <c r="AK751" s="364"/>
      <c r="AL751" s="363"/>
      <c r="AM751" s="364"/>
      <c r="AN751" s="363"/>
      <c r="AO751" s="364"/>
      <c r="AP751" s="363"/>
      <c r="AQ751" s="364"/>
      <c r="AR751" s="366"/>
      <c r="AS751" s="367"/>
    </row>
    <row r="752" ht="15.75" customHeight="1">
      <c r="C752" s="271"/>
      <c r="D752" s="271"/>
      <c r="E752" s="271"/>
      <c r="F752" s="271"/>
      <c r="G752" s="271"/>
      <c r="H752" s="361"/>
      <c r="I752" s="362"/>
      <c r="J752" s="363"/>
      <c r="K752" s="364"/>
      <c r="L752" s="363"/>
      <c r="M752" s="364"/>
      <c r="N752" s="363"/>
      <c r="O752" s="364"/>
      <c r="P752" s="365"/>
      <c r="Q752" s="364"/>
      <c r="R752" s="363"/>
      <c r="S752" s="364"/>
      <c r="T752" s="363"/>
      <c r="U752" s="364"/>
      <c r="V752" s="363"/>
      <c r="W752" s="364"/>
      <c r="X752" s="363"/>
      <c r="Y752" s="364"/>
      <c r="Z752" s="363"/>
      <c r="AA752" s="364"/>
      <c r="AB752" s="363"/>
      <c r="AC752" s="364"/>
      <c r="AD752" s="363"/>
      <c r="AE752" s="364"/>
      <c r="AF752" s="363"/>
      <c r="AG752" s="364"/>
      <c r="AH752" s="363"/>
      <c r="AI752" s="364"/>
      <c r="AJ752" s="363"/>
      <c r="AK752" s="364"/>
      <c r="AL752" s="363"/>
      <c r="AM752" s="364"/>
      <c r="AN752" s="363"/>
      <c r="AO752" s="364"/>
      <c r="AP752" s="363"/>
      <c r="AQ752" s="364"/>
      <c r="AR752" s="366"/>
      <c r="AS752" s="367"/>
    </row>
    <row r="753" ht="15.75" customHeight="1">
      <c r="C753" s="271"/>
      <c r="D753" s="271"/>
      <c r="E753" s="271"/>
      <c r="F753" s="271"/>
      <c r="G753" s="271"/>
      <c r="H753" s="361"/>
      <c r="I753" s="362"/>
      <c r="J753" s="363"/>
      <c r="K753" s="364"/>
      <c r="L753" s="363"/>
      <c r="M753" s="364"/>
      <c r="N753" s="363"/>
      <c r="O753" s="364"/>
      <c r="P753" s="365"/>
      <c r="Q753" s="364"/>
      <c r="R753" s="363"/>
      <c r="S753" s="364"/>
      <c r="T753" s="363"/>
      <c r="U753" s="364"/>
      <c r="V753" s="363"/>
      <c r="W753" s="364"/>
      <c r="X753" s="363"/>
      <c r="Y753" s="364"/>
      <c r="Z753" s="363"/>
      <c r="AA753" s="364"/>
      <c r="AB753" s="363"/>
      <c r="AC753" s="364"/>
      <c r="AD753" s="363"/>
      <c r="AE753" s="364"/>
      <c r="AF753" s="363"/>
      <c r="AG753" s="364"/>
      <c r="AH753" s="363"/>
      <c r="AI753" s="364"/>
      <c r="AJ753" s="363"/>
      <c r="AK753" s="364"/>
      <c r="AL753" s="363"/>
      <c r="AM753" s="364"/>
      <c r="AN753" s="363"/>
      <c r="AO753" s="364"/>
      <c r="AP753" s="363"/>
      <c r="AQ753" s="364"/>
      <c r="AR753" s="366"/>
      <c r="AS753" s="367"/>
    </row>
    <row r="754" ht="15.75" customHeight="1">
      <c r="C754" s="271"/>
      <c r="D754" s="271"/>
      <c r="E754" s="271"/>
      <c r="F754" s="271"/>
      <c r="G754" s="271"/>
      <c r="H754" s="361"/>
      <c r="I754" s="362"/>
      <c r="J754" s="363"/>
      <c r="K754" s="364"/>
      <c r="L754" s="363"/>
      <c r="M754" s="364"/>
      <c r="N754" s="363"/>
      <c r="O754" s="364"/>
      <c r="P754" s="365"/>
      <c r="Q754" s="364"/>
      <c r="R754" s="363"/>
      <c r="S754" s="364"/>
      <c r="T754" s="363"/>
      <c r="U754" s="364"/>
      <c r="V754" s="363"/>
      <c r="W754" s="364"/>
      <c r="X754" s="363"/>
      <c r="Y754" s="364"/>
      <c r="Z754" s="363"/>
      <c r="AA754" s="364"/>
      <c r="AB754" s="363"/>
      <c r="AC754" s="364"/>
      <c r="AD754" s="363"/>
      <c r="AE754" s="364"/>
      <c r="AF754" s="363"/>
      <c r="AG754" s="364"/>
      <c r="AH754" s="363"/>
      <c r="AI754" s="364"/>
      <c r="AJ754" s="363"/>
      <c r="AK754" s="364"/>
      <c r="AL754" s="363"/>
      <c r="AM754" s="364"/>
      <c r="AN754" s="363"/>
      <c r="AO754" s="364"/>
      <c r="AP754" s="363"/>
      <c r="AQ754" s="364"/>
      <c r="AR754" s="366"/>
      <c r="AS754" s="367"/>
    </row>
    <row r="755" ht="15.75" customHeight="1">
      <c r="C755" s="271"/>
      <c r="D755" s="271"/>
      <c r="E755" s="271"/>
      <c r="F755" s="271"/>
      <c r="G755" s="271"/>
      <c r="H755" s="361"/>
      <c r="I755" s="362"/>
      <c r="J755" s="363"/>
      <c r="K755" s="364"/>
      <c r="L755" s="363"/>
      <c r="M755" s="364"/>
      <c r="N755" s="363"/>
      <c r="O755" s="364"/>
      <c r="P755" s="365"/>
      <c r="Q755" s="364"/>
      <c r="R755" s="363"/>
      <c r="S755" s="364"/>
      <c r="T755" s="363"/>
      <c r="U755" s="364"/>
      <c r="V755" s="363"/>
      <c r="W755" s="364"/>
      <c r="X755" s="363"/>
      <c r="Y755" s="364"/>
      <c r="Z755" s="363"/>
      <c r="AA755" s="364"/>
      <c r="AB755" s="363"/>
      <c r="AC755" s="364"/>
      <c r="AD755" s="363"/>
      <c r="AE755" s="364"/>
      <c r="AF755" s="363"/>
      <c r="AG755" s="364"/>
      <c r="AH755" s="363"/>
      <c r="AI755" s="364"/>
      <c r="AJ755" s="363"/>
      <c r="AK755" s="364"/>
      <c r="AL755" s="363"/>
      <c r="AM755" s="364"/>
      <c r="AN755" s="363"/>
      <c r="AO755" s="364"/>
      <c r="AP755" s="363"/>
      <c r="AQ755" s="364"/>
      <c r="AR755" s="366"/>
      <c r="AS755" s="367"/>
    </row>
    <row r="756" ht="15.75" customHeight="1">
      <c r="C756" s="271"/>
      <c r="D756" s="271"/>
      <c r="E756" s="271"/>
      <c r="F756" s="271"/>
      <c r="G756" s="271"/>
      <c r="H756" s="361"/>
      <c r="I756" s="362"/>
      <c r="J756" s="363"/>
      <c r="K756" s="364"/>
      <c r="L756" s="363"/>
      <c r="M756" s="364"/>
      <c r="N756" s="363"/>
      <c r="O756" s="364"/>
      <c r="P756" s="365"/>
      <c r="Q756" s="364"/>
      <c r="R756" s="363"/>
      <c r="S756" s="364"/>
      <c r="T756" s="363"/>
      <c r="U756" s="364"/>
      <c r="V756" s="363"/>
      <c r="W756" s="364"/>
      <c r="X756" s="363"/>
      <c r="Y756" s="364"/>
      <c r="Z756" s="363"/>
      <c r="AA756" s="364"/>
      <c r="AB756" s="363"/>
      <c r="AC756" s="364"/>
      <c r="AD756" s="363"/>
      <c r="AE756" s="364"/>
      <c r="AF756" s="363"/>
      <c r="AG756" s="364"/>
      <c r="AH756" s="363"/>
      <c r="AI756" s="364"/>
      <c r="AJ756" s="363"/>
      <c r="AK756" s="364"/>
      <c r="AL756" s="363"/>
      <c r="AM756" s="364"/>
      <c r="AN756" s="363"/>
      <c r="AO756" s="364"/>
      <c r="AP756" s="363"/>
      <c r="AQ756" s="364"/>
      <c r="AR756" s="366"/>
      <c r="AS756" s="367"/>
    </row>
    <row r="757" ht="15.75" customHeight="1">
      <c r="C757" s="271"/>
      <c r="D757" s="271"/>
      <c r="E757" s="271"/>
      <c r="F757" s="271"/>
      <c r="G757" s="271"/>
      <c r="H757" s="361"/>
      <c r="I757" s="362"/>
      <c r="J757" s="363"/>
      <c r="K757" s="364"/>
      <c r="L757" s="363"/>
      <c r="M757" s="364"/>
      <c r="N757" s="363"/>
      <c r="O757" s="364"/>
      <c r="P757" s="365"/>
      <c r="Q757" s="364"/>
      <c r="R757" s="363"/>
      <c r="S757" s="364"/>
      <c r="T757" s="363"/>
      <c r="U757" s="364"/>
      <c r="V757" s="363"/>
      <c r="W757" s="364"/>
      <c r="X757" s="363"/>
      <c r="Y757" s="364"/>
      <c r="Z757" s="363"/>
      <c r="AA757" s="364"/>
      <c r="AB757" s="363"/>
      <c r="AC757" s="364"/>
      <c r="AD757" s="363"/>
      <c r="AE757" s="364"/>
      <c r="AF757" s="363"/>
      <c r="AG757" s="364"/>
      <c r="AH757" s="363"/>
      <c r="AI757" s="364"/>
      <c r="AJ757" s="363"/>
      <c r="AK757" s="364"/>
      <c r="AL757" s="363"/>
      <c r="AM757" s="364"/>
      <c r="AN757" s="363"/>
      <c r="AO757" s="364"/>
      <c r="AP757" s="363"/>
      <c r="AQ757" s="364"/>
      <c r="AR757" s="366"/>
      <c r="AS757" s="367"/>
    </row>
    <row r="758" ht="15.75" customHeight="1">
      <c r="C758" s="271"/>
      <c r="D758" s="271"/>
      <c r="E758" s="271"/>
      <c r="F758" s="271"/>
      <c r="G758" s="271"/>
      <c r="H758" s="361"/>
      <c r="I758" s="362"/>
      <c r="J758" s="363"/>
      <c r="K758" s="364"/>
      <c r="L758" s="363"/>
      <c r="M758" s="364"/>
      <c r="N758" s="363"/>
      <c r="O758" s="364"/>
      <c r="P758" s="365"/>
      <c r="Q758" s="364"/>
      <c r="R758" s="363"/>
      <c r="S758" s="364"/>
      <c r="T758" s="363"/>
      <c r="U758" s="364"/>
      <c r="V758" s="363"/>
      <c r="W758" s="364"/>
      <c r="X758" s="363"/>
      <c r="Y758" s="364"/>
      <c r="Z758" s="363"/>
      <c r="AA758" s="364"/>
      <c r="AB758" s="363"/>
      <c r="AC758" s="364"/>
      <c r="AD758" s="363"/>
      <c r="AE758" s="364"/>
      <c r="AF758" s="363"/>
      <c r="AG758" s="364"/>
      <c r="AH758" s="363"/>
      <c r="AI758" s="364"/>
      <c r="AJ758" s="363"/>
      <c r="AK758" s="364"/>
      <c r="AL758" s="363"/>
      <c r="AM758" s="364"/>
      <c r="AN758" s="363"/>
      <c r="AO758" s="364"/>
      <c r="AP758" s="363"/>
      <c r="AQ758" s="364"/>
      <c r="AR758" s="366"/>
      <c r="AS758" s="367"/>
    </row>
    <row r="759" ht="15.75" customHeight="1">
      <c r="C759" s="271"/>
      <c r="D759" s="271"/>
      <c r="E759" s="271"/>
      <c r="F759" s="271"/>
      <c r="G759" s="271"/>
      <c r="H759" s="361"/>
      <c r="I759" s="362"/>
      <c r="J759" s="363"/>
      <c r="K759" s="364"/>
      <c r="L759" s="363"/>
      <c r="M759" s="364"/>
      <c r="N759" s="363"/>
      <c r="O759" s="364"/>
      <c r="P759" s="365"/>
      <c r="Q759" s="364"/>
      <c r="R759" s="363"/>
      <c r="S759" s="364"/>
      <c r="T759" s="363"/>
      <c r="U759" s="364"/>
      <c r="V759" s="363"/>
      <c r="W759" s="364"/>
      <c r="X759" s="363"/>
      <c r="Y759" s="364"/>
      <c r="Z759" s="363"/>
      <c r="AA759" s="364"/>
      <c r="AB759" s="363"/>
      <c r="AC759" s="364"/>
      <c r="AD759" s="363"/>
      <c r="AE759" s="364"/>
      <c r="AF759" s="363"/>
      <c r="AG759" s="364"/>
      <c r="AH759" s="363"/>
      <c r="AI759" s="364"/>
      <c r="AJ759" s="363"/>
      <c r="AK759" s="364"/>
      <c r="AL759" s="363"/>
      <c r="AM759" s="364"/>
      <c r="AN759" s="363"/>
      <c r="AO759" s="364"/>
      <c r="AP759" s="363"/>
      <c r="AQ759" s="364"/>
      <c r="AR759" s="366"/>
      <c r="AS759" s="367"/>
    </row>
    <row r="760" ht="15.75" customHeight="1">
      <c r="C760" s="271"/>
      <c r="D760" s="271"/>
      <c r="E760" s="271"/>
      <c r="F760" s="271"/>
      <c r="G760" s="271"/>
      <c r="H760" s="361"/>
      <c r="I760" s="362"/>
      <c r="J760" s="363"/>
      <c r="K760" s="364"/>
      <c r="L760" s="363"/>
      <c r="M760" s="364"/>
      <c r="N760" s="363"/>
      <c r="O760" s="364"/>
      <c r="P760" s="365"/>
      <c r="Q760" s="364"/>
      <c r="R760" s="363"/>
      <c r="S760" s="364"/>
      <c r="T760" s="363"/>
      <c r="U760" s="364"/>
      <c r="V760" s="363"/>
      <c r="W760" s="364"/>
      <c r="X760" s="363"/>
      <c r="Y760" s="364"/>
      <c r="Z760" s="363"/>
      <c r="AA760" s="364"/>
      <c r="AB760" s="363"/>
      <c r="AC760" s="364"/>
      <c r="AD760" s="363"/>
      <c r="AE760" s="364"/>
      <c r="AF760" s="363"/>
      <c r="AG760" s="364"/>
      <c r="AH760" s="363"/>
      <c r="AI760" s="364"/>
      <c r="AJ760" s="363"/>
      <c r="AK760" s="364"/>
      <c r="AL760" s="363"/>
      <c r="AM760" s="364"/>
      <c r="AN760" s="363"/>
      <c r="AO760" s="364"/>
      <c r="AP760" s="363"/>
      <c r="AQ760" s="364"/>
      <c r="AR760" s="366"/>
      <c r="AS760" s="367"/>
    </row>
    <row r="761" ht="15.75" customHeight="1">
      <c r="C761" s="271"/>
      <c r="D761" s="271"/>
      <c r="E761" s="271"/>
      <c r="F761" s="271"/>
      <c r="G761" s="271"/>
      <c r="H761" s="361"/>
      <c r="I761" s="362"/>
      <c r="J761" s="363"/>
      <c r="K761" s="364"/>
      <c r="L761" s="363"/>
      <c r="M761" s="364"/>
      <c r="N761" s="363"/>
      <c r="O761" s="364"/>
      <c r="P761" s="365"/>
      <c r="Q761" s="364"/>
      <c r="R761" s="363"/>
      <c r="S761" s="364"/>
      <c r="T761" s="363"/>
      <c r="U761" s="364"/>
      <c r="V761" s="363"/>
      <c r="W761" s="364"/>
      <c r="X761" s="363"/>
      <c r="Y761" s="364"/>
      <c r="Z761" s="363"/>
      <c r="AA761" s="364"/>
      <c r="AB761" s="363"/>
      <c r="AC761" s="364"/>
      <c r="AD761" s="363"/>
      <c r="AE761" s="364"/>
      <c r="AF761" s="363"/>
      <c r="AG761" s="364"/>
      <c r="AH761" s="363"/>
      <c r="AI761" s="364"/>
      <c r="AJ761" s="363"/>
      <c r="AK761" s="364"/>
      <c r="AL761" s="363"/>
      <c r="AM761" s="364"/>
      <c r="AN761" s="363"/>
      <c r="AO761" s="364"/>
      <c r="AP761" s="363"/>
      <c r="AQ761" s="364"/>
      <c r="AR761" s="366"/>
      <c r="AS761" s="367"/>
    </row>
    <row r="762" ht="15.75" customHeight="1">
      <c r="C762" s="271"/>
      <c r="D762" s="271"/>
      <c r="E762" s="271"/>
      <c r="F762" s="271"/>
      <c r="G762" s="271"/>
      <c r="H762" s="361"/>
      <c r="I762" s="362"/>
      <c r="J762" s="363"/>
      <c r="K762" s="364"/>
      <c r="L762" s="363"/>
      <c r="M762" s="364"/>
      <c r="N762" s="363"/>
      <c r="O762" s="364"/>
      <c r="P762" s="365"/>
      <c r="Q762" s="364"/>
      <c r="R762" s="363"/>
      <c r="S762" s="364"/>
      <c r="T762" s="363"/>
      <c r="U762" s="364"/>
      <c r="V762" s="363"/>
      <c r="W762" s="364"/>
      <c r="X762" s="363"/>
      <c r="Y762" s="364"/>
      <c r="Z762" s="363"/>
      <c r="AA762" s="364"/>
      <c r="AB762" s="363"/>
      <c r="AC762" s="364"/>
      <c r="AD762" s="363"/>
      <c r="AE762" s="364"/>
      <c r="AF762" s="363"/>
      <c r="AG762" s="364"/>
      <c r="AH762" s="363"/>
      <c r="AI762" s="364"/>
      <c r="AJ762" s="363"/>
      <c r="AK762" s="364"/>
      <c r="AL762" s="363"/>
      <c r="AM762" s="364"/>
      <c r="AN762" s="363"/>
      <c r="AO762" s="364"/>
      <c r="AP762" s="363"/>
      <c r="AQ762" s="364"/>
      <c r="AR762" s="366"/>
      <c r="AS762" s="367"/>
    </row>
    <row r="763" ht="15.75" customHeight="1">
      <c r="C763" s="271"/>
      <c r="D763" s="271"/>
      <c r="E763" s="271"/>
      <c r="F763" s="271"/>
      <c r="G763" s="271"/>
      <c r="H763" s="361"/>
      <c r="I763" s="362"/>
      <c r="J763" s="363"/>
      <c r="K763" s="364"/>
      <c r="L763" s="363"/>
      <c r="M763" s="364"/>
      <c r="N763" s="363"/>
      <c r="O763" s="364"/>
      <c r="P763" s="365"/>
      <c r="Q763" s="364"/>
      <c r="R763" s="363"/>
      <c r="S763" s="364"/>
      <c r="T763" s="363"/>
      <c r="U763" s="364"/>
      <c r="V763" s="363"/>
      <c r="W763" s="364"/>
      <c r="X763" s="363"/>
      <c r="Y763" s="364"/>
      <c r="Z763" s="363"/>
      <c r="AA763" s="364"/>
      <c r="AB763" s="363"/>
      <c r="AC763" s="364"/>
      <c r="AD763" s="363"/>
      <c r="AE763" s="364"/>
      <c r="AF763" s="363"/>
      <c r="AG763" s="364"/>
      <c r="AH763" s="363"/>
      <c r="AI763" s="364"/>
      <c r="AJ763" s="363"/>
      <c r="AK763" s="364"/>
      <c r="AL763" s="363"/>
      <c r="AM763" s="364"/>
      <c r="AN763" s="363"/>
      <c r="AO763" s="364"/>
      <c r="AP763" s="363"/>
      <c r="AQ763" s="364"/>
      <c r="AR763" s="366"/>
      <c r="AS763" s="367"/>
    </row>
    <row r="764" ht="15.75" customHeight="1">
      <c r="C764" s="271"/>
      <c r="D764" s="271"/>
      <c r="E764" s="271"/>
      <c r="F764" s="271"/>
      <c r="G764" s="271"/>
      <c r="H764" s="361"/>
      <c r="I764" s="362"/>
      <c r="J764" s="363"/>
      <c r="K764" s="364"/>
      <c r="L764" s="363"/>
      <c r="M764" s="364"/>
      <c r="N764" s="363"/>
      <c r="O764" s="364"/>
      <c r="P764" s="365"/>
      <c r="Q764" s="364"/>
      <c r="R764" s="363"/>
      <c r="S764" s="364"/>
      <c r="T764" s="363"/>
      <c r="U764" s="364"/>
      <c r="V764" s="363"/>
      <c r="W764" s="364"/>
      <c r="X764" s="363"/>
      <c r="Y764" s="364"/>
      <c r="Z764" s="363"/>
      <c r="AA764" s="364"/>
      <c r="AB764" s="363"/>
      <c r="AC764" s="364"/>
      <c r="AD764" s="363"/>
      <c r="AE764" s="364"/>
      <c r="AF764" s="363"/>
      <c r="AG764" s="364"/>
      <c r="AH764" s="363"/>
      <c r="AI764" s="364"/>
      <c r="AJ764" s="363"/>
      <c r="AK764" s="364"/>
      <c r="AL764" s="363"/>
      <c r="AM764" s="364"/>
      <c r="AN764" s="363"/>
      <c r="AO764" s="364"/>
      <c r="AP764" s="363"/>
      <c r="AQ764" s="364"/>
      <c r="AR764" s="366"/>
      <c r="AS764" s="367"/>
    </row>
    <row r="765" ht="15.75" customHeight="1">
      <c r="C765" s="271"/>
      <c r="D765" s="271"/>
      <c r="E765" s="271"/>
      <c r="F765" s="271"/>
      <c r="G765" s="271"/>
      <c r="H765" s="361"/>
      <c r="I765" s="362"/>
      <c r="J765" s="363"/>
      <c r="K765" s="364"/>
      <c r="L765" s="363"/>
      <c r="M765" s="364"/>
      <c r="N765" s="363"/>
      <c r="O765" s="364"/>
      <c r="P765" s="365"/>
      <c r="Q765" s="364"/>
      <c r="R765" s="363"/>
      <c r="S765" s="364"/>
      <c r="T765" s="363"/>
      <c r="U765" s="364"/>
      <c r="V765" s="363"/>
      <c r="W765" s="364"/>
      <c r="X765" s="363"/>
      <c r="Y765" s="364"/>
      <c r="Z765" s="363"/>
      <c r="AA765" s="364"/>
      <c r="AB765" s="363"/>
      <c r="AC765" s="364"/>
      <c r="AD765" s="363"/>
      <c r="AE765" s="364"/>
      <c r="AF765" s="363"/>
      <c r="AG765" s="364"/>
      <c r="AH765" s="363"/>
      <c r="AI765" s="364"/>
      <c r="AJ765" s="363"/>
      <c r="AK765" s="364"/>
      <c r="AL765" s="363"/>
      <c r="AM765" s="364"/>
      <c r="AN765" s="363"/>
      <c r="AO765" s="364"/>
      <c r="AP765" s="363"/>
      <c r="AQ765" s="364"/>
      <c r="AR765" s="366"/>
      <c r="AS765" s="367"/>
    </row>
    <row r="766" ht="15.75" customHeight="1">
      <c r="C766" s="271"/>
      <c r="D766" s="271"/>
      <c r="E766" s="271"/>
      <c r="F766" s="271"/>
      <c r="G766" s="271"/>
      <c r="H766" s="361"/>
      <c r="I766" s="362"/>
      <c r="J766" s="363"/>
      <c r="K766" s="364"/>
      <c r="L766" s="363"/>
      <c r="M766" s="364"/>
      <c r="N766" s="363"/>
      <c r="O766" s="364"/>
      <c r="P766" s="365"/>
      <c r="Q766" s="364"/>
      <c r="R766" s="363"/>
      <c r="S766" s="364"/>
      <c r="T766" s="363"/>
      <c r="U766" s="364"/>
      <c r="V766" s="363"/>
      <c r="W766" s="364"/>
      <c r="X766" s="363"/>
      <c r="Y766" s="364"/>
      <c r="Z766" s="363"/>
      <c r="AA766" s="364"/>
      <c r="AB766" s="363"/>
      <c r="AC766" s="364"/>
      <c r="AD766" s="363"/>
      <c r="AE766" s="364"/>
      <c r="AF766" s="363"/>
      <c r="AG766" s="364"/>
      <c r="AH766" s="363"/>
      <c r="AI766" s="364"/>
      <c r="AJ766" s="363"/>
      <c r="AK766" s="364"/>
      <c r="AL766" s="363"/>
      <c r="AM766" s="364"/>
      <c r="AN766" s="363"/>
      <c r="AO766" s="364"/>
      <c r="AP766" s="363"/>
      <c r="AQ766" s="364"/>
      <c r="AR766" s="366"/>
      <c r="AS766" s="367"/>
    </row>
    <row r="767" ht="15.75" customHeight="1">
      <c r="C767" s="271"/>
      <c r="D767" s="271"/>
      <c r="E767" s="271"/>
      <c r="F767" s="271"/>
      <c r="G767" s="271"/>
      <c r="H767" s="361"/>
      <c r="I767" s="362"/>
      <c r="J767" s="363"/>
      <c r="K767" s="364"/>
      <c r="L767" s="363"/>
      <c r="M767" s="364"/>
      <c r="N767" s="363"/>
      <c r="O767" s="364"/>
      <c r="P767" s="365"/>
      <c r="Q767" s="364"/>
      <c r="R767" s="363"/>
      <c r="S767" s="364"/>
      <c r="T767" s="363"/>
      <c r="U767" s="364"/>
      <c r="V767" s="363"/>
      <c r="W767" s="364"/>
      <c r="X767" s="363"/>
      <c r="Y767" s="364"/>
      <c r="Z767" s="363"/>
      <c r="AA767" s="364"/>
      <c r="AB767" s="363"/>
      <c r="AC767" s="364"/>
      <c r="AD767" s="363"/>
      <c r="AE767" s="364"/>
      <c r="AF767" s="363"/>
      <c r="AG767" s="364"/>
      <c r="AH767" s="363"/>
      <c r="AI767" s="364"/>
      <c r="AJ767" s="363"/>
      <c r="AK767" s="364"/>
      <c r="AL767" s="363"/>
      <c r="AM767" s="364"/>
      <c r="AN767" s="363"/>
      <c r="AO767" s="364"/>
      <c r="AP767" s="363"/>
      <c r="AQ767" s="364"/>
      <c r="AR767" s="366"/>
      <c r="AS767" s="367"/>
    </row>
    <row r="768" ht="15.75" customHeight="1">
      <c r="C768" s="271"/>
      <c r="D768" s="271"/>
      <c r="E768" s="271"/>
      <c r="F768" s="271"/>
      <c r="G768" s="271"/>
      <c r="H768" s="361"/>
      <c r="I768" s="362"/>
      <c r="J768" s="363"/>
      <c r="K768" s="364"/>
      <c r="L768" s="363"/>
      <c r="M768" s="364"/>
      <c r="N768" s="363"/>
      <c r="O768" s="364"/>
      <c r="P768" s="365"/>
      <c r="Q768" s="364"/>
      <c r="R768" s="363"/>
      <c r="S768" s="364"/>
      <c r="T768" s="363"/>
      <c r="U768" s="364"/>
      <c r="V768" s="363"/>
      <c r="W768" s="364"/>
      <c r="X768" s="363"/>
      <c r="Y768" s="364"/>
      <c r="Z768" s="363"/>
      <c r="AA768" s="364"/>
      <c r="AB768" s="363"/>
      <c r="AC768" s="364"/>
      <c r="AD768" s="363"/>
      <c r="AE768" s="364"/>
      <c r="AF768" s="363"/>
      <c r="AG768" s="364"/>
      <c r="AH768" s="363"/>
      <c r="AI768" s="364"/>
      <c r="AJ768" s="363"/>
      <c r="AK768" s="364"/>
      <c r="AL768" s="363"/>
      <c r="AM768" s="364"/>
      <c r="AN768" s="363"/>
      <c r="AO768" s="364"/>
      <c r="AP768" s="363"/>
      <c r="AQ768" s="364"/>
      <c r="AR768" s="366"/>
      <c r="AS768" s="367"/>
    </row>
    <row r="769" ht="15.75" customHeight="1">
      <c r="C769" s="271"/>
      <c r="D769" s="271"/>
      <c r="E769" s="271"/>
      <c r="F769" s="271"/>
      <c r="G769" s="271"/>
      <c r="H769" s="361"/>
      <c r="I769" s="362"/>
      <c r="J769" s="363"/>
      <c r="K769" s="364"/>
      <c r="L769" s="363"/>
      <c r="M769" s="364"/>
      <c r="N769" s="363"/>
      <c r="O769" s="364"/>
      <c r="P769" s="365"/>
      <c r="Q769" s="364"/>
      <c r="R769" s="363"/>
      <c r="S769" s="364"/>
      <c r="T769" s="363"/>
      <c r="U769" s="364"/>
      <c r="V769" s="363"/>
      <c r="W769" s="364"/>
      <c r="X769" s="363"/>
      <c r="Y769" s="364"/>
      <c r="Z769" s="363"/>
      <c r="AA769" s="364"/>
      <c r="AB769" s="363"/>
      <c r="AC769" s="364"/>
      <c r="AD769" s="363"/>
      <c r="AE769" s="364"/>
      <c r="AF769" s="363"/>
      <c r="AG769" s="364"/>
      <c r="AH769" s="363"/>
      <c r="AI769" s="364"/>
      <c r="AJ769" s="363"/>
      <c r="AK769" s="364"/>
      <c r="AL769" s="363"/>
      <c r="AM769" s="364"/>
      <c r="AN769" s="363"/>
      <c r="AO769" s="364"/>
      <c r="AP769" s="363"/>
      <c r="AQ769" s="364"/>
      <c r="AR769" s="366"/>
      <c r="AS769" s="367"/>
    </row>
    <row r="770" ht="15.75" customHeight="1">
      <c r="C770" s="271"/>
      <c r="D770" s="271"/>
      <c r="E770" s="271"/>
      <c r="F770" s="271"/>
      <c r="G770" s="271"/>
      <c r="H770" s="361"/>
      <c r="I770" s="362"/>
      <c r="J770" s="363"/>
      <c r="K770" s="364"/>
      <c r="L770" s="363"/>
      <c r="M770" s="364"/>
      <c r="N770" s="363"/>
      <c r="O770" s="364"/>
      <c r="P770" s="365"/>
      <c r="Q770" s="364"/>
      <c r="R770" s="363"/>
      <c r="S770" s="364"/>
      <c r="T770" s="363"/>
      <c r="U770" s="364"/>
      <c r="V770" s="363"/>
      <c r="W770" s="364"/>
      <c r="X770" s="363"/>
      <c r="Y770" s="364"/>
      <c r="Z770" s="363"/>
      <c r="AA770" s="364"/>
      <c r="AB770" s="363"/>
      <c r="AC770" s="364"/>
      <c r="AD770" s="363"/>
      <c r="AE770" s="364"/>
      <c r="AF770" s="363"/>
      <c r="AG770" s="364"/>
      <c r="AH770" s="363"/>
      <c r="AI770" s="364"/>
      <c r="AJ770" s="363"/>
      <c r="AK770" s="364"/>
      <c r="AL770" s="363"/>
      <c r="AM770" s="364"/>
      <c r="AN770" s="363"/>
      <c r="AO770" s="364"/>
      <c r="AP770" s="363"/>
      <c r="AQ770" s="364"/>
      <c r="AR770" s="366"/>
      <c r="AS770" s="367"/>
    </row>
    <row r="771" ht="15.75" customHeight="1">
      <c r="C771" s="271"/>
      <c r="D771" s="271"/>
      <c r="E771" s="271"/>
      <c r="F771" s="271"/>
      <c r="G771" s="271"/>
      <c r="H771" s="361"/>
      <c r="I771" s="362"/>
      <c r="J771" s="363"/>
      <c r="K771" s="364"/>
      <c r="L771" s="363"/>
      <c r="M771" s="364"/>
      <c r="N771" s="363"/>
      <c r="O771" s="364"/>
      <c r="P771" s="365"/>
      <c r="Q771" s="364"/>
      <c r="R771" s="363"/>
      <c r="S771" s="364"/>
      <c r="T771" s="363"/>
      <c r="U771" s="364"/>
      <c r="V771" s="363"/>
      <c r="W771" s="364"/>
      <c r="X771" s="363"/>
      <c r="Y771" s="364"/>
      <c r="Z771" s="363"/>
      <c r="AA771" s="364"/>
      <c r="AB771" s="363"/>
      <c r="AC771" s="364"/>
      <c r="AD771" s="363"/>
      <c r="AE771" s="364"/>
      <c r="AF771" s="363"/>
      <c r="AG771" s="364"/>
      <c r="AH771" s="363"/>
      <c r="AI771" s="364"/>
      <c r="AJ771" s="363"/>
      <c r="AK771" s="364"/>
      <c r="AL771" s="363"/>
      <c r="AM771" s="364"/>
      <c r="AN771" s="363"/>
      <c r="AO771" s="364"/>
      <c r="AP771" s="363"/>
      <c r="AQ771" s="364"/>
      <c r="AR771" s="366"/>
      <c r="AS771" s="367"/>
    </row>
    <row r="772" ht="15.75" customHeight="1">
      <c r="C772" s="271"/>
      <c r="D772" s="271"/>
      <c r="E772" s="271"/>
      <c r="F772" s="271"/>
      <c r="G772" s="271"/>
      <c r="H772" s="361"/>
      <c r="I772" s="362"/>
      <c r="J772" s="363"/>
      <c r="K772" s="364"/>
      <c r="L772" s="363"/>
      <c r="M772" s="364"/>
      <c r="N772" s="363"/>
      <c r="O772" s="364"/>
      <c r="P772" s="365"/>
      <c r="Q772" s="364"/>
      <c r="R772" s="363"/>
      <c r="S772" s="364"/>
      <c r="T772" s="363"/>
      <c r="U772" s="364"/>
      <c r="V772" s="363"/>
      <c r="W772" s="364"/>
      <c r="X772" s="363"/>
      <c r="Y772" s="364"/>
      <c r="Z772" s="363"/>
      <c r="AA772" s="364"/>
      <c r="AB772" s="363"/>
      <c r="AC772" s="364"/>
      <c r="AD772" s="363"/>
      <c r="AE772" s="364"/>
      <c r="AF772" s="363"/>
      <c r="AG772" s="364"/>
      <c r="AH772" s="363"/>
      <c r="AI772" s="364"/>
      <c r="AJ772" s="363"/>
      <c r="AK772" s="364"/>
      <c r="AL772" s="363"/>
      <c r="AM772" s="364"/>
      <c r="AN772" s="363"/>
      <c r="AO772" s="364"/>
      <c r="AP772" s="363"/>
      <c r="AQ772" s="364"/>
      <c r="AR772" s="366"/>
      <c r="AS772" s="367"/>
    </row>
    <row r="773" ht="15.75" customHeight="1">
      <c r="C773" s="271"/>
      <c r="D773" s="271"/>
      <c r="E773" s="271"/>
      <c r="F773" s="271"/>
      <c r="G773" s="271"/>
      <c r="H773" s="361"/>
      <c r="I773" s="362"/>
      <c r="J773" s="363"/>
      <c r="K773" s="364"/>
      <c r="L773" s="363"/>
      <c r="M773" s="364"/>
      <c r="N773" s="363"/>
      <c r="O773" s="364"/>
      <c r="P773" s="365"/>
      <c r="Q773" s="364"/>
      <c r="R773" s="363"/>
      <c r="S773" s="364"/>
      <c r="T773" s="363"/>
      <c r="U773" s="364"/>
      <c r="V773" s="363"/>
      <c r="W773" s="364"/>
      <c r="X773" s="363"/>
      <c r="Y773" s="364"/>
      <c r="Z773" s="363"/>
      <c r="AA773" s="364"/>
      <c r="AB773" s="363"/>
      <c r="AC773" s="364"/>
      <c r="AD773" s="363"/>
      <c r="AE773" s="364"/>
      <c r="AF773" s="363"/>
      <c r="AG773" s="364"/>
      <c r="AH773" s="363"/>
      <c r="AI773" s="364"/>
      <c r="AJ773" s="363"/>
      <c r="AK773" s="364"/>
      <c r="AL773" s="363"/>
      <c r="AM773" s="364"/>
      <c r="AN773" s="363"/>
      <c r="AO773" s="364"/>
      <c r="AP773" s="363"/>
      <c r="AQ773" s="364"/>
      <c r="AR773" s="366"/>
      <c r="AS773" s="367"/>
    </row>
    <row r="774" ht="15.75" customHeight="1">
      <c r="C774" s="271"/>
      <c r="D774" s="271"/>
      <c r="E774" s="271"/>
      <c r="F774" s="271"/>
      <c r="G774" s="271"/>
      <c r="H774" s="361"/>
      <c r="I774" s="362"/>
      <c r="J774" s="363"/>
      <c r="K774" s="364"/>
      <c r="L774" s="363"/>
      <c r="M774" s="364"/>
      <c r="N774" s="363"/>
      <c r="O774" s="364"/>
      <c r="P774" s="365"/>
      <c r="Q774" s="364"/>
      <c r="R774" s="363"/>
      <c r="S774" s="364"/>
      <c r="T774" s="363"/>
      <c r="U774" s="364"/>
      <c r="V774" s="363"/>
      <c r="W774" s="364"/>
      <c r="X774" s="363"/>
      <c r="Y774" s="364"/>
      <c r="Z774" s="363"/>
      <c r="AA774" s="364"/>
      <c r="AB774" s="363"/>
      <c r="AC774" s="364"/>
      <c r="AD774" s="363"/>
      <c r="AE774" s="364"/>
      <c r="AF774" s="363"/>
      <c r="AG774" s="364"/>
      <c r="AH774" s="363"/>
      <c r="AI774" s="364"/>
      <c r="AJ774" s="363"/>
      <c r="AK774" s="364"/>
      <c r="AL774" s="363"/>
      <c r="AM774" s="364"/>
      <c r="AN774" s="363"/>
      <c r="AO774" s="364"/>
      <c r="AP774" s="363"/>
      <c r="AQ774" s="364"/>
      <c r="AR774" s="366"/>
      <c r="AS774" s="367"/>
    </row>
    <row r="775" ht="15.75" customHeight="1">
      <c r="C775" s="271"/>
      <c r="D775" s="271"/>
      <c r="E775" s="271"/>
      <c r="F775" s="271"/>
      <c r="G775" s="271"/>
      <c r="H775" s="361"/>
      <c r="I775" s="362"/>
      <c r="J775" s="363"/>
      <c r="K775" s="364"/>
      <c r="L775" s="363"/>
      <c r="M775" s="364"/>
      <c r="N775" s="363"/>
      <c r="O775" s="364"/>
      <c r="P775" s="365"/>
      <c r="Q775" s="364"/>
      <c r="R775" s="363"/>
      <c r="S775" s="364"/>
      <c r="T775" s="363"/>
      <c r="U775" s="364"/>
      <c r="V775" s="363"/>
      <c r="W775" s="364"/>
      <c r="X775" s="363"/>
      <c r="Y775" s="364"/>
      <c r="Z775" s="363"/>
      <c r="AA775" s="364"/>
      <c r="AB775" s="363"/>
      <c r="AC775" s="364"/>
      <c r="AD775" s="363"/>
      <c r="AE775" s="364"/>
      <c r="AF775" s="363"/>
      <c r="AG775" s="364"/>
      <c r="AH775" s="363"/>
      <c r="AI775" s="364"/>
      <c r="AJ775" s="363"/>
      <c r="AK775" s="364"/>
      <c r="AL775" s="363"/>
      <c r="AM775" s="364"/>
      <c r="AN775" s="363"/>
      <c r="AO775" s="364"/>
      <c r="AP775" s="363"/>
      <c r="AQ775" s="364"/>
      <c r="AR775" s="366"/>
      <c r="AS775" s="367"/>
    </row>
    <row r="776" ht="15.75" customHeight="1">
      <c r="C776" s="271"/>
      <c r="D776" s="271"/>
      <c r="E776" s="271"/>
      <c r="F776" s="271"/>
      <c r="G776" s="271"/>
      <c r="H776" s="361"/>
      <c r="I776" s="362"/>
      <c r="J776" s="363"/>
      <c r="K776" s="364"/>
      <c r="L776" s="363"/>
      <c r="M776" s="364"/>
      <c r="N776" s="363"/>
      <c r="O776" s="364"/>
      <c r="P776" s="365"/>
      <c r="Q776" s="364"/>
      <c r="R776" s="363"/>
      <c r="S776" s="364"/>
      <c r="T776" s="363"/>
      <c r="U776" s="364"/>
      <c r="V776" s="363"/>
      <c r="W776" s="364"/>
      <c r="X776" s="363"/>
      <c r="Y776" s="364"/>
      <c r="Z776" s="363"/>
      <c r="AA776" s="364"/>
      <c r="AB776" s="363"/>
      <c r="AC776" s="364"/>
      <c r="AD776" s="363"/>
      <c r="AE776" s="364"/>
      <c r="AF776" s="363"/>
      <c r="AG776" s="364"/>
      <c r="AH776" s="363"/>
      <c r="AI776" s="364"/>
      <c r="AJ776" s="363"/>
      <c r="AK776" s="364"/>
      <c r="AL776" s="363"/>
      <c r="AM776" s="364"/>
      <c r="AN776" s="363"/>
      <c r="AO776" s="364"/>
      <c r="AP776" s="363"/>
      <c r="AQ776" s="364"/>
      <c r="AR776" s="366"/>
      <c r="AS776" s="367"/>
    </row>
    <row r="777" ht="15.75" customHeight="1">
      <c r="C777" s="271"/>
      <c r="D777" s="271"/>
      <c r="E777" s="271"/>
      <c r="F777" s="271"/>
      <c r="G777" s="271"/>
      <c r="H777" s="361"/>
      <c r="I777" s="362"/>
      <c r="J777" s="363"/>
      <c r="K777" s="364"/>
      <c r="L777" s="363"/>
      <c r="M777" s="364"/>
      <c r="N777" s="363"/>
      <c r="O777" s="364"/>
      <c r="P777" s="365"/>
      <c r="Q777" s="364"/>
      <c r="R777" s="363"/>
      <c r="S777" s="364"/>
      <c r="T777" s="363"/>
      <c r="U777" s="364"/>
      <c r="V777" s="363"/>
      <c r="W777" s="364"/>
      <c r="X777" s="363"/>
      <c r="Y777" s="364"/>
      <c r="Z777" s="363"/>
      <c r="AA777" s="364"/>
      <c r="AB777" s="363"/>
      <c r="AC777" s="364"/>
      <c r="AD777" s="363"/>
      <c r="AE777" s="364"/>
      <c r="AF777" s="363"/>
      <c r="AG777" s="364"/>
      <c r="AH777" s="363"/>
      <c r="AI777" s="364"/>
      <c r="AJ777" s="363"/>
      <c r="AK777" s="364"/>
      <c r="AL777" s="363"/>
      <c r="AM777" s="364"/>
      <c r="AN777" s="363"/>
      <c r="AO777" s="364"/>
      <c r="AP777" s="363"/>
      <c r="AQ777" s="364"/>
      <c r="AR777" s="366"/>
      <c r="AS777" s="367"/>
    </row>
    <row r="778" ht="15.75" customHeight="1">
      <c r="C778" s="271"/>
      <c r="D778" s="271"/>
      <c r="E778" s="271"/>
      <c r="F778" s="271"/>
      <c r="G778" s="271"/>
      <c r="H778" s="361"/>
      <c r="I778" s="362"/>
      <c r="J778" s="363"/>
      <c r="K778" s="364"/>
      <c r="L778" s="363"/>
      <c r="M778" s="364"/>
      <c r="N778" s="363"/>
      <c r="O778" s="364"/>
      <c r="P778" s="365"/>
      <c r="Q778" s="364"/>
      <c r="R778" s="363"/>
      <c r="S778" s="364"/>
      <c r="T778" s="363"/>
      <c r="U778" s="364"/>
      <c r="V778" s="363"/>
      <c r="W778" s="364"/>
      <c r="X778" s="363"/>
      <c r="Y778" s="364"/>
      <c r="Z778" s="363"/>
      <c r="AA778" s="364"/>
      <c r="AB778" s="363"/>
      <c r="AC778" s="364"/>
      <c r="AD778" s="363"/>
      <c r="AE778" s="364"/>
      <c r="AF778" s="363"/>
      <c r="AG778" s="364"/>
      <c r="AH778" s="363"/>
      <c r="AI778" s="364"/>
      <c r="AJ778" s="363"/>
      <c r="AK778" s="364"/>
      <c r="AL778" s="363"/>
      <c r="AM778" s="364"/>
      <c r="AN778" s="363"/>
      <c r="AO778" s="364"/>
      <c r="AP778" s="363"/>
      <c r="AQ778" s="364"/>
      <c r="AR778" s="366"/>
      <c r="AS778" s="367"/>
    </row>
    <row r="779" ht="15.75" customHeight="1">
      <c r="C779" s="271"/>
      <c r="D779" s="271"/>
      <c r="E779" s="271"/>
      <c r="F779" s="271"/>
      <c r="G779" s="271"/>
      <c r="H779" s="361"/>
      <c r="I779" s="362"/>
      <c r="J779" s="363"/>
      <c r="K779" s="364"/>
      <c r="L779" s="363"/>
      <c r="M779" s="364"/>
      <c r="N779" s="363"/>
      <c r="O779" s="364"/>
      <c r="P779" s="365"/>
      <c r="Q779" s="364"/>
      <c r="R779" s="363"/>
      <c r="S779" s="364"/>
      <c r="T779" s="363"/>
      <c r="U779" s="364"/>
      <c r="V779" s="363"/>
      <c r="W779" s="364"/>
      <c r="X779" s="363"/>
      <c r="Y779" s="364"/>
      <c r="Z779" s="363"/>
      <c r="AA779" s="364"/>
      <c r="AB779" s="363"/>
      <c r="AC779" s="364"/>
      <c r="AD779" s="363"/>
      <c r="AE779" s="364"/>
      <c r="AF779" s="363"/>
      <c r="AG779" s="364"/>
      <c r="AH779" s="363"/>
      <c r="AI779" s="364"/>
      <c r="AJ779" s="363"/>
      <c r="AK779" s="364"/>
      <c r="AL779" s="363"/>
      <c r="AM779" s="364"/>
      <c r="AN779" s="363"/>
      <c r="AO779" s="364"/>
      <c r="AP779" s="363"/>
      <c r="AQ779" s="364"/>
      <c r="AR779" s="366"/>
      <c r="AS779" s="367"/>
    </row>
    <row r="780" ht="15.75" customHeight="1">
      <c r="C780" s="271"/>
      <c r="D780" s="271"/>
      <c r="E780" s="271"/>
      <c r="F780" s="271"/>
      <c r="G780" s="271"/>
      <c r="H780" s="361"/>
      <c r="I780" s="362"/>
      <c r="J780" s="363"/>
      <c r="K780" s="364"/>
      <c r="L780" s="363"/>
      <c r="M780" s="364"/>
      <c r="N780" s="363"/>
      <c r="O780" s="364"/>
      <c r="P780" s="365"/>
      <c r="Q780" s="364"/>
      <c r="R780" s="363"/>
      <c r="S780" s="364"/>
      <c r="T780" s="363"/>
      <c r="U780" s="364"/>
      <c r="V780" s="363"/>
      <c r="W780" s="364"/>
      <c r="X780" s="363"/>
      <c r="Y780" s="364"/>
      <c r="Z780" s="363"/>
      <c r="AA780" s="364"/>
      <c r="AB780" s="363"/>
      <c r="AC780" s="364"/>
      <c r="AD780" s="363"/>
      <c r="AE780" s="364"/>
      <c r="AF780" s="363"/>
      <c r="AG780" s="364"/>
      <c r="AH780" s="363"/>
      <c r="AI780" s="364"/>
      <c r="AJ780" s="363"/>
      <c r="AK780" s="364"/>
      <c r="AL780" s="363"/>
      <c r="AM780" s="364"/>
      <c r="AN780" s="363"/>
      <c r="AO780" s="364"/>
      <c r="AP780" s="363"/>
      <c r="AQ780" s="364"/>
      <c r="AR780" s="366"/>
      <c r="AS780" s="367"/>
    </row>
    <row r="781" ht="15.75" customHeight="1">
      <c r="C781" s="271"/>
      <c r="D781" s="271"/>
      <c r="E781" s="271"/>
      <c r="F781" s="271"/>
      <c r="G781" s="271"/>
      <c r="H781" s="361"/>
      <c r="I781" s="362"/>
      <c r="J781" s="363"/>
      <c r="K781" s="364"/>
      <c r="L781" s="363"/>
      <c r="M781" s="364"/>
      <c r="N781" s="363"/>
      <c r="O781" s="364"/>
      <c r="P781" s="365"/>
      <c r="Q781" s="364"/>
      <c r="R781" s="363"/>
      <c r="S781" s="364"/>
      <c r="T781" s="363"/>
      <c r="U781" s="364"/>
      <c r="V781" s="363"/>
      <c r="W781" s="364"/>
      <c r="X781" s="363"/>
      <c r="Y781" s="364"/>
      <c r="Z781" s="363"/>
      <c r="AA781" s="364"/>
      <c r="AB781" s="363"/>
      <c r="AC781" s="364"/>
      <c r="AD781" s="363"/>
      <c r="AE781" s="364"/>
      <c r="AF781" s="363"/>
      <c r="AG781" s="364"/>
      <c r="AH781" s="363"/>
      <c r="AI781" s="364"/>
      <c r="AJ781" s="363"/>
      <c r="AK781" s="364"/>
      <c r="AL781" s="363"/>
      <c r="AM781" s="364"/>
      <c r="AN781" s="363"/>
      <c r="AO781" s="364"/>
      <c r="AP781" s="363"/>
      <c r="AQ781" s="364"/>
      <c r="AR781" s="366"/>
      <c r="AS781" s="367"/>
    </row>
    <row r="782" ht="15.75" customHeight="1">
      <c r="C782" s="271"/>
      <c r="D782" s="271"/>
      <c r="E782" s="271"/>
      <c r="F782" s="271"/>
      <c r="G782" s="271"/>
      <c r="H782" s="361"/>
      <c r="I782" s="362"/>
      <c r="J782" s="363"/>
      <c r="K782" s="364"/>
      <c r="L782" s="363"/>
      <c r="M782" s="364"/>
      <c r="N782" s="363"/>
      <c r="O782" s="364"/>
      <c r="P782" s="365"/>
      <c r="Q782" s="364"/>
      <c r="R782" s="363"/>
      <c r="S782" s="364"/>
      <c r="T782" s="363"/>
      <c r="U782" s="364"/>
      <c r="V782" s="363"/>
      <c r="W782" s="364"/>
      <c r="X782" s="363"/>
      <c r="Y782" s="364"/>
      <c r="Z782" s="363"/>
      <c r="AA782" s="364"/>
      <c r="AB782" s="363"/>
      <c r="AC782" s="364"/>
      <c r="AD782" s="363"/>
      <c r="AE782" s="364"/>
      <c r="AF782" s="363"/>
      <c r="AG782" s="364"/>
      <c r="AH782" s="363"/>
      <c r="AI782" s="364"/>
      <c r="AJ782" s="363"/>
      <c r="AK782" s="364"/>
      <c r="AL782" s="363"/>
      <c r="AM782" s="364"/>
      <c r="AN782" s="363"/>
      <c r="AO782" s="364"/>
      <c r="AP782" s="363"/>
      <c r="AQ782" s="364"/>
      <c r="AR782" s="366"/>
      <c r="AS782" s="367"/>
    </row>
    <row r="783" ht="15.75" customHeight="1">
      <c r="C783" s="271"/>
      <c r="D783" s="271"/>
      <c r="E783" s="271"/>
      <c r="F783" s="271"/>
      <c r="G783" s="271"/>
      <c r="H783" s="361"/>
      <c r="I783" s="362"/>
      <c r="J783" s="363"/>
      <c r="K783" s="364"/>
      <c r="L783" s="363"/>
      <c r="M783" s="364"/>
      <c r="N783" s="363"/>
      <c r="O783" s="364"/>
      <c r="P783" s="365"/>
      <c r="Q783" s="364"/>
      <c r="R783" s="363"/>
      <c r="S783" s="364"/>
      <c r="T783" s="363"/>
      <c r="U783" s="364"/>
      <c r="V783" s="363"/>
      <c r="W783" s="364"/>
      <c r="X783" s="363"/>
      <c r="Y783" s="364"/>
      <c r="Z783" s="363"/>
      <c r="AA783" s="364"/>
      <c r="AB783" s="363"/>
      <c r="AC783" s="364"/>
      <c r="AD783" s="363"/>
      <c r="AE783" s="364"/>
      <c r="AF783" s="363"/>
      <c r="AG783" s="364"/>
      <c r="AH783" s="363"/>
      <c r="AI783" s="364"/>
      <c r="AJ783" s="363"/>
      <c r="AK783" s="364"/>
      <c r="AL783" s="363"/>
      <c r="AM783" s="364"/>
      <c r="AN783" s="363"/>
      <c r="AO783" s="364"/>
      <c r="AP783" s="363"/>
      <c r="AQ783" s="364"/>
      <c r="AR783" s="366"/>
      <c r="AS783" s="367"/>
    </row>
    <row r="784" ht="15.75" customHeight="1">
      <c r="C784" s="271"/>
      <c r="D784" s="271"/>
      <c r="E784" s="271"/>
      <c r="F784" s="271"/>
      <c r="G784" s="271"/>
      <c r="H784" s="361"/>
      <c r="I784" s="362"/>
      <c r="J784" s="363"/>
      <c r="K784" s="364"/>
      <c r="L784" s="363"/>
      <c r="M784" s="364"/>
      <c r="N784" s="363"/>
      <c r="O784" s="364"/>
      <c r="P784" s="365"/>
      <c r="Q784" s="364"/>
      <c r="R784" s="363"/>
      <c r="S784" s="364"/>
      <c r="T784" s="363"/>
      <c r="U784" s="364"/>
      <c r="V784" s="363"/>
      <c r="W784" s="364"/>
      <c r="X784" s="363"/>
      <c r="Y784" s="364"/>
      <c r="Z784" s="363"/>
      <c r="AA784" s="364"/>
      <c r="AB784" s="363"/>
      <c r="AC784" s="364"/>
      <c r="AD784" s="363"/>
      <c r="AE784" s="364"/>
      <c r="AF784" s="363"/>
      <c r="AG784" s="364"/>
      <c r="AH784" s="363"/>
      <c r="AI784" s="364"/>
      <c r="AJ784" s="363"/>
      <c r="AK784" s="364"/>
      <c r="AL784" s="363"/>
      <c r="AM784" s="364"/>
      <c r="AN784" s="363"/>
      <c r="AO784" s="364"/>
      <c r="AP784" s="363"/>
      <c r="AQ784" s="364"/>
      <c r="AR784" s="366"/>
      <c r="AS784" s="367"/>
    </row>
    <row r="785" ht="15.75" customHeight="1">
      <c r="C785" s="271"/>
      <c r="D785" s="271"/>
      <c r="E785" s="271"/>
      <c r="F785" s="271"/>
      <c r="G785" s="271"/>
      <c r="H785" s="361"/>
      <c r="I785" s="362"/>
      <c r="J785" s="363"/>
      <c r="K785" s="364"/>
      <c r="L785" s="363"/>
      <c r="M785" s="364"/>
      <c r="N785" s="363"/>
      <c r="O785" s="364"/>
      <c r="P785" s="365"/>
      <c r="Q785" s="364"/>
      <c r="R785" s="363"/>
      <c r="S785" s="364"/>
      <c r="T785" s="363"/>
      <c r="U785" s="364"/>
      <c r="V785" s="363"/>
      <c r="W785" s="364"/>
      <c r="X785" s="363"/>
      <c r="Y785" s="364"/>
      <c r="Z785" s="363"/>
      <c r="AA785" s="364"/>
      <c r="AB785" s="363"/>
      <c r="AC785" s="364"/>
      <c r="AD785" s="363"/>
      <c r="AE785" s="364"/>
      <c r="AF785" s="363"/>
      <c r="AG785" s="364"/>
      <c r="AH785" s="363"/>
      <c r="AI785" s="364"/>
      <c r="AJ785" s="363"/>
      <c r="AK785" s="364"/>
      <c r="AL785" s="363"/>
      <c r="AM785" s="364"/>
      <c r="AN785" s="363"/>
      <c r="AO785" s="364"/>
      <c r="AP785" s="363"/>
      <c r="AQ785" s="364"/>
      <c r="AR785" s="366"/>
      <c r="AS785" s="367"/>
    </row>
    <row r="786" ht="15.75" customHeight="1">
      <c r="C786" s="271"/>
      <c r="D786" s="271"/>
      <c r="E786" s="271"/>
      <c r="F786" s="271"/>
      <c r="G786" s="271"/>
      <c r="H786" s="361"/>
      <c r="I786" s="362"/>
      <c r="J786" s="363"/>
      <c r="K786" s="364"/>
      <c r="L786" s="363"/>
      <c r="M786" s="364"/>
      <c r="N786" s="363"/>
      <c r="O786" s="364"/>
      <c r="P786" s="365"/>
      <c r="Q786" s="364"/>
      <c r="R786" s="363"/>
      <c r="S786" s="364"/>
      <c r="T786" s="363"/>
      <c r="U786" s="364"/>
      <c r="V786" s="363"/>
      <c r="W786" s="364"/>
      <c r="X786" s="363"/>
      <c r="Y786" s="364"/>
      <c r="Z786" s="363"/>
      <c r="AA786" s="364"/>
      <c r="AB786" s="363"/>
      <c r="AC786" s="364"/>
      <c r="AD786" s="363"/>
      <c r="AE786" s="364"/>
      <c r="AF786" s="363"/>
      <c r="AG786" s="364"/>
      <c r="AH786" s="363"/>
      <c r="AI786" s="364"/>
      <c r="AJ786" s="363"/>
      <c r="AK786" s="364"/>
      <c r="AL786" s="363"/>
      <c r="AM786" s="364"/>
      <c r="AN786" s="363"/>
      <c r="AO786" s="364"/>
      <c r="AP786" s="363"/>
      <c r="AQ786" s="364"/>
      <c r="AR786" s="366"/>
      <c r="AS786" s="367"/>
    </row>
    <row r="787" ht="15.75" customHeight="1">
      <c r="C787" s="271"/>
      <c r="D787" s="271"/>
      <c r="E787" s="271"/>
      <c r="F787" s="271"/>
      <c r="G787" s="271"/>
      <c r="H787" s="361"/>
      <c r="I787" s="362"/>
      <c r="J787" s="363"/>
      <c r="K787" s="364"/>
      <c r="L787" s="363"/>
      <c r="M787" s="364"/>
      <c r="N787" s="363"/>
      <c r="O787" s="364"/>
      <c r="P787" s="365"/>
      <c r="Q787" s="364"/>
      <c r="R787" s="363"/>
      <c r="S787" s="364"/>
      <c r="T787" s="363"/>
      <c r="U787" s="364"/>
      <c r="V787" s="363"/>
      <c r="W787" s="364"/>
      <c r="X787" s="363"/>
      <c r="Y787" s="364"/>
      <c r="Z787" s="363"/>
      <c r="AA787" s="364"/>
      <c r="AB787" s="363"/>
      <c r="AC787" s="364"/>
      <c r="AD787" s="363"/>
      <c r="AE787" s="364"/>
      <c r="AF787" s="363"/>
      <c r="AG787" s="364"/>
      <c r="AH787" s="363"/>
      <c r="AI787" s="364"/>
      <c r="AJ787" s="363"/>
      <c r="AK787" s="364"/>
      <c r="AL787" s="363"/>
      <c r="AM787" s="364"/>
      <c r="AN787" s="363"/>
      <c r="AO787" s="364"/>
      <c r="AP787" s="363"/>
      <c r="AQ787" s="364"/>
      <c r="AR787" s="366"/>
      <c r="AS787" s="367"/>
    </row>
    <row r="788" ht="15.75" customHeight="1">
      <c r="C788" s="271"/>
      <c r="D788" s="271"/>
      <c r="E788" s="271"/>
      <c r="F788" s="271"/>
      <c r="G788" s="271"/>
      <c r="H788" s="361"/>
      <c r="I788" s="362"/>
      <c r="J788" s="363"/>
      <c r="K788" s="364"/>
      <c r="L788" s="363"/>
      <c r="M788" s="364"/>
      <c r="N788" s="363"/>
      <c r="O788" s="364"/>
      <c r="P788" s="365"/>
      <c r="Q788" s="364"/>
      <c r="R788" s="363"/>
      <c r="S788" s="364"/>
      <c r="T788" s="363"/>
      <c r="U788" s="364"/>
      <c r="V788" s="363"/>
      <c r="W788" s="364"/>
      <c r="X788" s="363"/>
      <c r="Y788" s="364"/>
      <c r="Z788" s="363"/>
      <c r="AA788" s="364"/>
      <c r="AB788" s="363"/>
      <c r="AC788" s="364"/>
      <c r="AD788" s="363"/>
      <c r="AE788" s="364"/>
      <c r="AF788" s="363"/>
      <c r="AG788" s="364"/>
      <c r="AH788" s="363"/>
      <c r="AI788" s="364"/>
      <c r="AJ788" s="363"/>
      <c r="AK788" s="364"/>
      <c r="AL788" s="363"/>
      <c r="AM788" s="364"/>
      <c r="AN788" s="363"/>
      <c r="AO788" s="364"/>
      <c r="AP788" s="363"/>
      <c r="AQ788" s="364"/>
      <c r="AR788" s="366"/>
      <c r="AS788" s="367"/>
    </row>
    <row r="789" ht="15.75" customHeight="1">
      <c r="C789" s="271"/>
      <c r="D789" s="271"/>
      <c r="E789" s="271"/>
      <c r="F789" s="271"/>
      <c r="G789" s="271"/>
      <c r="H789" s="361"/>
      <c r="I789" s="362"/>
      <c r="J789" s="363"/>
      <c r="K789" s="364"/>
      <c r="L789" s="363"/>
      <c r="M789" s="364"/>
      <c r="N789" s="363"/>
      <c r="O789" s="364"/>
      <c r="P789" s="365"/>
      <c r="Q789" s="364"/>
      <c r="R789" s="363"/>
      <c r="S789" s="364"/>
      <c r="T789" s="363"/>
      <c r="U789" s="364"/>
      <c r="V789" s="363"/>
      <c r="W789" s="364"/>
      <c r="X789" s="363"/>
      <c r="Y789" s="364"/>
      <c r="Z789" s="363"/>
      <c r="AA789" s="364"/>
      <c r="AB789" s="363"/>
      <c r="AC789" s="364"/>
      <c r="AD789" s="363"/>
      <c r="AE789" s="364"/>
      <c r="AF789" s="363"/>
      <c r="AG789" s="364"/>
      <c r="AH789" s="363"/>
      <c r="AI789" s="364"/>
      <c r="AJ789" s="363"/>
      <c r="AK789" s="364"/>
      <c r="AL789" s="363"/>
      <c r="AM789" s="364"/>
      <c r="AN789" s="363"/>
      <c r="AO789" s="364"/>
      <c r="AP789" s="363"/>
      <c r="AQ789" s="364"/>
      <c r="AR789" s="366"/>
      <c r="AS789" s="367"/>
    </row>
    <row r="790" ht="15.75" customHeight="1">
      <c r="C790" s="271"/>
      <c r="D790" s="271"/>
      <c r="E790" s="271"/>
      <c r="F790" s="271"/>
      <c r="G790" s="271"/>
      <c r="H790" s="361"/>
      <c r="I790" s="362"/>
      <c r="J790" s="363"/>
      <c r="K790" s="364"/>
      <c r="L790" s="363"/>
      <c r="M790" s="364"/>
      <c r="N790" s="363"/>
      <c r="O790" s="364"/>
      <c r="P790" s="365"/>
      <c r="Q790" s="364"/>
      <c r="R790" s="363"/>
      <c r="S790" s="364"/>
      <c r="T790" s="363"/>
      <c r="U790" s="364"/>
      <c r="V790" s="363"/>
      <c r="W790" s="364"/>
      <c r="X790" s="363"/>
      <c r="Y790" s="364"/>
      <c r="Z790" s="363"/>
      <c r="AA790" s="364"/>
      <c r="AB790" s="363"/>
      <c r="AC790" s="364"/>
      <c r="AD790" s="363"/>
      <c r="AE790" s="364"/>
      <c r="AF790" s="363"/>
      <c r="AG790" s="364"/>
      <c r="AH790" s="363"/>
      <c r="AI790" s="364"/>
      <c r="AJ790" s="363"/>
      <c r="AK790" s="364"/>
      <c r="AL790" s="363"/>
      <c r="AM790" s="364"/>
      <c r="AN790" s="363"/>
      <c r="AO790" s="364"/>
      <c r="AP790" s="363"/>
      <c r="AQ790" s="364"/>
      <c r="AR790" s="366"/>
      <c r="AS790" s="367"/>
    </row>
    <row r="791" ht="15.75" customHeight="1">
      <c r="C791" s="271"/>
      <c r="D791" s="271"/>
      <c r="E791" s="271"/>
      <c r="F791" s="271"/>
      <c r="G791" s="271"/>
      <c r="H791" s="361"/>
      <c r="I791" s="362"/>
      <c r="J791" s="363"/>
      <c r="K791" s="364"/>
      <c r="L791" s="363"/>
      <c r="M791" s="364"/>
      <c r="N791" s="363"/>
      <c r="O791" s="364"/>
      <c r="P791" s="365"/>
      <c r="Q791" s="364"/>
      <c r="R791" s="363"/>
      <c r="S791" s="364"/>
      <c r="T791" s="363"/>
      <c r="U791" s="364"/>
      <c r="V791" s="363"/>
      <c r="W791" s="364"/>
      <c r="X791" s="363"/>
      <c r="Y791" s="364"/>
      <c r="Z791" s="363"/>
      <c r="AA791" s="364"/>
      <c r="AB791" s="363"/>
      <c r="AC791" s="364"/>
      <c r="AD791" s="363"/>
      <c r="AE791" s="364"/>
      <c r="AF791" s="363"/>
      <c r="AG791" s="364"/>
      <c r="AH791" s="363"/>
      <c r="AI791" s="364"/>
      <c r="AJ791" s="363"/>
      <c r="AK791" s="364"/>
      <c r="AL791" s="363"/>
      <c r="AM791" s="364"/>
      <c r="AN791" s="363"/>
      <c r="AO791" s="364"/>
      <c r="AP791" s="363"/>
      <c r="AQ791" s="364"/>
      <c r="AR791" s="366"/>
      <c r="AS791" s="367"/>
    </row>
    <row r="792" ht="15.75" customHeight="1">
      <c r="C792" s="271"/>
      <c r="D792" s="271"/>
      <c r="E792" s="271"/>
      <c r="F792" s="271"/>
      <c r="G792" s="271"/>
      <c r="H792" s="361"/>
      <c r="I792" s="362"/>
      <c r="J792" s="363"/>
      <c r="K792" s="364"/>
      <c r="L792" s="363"/>
      <c r="M792" s="364"/>
      <c r="N792" s="363"/>
      <c r="O792" s="364"/>
      <c r="P792" s="365"/>
      <c r="Q792" s="364"/>
      <c r="R792" s="363"/>
      <c r="S792" s="364"/>
      <c r="T792" s="363"/>
      <c r="U792" s="364"/>
      <c r="V792" s="363"/>
      <c r="W792" s="364"/>
      <c r="X792" s="363"/>
      <c r="Y792" s="364"/>
      <c r="Z792" s="363"/>
      <c r="AA792" s="364"/>
      <c r="AB792" s="363"/>
      <c r="AC792" s="364"/>
      <c r="AD792" s="363"/>
      <c r="AE792" s="364"/>
      <c r="AF792" s="363"/>
      <c r="AG792" s="364"/>
      <c r="AH792" s="363"/>
      <c r="AI792" s="364"/>
      <c r="AJ792" s="363"/>
      <c r="AK792" s="364"/>
      <c r="AL792" s="363"/>
      <c r="AM792" s="364"/>
      <c r="AN792" s="363"/>
      <c r="AO792" s="364"/>
      <c r="AP792" s="363"/>
      <c r="AQ792" s="364"/>
      <c r="AR792" s="366"/>
      <c r="AS792" s="367"/>
    </row>
    <row r="793" ht="15.75" customHeight="1">
      <c r="C793" s="271"/>
      <c r="D793" s="271"/>
      <c r="E793" s="271"/>
      <c r="F793" s="271"/>
      <c r="G793" s="271"/>
      <c r="H793" s="361"/>
      <c r="I793" s="362"/>
      <c r="J793" s="363"/>
      <c r="K793" s="364"/>
      <c r="L793" s="363"/>
      <c r="M793" s="364"/>
      <c r="N793" s="363"/>
      <c r="O793" s="364"/>
      <c r="P793" s="365"/>
      <c r="Q793" s="364"/>
      <c r="R793" s="363"/>
      <c r="S793" s="364"/>
      <c r="T793" s="363"/>
      <c r="U793" s="364"/>
      <c r="V793" s="363"/>
      <c r="W793" s="364"/>
      <c r="X793" s="363"/>
      <c r="Y793" s="364"/>
      <c r="Z793" s="363"/>
      <c r="AA793" s="364"/>
      <c r="AB793" s="363"/>
      <c r="AC793" s="364"/>
      <c r="AD793" s="363"/>
      <c r="AE793" s="364"/>
      <c r="AF793" s="363"/>
      <c r="AG793" s="364"/>
      <c r="AH793" s="363"/>
      <c r="AI793" s="364"/>
      <c r="AJ793" s="363"/>
      <c r="AK793" s="364"/>
      <c r="AL793" s="363"/>
      <c r="AM793" s="364"/>
      <c r="AN793" s="363"/>
      <c r="AO793" s="364"/>
      <c r="AP793" s="363"/>
      <c r="AQ793" s="364"/>
      <c r="AR793" s="366"/>
      <c r="AS793" s="367"/>
    </row>
    <row r="794" ht="15.75" customHeight="1">
      <c r="C794" s="271"/>
      <c r="D794" s="271"/>
      <c r="E794" s="271"/>
      <c r="F794" s="271"/>
      <c r="G794" s="271"/>
      <c r="H794" s="361"/>
      <c r="I794" s="362"/>
      <c r="J794" s="363"/>
      <c r="K794" s="364"/>
      <c r="L794" s="363"/>
      <c r="M794" s="364"/>
      <c r="N794" s="363"/>
      <c r="O794" s="364"/>
      <c r="P794" s="365"/>
      <c r="Q794" s="364"/>
      <c r="R794" s="363"/>
      <c r="S794" s="364"/>
      <c r="T794" s="363"/>
      <c r="U794" s="364"/>
      <c r="V794" s="363"/>
      <c r="W794" s="364"/>
      <c r="X794" s="363"/>
      <c r="Y794" s="364"/>
      <c r="Z794" s="363"/>
      <c r="AA794" s="364"/>
      <c r="AB794" s="363"/>
      <c r="AC794" s="364"/>
      <c r="AD794" s="363"/>
      <c r="AE794" s="364"/>
      <c r="AF794" s="363"/>
      <c r="AG794" s="364"/>
      <c r="AH794" s="363"/>
      <c r="AI794" s="364"/>
      <c r="AJ794" s="363"/>
      <c r="AK794" s="364"/>
      <c r="AL794" s="363"/>
      <c r="AM794" s="364"/>
      <c r="AN794" s="363"/>
      <c r="AO794" s="364"/>
      <c r="AP794" s="363"/>
      <c r="AQ794" s="364"/>
      <c r="AR794" s="366"/>
      <c r="AS794" s="367"/>
    </row>
    <row r="795" ht="15.75" customHeight="1">
      <c r="C795" s="271"/>
      <c r="D795" s="271"/>
      <c r="E795" s="271"/>
      <c r="F795" s="271"/>
      <c r="G795" s="271"/>
      <c r="H795" s="361"/>
      <c r="I795" s="362"/>
      <c r="J795" s="363"/>
      <c r="K795" s="364"/>
      <c r="L795" s="363"/>
      <c r="M795" s="364"/>
      <c r="N795" s="363"/>
      <c r="O795" s="364"/>
      <c r="P795" s="365"/>
      <c r="Q795" s="364"/>
      <c r="R795" s="363"/>
      <c r="S795" s="364"/>
      <c r="T795" s="363"/>
      <c r="U795" s="364"/>
      <c r="V795" s="363"/>
      <c r="W795" s="364"/>
      <c r="X795" s="363"/>
      <c r="Y795" s="364"/>
      <c r="Z795" s="363"/>
      <c r="AA795" s="364"/>
      <c r="AB795" s="363"/>
      <c r="AC795" s="364"/>
      <c r="AD795" s="363"/>
      <c r="AE795" s="364"/>
      <c r="AF795" s="363"/>
      <c r="AG795" s="364"/>
      <c r="AH795" s="363"/>
      <c r="AI795" s="364"/>
      <c r="AJ795" s="363"/>
      <c r="AK795" s="364"/>
      <c r="AL795" s="363"/>
      <c r="AM795" s="364"/>
      <c r="AN795" s="363"/>
      <c r="AO795" s="364"/>
      <c r="AP795" s="363"/>
      <c r="AQ795" s="364"/>
      <c r="AR795" s="366"/>
      <c r="AS795" s="367"/>
    </row>
    <row r="796" ht="15.75" customHeight="1">
      <c r="C796" s="271"/>
      <c r="D796" s="271"/>
      <c r="E796" s="271"/>
      <c r="F796" s="271"/>
      <c r="G796" s="271"/>
      <c r="H796" s="361"/>
      <c r="I796" s="362"/>
      <c r="J796" s="363"/>
      <c r="K796" s="364"/>
      <c r="L796" s="363"/>
      <c r="M796" s="364"/>
      <c r="N796" s="363"/>
      <c r="O796" s="364"/>
      <c r="P796" s="365"/>
      <c r="Q796" s="364"/>
      <c r="R796" s="363"/>
      <c r="S796" s="364"/>
      <c r="T796" s="363"/>
      <c r="U796" s="364"/>
      <c r="V796" s="363"/>
      <c r="W796" s="364"/>
      <c r="X796" s="363"/>
      <c r="Y796" s="364"/>
      <c r="Z796" s="363"/>
      <c r="AA796" s="364"/>
      <c r="AB796" s="363"/>
      <c r="AC796" s="364"/>
      <c r="AD796" s="363"/>
      <c r="AE796" s="364"/>
      <c r="AF796" s="363"/>
      <c r="AG796" s="364"/>
      <c r="AH796" s="363"/>
      <c r="AI796" s="364"/>
      <c r="AJ796" s="363"/>
      <c r="AK796" s="364"/>
      <c r="AL796" s="363"/>
      <c r="AM796" s="364"/>
      <c r="AN796" s="363"/>
      <c r="AO796" s="364"/>
      <c r="AP796" s="363"/>
      <c r="AQ796" s="364"/>
      <c r="AR796" s="366"/>
      <c r="AS796" s="367"/>
    </row>
    <row r="797" ht="15.75" customHeight="1">
      <c r="C797" s="271"/>
      <c r="D797" s="271"/>
      <c r="E797" s="271"/>
      <c r="F797" s="271"/>
      <c r="G797" s="271"/>
      <c r="H797" s="361"/>
      <c r="I797" s="362"/>
      <c r="J797" s="363"/>
      <c r="K797" s="364"/>
      <c r="L797" s="363"/>
      <c r="M797" s="364"/>
      <c r="N797" s="363"/>
      <c r="O797" s="364"/>
      <c r="P797" s="365"/>
      <c r="Q797" s="364"/>
      <c r="R797" s="363"/>
      <c r="S797" s="364"/>
      <c r="T797" s="363"/>
      <c r="U797" s="364"/>
      <c r="V797" s="363"/>
      <c r="W797" s="364"/>
      <c r="X797" s="363"/>
      <c r="Y797" s="364"/>
      <c r="Z797" s="363"/>
      <c r="AA797" s="364"/>
      <c r="AB797" s="363"/>
      <c r="AC797" s="364"/>
      <c r="AD797" s="363"/>
      <c r="AE797" s="364"/>
      <c r="AF797" s="363"/>
      <c r="AG797" s="364"/>
      <c r="AH797" s="363"/>
      <c r="AI797" s="364"/>
      <c r="AJ797" s="363"/>
      <c r="AK797" s="364"/>
      <c r="AL797" s="363"/>
      <c r="AM797" s="364"/>
      <c r="AN797" s="363"/>
      <c r="AO797" s="364"/>
      <c r="AP797" s="363"/>
      <c r="AQ797" s="364"/>
      <c r="AR797" s="366"/>
      <c r="AS797" s="367"/>
    </row>
    <row r="798" ht="15.75" customHeight="1">
      <c r="C798" s="271"/>
      <c r="D798" s="271"/>
      <c r="E798" s="271"/>
      <c r="F798" s="271"/>
      <c r="G798" s="271"/>
      <c r="H798" s="361"/>
      <c r="I798" s="362"/>
      <c r="J798" s="363"/>
      <c r="K798" s="364"/>
      <c r="L798" s="363"/>
      <c r="M798" s="364"/>
      <c r="N798" s="363"/>
      <c r="O798" s="364"/>
      <c r="P798" s="365"/>
      <c r="Q798" s="364"/>
      <c r="R798" s="363"/>
      <c r="S798" s="364"/>
      <c r="T798" s="363"/>
      <c r="U798" s="364"/>
      <c r="V798" s="363"/>
      <c r="W798" s="364"/>
      <c r="X798" s="363"/>
      <c r="Y798" s="364"/>
      <c r="Z798" s="363"/>
      <c r="AA798" s="364"/>
      <c r="AB798" s="363"/>
      <c r="AC798" s="364"/>
      <c r="AD798" s="363"/>
      <c r="AE798" s="364"/>
      <c r="AF798" s="363"/>
      <c r="AG798" s="364"/>
      <c r="AH798" s="363"/>
      <c r="AI798" s="364"/>
      <c r="AJ798" s="363"/>
      <c r="AK798" s="364"/>
      <c r="AL798" s="363"/>
      <c r="AM798" s="364"/>
      <c r="AN798" s="363"/>
      <c r="AO798" s="364"/>
      <c r="AP798" s="363"/>
      <c r="AQ798" s="364"/>
      <c r="AR798" s="366"/>
      <c r="AS798" s="367"/>
    </row>
    <row r="799" ht="15.75" customHeight="1">
      <c r="C799" s="271"/>
      <c r="D799" s="271"/>
      <c r="E799" s="271"/>
      <c r="F799" s="271"/>
      <c r="G799" s="271"/>
      <c r="H799" s="361"/>
      <c r="I799" s="362"/>
      <c r="J799" s="363"/>
      <c r="K799" s="364"/>
      <c r="L799" s="363"/>
      <c r="M799" s="364"/>
      <c r="N799" s="363"/>
      <c r="O799" s="364"/>
      <c r="P799" s="365"/>
      <c r="Q799" s="364"/>
      <c r="R799" s="363"/>
      <c r="S799" s="364"/>
      <c r="T799" s="363"/>
      <c r="U799" s="364"/>
      <c r="V799" s="363"/>
      <c r="W799" s="364"/>
      <c r="X799" s="363"/>
      <c r="Y799" s="364"/>
      <c r="Z799" s="363"/>
      <c r="AA799" s="364"/>
      <c r="AB799" s="363"/>
      <c r="AC799" s="364"/>
      <c r="AD799" s="363"/>
      <c r="AE799" s="364"/>
      <c r="AF799" s="363"/>
      <c r="AG799" s="364"/>
      <c r="AH799" s="363"/>
      <c r="AI799" s="364"/>
      <c r="AJ799" s="363"/>
      <c r="AK799" s="364"/>
      <c r="AL799" s="363"/>
      <c r="AM799" s="364"/>
      <c r="AN799" s="363"/>
      <c r="AO799" s="364"/>
      <c r="AP799" s="363"/>
      <c r="AQ799" s="364"/>
      <c r="AR799" s="366"/>
      <c r="AS799" s="367"/>
    </row>
    <row r="800" ht="15.75" customHeight="1">
      <c r="C800" s="271"/>
      <c r="D800" s="271"/>
      <c r="E800" s="271"/>
      <c r="F800" s="271"/>
      <c r="G800" s="271"/>
      <c r="H800" s="361"/>
      <c r="I800" s="362"/>
      <c r="J800" s="363"/>
      <c r="K800" s="364"/>
      <c r="L800" s="363"/>
      <c r="M800" s="364"/>
      <c r="N800" s="363"/>
      <c r="O800" s="364"/>
      <c r="P800" s="365"/>
      <c r="Q800" s="364"/>
      <c r="R800" s="363"/>
      <c r="S800" s="364"/>
      <c r="T800" s="363"/>
      <c r="U800" s="364"/>
      <c r="V800" s="363"/>
      <c r="W800" s="364"/>
      <c r="X800" s="363"/>
      <c r="Y800" s="364"/>
      <c r="Z800" s="363"/>
      <c r="AA800" s="364"/>
      <c r="AB800" s="363"/>
      <c r="AC800" s="364"/>
      <c r="AD800" s="363"/>
      <c r="AE800" s="364"/>
      <c r="AF800" s="363"/>
      <c r="AG800" s="364"/>
      <c r="AH800" s="363"/>
      <c r="AI800" s="364"/>
      <c r="AJ800" s="363"/>
      <c r="AK800" s="364"/>
      <c r="AL800" s="363"/>
      <c r="AM800" s="364"/>
      <c r="AN800" s="363"/>
      <c r="AO800" s="364"/>
      <c r="AP800" s="363"/>
      <c r="AQ800" s="364"/>
      <c r="AR800" s="366"/>
      <c r="AS800" s="367"/>
    </row>
    <row r="801" ht="15.75" customHeight="1">
      <c r="C801" s="271"/>
      <c r="D801" s="271"/>
      <c r="E801" s="271"/>
      <c r="F801" s="271"/>
      <c r="G801" s="271"/>
      <c r="H801" s="361"/>
      <c r="I801" s="362"/>
      <c r="J801" s="363"/>
      <c r="K801" s="364"/>
      <c r="L801" s="363"/>
      <c r="M801" s="364"/>
      <c r="N801" s="363"/>
      <c r="O801" s="364"/>
      <c r="P801" s="365"/>
      <c r="Q801" s="364"/>
      <c r="R801" s="363"/>
      <c r="S801" s="364"/>
      <c r="T801" s="363"/>
      <c r="U801" s="364"/>
      <c r="V801" s="363"/>
      <c r="W801" s="364"/>
      <c r="X801" s="363"/>
      <c r="Y801" s="364"/>
      <c r="Z801" s="363"/>
      <c r="AA801" s="364"/>
      <c r="AB801" s="363"/>
      <c r="AC801" s="364"/>
      <c r="AD801" s="363"/>
      <c r="AE801" s="364"/>
      <c r="AF801" s="363"/>
      <c r="AG801" s="364"/>
      <c r="AH801" s="363"/>
      <c r="AI801" s="364"/>
      <c r="AJ801" s="363"/>
      <c r="AK801" s="364"/>
      <c r="AL801" s="363"/>
      <c r="AM801" s="364"/>
      <c r="AN801" s="363"/>
      <c r="AO801" s="364"/>
      <c r="AP801" s="363"/>
      <c r="AQ801" s="364"/>
      <c r="AR801" s="366"/>
      <c r="AS801" s="367"/>
    </row>
    <row r="802" ht="15.75" customHeight="1">
      <c r="C802" s="271"/>
      <c r="D802" s="271"/>
      <c r="E802" s="271"/>
      <c r="F802" s="271"/>
      <c r="G802" s="271"/>
      <c r="H802" s="361"/>
      <c r="I802" s="362"/>
      <c r="J802" s="363"/>
      <c r="K802" s="364"/>
      <c r="L802" s="363"/>
      <c r="M802" s="364"/>
      <c r="N802" s="363"/>
      <c r="O802" s="364"/>
      <c r="P802" s="365"/>
      <c r="Q802" s="364"/>
      <c r="R802" s="363"/>
      <c r="S802" s="364"/>
      <c r="T802" s="363"/>
      <c r="U802" s="364"/>
      <c r="V802" s="363"/>
      <c r="W802" s="364"/>
      <c r="X802" s="363"/>
      <c r="Y802" s="364"/>
      <c r="Z802" s="363"/>
      <c r="AA802" s="364"/>
      <c r="AB802" s="363"/>
      <c r="AC802" s="364"/>
      <c r="AD802" s="363"/>
      <c r="AE802" s="364"/>
      <c r="AF802" s="363"/>
      <c r="AG802" s="364"/>
      <c r="AH802" s="363"/>
      <c r="AI802" s="364"/>
      <c r="AJ802" s="363"/>
      <c r="AK802" s="364"/>
      <c r="AL802" s="363"/>
      <c r="AM802" s="364"/>
      <c r="AN802" s="363"/>
      <c r="AO802" s="364"/>
      <c r="AP802" s="363"/>
      <c r="AQ802" s="364"/>
      <c r="AR802" s="366"/>
      <c r="AS802" s="367"/>
    </row>
    <row r="803" ht="15.75" customHeight="1">
      <c r="C803" s="271"/>
      <c r="D803" s="271"/>
      <c r="E803" s="271"/>
      <c r="F803" s="271"/>
      <c r="G803" s="271"/>
      <c r="H803" s="361"/>
      <c r="I803" s="362"/>
      <c r="J803" s="363"/>
      <c r="K803" s="364"/>
      <c r="L803" s="363"/>
      <c r="M803" s="364"/>
      <c r="N803" s="363"/>
      <c r="O803" s="364"/>
      <c r="P803" s="365"/>
      <c r="Q803" s="364"/>
      <c r="R803" s="363"/>
      <c r="S803" s="364"/>
      <c r="T803" s="363"/>
      <c r="U803" s="364"/>
      <c r="V803" s="363"/>
      <c r="W803" s="364"/>
      <c r="X803" s="363"/>
      <c r="Y803" s="364"/>
      <c r="Z803" s="363"/>
      <c r="AA803" s="364"/>
      <c r="AB803" s="363"/>
      <c r="AC803" s="364"/>
      <c r="AD803" s="363"/>
      <c r="AE803" s="364"/>
      <c r="AF803" s="363"/>
      <c r="AG803" s="364"/>
      <c r="AH803" s="363"/>
      <c r="AI803" s="364"/>
      <c r="AJ803" s="363"/>
      <c r="AK803" s="364"/>
      <c r="AL803" s="363"/>
      <c r="AM803" s="364"/>
      <c r="AN803" s="363"/>
      <c r="AO803" s="364"/>
      <c r="AP803" s="363"/>
      <c r="AQ803" s="364"/>
      <c r="AR803" s="366"/>
      <c r="AS803" s="367"/>
    </row>
    <row r="804" ht="15.75" customHeight="1">
      <c r="C804" s="271"/>
      <c r="D804" s="271"/>
      <c r="E804" s="271"/>
      <c r="F804" s="271"/>
      <c r="G804" s="271"/>
      <c r="H804" s="361"/>
      <c r="I804" s="362"/>
      <c r="J804" s="363"/>
      <c r="K804" s="364"/>
      <c r="L804" s="363"/>
      <c r="M804" s="364"/>
      <c r="N804" s="363"/>
      <c r="O804" s="364"/>
      <c r="P804" s="365"/>
      <c r="Q804" s="364"/>
      <c r="R804" s="363"/>
      <c r="S804" s="364"/>
      <c r="T804" s="363"/>
      <c r="U804" s="364"/>
      <c r="V804" s="363"/>
      <c r="W804" s="364"/>
      <c r="X804" s="363"/>
      <c r="Y804" s="364"/>
      <c r="Z804" s="363"/>
      <c r="AA804" s="364"/>
      <c r="AB804" s="363"/>
      <c r="AC804" s="364"/>
      <c r="AD804" s="363"/>
      <c r="AE804" s="364"/>
      <c r="AF804" s="363"/>
      <c r="AG804" s="364"/>
      <c r="AH804" s="363"/>
      <c r="AI804" s="364"/>
      <c r="AJ804" s="363"/>
      <c r="AK804" s="364"/>
      <c r="AL804" s="363"/>
      <c r="AM804" s="364"/>
      <c r="AN804" s="363"/>
      <c r="AO804" s="364"/>
      <c r="AP804" s="363"/>
      <c r="AQ804" s="364"/>
      <c r="AR804" s="366"/>
      <c r="AS804" s="367"/>
    </row>
    <row r="805" ht="15.75" customHeight="1">
      <c r="C805" s="271"/>
      <c r="D805" s="271"/>
      <c r="E805" s="271"/>
      <c r="F805" s="271"/>
      <c r="G805" s="271"/>
      <c r="H805" s="361"/>
      <c r="I805" s="362"/>
      <c r="J805" s="363"/>
      <c r="K805" s="364"/>
      <c r="L805" s="363"/>
      <c r="M805" s="364"/>
      <c r="N805" s="363"/>
      <c r="O805" s="364"/>
      <c r="P805" s="365"/>
      <c r="Q805" s="364"/>
      <c r="R805" s="363"/>
      <c r="S805" s="364"/>
      <c r="T805" s="363"/>
      <c r="U805" s="364"/>
      <c r="V805" s="363"/>
      <c r="W805" s="364"/>
      <c r="X805" s="363"/>
      <c r="Y805" s="364"/>
      <c r="Z805" s="363"/>
      <c r="AA805" s="364"/>
      <c r="AB805" s="363"/>
      <c r="AC805" s="364"/>
      <c r="AD805" s="363"/>
      <c r="AE805" s="364"/>
      <c r="AF805" s="363"/>
      <c r="AG805" s="364"/>
      <c r="AH805" s="363"/>
      <c r="AI805" s="364"/>
      <c r="AJ805" s="363"/>
      <c r="AK805" s="364"/>
      <c r="AL805" s="363"/>
      <c r="AM805" s="364"/>
      <c r="AN805" s="363"/>
      <c r="AO805" s="364"/>
      <c r="AP805" s="363"/>
      <c r="AQ805" s="364"/>
      <c r="AR805" s="366"/>
      <c r="AS805" s="367"/>
    </row>
    <row r="806" ht="15.75" customHeight="1">
      <c r="C806" s="271"/>
      <c r="D806" s="271"/>
      <c r="E806" s="271"/>
      <c r="F806" s="271"/>
      <c r="G806" s="271"/>
      <c r="H806" s="361"/>
      <c r="I806" s="362"/>
      <c r="J806" s="363"/>
      <c r="K806" s="364"/>
      <c r="L806" s="363"/>
      <c r="M806" s="364"/>
      <c r="N806" s="363"/>
      <c r="O806" s="364"/>
      <c r="P806" s="365"/>
      <c r="Q806" s="364"/>
      <c r="R806" s="363"/>
      <c r="S806" s="364"/>
      <c r="T806" s="363"/>
      <c r="U806" s="364"/>
      <c r="V806" s="363"/>
      <c r="W806" s="364"/>
      <c r="X806" s="363"/>
      <c r="Y806" s="364"/>
      <c r="Z806" s="363"/>
      <c r="AA806" s="364"/>
      <c r="AB806" s="363"/>
      <c r="AC806" s="364"/>
      <c r="AD806" s="363"/>
      <c r="AE806" s="364"/>
      <c r="AF806" s="363"/>
      <c r="AG806" s="364"/>
      <c r="AH806" s="363"/>
      <c r="AI806" s="364"/>
      <c r="AJ806" s="363"/>
      <c r="AK806" s="364"/>
      <c r="AL806" s="363"/>
      <c r="AM806" s="364"/>
      <c r="AN806" s="363"/>
      <c r="AO806" s="364"/>
      <c r="AP806" s="363"/>
      <c r="AQ806" s="364"/>
      <c r="AR806" s="366"/>
      <c r="AS806" s="367"/>
    </row>
    <row r="807" ht="15.75" customHeight="1">
      <c r="C807" s="271"/>
      <c r="D807" s="271"/>
      <c r="E807" s="271"/>
      <c r="F807" s="271"/>
      <c r="G807" s="271"/>
      <c r="H807" s="361"/>
      <c r="I807" s="362"/>
      <c r="J807" s="363"/>
      <c r="K807" s="364"/>
      <c r="L807" s="363"/>
      <c r="M807" s="364"/>
      <c r="N807" s="363"/>
      <c r="O807" s="364"/>
      <c r="P807" s="365"/>
      <c r="Q807" s="364"/>
      <c r="R807" s="363"/>
      <c r="S807" s="364"/>
      <c r="T807" s="363"/>
      <c r="U807" s="364"/>
      <c r="V807" s="363"/>
      <c r="W807" s="364"/>
      <c r="X807" s="363"/>
      <c r="Y807" s="364"/>
      <c r="Z807" s="363"/>
      <c r="AA807" s="364"/>
      <c r="AB807" s="363"/>
      <c r="AC807" s="364"/>
      <c r="AD807" s="363"/>
      <c r="AE807" s="364"/>
      <c r="AF807" s="363"/>
      <c r="AG807" s="364"/>
      <c r="AH807" s="363"/>
      <c r="AI807" s="364"/>
      <c r="AJ807" s="363"/>
      <c r="AK807" s="364"/>
      <c r="AL807" s="363"/>
      <c r="AM807" s="364"/>
      <c r="AN807" s="363"/>
      <c r="AO807" s="364"/>
      <c r="AP807" s="363"/>
      <c r="AQ807" s="364"/>
      <c r="AR807" s="366"/>
      <c r="AS807" s="367"/>
    </row>
    <row r="808" ht="15.75" customHeight="1">
      <c r="C808" s="271"/>
      <c r="D808" s="271"/>
      <c r="E808" s="271"/>
      <c r="F808" s="271"/>
      <c r="G808" s="271"/>
      <c r="H808" s="361"/>
      <c r="I808" s="362"/>
      <c r="J808" s="363"/>
      <c r="K808" s="364"/>
      <c r="L808" s="363"/>
      <c r="M808" s="364"/>
      <c r="N808" s="363"/>
      <c r="O808" s="364"/>
      <c r="P808" s="365"/>
      <c r="Q808" s="364"/>
      <c r="R808" s="363"/>
      <c r="S808" s="364"/>
      <c r="T808" s="363"/>
      <c r="U808" s="364"/>
      <c r="V808" s="363"/>
      <c r="W808" s="364"/>
      <c r="X808" s="363"/>
      <c r="Y808" s="364"/>
      <c r="Z808" s="363"/>
      <c r="AA808" s="364"/>
      <c r="AB808" s="363"/>
      <c r="AC808" s="364"/>
      <c r="AD808" s="363"/>
      <c r="AE808" s="364"/>
      <c r="AF808" s="363"/>
      <c r="AG808" s="364"/>
      <c r="AH808" s="363"/>
      <c r="AI808" s="364"/>
      <c r="AJ808" s="363"/>
      <c r="AK808" s="364"/>
      <c r="AL808" s="363"/>
      <c r="AM808" s="364"/>
      <c r="AN808" s="363"/>
      <c r="AO808" s="364"/>
      <c r="AP808" s="363"/>
      <c r="AQ808" s="364"/>
      <c r="AR808" s="366"/>
      <c r="AS808" s="367"/>
    </row>
    <row r="809" ht="15.75" customHeight="1">
      <c r="C809" s="271"/>
      <c r="D809" s="271"/>
      <c r="E809" s="271"/>
      <c r="F809" s="271"/>
      <c r="G809" s="271"/>
      <c r="H809" s="361"/>
      <c r="I809" s="362"/>
      <c r="J809" s="363"/>
      <c r="K809" s="364"/>
      <c r="L809" s="363"/>
      <c r="M809" s="364"/>
      <c r="N809" s="363"/>
      <c r="O809" s="364"/>
      <c r="P809" s="365"/>
      <c r="Q809" s="364"/>
      <c r="R809" s="363"/>
      <c r="S809" s="364"/>
      <c r="T809" s="363"/>
      <c r="U809" s="364"/>
      <c r="V809" s="363"/>
      <c r="W809" s="364"/>
      <c r="X809" s="363"/>
      <c r="Y809" s="364"/>
      <c r="Z809" s="363"/>
      <c r="AA809" s="364"/>
      <c r="AB809" s="363"/>
      <c r="AC809" s="364"/>
      <c r="AD809" s="363"/>
      <c r="AE809" s="364"/>
      <c r="AF809" s="363"/>
      <c r="AG809" s="364"/>
      <c r="AH809" s="363"/>
      <c r="AI809" s="364"/>
      <c r="AJ809" s="363"/>
      <c r="AK809" s="364"/>
      <c r="AL809" s="363"/>
      <c r="AM809" s="364"/>
      <c r="AN809" s="363"/>
      <c r="AO809" s="364"/>
      <c r="AP809" s="363"/>
      <c r="AQ809" s="364"/>
      <c r="AR809" s="366"/>
      <c r="AS809" s="367"/>
    </row>
    <row r="810" ht="15.75" customHeight="1">
      <c r="C810" s="271"/>
      <c r="D810" s="271"/>
      <c r="E810" s="271"/>
      <c r="F810" s="271"/>
      <c r="G810" s="271"/>
      <c r="H810" s="361"/>
      <c r="I810" s="362"/>
      <c r="J810" s="363"/>
      <c r="K810" s="364"/>
      <c r="L810" s="363"/>
      <c r="M810" s="364"/>
      <c r="N810" s="363"/>
      <c r="O810" s="364"/>
      <c r="P810" s="365"/>
      <c r="Q810" s="364"/>
      <c r="R810" s="363"/>
      <c r="S810" s="364"/>
      <c r="T810" s="363"/>
      <c r="U810" s="364"/>
      <c r="V810" s="363"/>
      <c r="W810" s="364"/>
      <c r="X810" s="363"/>
      <c r="Y810" s="364"/>
      <c r="Z810" s="363"/>
      <c r="AA810" s="364"/>
      <c r="AB810" s="363"/>
      <c r="AC810" s="364"/>
      <c r="AD810" s="363"/>
      <c r="AE810" s="364"/>
      <c r="AF810" s="363"/>
      <c r="AG810" s="364"/>
      <c r="AH810" s="363"/>
      <c r="AI810" s="364"/>
      <c r="AJ810" s="363"/>
      <c r="AK810" s="364"/>
      <c r="AL810" s="363"/>
      <c r="AM810" s="364"/>
      <c r="AN810" s="363"/>
      <c r="AO810" s="364"/>
      <c r="AP810" s="363"/>
      <c r="AQ810" s="364"/>
      <c r="AR810" s="366"/>
      <c r="AS810" s="367"/>
    </row>
    <row r="811" ht="15.75" customHeight="1">
      <c r="C811" s="271"/>
      <c r="D811" s="271"/>
      <c r="E811" s="271"/>
      <c r="F811" s="271"/>
      <c r="G811" s="271"/>
      <c r="H811" s="361"/>
      <c r="I811" s="362"/>
      <c r="J811" s="363"/>
      <c r="K811" s="364"/>
      <c r="L811" s="363"/>
      <c r="M811" s="364"/>
      <c r="N811" s="363"/>
      <c r="O811" s="364"/>
      <c r="P811" s="365"/>
      <c r="Q811" s="364"/>
      <c r="R811" s="363"/>
      <c r="S811" s="364"/>
      <c r="T811" s="363"/>
      <c r="U811" s="364"/>
      <c r="V811" s="363"/>
      <c r="W811" s="364"/>
      <c r="X811" s="363"/>
      <c r="Y811" s="364"/>
      <c r="Z811" s="363"/>
      <c r="AA811" s="364"/>
      <c r="AB811" s="363"/>
      <c r="AC811" s="364"/>
      <c r="AD811" s="363"/>
      <c r="AE811" s="364"/>
      <c r="AF811" s="363"/>
      <c r="AG811" s="364"/>
      <c r="AH811" s="363"/>
      <c r="AI811" s="364"/>
      <c r="AJ811" s="363"/>
      <c r="AK811" s="364"/>
      <c r="AL811" s="363"/>
      <c r="AM811" s="364"/>
      <c r="AN811" s="363"/>
      <c r="AO811" s="364"/>
      <c r="AP811" s="363"/>
      <c r="AQ811" s="364"/>
      <c r="AR811" s="366"/>
      <c r="AS811" s="367"/>
    </row>
    <row r="812" ht="15.75" customHeight="1">
      <c r="C812" s="271"/>
      <c r="D812" s="271"/>
      <c r="E812" s="271"/>
      <c r="F812" s="271"/>
      <c r="G812" s="271"/>
      <c r="H812" s="361"/>
      <c r="I812" s="362"/>
      <c r="J812" s="363"/>
      <c r="K812" s="364"/>
      <c r="L812" s="363"/>
      <c r="M812" s="364"/>
      <c r="N812" s="363"/>
      <c r="O812" s="364"/>
      <c r="P812" s="365"/>
      <c r="Q812" s="364"/>
      <c r="R812" s="363"/>
      <c r="S812" s="364"/>
      <c r="T812" s="363"/>
      <c r="U812" s="364"/>
      <c r="V812" s="363"/>
      <c r="W812" s="364"/>
      <c r="X812" s="363"/>
      <c r="Y812" s="364"/>
      <c r="Z812" s="363"/>
      <c r="AA812" s="364"/>
      <c r="AB812" s="363"/>
      <c r="AC812" s="364"/>
      <c r="AD812" s="363"/>
      <c r="AE812" s="364"/>
      <c r="AF812" s="363"/>
      <c r="AG812" s="364"/>
      <c r="AH812" s="363"/>
      <c r="AI812" s="364"/>
      <c r="AJ812" s="363"/>
      <c r="AK812" s="364"/>
      <c r="AL812" s="363"/>
      <c r="AM812" s="364"/>
      <c r="AN812" s="363"/>
      <c r="AO812" s="364"/>
      <c r="AP812" s="363"/>
      <c r="AQ812" s="364"/>
      <c r="AR812" s="366"/>
      <c r="AS812" s="367"/>
    </row>
    <row r="813" ht="15.75" customHeight="1">
      <c r="C813" s="271"/>
      <c r="D813" s="271"/>
      <c r="E813" s="271"/>
      <c r="F813" s="271"/>
      <c r="G813" s="271"/>
      <c r="H813" s="361"/>
      <c r="I813" s="362"/>
      <c r="J813" s="363"/>
      <c r="K813" s="364"/>
      <c r="L813" s="363"/>
      <c r="M813" s="364"/>
      <c r="N813" s="363"/>
      <c r="O813" s="364"/>
      <c r="P813" s="365"/>
      <c r="Q813" s="364"/>
      <c r="R813" s="363"/>
      <c r="S813" s="364"/>
      <c r="T813" s="363"/>
      <c r="U813" s="364"/>
      <c r="V813" s="363"/>
      <c r="W813" s="364"/>
      <c r="X813" s="363"/>
      <c r="Y813" s="364"/>
      <c r="Z813" s="363"/>
      <c r="AA813" s="364"/>
      <c r="AB813" s="363"/>
      <c r="AC813" s="364"/>
      <c r="AD813" s="363"/>
      <c r="AE813" s="364"/>
      <c r="AF813" s="363"/>
      <c r="AG813" s="364"/>
      <c r="AH813" s="363"/>
      <c r="AI813" s="364"/>
      <c r="AJ813" s="363"/>
      <c r="AK813" s="364"/>
      <c r="AL813" s="363"/>
      <c r="AM813" s="364"/>
      <c r="AN813" s="363"/>
      <c r="AO813" s="364"/>
      <c r="AP813" s="363"/>
      <c r="AQ813" s="364"/>
      <c r="AR813" s="366"/>
      <c r="AS813" s="367"/>
    </row>
    <row r="814" ht="15.75" customHeight="1">
      <c r="C814" s="271"/>
      <c r="D814" s="271"/>
      <c r="E814" s="271"/>
      <c r="F814" s="271"/>
      <c r="G814" s="271"/>
      <c r="H814" s="361"/>
      <c r="I814" s="362"/>
      <c r="J814" s="363"/>
      <c r="K814" s="364"/>
      <c r="L814" s="363"/>
      <c r="M814" s="364"/>
      <c r="N814" s="363"/>
      <c r="O814" s="364"/>
      <c r="P814" s="365"/>
      <c r="Q814" s="364"/>
      <c r="R814" s="363"/>
      <c r="S814" s="364"/>
      <c r="T814" s="363"/>
      <c r="U814" s="364"/>
      <c r="V814" s="363"/>
      <c r="W814" s="364"/>
      <c r="X814" s="363"/>
      <c r="Y814" s="364"/>
      <c r="Z814" s="363"/>
      <c r="AA814" s="364"/>
      <c r="AB814" s="363"/>
      <c r="AC814" s="364"/>
      <c r="AD814" s="363"/>
      <c r="AE814" s="364"/>
      <c r="AF814" s="363"/>
      <c r="AG814" s="364"/>
      <c r="AH814" s="363"/>
      <c r="AI814" s="364"/>
      <c r="AJ814" s="363"/>
      <c r="AK814" s="364"/>
      <c r="AL814" s="363"/>
      <c r="AM814" s="364"/>
      <c r="AN814" s="363"/>
      <c r="AO814" s="364"/>
      <c r="AP814" s="363"/>
      <c r="AQ814" s="364"/>
      <c r="AR814" s="366"/>
      <c r="AS814" s="367"/>
    </row>
    <row r="815" ht="15.75" customHeight="1">
      <c r="C815" s="271"/>
      <c r="D815" s="271"/>
      <c r="E815" s="271"/>
      <c r="F815" s="271"/>
      <c r="G815" s="271"/>
      <c r="H815" s="361"/>
      <c r="I815" s="362"/>
      <c r="J815" s="363"/>
      <c r="K815" s="364"/>
      <c r="L815" s="363"/>
      <c r="M815" s="364"/>
      <c r="N815" s="363"/>
      <c r="O815" s="364"/>
      <c r="P815" s="365"/>
      <c r="Q815" s="364"/>
      <c r="R815" s="363"/>
      <c r="S815" s="364"/>
      <c r="T815" s="363"/>
      <c r="U815" s="364"/>
      <c r="V815" s="363"/>
      <c r="W815" s="364"/>
      <c r="X815" s="363"/>
      <c r="Y815" s="364"/>
      <c r="Z815" s="363"/>
      <c r="AA815" s="364"/>
      <c r="AB815" s="363"/>
      <c r="AC815" s="364"/>
      <c r="AD815" s="363"/>
      <c r="AE815" s="364"/>
      <c r="AF815" s="363"/>
      <c r="AG815" s="364"/>
      <c r="AH815" s="363"/>
      <c r="AI815" s="364"/>
      <c r="AJ815" s="363"/>
      <c r="AK815" s="364"/>
      <c r="AL815" s="363"/>
      <c r="AM815" s="364"/>
      <c r="AN815" s="363"/>
      <c r="AO815" s="364"/>
      <c r="AP815" s="363"/>
      <c r="AQ815" s="364"/>
      <c r="AR815" s="366"/>
      <c r="AS815" s="367"/>
    </row>
    <row r="816" ht="15.75" customHeight="1">
      <c r="C816" s="271"/>
      <c r="D816" s="271"/>
      <c r="E816" s="271"/>
      <c r="F816" s="271"/>
      <c r="G816" s="271"/>
      <c r="H816" s="361"/>
      <c r="I816" s="362"/>
      <c r="J816" s="363"/>
      <c r="K816" s="364"/>
      <c r="L816" s="363"/>
      <c r="M816" s="364"/>
      <c r="N816" s="363"/>
      <c r="O816" s="364"/>
      <c r="P816" s="365"/>
      <c r="Q816" s="364"/>
      <c r="R816" s="363"/>
      <c r="S816" s="364"/>
      <c r="T816" s="363"/>
      <c r="U816" s="364"/>
      <c r="V816" s="363"/>
      <c r="W816" s="364"/>
      <c r="X816" s="363"/>
      <c r="Y816" s="364"/>
      <c r="Z816" s="363"/>
      <c r="AA816" s="364"/>
      <c r="AB816" s="363"/>
      <c r="AC816" s="364"/>
      <c r="AD816" s="363"/>
      <c r="AE816" s="364"/>
      <c r="AF816" s="363"/>
      <c r="AG816" s="364"/>
      <c r="AH816" s="363"/>
      <c r="AI816" s="364"/>
      <c r="AJ816" s="363"/>
      <c r="AK816" s="364"/>
      <c r="AL816" s="363"/>
      <c r="AM816" s="364"/>
      <c r="AN816" s="363"/>
      <c r="AO816" s="364"/>
      <c r="AP816" s="363"/>
      <c r="AQ816" s="364"/>
      <c r="AR816" s="366"/>
      <c r="AS816" s="367"/>
    </row>
    <row r="817" ht="15.75" customHeight="1">
      <c r="C817" s="271"/>
      <c r="D817" s="271"/>
      <c r="E817" s="271"/>
      <c r="F817" s="271"/>
      <c r="G817" s="271"/>
      <c r="H817" s="361"/>
      <c r="I817" s="362"/>
      <c r="J817" s="363"/>
      <c r="K817" s="364"/>
      <c r="L817" s="363"/>
      <c r="M817" s="364"/>
      <c r="N817" s="363"/>
      <c r="O817" s="364"/>
      <c r="P817" s="365"/>
      <c r="Q817" s="364"/>
      <c r="R817" s="363"/>
      <c r="S817" s="364"/>
      <c r="T817" s="363"/>
      <c r="U817" s="364"/>
      <c r="V817" s="363"/>
      <c r="W817" s="364"/>
      <c r="X817" s="363"/>
      <c r="Y817" s="364"/>
      <c r="Z817" s="363"/>
      <c r="AA817" s="364"/>
      <c r="AB817" s="363"/>
      <c r="AC817" s="364"/>
      <c r="AD817" s="363"/>
      <c r="AE817" s="364"/>
      <c r="AF817" s="363"/>
      <c r="AG817" s="364"/>
      <c r="AH817" s="363"/>
      <c r="AI817" s="364"/>
      <c r="AJ817" s="363"/>
      <c r="AK817" s="364"/>
      <c r="AL817" s="363"/>
      <c r="AM817" s="364"/>
      <c r="AN817" s="363"/>
      <c r="AO817" s="364"/>
      <c r="AP817" s="363"/>
      <c r="AQ817" s="364"/>
      <c r="AR817" s="366"/>
      <c r="AS817" s="367"/>
    </row>
    <row r="818" ht="15.75" customHeight="1">
      <c r="C818" s="271"/>
      <c r="D818" s="271"/>
      <c r="E818" s="271"/>
      <c r="F818" s="271"/>
      <c r="G818" s="271"/>
      <c r="H818" s="361"/>
      <c r="I818" s="362"/>
      <c r="J818" s="363"/>
      <c r="K818" s="364"/>
      <c r="L818" s="363"/>
      <c r="M818" s="364"/>
      <c r="N818" s="363"/>
      <c r="O818" s="364"/>
      <c r="P818" s="365"/>
      <c r="Q818" s="364"/>
      <c r="R818" s="363"/>
      <c r="S818" s="364"/>
      <c r="T818" s="363"/>
      <c r="U818" s="364"/>
      <c r="V818" s="363"/>
      <c r="W818" s="364"/>
      <c r="X818" s="363"/>
      <c r="Y818" s="364"/>
      <c r="Z818" s="363"/>
      <c r="AA818" s="364"/>
      <c r="AB818" s="363"/>
      <c r="AC818" s="364"/>
      <c r="AD818" s="363"/>
      <c r="AE818" s="364"/>
      <c r="AF818" s="363"/>
      <c r="AG818" s="364"/>
      <c r="AH818" s="363"/>
      <c r="AI818" s="364"/>
      <c r="AJ818" s="363"/>
      <c r="AK818" s="364"/>
      <c r="AL818" s="363"/>
      <c r="AM818" s="364"/>
      <c r="AN818" s="363"/>
      <c r="AO818" s="364"/>
      <c r="AP818" s="363"/>
      <c r="AQ818" s="364"/>
      <c r="AR818" s="366"/>
      <c r="AS818" s="367"/>
    </row>
    <row r="819" ht="15.75" customHeight="1">
      <c r="C819" s="271"/>
      <c r="D819" s="271"/>
      <c r="E819" s="271"/>
      <c r="F819" s="271"/>
      <c r="G819" s="271"/>
      <c r="H819" s="361"/>
      <c r="I819" s="362"/>
      <c r="J819" s="363"/>
      <c r="K819" s="364"/>
      <c r="L819" s="363"/>
      <c r="M819" s="364"/>
      <c r="N819" s="363"/>
      <c r="O819" s="364"/>
      <c r="P819" s="365"/>
      <c r="Q819" s="364"/>
      <c r="R819" s="363"/>
      <c r="S819" s="364"/>
      <c r="T819" s="363"/>
      <c r="U819" s="364"/>
      <c r="V819" s="363"/>
      <c r="W819" s="364"/>
      <c r="X819" s="363"/>
      <c r="Y819" s="364"/>
      <c r="Z819" s="363"/>
      <c r="AA819" s="364"/>
      <c r="AB819" s="363"/>
      <c r="AC819" s="364"/>
      <c r="AD819" s="363"/>
      <c r="AE819" s="364"/>
      <c r="AF819" s="363"/>
      <c r="AG819" s="364"/>
      <c r="AH819" s="363"/>
      <c r="AI819" s="364"/>
      <c r="AJ819" s="363"/>
      <c r="AK819" s="364"/>
      <c r="AL819" s="363"/>
      <c r="AM819" s="364"/>
      <c r="AN819" s="363"/>
      <c r="AO819" s="364"/>
      <c r="AP819" s="363"/>
      <c r="AQ819" s="364"/>
      <c r="AR819" s="366"/>
      <c r="AS819" s="367"/>
    </row>
    <row r="820" ht="15.75" customHeight="1">
      <c r="C820" s="271"/>
      <c r="D820" s="271"/>
      <c r="E820" s="271"/>
      <c r="F820" s="271"/>
      <c r="G820" s="271"/>
      <c r="H820" s="361"/>
      <c r="I820" s="362"/>
      <c r="J820" s="363"/>
      <c r="K820" s="364"/>
      <c r="L820" s="363"/>
      <c r="M820" s="364"/>
      <c r="N820" s="363"/>
      <c r="O820" s="364"/>
      <c r="P820" s="365"/>
      <c r="Q820" s="364"/>
      <c r="R820" s="363"/>
      <c r="S820" s="364"/>
      <c r="T820" s="363"/>
      <c r="U820" s="364"/>
      <c r="V820" s="363"/>
      <c r="W820" s="364"/>
      <c r="X820" s="363"/>
      <c r="Y820" s="364"/>
      <c r="Z820" s="363"/>
      <c r="AA820" s="364"/>
      <c r="AB820" s="363"/>
      <c r="AC820" s="364"/>
      <c r="AD820" s="363"/>
      <c r="AE820" s="364"/>
      <c r="AF820" s="363"/>
      <c r="AG820" s="364"/>
      <c r="AH820" s="363"/>
      <c r="AI820" s="364"/>
      <c r="AJ820" s="363"/>
      <c r="AK820" s="364"/>
      <c r="AL820" s="363"/>
      <c r="AM820" s="364"/>
      <c r="AN820" s="363"/>
      <c r="AO820" s="364"/>
      <c r="AP820" s="363"/>
      <c r="AQ820" s="364"/>
      <c r="AR820" s="366"/>
      <c r="AS820" s="367"/>
    </row>
    <row r="821" ht="15.75" customHeight="1">
      <c r="C821" s="271"/>
      <c r="D821" s="271"/>
      <c r="E821" s="271"/>
      <c r="F821" s="271"/>
      <c r="G821" s="271"/>
      <c r="H821" s="361"/>
      <c r="I821" s="362"/>
      <c r="J821" s="363"/>
      <c r="K821" s="364"/>
      <c r="L821" s="363"/>
      <c r="M821" s="364"/>
      <c r="N821" s="363"/>
      <c r="O821" s="364"/>
      <c r="P821" s="365"/>
      <c r="Q821" s="364"/>
      <c r="R821" s="363"/>
      <c r="S821" s="364"/>
      <c r="T821" s="363"/>
      <c r="U821" s="364"/>
      <c r="V821" s="363"/>
      <c r="W821" s="364"/>
      <c r="X821" s="363"/>
      <c r="Y821" s="364"/>
      <c r="Z821" s="363"/>
      <c r="AA821" s="364"/>
      <c r="AB821" s="363"/>
      <c r="AC821" s="364"/>
      <c r="AD821" s="363"/>
      <c r="AE821" s="364"/>
      <c r="AF821" s="363"/>
      <c r="AG821" s="364"/>
      <c r="AH821" s="363"/>
      <c r="AI821" s="364"/>
      <c r="AJ821" s="363"/>
      <c r="AK821" s="364"/>
      <c r="AL821" s="363"/>
      <c r="AM821" s="364"/>
      <c r="AN821" s="363"/>
      <c r="AO821" s="364"/>
      <c r="AP821" s="363"/>
      <c r="AQ821" s="364"/>
      <c r="AR821" s="366"/>
      <c r="AS821" s="367"/>
    </row>
    <row r="822" ht="15.75" customHeight="1">
      <c r="C822" s="271"/>
      <c r="D822" s="271"/>
      <c r="E822" s="271"/>
      <c r="F822" s="271"/>
      <c r="G822" s="271"/>
      <c r="H822" s="361"/>
      <c r="I822" s="362"/>
      <c r="J822" s="363"/>
      <c r="K822" s="364"/>
      <c r="L822" s="363"/>
      <c r="M822" s="364"/>
      <c r="N822" s="363"/>
      <c r="O822" s="364"/>
      <c r="P822" s="365"/>
      <c r="Q822" s="364"/>
      <c r="R822" s="363"/>
      <c r="S822" s="364"/>
      <c r="T822" s="363"/>
      <c r="U822" s="364"/>
      <c r="V822" s="363"/>
      <c r="W822" s="364"/>
      <c r="X822" s="363"/>
      <c r="Y822" s="364"/>
      <c r="Z822" s="363"/>
      <c r="AA822" s="364"/>
      <c r="AB822" s="363"/>
      <c r="AC822" s="364"/>
      <c r="AD822" s="363"/>
      <c r="AE822" s="364"/>
      <c r="AF822" s="363"/>
      <c r="AG822" s="364"/>
      <c r="AH822" s="363"/>
      <c r="AI822" s="364"/>
      <c r="AJ822" s="363"/>
      <c r="AK822" s="364"/>
      <c r="AL822" s="363"/>
      <c r="AM822" s="364"/>
      <c r="AN822" s="363"/>
      <c r="AO822" s="364"/>
      <c r="AP822" s="363"/>
      <c r="AQ822" s="364"/>
      <c r="AR822" s="366"/>
      <c r="AS822" s="367"/>
    </row>
    <row r="823" ht="15.75" customHeight="1">
      <c r="C823" s="271"/>
      <c r="D823" s="271"/>
      <c r="E823" s="271"/>
      <c r="F823" s="271"/>
      <c r="G823" s="271"/>
      <c r="H823" s="361"/>
      <c r="I823" s="362"/>
      <c r="J823" s="363"/>
      <c r="K823" s="364"/>
      <c r="L823" s="363"/>
      <c r="M823" s="364"/>
      <c r="N823" s="363"/>
      <c r="O823" s="364"/>
      <c r="P823" s="365"/>
      <c r="Q823" s="364"/>
      <c r="R823" s="363"/>
      <c r="S823" s="364"/>
      <c r="T823" s="363"/>
      <c r="U823" s="364"/>
      <c r="V823" s="363"/>
      <c r="W823" s="364"/>
      <c r="X823" s="363"/>
      <c r="Y823" s="364"/>
      <c r="Z823" s="363"/>
      <c r="AA823" s="364"/>
      <c r="AB823" s="363"/>
      <c r="AC823" s="364"/>
      <c r="AD823" s="363"/>
      <c r="AE823" s="364"/>
      <c r="AF823" s="363"/>
      <c r="AG823" s="364"/>
      <c r="AH823" s="363"/>
      <c r="AI823" s="364"/>
      <c r="AJ823" s="363"/>
      <c r="AK823" s="364"/>
      <c r="AL823" s="363"/>
      <c r="AM823" s="364"/>
      <c r="AN823" s="363"/>
      <c r="AO823" s="364"/>
      <c r="AP823" s="363"/>
      <c r="AQ823" s="364"/>
      <c r="AR823" s="366"/>
      <c r="AS823" s="367"/>
    </row>
    <row r="824" ht="15.75" customHeight="1">
      <c r="C824" s="271"/>
      <c r="D824" s="271"/>
      <c r="E824" s="271"/>
      <c r="F824" s="271"/>
      <c r="G824" s="271"/>
      <c r="H824" s="361"/>
      <c r="I824" s="362"/>
      <c r="J824" s="363"/>
      <c r="K824" s="364"/>
      <c r="L824" s="363"/>
      <c r="M824" s="364"/>
      <c r="N824" s="363"/>
      <c r="O824" s="364"/>
      <c r="P824" s="365"/>
      <c r="Q824" s="364"/>
      <c r="R824" s="363"/>
      <c r="S824" s="364"/>
      <c r="T824" s="363"/>
      <c r="U824" s="364"/>
      <c r="V824" s="363"/>
      <c r="W824" s="364"/>
      <c r="X824" s="363"/>
      <c r="Y824" s="364"/>
      <c r="Z824" s="363"/>
      <c r="AA824" s="364"/>
      <c r="AB824" s="363"/>
      <c r="AC824" s="364"/>
      <c r="AD824" s="363"/>
      <c r="AE824" s="364"/>
      <c r="AF824" s="363"/>
      <c r="AG824" s="364"/>
      <c r="AH824" s="363"/>
      <c r="AI824" s="364"/>
      <c r="AJ824" s="363"/>
      <c r="AK824" s="364"/>
      <c r="AL824" s="363"/>
      <c r="AM824" s="364"/>
      <c r="AN824" s="363"/>
      <c r="AO824" s="364"/>
      <c r="AP824" s="363"/>
      <c r="AQ824" s="364"/>
      <c r="AR824" s="366"/>
      <c r="AS824" s="367"/>
    </row>
    <row r="825" ht="15.75" customHeight="1">
      <c r="C825" s="271"/>
      <c r="D825" s="271"/>
      <c r="E825" s="271"/>
      <c r="F825" s="271"/>
      <c r="G825" s="271"/>
      <c r="H825" s="361"/>
      <c r="I825" s="362"/>
      <c r="J825" s="363"/>
      <c r="K825" s="364"/>
      <c r="L825" s="363"/>
      <c r="M825" s="364"/>
      <c r="N825" s="363"/>
      <c r="O825" s="364"/>
      <c r="P825" s="365"/>
      <c r="Q825" s="364"/>
      <c r="R825" s="363"/>
      <c r="S825" s="364"/>
      <c r="T825" s="363"/>
      <c r="U825" s="364"/>
      <c r="V825" s="363"/>
      <c r="W825" s="364"/>
      <c r="X825" s="363"/>
      <c r="Y825" s="364"/>
      <c r="Z825" s="363"/>
      <c r="AA825" s="364"/>
      <c r="AB825" s="363"/>
      <c r="AC825" s="364"/>
      <c r="AD825" s="363"/>
      <c r="AE825" s="364"/>
      <c r="AF825" s="363"/>
      <c r="AG825" s="364"/>
      <c r="AH825" s="363"/>
      <c r="AI825" s="364"/>
      <c r="AJ825" s="363"/>
      <c r="AK825" s="364"/>
      <c r="AL825" s="363"/>
      <c r="AM825" s="364"/>
      <c r="AN825" s="363"/>
      <c r="AO825" s="364"/>
      <c r="AP825" s="363"/>
      <c r="AQ825" s="364"/>
      <c r="AR825" s="366"/>
      <c r="AS825" s="367"/>
    </row>
    <row r="826" ht="15.75" customHeight="1">
      <c r="C826" s="271"/>
      <c r="D826" s="271"/>
      <c r="E826" s="271"/>
      <c r="F826" s="271"/>
      <c r="G826" s="271"/>
      <c r="H826" s="361"/>
      <c r="I826" s="362"/>
      <c r="J826" s="363"/>
      <c r="K826" s="364"/>
      <c r="L826" s="363"/>
      <c r="M826" s="364"/>
      <c r="N826" s="363"/>
      <c r="O826" s="364"/>
      <c r="P826" s="365"/>
      <c r="Q826" s="364"/>
      <c r="R826" s="363"/>
      <c r="S826" s="364"/>
      <c r="T826" s="363"/>
      <c r="U826" s="364"/>
      <c r="V826" s="363"/>
      <c r="W826" s="364"/>
      <c r="X826" s="363"/>
      <c r="Y826" s="364"/>
      <c r="Z826" s="363"/>
      <c r="AA826" s="364"/>
      <c r="AB826" s="363"/>
      <c r="AC826" s="364"/>
      <c r="AD826" s="363"/>
      <c r="AE826" s="364"/>
      <c r="AF826" s="363"/>
      <c r="AG826" s="364"/>
      <c r="AH826" s="363"/>
      <c r="AI826" s="364"/>
      <c r="AJ826" s="363"/>
      <c r="AK826" s="364"/>
      <c r="AL826" s="363"/>
      <c r="AM826" s="364"/>
      <c r="AN826" s="363"/>
      <c r="AO826" s="364"/>
      <c r="AP826" s="363"/>
      <c r="AQ826" s="364"/>
      <c r="AR826" s="366"/>
      <c r="AS826" s="367"/>
    </row>
    <row r="827" ht="15.75" customHeight="1">
      <c r="C827" s="271"/>
      <c r="D827" s="271"/>
      <c r="E827" s="271"/>
      <c r="F827" s="271"/>
      <c r="G827" s="271"/>
      <c r="H827" s="361"/>
      <c r="I827" s="362"/>
      <c r="J827" s="363"/>
      <c r="K827" s="364"/>
      <c r="L827" s="363"/>
      <c r="M827" s="364"/>
      <c r="N827" s="363"/>
      <c r="O827" s="364"/>
      <c r="P827" s="365"/>
      <c r="Q827" s="364"/>
      <c r="R827" s="363"/>
      <c r="S827" s="364"/>
      <c r="T827" s="363"/>
      <c r="U827" s="364"/>
      <c r="V827" s="363"/>
      <c r="W827" s="364"/>
      <c r="X827" s="363"/>
      <c r="Y827" s="364"/>
      <c r="Z827" s="363"/>
      <c r="AA827" s="364"/>
      <c r="AB827" s="363"/>
      <c r="AC827" s="364"/>
      <c r="AD827" s="363"/>
      <c r="AE827" s="364"/>
      <c r="AF827" s="363"/>
      <c r="AG827" s="364"/>
      <c r="AH827" s="363"/>
      <c r="AI827" s="364"/>
      <c r="AJ827" s="363"/>
      <c r="AK827" s="364"/>
      <c r="AL827" s="363"/>
      <c r="AM827" s="364"/>
      <c r="AN827" s="363"/>
      <c r="AO827" s="364"/>
      <c r="AP827" s="363"/>
      <c r="AQ827" s="364"/>
      <c r="AR827" s="366"/>
      <c r="AS827" s="367"/>
    </row>
    <row r="828" ht="15.75" customHeight="1">
      <c r="C828" s="271"/>
      <c r="D828" s="271"/>
      <c r="E828" s="271"/>
      <c r="F828" s="271"/>
      <c r="G828" s="271"/>
      <c r="H828" s="361"/>
      <c r="I828" s="362"/>
      <c r="J828" s="363"/>
      <c r="K828" s="364"/>
      <c r="L828" s="363"/>
      <c r="M828" s="364"/>
      <c r="N828" s="363"/>
      <c r="O828" s="364"/>
      <c r="P828" s="365"/>
      <c r="Q828" s="364"/>
      <c r="R828" s="363"/>
      <c r="S828" s="364"/>
      <c r="T828" s="363"/>
      <c r="U828" s="364"/>
      <c r="V828" s="363"/>
      <c r="W828" s="364"/>
      <c r="X828" s="363"/>
      <c r="Y828" s="364"/>
      <c r="Z828" s="363"/>
      <c r="AA828" s="364"/>
      <c r="AB828" s="363"/>
      <c r="AC828" s="364"/>
      <c r="AD828" s="363"/>
      <c r="AE828" s="364"/>
      <c r="AF828" s="363"/>
      <c r="AG828" s="364"/>
      <c r="AH828" s="363"/>
      <c r="AI828" s="364"/>
      <c r="AJ828" s="363"/>
      <c r="AK828" s="364"/>
      <c r="AL828" s="363"/>
      <c r="AM828" s="364"/>
      <c r="AN828" s="363"/>
      <c r="AO828" s="364"/>
      <c r="AP828" s="363"/>
      <c r="AQ828" s="364"/>
      <c r="AR828" s="366"/>
      <c r="AS828" s="367"/>
    </row>
    <row r="829" ht="15.75" customHeight="1">
      <c r="C829" s="271"/>
      <c r="D829" s="271"/>
      <c r="E829" s="271"/>
      <c r="F829" s="271"/>
      <c r="G829" s="271"/>
      <c r="H829" s="361"/>
      <c r="I829" s="362"/>
      <c r="J829" s="363"/>
      <c r="K829" s="364"/>
      <c r="L829" s="363"/>
      <c r="M829" s="364"/>
      <c r="N829" s="363"/>
      <c r="O829" s="364"/>
      <c r="P829" s="365"/>
      <c r="Q829" s="364"/>
      <c r="R829" s="363"/>
      <c r="S829" s="364"/>
      <c r="T829" s="363"/>
      <c r="U829" s="364"/>
      <c r="V829" s="363"/>
      <c r="W829" s="364"/>
      <c r="X829" s="363"/>
      <c r="Y829" s="364"/>
      <c r="Z829" s="363"/>
      <c r="AA829" s="364"/>
      <c r="AB829" s="363"/>
      <c r="AC829" s="364"/>
      <c r="AD829" s="363"/>
      <c r="AE829" s="364"/>
      <c r="AF829" s="363"/>
      <c r="AG829" s="364"/>
      <c r="AH829" s="363"/>
      <c r="AI829" s="364"/>
      <c r="AJ829" s="363"/>
      <c r="AK829" s="364"/>
      <c r="AL829" s="363"/>
      <c r="AM829" s="364"/>
      <c r="AN829" s="363"/>
      <c r="AO829" s="364"/>
      <c r="AP829" s="363"/>
      <c r="AQ829" s="364"/>
      <c r="AR829" s="366"/>
      <c r="AS829" s="367"/>
    </row>
    <row r="830" ht="15.75" customHeight="1">
      <c r="C830" s="271"/>
      <c r="D830" s="271"/>
      <c r="E830" s="271"/>
      <c r="F830" s="271"/>
      <c r="G830" s="271"/>
      <c r="H830" s="361"/>
      <c r="I830" s="362"/>
      <c r="J830" s="363"/>
      <c r="K830" s="364"/>
      <c r="L830" s="363"/>
      <c r="M830" s="364"/>
      <c r="N830" s="363"/>
      <c r="O830" s="364"/>
      <c r="P830" s="365"/>
      <c r="Q830" s="364"/>
      <c r="R830" s="363"/>
      <c r="S830" s="364"/>
      <c r="T830" s="363"/>
      <c r="U830" s="364"/>
      <c r="V830" s="363"/>
      <c r="W830" s="364"/>
      <c r="X830" s="363"/>
      <c r="Y830" s="364"/>
      <c r="Z830" s="363"/>
      <c r="AA830" s="364"/>
      <c r="AB830" s="363"/>
      <c r="AC830" s="364"/>
      <c r="AD830" s="363"/>
      <c r="AE830" s="364"/>
      <c r="AF830" s="363"/>
      <c r="AG830" s="364"/>
      <c r="AH830" s="363"/>
      <c r="AI830" s="364"/>
      <c r="AJ830" s="363"/>
      <c r="AK830" s="364"/>
      <c r="AL830" s="363"/>
      <c r="AM830" s="364"/>
      <c r="AN830" s="363"/>
      <c r="AO830" s="364"/>
      <c r="AP830" s="363"/>
      <c r="AQ830" s="364"/>
      <c r="AR830" s="366"/>
      <c r="AS830" s="367"/>
    </row>
    <row r="831" ht="15.75" customHeight="1">
      <c r="C831" s="271"/>
      <c r="D831" s="271"/>
      <c r="E831" s="271"/>
      <c r="F831" s="271"/>
      <c r="G831" s="271"/>
      <c r="H831" s="361"/>
      <c r="I831" s="362"/>
      <c r="J831" s="363"/>
      <c r="K831" s="364"/>
      <c r="L831" s="363"/>
      <c r="M831" s="364"/>
      <c r="N831" s="363"/>
      <c r="O831" s="364"/>
      <c r="P831" s="365"/>
      <c r="Q831" s="364"/>
      <c r="R831" s="363"/>
      <c r="S831" s="364"/>
      <c r="T831" s="363"/>
      <c r="U831" s="364"/>
      <c r="V831" s="363"/>
      <c r="W831" s="364"/>
      <c r="X831" s="363"/>
      <c r="Y831" s="364"/>
      <c r="Z831" s="363"/>
      <c r="AA831" s="364"/>
      <c r="AB831" s="363"/>
      <c r="AC831" s="364"/>
      <c r="AD831" s="363"/>
      <c r="AE831" s="364"/>
      <c r="AF831" s="363"/>
      <c r="AG831" s="364"/>
      <c r="AH831" s="363"/>
      <c r="AI831" s="364"/>
      <c r="AJ831" s="363"/>
      <c r="AK831" s="364"/>
      <c r="AL831" s="363"/>
      <c r="AM831" s="364"/>
      <c r="AN831" s="363"/>
      <c r="AO831" s="364"/>
      <c r="AP831" s="363"/>
      <c r="AQ831" s="364"/>
      <c r="AR831" s="366"/>
      <c r="AS831" s="367"/>
    </row>
    <row r="832" ht="15.75" customHeight="1">
      <c r="C832" s="271"/>
      <c r="D832" s="271"/>
      <c r="E832" s="271"/>
      <c r="F832" s="271"/>
      <c r="G832" s="271"/>
      <c r="H832" s="361"/>
      <c r="I832" s="362"/>
      <c r="J832" s="363"/>
      <c r="K832" s="364"/>
      <c r="L832" s="363"/>
      <c r="M832" s="364"/>
      <c r="N832" s="363"/>
      <c r="O832" s="364"/>
      <c r="P832" s="365"/>
      <c r="Q832" s="364"/>
      <c r="R832" s="363"/>
      <c r="S832" s="364"/>
      <c r="T832" s="363"/>
      <c r="U832" s="364"/>
      <c r="V832" s="363"/>
      <c r="W832" s="364"/>
      <c r="X832" s="363"/>
      <c r="Y832" s="364"/>
      <c r="Z832" s="363"/>
      <c r="AA832" s="364"/>
      <c r="AB832" s="363"/>
      <c r="AC832" s="364"/>
      <c r="AD832" s="363"/>
      <c r="AE832" s="364"/>
      <c r="AF832" s="363"/>
      <c r="AG832" s="364"/>
      <c r="AH832" s="363"/>
      <c r="AI832" s="364"/>
      <c r="AJ832" s="363"/>
      <c r="AK832" s="364"/>
      <c r="AL832" s="363"/>
      <c r="AM832" s="364"/>
      <c r="AN832" s="363"/>
      <c r="AO832" s="364"/>
      <c r="AP832" s="363"/>
      <c r="AQ832" s="364"/>
      <c r="AR832" s="366"/>
      <c r="AS832" s="367"/>
    </row>
    <row r="833" ht="15.75" customHeight="1">
      <c r="C833" s="271"/>
      <c r="D833" s="271"/>
      <c r="E833" s="271"/>
      <c r="F833" s="271"/>
      <c r="G833" s="271"/>
      <c r="H833" s="361"/>
      <c r="I833" s="362"/>
      <c r="J833" s="363"/>
      <c r="K833" s="364"/>
      <c r="L833" s="363"/>
      <c r="M833" s="364"/>
      <c r="N833" s="363"/>
      <c r="O833" s="364"/>
      <c r="P833" s="365"/>
      <c r="Q833" s="364"/>
      <c r="R833" s="363"/>
      <c r="S833" s="364"/>
      <c r="T833" s="363"/>
      <c r="U833" s="364"/>
      <c r="V833" s="363"/>
      <c r="W833" s="364"/>
      <c r="X833" s="363"/>
      <c r="Y833" s="364"/>
      <c r="Z833" s="363"/>
      <c r="AA833" s="364"/>
      <c r="AB833" s="363"/>
      <c r="AC833" s="364"/>
      <c r="AD833" s="363"/>
      <c r="AE833" s="364"/>
      <c r="AF833" s="363"/>
      <c r="AG833" s="364"/>
      <c r="AH833" s="363"/>
      <c r="AI833" s="364"/>
      <c r="AJ833" s="363"/>
      <c r="AK833" s="364"/>
      <c r="AL833" s="363"/>
      <c r="AM833" s="364"/>
      <c r="AN833" s="363"/>
      <c r="AO833" s="364"/>
      <c r="AP833" s="363"/>
      <c r="AQ833" s="364"/>
      <c r="AR833" s="366"/>
      <c r="AS833" s="367"/>
    </row>
    <row r="834" ht="15.75" customHeight="1">
      <c r="C834" s="271"/>
      <c r="D834" s="271"/>
      <c r="E834" s="271"/>
      <c r="F834" s="271"/>
      <c r="G834" s="271"/>
      <c r="H834" s="361"/>
      <c r="I834" s="362"/>
      <c r="J834" s="363"/>
      <c r="K834" s="364"/>
      <c r="L834" s="363"/>
      <c r="M834" s="364"/>
      <c r="N834" s="363"/>
      <c r="O834" s="364"/>
      <c r="P834" s="365"/>
      <c r="Q834" s="364"/>
      <c r="R834" s="363"/>
      <c r="S834" s="364"/>
      <c r="T834" s="363"/>
      <c r="U834" s="364"/>
      <c r="V834" s="363"/>
      <c r="W834" s="364"/>
      <c r="X834" s="363"/>
      <c r="Y834" s="364"/>
      <c r="Z834" s="363"/>
      <c r="AA834" s="364"/>
      <c r="AB834" s="363"/>
      <c r="AC834" s="364"/>
      <c r="AD834" s="363"/>
      <c r="AE834" s="364"/>
      <c r="AF834" s="363"/>
      <c r="AG834" s="364"/>
      <c r="AH834" s="363"/>
      <c r="AI834" s="364"/>
      <c r="AJ834" s="363"/>
      <c r="AK834" s="364"/>
      <c r="AL834" s="363"/>
      <c r="AM834" s="364"/>
      <c r="AN834" s="363"/>
      <c r="AO834" s="364"/>
      <c r="AP834" s="363"/>
      <c r="AQ834" s="364"/>
      <c r="AR834" s="366"/>
      <c r="AS834" s="367"/>
    </row>
    <row r="835" ht="15.75" customHeight="1">
      <c r="C835" s="271"/>
      <c r="D835" s="271"/>
      <c r="E835" s="271"/>
      <c r="F835" s="271"/>
      <c r="G835" s="271"/>
      <c r="H835" s="361"/>
      <c r="I835" s="362"/>
      <c r="J835" s="363"/>
      <c r="K835" s="364"/>
      <c r="L835" s="363"/>
      <c r="M835" s="364"/>
      <c r="N835" s="363"/>
      <c r="O835" s="364"/>
      <c r="P835" s="365"/>
      <c r="Q835" s="364"/>
      <c r="R835" s="363"/>
      <c r="S835" s="364"/>
      <c r="T835" s="363"/>
      <c r="U835" s="364"/>
      <c r="V835" s="363"/>
      <c r="W835" s="364"/>
      <c r="X835" s="363"/>
      <c r="Y835" s="364"/>
      <c r="Z835" s="363"/>
      <c r="AA835" s="364"/>
      <c r="AB835" s="363"/>
      <c r="AC835" s="364"/>
      <c r="AD835" s="363"/>
      <c r="AE835" s="364"/>
      <c r="AF835" s="363"/>
      <c r="AG835" s="364"/>
      <c r="AH835" s="363"/>
      <c r="AI835" s="364"/>
      <c r="AJ835" s="363"/>
      <c r="AK835" s="364"/>
      <c r="AL835" s="363"/>
      <c r="AM835" s="364"/>
      <c r="AN835" s="363"/>
      <c r="AO835" s="364"/>
      <c r="AP835" s="363"/>
      <c r="AQ835" s="364"/>
      <c r="AR835" s="366"/>
      <c r="AS835" s="367"/>
    </row>
    <row r="836" ht="15.75" customHeight="1">
      <c r="C836" s="271"/>
      <c r="D836" s="271"/>
      <c r="E836" s="271"/>
      <c r="F836" s="271"/>
      <c r="G836" s="271"/>
      <c r="H836" s="361"/>
      <c r="I836" s="362"/>
      <c r="J836" s="363"/>
      <c r="K836" s="364"/>
      <c r="L836" s="363"/>
      <c r="M836" s="364"/>
      <c r="N836" s="363"/>
      <c r="O836" s="364"/>
      <c r="P836" s="365"/>
      <c r="Q836" s="364"/>
      <c r="R836" s="363"/>
      <c r="S836" s="364"/>
      <c r="T836" s="363"/>
      <c r="U836" s="364"/>
      <c r="V836" s="363"/>
      <c r="W836" s="364"/>
      <c r="X836" s="363"/>
      <c r="Y836" s="364"/>
      <c r="Z836" s="363"/>
      <c r="AA836" s="364"/>
      <c r="AB836" s="363"/>
      <c r="AC836" s="364"/>
      <c r="AD836" s="363"/>
      <c r="AE836" s="364"/>
      <c r="AF836" s="363"/>
      <c r="AG836" s="364"/>
      <c r="AH836" s="363"/>
      <c r="AI836" s="364"/>
      <c r="AJ836" s="363"/>
      <c r="AK836" s="364"/>
      <c r="AL836" s="363"/>
      <c r="AM836" s="364"/>
      <c r="AN836" s="363"/>
      <c r="AO836" s="364"/>
      <c r="AP836" s="363"/>
      <c r="AQ836" s="364"/>
      <c r="AR836" s="366"/>
      <c r="AS836" s="367"/>
    </row>
    <row r="837" ht="15.75" customHeight="1">
      <c r="C837" s="271"/>
      <c r="D837" s="271"/>
      <c r="E837" s="271"/>
      <c r="F837" s="271"/>
      <c r="G837" s="271"/>
      <c r="H837" s="361"/>
      <c r="I837" s="362"/>
      <c r="J837" s="363"/>
      <c r="K837" s="364"/>
      <c r="L837" s="363"/>
      <c r="M837" s="364"/>
      <c r="N837" s="363"/>
      <c r="O837" s="364"/>
      <c r="P837" s="365"/>
      <c r="Q837" s="364"/>
      <c r="R837" s="363"/>
      <c r="S837" s="364"/>
      <c r="T837" s="363"/>
      <c r="U837" s="364"/>
      <c r="V837" s="363"/>
      <c r="W837" s="364"/>
      <c r="X837" s="363"/>
      <c r="Y837" s="364"/>
      <c r="Z837" s="363"/>
      <c r="AA837" s="364"/>
      <c r="AB837" s="363"/>
      <c r="AC837" s="364"/>
      <c r="AD837" s="363"/>
      <c r="AE837" s="364"/>
      <c r="AF837" s="363"/>
      <c r="AG837" s="364"/>
      <c r="AH837" s="363"/>
      <c r="AI837" s="364"/>
      <c r="AJ837" s="363"/>
      <c r="AK837" s="364"/>
      <c r="AL837" s="363"/>
      <c r="AM837" s="364"/>
      <c r="AN837" s="363"/>
      <c r="AO837" s="364"/>
      <c r="AP837" s="363"/>
      <c r="AQ837" s="364"/>
      <c r="AR837" s="366"/>
      <c r="AS837" s="367"/>
    </row>
    <row r="838" ht="15.75" customHeight="1">
      <c r="C838" s="271"/>
      <c r="D838" s="271"/>
      <c r="E838" s="271"/>
      <c r="F838" s="271"/>
      <c r="G838" s="271"/>
      <c r="H838" s="361"/>
      <c r="I838" s="362"/>
      <c r="J838" s="363"/>
      <c r="K838" s="364"/>
      <c r="L838" s="363"/>
      <c r="M838" s="364"/>
      <c r="N838" s="363"/>
      <c r="O838" s="364"/>
      <c r="P838" s="365"/>
      <c r="Q838" s="364"/>
      <c r="R838" s="363"/>
      <c r="S838" s="364"/>
      <c r="T838" s="363"/>
      <c r="U838" s="364"/>
      <c r="V838" s="363"/>
      <c r="W838" s="364"/>
      <c r="X838" s="363"/>
      <c r="Y838" s="364"/>
      <c r="Z838" s="363"/>
      <c r="AA838" s="364"/>
      <c r="AB838" s="363"/>
      <c r="AC838" s="364"/>
      <c r="AD838" s="363"/>
      <c r="AE838" s="364"/>
      <c r="AF838" s="363"/>
      <c r="AG838" s="364"/>
      <c r="AH838" s="363"/>
      <c r="AI838" s="364"/>
      <c r="AJ838" s="363"/>
      <c r="AK838" s="364"/>
      <c r="AL838" s="363"/>
      <c r="AM838" s="364"/>
      <c r="AN838" s="363"/>
      <c r="AO838" s="364"/>
      <c r="AP838" s="363"/>
      <c r="AQ838" s="364"/>
      <c r="AR838" s="366"/>
      <c r="AS838" s="367"/>
    </row>
    <row r="839" ht="15.75" customHeight="1">
      <c r="C839" s="271"/>
      <c r="D839" s="271"/>
      <c r="E839" s="271"/>
      <c r="F839" s="271"/>
      <c r="G839" s="271"/>
      <c r="H839" s="361"/>
      <c r="I839" s="362"/>
      <c r="J839" s="363"/>
      <c r="K839" s="364"/>
      <c r="L839" s="363"/>
      <c r="M839" s="364"/>
      <c r="N839" s="363"/>
      <c r="O839" s="364"/>
      <c r="P839" s="365"/>
      <c r="Q839" s="364"/>
      <c r="R839" s="363"/>
      <c r="S839" s="364"/>
      <c r="T839" s="363"/>
      <c r="U839" s="364"/>
      <c r="V839" s="363"/>
      <c r="W839" s="364"/>
      <c r="X839" s="363"/>
      <c r="Y839" s="364"/>
      <c r="Z839" s="363"/>
      <c r="AA839" s="364"/>
      <c r="AB839" s="363"/>
      <c r="AC839" s="364"/>
      <c r="AD839" s="363"/>
      <c r="AE839" s="364"/>
      <c r="AF839" s="363"/>
      <c r="AG839" s="364"/>
      <c r="AH839" s="363"/>
      <c r="AI839" s="364"/>
      <c r="AJ839" s="363"/>
      <c r="AK839" s="364"/>
      <c r="AL839" s="363"/>
      <c r="AM839" s="364"/>
      <c r="AN839" s="363"/>
      <c r="AO839" s="364"/>
      <c r="AP839" s="363"/>
      <c r="AQ839" s="364"/>
      <c r="AR839" s="366"/>
      <c r="AS839" s="367"/>
    </row>
    <row r="840" ht="15.75" customHeight="1">
      <c r="C840" s="271"/>
      <c r="D840" s="271"/>
      <c r="E840" s="271"/>
      <c r="F840" s="271"/>
      <c r="G840" s="271"/>
      <c r="H840" s="361"/>
      <c r="I840" s="362"/>
      <c r="J840" s="363"/>
      <c r="K840" s="364"/>
      <c r="L840" s="363"/>
      <c r="M840" s="364"/>
      <c r="N840" s="363"/>
      <c r="O840" s="364"/>
      <c r="P840" s="365"/>
      <c r="Q840" s="364"/>
      <c r="R840" s="363"/>
      <c r="S840" s="364"/>
      <c r="T840" s="363"/>
      <c r="U840" s="364"/>
      <c r="V840" s="363"/>
      <c r="W840" s="364"/>
      <c r="X840" s="363"/>
      <c r="Y840" s="364"/>
      <c r="Z840" s="363"/>
      <c r="AA840" s="364"/>
      <c r="AB840" s="363"/>
      <c r="AC840" s="364"/>
      <c r="AD840" s="363"/>
      <c r="AE840" s="364"/>
      <c r="AF840" s="363"/>
      <c r="AG840" s="364"/>
      <c r="AH840" s="363"/>
      <c r="AI840" s="364"/>
      <c r="AJ840" s="363"/>
      <c r="AK840" s="364"/>
      <c r="AL840" s="363"/>
      <c r="AM840" s="364"/>
      <c r="AN840" s="363"/>
      <c r="AO840" s="364"/>
      <c r="AP840" s="363"/>
      <c r="AQ840" s="364"/>
      <c r="AR840" s="366"/>
      <c r="AS840" s="367"/>
    </row>
    <row r="841" ht="15.75" customHeight="1">
      <c r="C841" s="271"/>
      <c r="D841" s="271"/>
      <c r="E841" s="271"/>
      <c r="F841" s="271"/>
      <c r="G841" s="271"/>
      <c r="H841" s="361"/>
      <c r="I841" s="362"/>
      <c r="J841" s="363"/>
      <c r="K841" s="364"/>
      <c r="L841" s="363"/>
      <c r="M841" s="364"/>
      <c r="N841" s="363"/>
      <c r="O841" s="364"/>
      <c r="P841" s="365"/>
      <c r="Q841" s="364"/>
      <c r="R841" s="363"/>
      <c r="S841" s="364"/>
      <c r="T841" s="363"/>
      <c r="U841" s="364"/>
      <c r="V841" s="363"/>
      <c r="W841" s="364"/>
      <c r="X841" s="363"/>
      <c r="Y841" s="364"/>
      <c r="Z841" s="363"/>
      <c r="AA841" s="364"/>
      <c r="AB841" s="363"/>
      <c r="AC841" s="364"/>
      <c r="AD841" s="363"/>
      <c r="AE841" s="364"/>
      <c r="AF841" s="363"/>
      <c r="AG841" s="364"/>
      <c r="AH841" s="363"/>
      <c r="AI841" s="364"/>
      <c r="AJ841" s="363"/>
      <c r="AK841" s="364"/>
      <c r="AL841" s="363"/>
      <c r="AM841" s="364"/>
      <c r="AN841" s="363"/>
      <c r="AO841" s="364"/>
      <c r="AP841" s="363"/>
      <c r="AQ841" s="364"/>
      <c r="AR841" s="366"/>
      <c r="AS841" s="367"/>
    </row>
    <row r="842" ht="15.75" customHeight="1">
      <c r="C842" s="271"/>
      <c r="D842" s="271"/>
      <c r="E842" s="271"/>
      <c r="F842" s="271"/>
      <c r="G842" s="271"/>
      <c r="H842" s="361"/>
      <c r="I842" s="362"/>
      <c r="J842" s="363"/>
      <c r="K842" s="364"/>
      <c r="L842" s="363"/>
      <c r="M842" s="364"/>
      <c r="N842" s="363"/>
      <c r="O842" s="364"/>
      <c r="P842" s="365"/>
      <c r="Q842" s="364"/>
      <c r="R842" s="363"/>
      <c r="S842" s="364"/>
      <c r="T842" s="363"/>
      <c r="U842" s="364"/>
      <c r="V842" s="363"/>
      <c r="W842" s="364"/>
      <c r="X842" s="363"/>
      <c r="Y842" s="364"/>
      <c r="Z842" s="363"/>
      <c r="AA842" s="364"/>
      <c r="AB842" s="363"/>
      <c r="AC842" s="364"/>
      <c r="AD842" s="363"/>
      <c r="AE842" s="364"/>
      <c r="AF842" s="363"/>
      <c r="AG842" s="364"/>
      <c r="AH842" s="363"/>
      <c r="AI842" s="364"/>
      <c r="AJ842" s="363"/>
      <c r="AK842" s="364"/>
      <c r="AL842" s="363"/>
      <c r="AM842" s="364"/>
      <c r="AN842" s="363"/>
      <c r="AO842" s="364"/>
      <c r="AP842" s="363"/>
      <c r="AQ842" s="364"/>
      <c r="AR842" s="366"/>
      <c r="AS842" s="367"/>
    </row>
    <row r="843" ht="15.75" customHeight="1">
      <c r="C843" s="271"/>
      <c r="D843" s="271"/>
      <c r="E843" s="271"/>
      <c r="F843" s="271"/>
      <c r="G843" s="271"/>
      <c r="H843" s="361"/>
      <c r="I843" s="362"/>
      <c r="J843" s="363"/>
      <c r="K843" s="364"/>
      <c r="L843" s="363"/>
      <c r="M843" s="364"/>
      <c r="N843" s="363"/>
      <c r="O843" s="364"/>
      <c r="P843" s="365"/>
      <c r="Q843" s="364"/>
      <c r="R843" s="363"/>
      <c r="S843" s="364"/>
      <c r="T843" s="363"/>
      <c r="U843" s="364"/>
      <c r="V843" s="363"/>
      <c r="W843" s="364"/>
      <c r="X843" s="363"/>
      <c r="Y843" s="364"/>
      <c r="Z843" s="363"/>
      <c r="AA843" s="364"/>
      <c r="AB843" s="363"/>
      <c r="AC843" s="364"/>
      <c r="AD843" s="363"/>
      <c r="AE843" s="364"/>
      <c r="AF843" s="363"/>
      <c r="AG843" s="364"/>
      <c r="AH843" s="363"/>
      <c r="AI843" s="364"/>
      <c r="AJ843" s="363"/>
      <c r="AK843" s="364"/>
      <c r="AL843" s="363"/>
      <c r="AM843" s="364"/>
      <c r="AN843" s="363"/>
      <c r="AO843" s="364"/>
      <c r="AP843" s="363"/>
      <c r="AQ843" s="364"/>
      <c r="AR843" s="366"/>
      <c r="AS843" s="367"/>
    </row>
    <row r="844" ht="15.75" customHeight="1">
      <c r="C844" s="271"/>
      <c r="D844" s="271"/>
      <c r="E844" s="271"/>
      <c r="F844" s="271"/>
      <c r="G844" s="271"/>
      <c r="H844" s="361"/>
      <c r="I844" s="362"/>
      <c r="J844" s="363"/>
      <c r="K844" s="364"/>
      <c r="L844" s="363"/>
      <c r="M844" s="364"/>
      <c r="N844" s="363"/>
      <c r="O844" s="364"/>
      <c r="P844" s="365"/>
      <c r="Q844" s="364"/>
      <c r="R844" s="363"/>
      <c r="S844" s="364"/>
      <c r="T844" s="363"/>
      <c r="U844" s="364"/>
      <c r="V844" s="363"/>
      <c r="W844" s="364"/>
      <c r="X844" s="363"/>
      <c r="Y844" s="364"/>
      <c r="Z844" s="363"/>
      <c r="AA844" s="364"/>
      <c r="AB844" s="363"/>
      <c r="AC844" s="364"/>
      <c r="AD844" s="363"/>
      <c r="AE844" s="364"/>
      <c r="AF844" s="363"/>
      <c r="AG844" s="364"/>
      <c r="AH844" s="363"/>
      <c r="AI844" s="364"/>
      <c r="AJ844" s="363"/>
      <c r="AK844" s="364"/>
      <c r="AL844" s="363"/>
      <c r="AM844" s="364"/>
      <c r="AN844" s="363"/>
      <c r="AO844" s="364"/>
      <c r="AP844" s="363"/>
      <c r="AQ844" s="364"/>
      <c r="AR844" s="366"/>
      <c r="AS844" s="367"/>
    </row>
    <row r="845" ht="15.75" customHeight="1">
      <c r="C845" s="271"/>
      <c r="D845" s="271"/>
      <c r="E845" s="271"/>
      <c r="F845" s="271"/>
      <c r="G845" s="271"/>
      <c r="H845" s="361"/>
      <c r="I845" s="362"/>
      <c r="J845" s="363"/>
      <c r="K845" s="364"/>
      <c r="L845" s="363"/>
      <c r="M845" s="364"/>
      <c r="N845" s="363"/>
      <c r="O845" s="364"/>
      <c r="P845" s="365"/>
      <c r="Q845" s="364"/>
      <c r="R845" s="363"/>
      <c r="S845" s="364"/>
      <c r="T845" s="363"/>
      <c r="U845" s="364"/>
      <c r="V845" s="363"/>
      <c r="W845" s="364"/>
      <c r="X845" s="363"/>
      <c r="Y845" s="364"/>
      <c r="Z845" s="363"/>
      <c r="AA845" s="364"/>
      <c r="AB845" s="363"/>
      <c r="AC845" s="364"/>
      <c r="AD845" s="363"/>
      <c r="AE845" s="364"/>
      <c r="AF845" s="363"/>
      <c r="AG845" s="364"/>
      <c r="AH845" s="363"/>
      <c r="AI845" s="364"/>
      <c r="AJ845" s="363"/>
      <c r="AK845" s="364"/>
      <c r="AL845" s="363"/>
      <c r="AM845" s="364"/>
      <c r="AN845" s="363"/>
      <c r="AO845" s="364"/>
      <c r="AP845" s="363"/>
      <c r="AQ845" s="364"/>
      <c r="AR845" s="366"/>
      <c r="AS845" s="367"/>
    </row>
    <row r="846" ht="15.75" customHeight="1">
      <c r="C846" s="271"/>
      <c r="D846" s="271"/>
      <c r="E846" s="271"/>
      <c r="F846" s="271"/>
      <c r="G846" s="271"/>
      <c r="H846" s="361"/>
      <c r="I846" s="362"/>
      <c r="J846" s="363"/>
      <c r="K846" s="364"/>
      <c r="L846" s="363"/>
      <c r="M846" s="364"/>
      <c r="N846" s="363"/>
      <c r="O846" s="364"/>
      <c r="P846" s="365"/>
      <c r="Q846" s="364"/>
      <c r="R846" s="363"/>
      <c r="S846" s="364"/>
      <c r="T846" s="363"/>
      <c r="U846" s="364"/>
      <c r="V846" s="363"/>
      <c r="W846" s="364"/>
      <c r="X846" s="363"/>
      <c r="Y846" s="364"/>
      <c r="Z846" s="363"/>
      <c r="AA846" s="364"/>
      <c r="AB846" s="363"/>
      <c r="AC846" s="364"/>
      <c r="AD846" s="363"/>
      <c r="AE846" s="364"/>
      <c r="AF846" s="363"/>
      <c r="AG846" s="364"/>
      <c r="AH846" s="363"/>
      <c r="AI846" s="364"/>
      <c r="AJ846" s="363"/>
      <c r="AK846" s="364"/>
      <c r="AL846" s="363"/>
      <c r="AM846" s="364"/>
      <c r="AN846" s="363"/>
      <c r="AO846" s="364"/>
      <c r="AP846" s="363"/>
      <c r="AQ846" s="364"/>
      <c r="AR846" s="366"/>
      <c r="AS846" s="367"/>
    </row>
    <row r="847" ht="15.75" customHeight="1">
      <c r="C847" s="271"/>
      <c r="D847" s="271"/>
      <c r="E847" s="271"/>
      <c r="F847" s="271"/>
      <c r="G847" s="271"/>
      <c r="H847" s="361"/>
      <c r="I847" s="362"/>
      <c r="J847" s="363"/>
      <c r="K847" s="364"/>
      <c r="L847" s="363"/>
      <c r="M847" s="364"/>
      <c r="N847" s="363"/>
      <c r="O847" s="364"/>
      <c r="P847" s="365"/>
      <c r="Q847" s="364"/>
      <c r="R847" s="363"/>
      <c r="S847" s="364"/>
      <c r="T847" s="363"/>
      <c r="U847" s="364"/>
      <c r="V847" s="363"/>
      <c r="W847" s="364"/>
      <c r="X847" s="363"/>
      <c r="Y847" s="364"/>
      <c r="Z847" s="363"/>
      <c r="AA847" s="364"/>
      <c r="AB847" s="363"/>
      <c r="AC847" s="364"/>
      <c r="AD847" s="363"/>
      <c r="AE847" s="364"/>
      <c r="AF847" s="363"/>
      <c r="AG847" s="364"/>
      <c r="AH847" s="363"/>
      <c r="AI847" s="364"/>
      <c r="AJ847" s="363"/>
      <c r="AK847" s="364"/>
      <c r="AL847" s="363"/>
      <c r="AM847" s="364"/>
      <c r="AN847" s="363"/>
      <c r="AO847" s="364"/>
      <c r="AP847" s="363"/>
      <c r="AQ847" s="364"/>
      <c r="AR847" s="366"/>
      <c r="AS847" s="367"/>
    </row>
    <row r="848" ht="15.75" customHeight="1">
      <c r="C848" s="271"/>
      <c r="D848" s="271"/>
      <c r="E848" s="271"/>
      <c r="F848" s="271"/>
      <c r="G848" s="271"/>
      <c r="H848" s="361"/>
      <c r="I848" s="362"/>
      <c r="J848" s="363"/>
      <c r="K848" s="364"/>
      <c r="L848" s="363"/>
      <c r="M848" s="364"/>
      <c r="N848" s="363"/>
      <c r="O848" s="364"/>
      <c r="P848" s="365"/>
      <c r="Q848" s="364"/>
      <c r="R848" s="363"/>
      <c r="S848" s="364"/>
      <c r="T848" s="363"/>
      <c r="U848" s="364"/>
      <c r="V848" s="363"/>
      <c r="W848" s="364"/>
      <c r="X848" s="363"/>
      <c r="Y848" s="364"/>
      <c r="Z848" s="363"/>
      <c r="AA848" s="364"/>
      <c r="AB848" s="363"/>
      <c r="AC848" s="364"/>
      <c r="AD848" s="363"/>
      <c r="AE848" s="364"/>
      <c r="AF848" s="363"/>
      <c r="AG848" s="364"/>
      <c r="AH848" s="363"/>
      <c r="AI848" s="364"/>
      <c r="AJ848" s="363"/>
      <c r="AK848" s="364"/>
      <c r="AL848" s="363"/>
      <c r="AM848" s="364"/>
      <c r="AN848" s="363"/>
      <c r="AO848" s="364"/>
      <c r="AP848" s="363"/>
      <c r="AQ848" s="364"/>
      <c r="AR848" s="366"/>
      <c r="AS848" s="367"/>
    </row>
    <row r="849" ht="15.75" customHeight="1">
      <c r="C849" s="271"/>
      <c r="D849" s="271"/>
      <c r="E849" s="271"/>
      <c r="F849" s="271"/>
      <c r="G849" s="271"/>
      <c r="H849" s="361"/>
      <c r="I849" s="362"/>
      <c r="J849" s="363"/>
      <c r="K849" s="364"/>
      <c r="L849" s="363"/>
      <c r="M849" s="364"/>
      <c r="N849" s="363"/>
      <c r="O849" s="364"/>
      <c r="P849" s="365"/>
      <c r="Q849" s="364"/>
      <c r="R849" s="363"/>
      <c r="S849" s="364"/>
      <c r="T849" s="363"/>
      <c r="U849" s="364"/>
      <c r="V849" s="363"/>
      <c r="W849" s="364"/>
      <c r="X849" s="363"/>
      <c r="Y849" s="364"/>
      <c r="Z849" s="363"/>
      <c r="AA849" s="364"/>
      <c r="AB849" s="363"/>
      <c r="AC849" s="364"/>
      <c r="AD849" s="363"/>
      <c r="AE849" s="364"/>
      <c r="AF849" s="363"/>
      <c r="AG849" s="364"/>
      <c r="AH849" s="363"/>
      <c r="AI849" s="364"/>
      <c r="AJ849" s="363"/>
      <c r="AK849" s="364"/>
      <c r="AL849" s="363"/>
      <c r="AM849" s="364"/>
      <c r="AN849" s="363"/>
      <c r="AO849" s="364"/>
      <c r="AP849" s="363"/>
      <c r="AQ849" s="364"/>
      <c r="AR849" s="366"/>
      <c r="AS849" s="367"/>
    </row>
    <row r="850" ht="15.75" customHeight="1">
      <c r="C850" s="271"/>
      <c r="D850" s="271"/>
      <c r="E850" s="271"/>
      <c r="F850" s="271"/>
      <c r="G850" s="271"/>
      <c r="H850" s="361"/>
      <c r="I850" s="362"/>
      <c r="J850" s="363"/>
      <c r="K850" s="364"/>
      <c r="L850" s="363"/>
      <c r="M850" s="364"/>
      <c r="N850" s="363"/>
      <c r="O850" s="364"/>
      <c r="P850" s="365"/>
      <c r="Q850" s="364"/>
      <c r="R850" s="363"/>
      <c r="S850" s="364"/>
      <c r="T850" s="363"/>
      <c r="U850" s="364"/>
      <c r="V850" s="363"/>
      <c r="W850" s="364"/>
      <c r="X850" s="363"/>
      <c r="Y850" s="364"/>
      <c r="Z850" s="363"/>
      <c r="AA850" s="364"/>
      <c r="AB850" s="363"/>
      <c r="AC850" s="364"/>
      <c r="AD850" s="363"/>
      <c r="AE850" s="364"/>
      <c r="AF850" s="363"/>
      <c r="AG850" s="364"/>
      <c r="AH850" s="363"/>
      <c r="AI850" s="364"/>
      <c r="AJ850" s="363"/>
      <c r="AK850" s="364"/>
      <c r="AL850" s="363"/>
      <c r="AM850" s="364"/>
      <c r="AN850" s="363"/>
      <c r="AO850" s="364"/>
      <c r="AP850" s="363"/>
      <c r="AQ850" s="364"/>
      <c r="AR850" s="366"/>
      <c r="AS850" s="367"/>
    </row>
    <row r="851" ht="15.75" customHeight="1">
      <c r="C851" s="271"/>
      <c r="D851" s="271"/>
      <c r="E851" s="271"/>
      <c r="F851" s="271"/>
      <c r="G851" s="271"/>
      <c r="H851" s="361"/>
      <c r="I851" s="362"/>
      <c r="J851" s="363"/>
      <c r="K851" s="364"/>
      <c r="L851" s="363"/>
      <c r="M851" s="364"/>
      <c r="N851" s="363"/>
      <c r="O851" s="364"/>
      <c r="P851" s="365"/>
      <c r="Q851" s="364"/>
      <c r="R851" s="363"/>
      <c r="S851" s="364"/>
      <c r="T851" s="363"/>
      <c r="U851" s="364"/>
      <c r="V851" s="363"/>
      <c r="W851" s="364"/>
      <c r="X851" s="363"/>
      <c r="Y851" s="364"/>
      <c r="Z851" s="363"/>
      <c r="AA851" s="364"/>
      <c r="AB851" s="363"/>
      <c r="AC851" s="364"/>
      <c r="AD851" s="363"/>
      <c r="AE851" s="364"/>
      <c r="AF851" s="363"/>
      <c r="AG851" s="364"/>
      <c r="AH851" s="363"/>
      <c r="AI851" s="364"/>
      <c r="AJ851" s="363"/>
      <c r="AK851" s="364"/>
      <c r="AL851" s="363"/>
      <c r="AM851" s="364"/>
      <c r="AN851" s="363"/>
      <c r="AO851" s="364"/>
      <c r="AP851" s="363"/>
      <c r="AQ851" s="364"/>
      <c r="AR851" s="366"/>
      <c r="AS851" s="367"/>
    </row>
    <row r="852" ht="15.75" customHeight="1">
      <c r="C852" s="271"/>
      <c r="D852" s="271"/>
      <c r="E852" s="271"/>
      <c r="F852" s="271"/>
      <c r="G852" s="271"/>
      <c r="H852" s="361"/>
      <c r="I852" s="362"/>
      <c r="J852" s="363"/>
      <c r="K852" s="364"/>
      <c r="L852" s="363"/>
      <c r="M852" s="364"/>
      <c r="N852" s="363"/>
      <c r="O852" s="364"/>
      <c r="P852" s="365"/>
      <c r="Q852" s="364"/>
      <c r="R852" s="363"/>
      <c r="S852" s="364"/>
      <c r="T852" s="363"/>
      <c r="U852" s="364"/>
      <c r="V852" s="363"/>
      <c r="W852" s="364"/>
      <c r="X852" s="363"/>
      <c r="Y852" s="364"/>
      <c r="Z852" s="363"/>
      <c r="AA852" s="364"/>
      <c r="AB852" s="363"/>
      <c r="AC852" s="364"/>
      <c r="AD852" s="363"/>
      <c r="AE852" s="364"/>
      <c r="AF852" s="363"/>
      <c r="AG852" s="364"/>
      <c r="AH852" s="363"/>
      <c r="AI852" s="364"/>
      <c r="AJ852" s="363"/>
      <c r="AK852" s="364"/>
      <c r="AL852" s="363"/>
      <c r="AM852" s="364"/>
      <c r="AN852" s="363"/>
      <c r="AO852" s="364"/>
      <c r="AP852" s="363"/>
      <c r="AQ852" s="364"/>
      <c r="AR852" s="366"/>
      <c r="AS852" s="367"/>
    </row>
    <row r="853" ht="15.75" customHeight="1">
      <c r="C853" s="271"/>
      <c r="D853" s="271"/>
      <c r="E853" s="271"/>
      <c r="F853" s="271"/>
      <c r="G853" s="271"/>
      <c r="H853" s="361"/>
      <c r="I853" s="362"/>
      <c r="J853" s="363"/>
      <c r="K853" s="364"/>
      <c r="L853" s="363"/>
      <c r="M853" s="364"/>
      <c r="N853" s="363"/>
      <c r="O853" s="364"/>
      <c r="P853" s="365"/>
      <c r="Q853" s="364"/>
      <c r="R853" s="363"/>
      <c r="S853" s="364"/>
      <c r="T853" s="363"/>
      <c r="U853" s="364"/>
      <c r="V853" s="363"/>
      <c r="W853" s="364"/>
      <c r="X853" s="363"/>
      <c r="Y853" s="364"/>
      <c r="Z853" s="363"/>
      <c r="AA853" s="364"/>
      <c r="AB853" s="363"/>
      <c r="AC853" s="364"/>
      <c r="AD853" s="363"/>
      <c r="AE853" s="364"/>
      <c r="AF853" s="363"/>
      <c r="AG853" s="364"/>
      <c r="AH853" s="363"/>
      <c r="AI853" s="364"/>
      <c r="AJ853" s="363"/>
      <c r="AK853" s="364"/>
      <c r="AL853" s="363"/>
      <c r="AM853" s="364"/>
      <c r="AN853" s="363"/>
      <c r="AO853" s="364"/>
      <c r="AP853" s="363"/>
      <c r="AQ853" s="364"/>
      <c r="AR853" s="366"/>
      <c r="AS853" s="367"/>
    </row>
    <row r="854" ht="15.75" customHeight="1">
      <c r="C854" s="271"/>
      <c r="D854" s="271"/>
      <c r="E854" s="271"/>
      <c r="F854" s="271"/>
      <c r="G854" s="271"/>
      <c r="H854" s="361"/>
      <c r="I854" s="362"/>
      <c r="J854" s="363"/>
      <c r="K854" s="364"/>
      <c r="L854" s="363"/>
      <c r="M854" s="364"/>
      <c r="N854" s="363"/>
      <c r="O854" s="364"/>
      <c r="P854" s="365"/>
      <c r="Q854" s="364"/>
      <c r="R854" s="363"/>
      <c r="S854" s="364"/>
      <c r="T854" s="363"/>
      <c r="U854" s="364"/>
      <c r="V854" s="363"/>
      <c r="W854" s="364"/>
      <c r="X854" s="363"/>
      <c r="Y854" s="364"/>
      <c r="Z854" s="363"/>
      <c r="AA854" s="364"/>
      <c r="AB854" s="363"/>
      <c r="AC854" s="364"/>
      <c r="AD854" s="363"/>
      <c r="AE854" s="364"/>
      <c r="AF854" s="363"/>
      <c r="AG854" s="364"/>
      <c r="AH854" s="363"/>
      <c r="AI854" s="364"/>
      <c r="AJ854" s="363"/>
      <c r="AK854" s="364"/>
      <c r="AL854" s="363"/>
      <c r="AM854" s="364"/>
      <c r="AN854" s="363"/>
      <c r="AO854" s="364"/>
      <c r="AP854" s="363"/>
      <c r="AQ854" s="364"/>
      <c r="AR854" s="366"/>
      <c r="AS854" s="367"/>
    </row>
    <row r="855" ht="15.75" customHeight="1">
      <c r="C855" s="271"/>
      <c r="D855" s="271"/>
      <c r="E855" s="271"/>
      <c r="F855" s="271"/>
      <c r="G855" s="271"/>
      <c r="H855" s="361"/>
      <c r="I855" s="362"/>
      <c r="J855" s="363"/>
      <c r="K855" s="364"/>
      <c r="L855" s="363"/>
      <c r="M855" s="364"/>
      <c r="N855" s="363"/>
      <c r="O855" s="364"/>
      <c r="P855" s="365"/>
      <c r="Q855" s="364"/>
      <c r="R855" s="363"/>
      <c r="S855" s="364"/>
      <c r="T855" s="363"/>
      <c r="U855" s="364"/>
      <c r="V855" s="363"/>
      <c r="W855" s="364"/>
      <c r="X855" s="363"/>
      <c r="Y855" s="364"/>
      <c r="Z855" s="363"/>
      <c r="AA855" s="364"/>
      <c r="AB855" s="363"/>
      <c r="AC855" s="364"/>
      <c r="AD855" s="363"/>
      <c r="AE855" s="364"/>
      <c r="AF855" s="363"/>
      <c r="AG855" s="364"/>
      <c r="AH855" s="363"/>
      <c r="AI855" s="364"/>
      <c r="AJ855" s="363"/>
      <c r="AK855" s="364"/>
      <c r="AL855" s="363"/>
      <c r="AM855" s="364"/>
      <c r="AN855" s="363"/>
      <c r="AO855" s="364"/>
      <c r="AP855" s="363"/>
      <c r="AQ855" s="364"/>
      <c r="AR855" s="366"/>
      <c r="AS855" s="367"/>
    </row>
    <row r="856" ht="15.75" customHeight="1">
      <c r="C856" s="271"/>
      <c r="D856" s="271"/>
      <c r="E856" s="271"/>
      <c r="F856" s="271"/>
      <c r="G856" s="271"/>
      <c r="H856" s="361"/>
      <c r="I856" s="362"/>
      <c r="J856" s="363"/>
      <c r="K856" s="364"/>
      <c r="L856" s="363"/>
      <c r="M856" s="364"/>
      <c r="N856" s="363"/>
      <c r="O856" s="364"/>
      <c r="P856" s="365"/>
      <c r="Q856" s="364"/>
      <c r="R856" s="363"/>
      <c r="S856" s="364"/>
      <c r="T856" s="363"/>
      <c r="U856" s="364"/>
      <c r="V856" s="363"/>
      <c r="W856" s="364"/>
      <c r="X856" s="363"/>
      <c r="Y856" s="364"/>
      <c r="Z856" s="363"/>
      <c r="AA856" s="364"/>
      <c r="AB856" s="363"/>
      <c r="AC856" s="364"/>
      <c r="AD856" s="363"/>
      <c r="AE856" s="364"/>
      <c r="AF856" s="363"/>
      <c r="AG856" s="364"/>
      <c r="AH856" s="363"/>
      <c r="AI856" s="364"/>
      <c r="AJ856" s="363"/>
      <c r="AK856" s="364"/>
      <c r="AL856" s="363"/>
      <c r="AM856" s="364"/>
      <c r="AN856" s="363"/>
      <c r="AO856" s="364"/>
      <c r="AP856" s="363"/>
      <c r="AQ856" s="364"/>
      <c r="AR856" s="366"/>
      <c r="AS856" s="367"/>
    </row>
    <row r="857" ht="15.75" customHeight="1">
      <c r="C857" s="271"/>
      <c r="D857" s="271"/>
      <c r="E857" s="271"/>
      <c r="F857" s="271"/>
      <c r="G857" s="271"/>
      <c r="H857" s="361"/>
      <c r="I857" s="362"/>
      <c r="J857" s="363"/>
      <c r="K857" s="364"/>
      <c r="L857" s="363"/>
      <c r="M857" s="364"/>
      <c r="N857" s="363"/>
      <c r="O857" s="364"/>
      <c r="P857" s="365"/>
      <c r="Q857" s="364"/>
      <c r="R857" s="363"/>
      <c r="S857" s="364"/>
      <c r="T857" s="363"/>
      <c r="U857" s="364"/>
      <c r="V857" s="363"/>
      <c r="W857" s="364"/>
      <c r="X857" s="363"/>
      <c r="Y857" s="364"/>
      <c r="Z857" s="363"/>
      <c r="AA857" s="364"/>
      <c r="AB857" s="363"/>
      <c r="AC857" s="364"/>
      <c r="AD857" s="363"/>
      <c r="AE857" s="364"/>
      <c r="AF857" s="363"/>
      <c r="AG857" s="364"/>
      <c r="AH857" s="363"/>
      <c r="AI857" s="364"/>
      <c r="AJ857" s="363"/>
      <c r="AK857" s="364"/>
      <c r="AL857" s="363"/>
      <c r="AM857" s="364"/>
      <c r="AN857" s="363"/>
      <c r="AO857" s="364"/>
      <c r="AP857" s="363"/>
      <c r="AQ857" s="364"/>
      <c r="AR857" s="366"/>
      <c r="AS857" s="367"/>
    </row>
    <row r="858" ht="15.75" customHeight="1">
      <c r="C858" s="271"/>
      <c r="D858" s="271"/>
      <c r="E858" s="271"/>
      <c r="F858" s="271"/>
      <c r="G858" s="271"/>
      <c r="H858" s="361"/>
      <c r="I858" s="362"/>
      <c r="J858" s="363"/>
      <c r="K858" s="364"/>
      <c r="L858" s="363"/>
      <c r="M858" s="364"/>
      <c r="N858" s="363"/>
      <c r="O858" s="364"/>
      <c r="P858" s="365"/>
      <c r="Q858" s="364"/>
      <c r="R858" s="363"/>
      <c r="S858" s="364"/>
      <c r="T858" s="363"/>
      <c r="U858" s="364"/>
      <c r="V858" s="363"/>
      <c r="W858" s="364"/>
      <c r="X858" s="363"/>
      <c r="Y858" s="364"/>
      <c r="Z858" s="363"/>
      <c r="AA858" s="364"/>
      <c r="AB858" s="363"/>
      <c r="AC858" s="364"/>
      <c r="AD858" s="363"/>
      <c r="AE858" s="364"/>
      <c r="AF858" s="363"/>
      <c r="AG858" s="364"/>
      <c r="AH858" s="363"/>
      <c r="AI858" s="364"/>
      <c r="AJ858" s="363"/>
      <c r="AK858" s="364"/>
      <c r="AL858" s="363"/>
      <c r="AM858" s="364"/>
      <c r="AN858" s="363"/>
      <c r="AO858" s="364"/>
      <c r="AP858" s="363"/>
      <c r="AQ858" s="364"/>
      <c r="AR858" s="366"/>
      <c r="AS858" s="367"/>
    </row>
    <row r="859" ht="15.75" customHeight="1">
      <c r="C859" s="271"/>
      <c r="D859" s="271"/>
      <c r="E859" s="271"/>
      <c r="F859" s="271"/>
      <c r="G859" s="271"/>
      <c r="H859" s="361"/>
      <c r="I859" s="362"/>
      <c r="J859" s="363"/>
      <c r="K859" s="364"/>
      <c r="L859" s="363"/>
      <c r="M859" s="364"/>
      <c r="N859" s="363"/>
      <c r="O859" s="364"/>
      <c r="P859" s="365"/>
      <c r="Q859" s="364"/>
      <c r="R859" s="363"/>
      <c r="S859" s="364"/>
      <c r="T859" s="363"/>
      <c r="U859" s="364"/>
      <c r="V859" s="363"/>
      <c r="W859" s="364"/>
      <c r="X859" s="363"/>
      <c r="Y859" s="364"/>
      <c r="Z859" s="363"/>
      <c r="AA859" s="364"/>
      <c r="AB859" s="363"/>
      <c r="AC859" s="364"/>
      <c r="AD859" s="363"/>
      <c r="AE859" s="364"/>
      <c r="AF859" s="363"/>
      <c r="AG859" s="364"/>
      <c r="AH859" s="363"/>
      <c r="AI859" s="364"/>
      <c r="AJ859" s="363"/>
      <c r="AK859" s="364"/>
      <c r="AL859" s="363"/>
      <c r="AM859" s="364"/>
      <c r="AN859" s="363"/>
      <c r="AO859" s="364"/>
      <c r="AP859" s="363"/>
      <c r="AQ859" s="364"/>
      <c r="AR859" s="366"/>
      <c r="AS859" s="367"/>
    </row>
    <row r="860" ht="15.75" customHeight="1">
      <c r="C860" s="271"/>
      <c r="D860" s="271"/>
      <c r="E860" s="271"/>
      <c r="F860" s="271"/>
      <c r="G860" s="271"/>
      <c r="H860" s="361"/>
      <c r="I860" s="362"/>
      <c r="J860" s="363"/>
      <c r="K860" s="364"/>
      <c r="L860" s="363"/>
      <c r="M860" s="364"/>
      <c r="N860" s="363"/>
      <c r="O860" s="364"/>
      <c r="P860" s="365"/>
      <c r="Q860" s="364"/>
      <c r="R860" s="363"/>
      <c r="S860" s="364"/>
      <c r="T860" s="363"/>
      <c r="U860" s="364"/>
      <c r="V860" s="363"/>
      <c r="W860" s="364"/>
      <c r="X860" s="363"/>
      <c r="Y860" s="364"/>
      <c r="Z860" s="363"/>
      <c r="AA860" s="364"/>
      <c r="AB860" s="363"/>
      <c r="AC860" s="364"/>
      <c r="AD860" s="363"/>
      <c r="AE860" s="364"/>
      <c r="AF860" s="363"/>
      <c r="AG860" s="364"/>
      <c r="AH860" s="363"/>
      <c r="AI860" s="364"/>
      <c r="AJ860" s="363"/>
      <c r="AK860" s="364"/>
      <c r="AL860" s="363"/>
      <c r="AM860" s="364"/>
      <c r="AN860" s="363"/>
      <c r="AO860" s="364"/>
      <c r="AP860" s="363"/>
      <c r="AQ860" s="364"/>
      <c r="AR860" s="366"/>
      <c r="AS860" s="367"/>
    </row>
    <row r="861" ht="15.75" customHeight="1">
      <c r="C861" s="271"/>
      <c r="D861" s="271"/>
      <c r="E861" s="271"/>
      <c r="F861" s="271"/>
      <c r="G861" s="271"/>
      <c r="H861" s="361"/>
      <c r="I861" s="362"/>
      <c r="J861" s="363"/>
      <c r="K861" s="364"/>
      <c r="L861" s="363"/>
      <c r="M861" s="364"/>
      <c r="N861" s="363"/>
      <c r="O861" s="364"/>
      <c r="P861" s="365"/>
      <c r="Q861" s="364"/>
      <c r="R861" s="363"/>
      <c r="S861" s="364"/>
      <c r="T861" s="363"/>
      <c r="U861" s="364"/>
      <c r="V861" s="363"/>
      <c r="W861" s="364"/>
      <c r="X861" s="363"/>
      <c r="Y861" s="364"/>
      <c r="Z861" s="363"/>
      <c r="AA861" s="364"/>
      <c r="AB861" s="363"/>
      <c r="AC861" s="364"/>
      <c r="AD861" s="363"/>
      <c r="AE861" s="364"/>
      <c r="AF861" s="363"/>
      <c r="AG861" s="364"/>
      <c r="AH861" s="363"/>
      <c r="AI861" s="364"/>
      <c r="AJ861" s="363"/>
      <c r="AK861" s="364"/>
      <c r="AL861" s="363"/>
      <c r="AM861" s="364"/>
      <c r="AN861" s="363"/>
      <c r="AO861" s="364"/>
      <c r="AP861" s="363"/>
      <c r="AQ861" s="364"/>
      <c r="AR861" s="366"/>
      <c r="AS861" s="367"/>
    </row>
    <row r="862" ht="15.75" customHeight="1">
      <c r="C862" s="271"/>
      <c r="D862" s="271"/>
      <c r="E862" s="271"/>
      <c r="F862" s="271"/>
      <c r="G862" s="271"/>
      <c r="H862" s="361"/>
      <c r="I862" s="362"/>
      <c r="J862" s="363"/>
      <c r="K862" s="364"/>
      <c r="L862" s="363"/>
      <c r="M862" s="364"/>
      <c r="N862" s="363"/>
      <c r="O862" s="364"/>
      <c r="P862" s="365"/>
      <c r="Q862" s="364"/>
      <c r="R862" s="363"/>
      <c r="S862" s="364"/>
      <c r="T862" s="363"/>
      <c r="U862" s="364"/>
      <c r="V862" s="363"/>
      <c r="W862" s="364"/>
      <c r="X862" s="363"/>
      <c r="Y862" s="364"/>
      <c r="Z862" s="363"/>
      <c r="AA862" s="364"/>
      <c r="AB862" s="363"/>
      <c r="AC862" s="364"/>
      <c r="AD862" s="363"/>
      <c r="AE862" s="364"/>
      <c r="AF862" s="363"/>
      <c r="AG862" s="364"/>
      <c r="AH862" s="363"/>
      <c r="AI862" s="364"/>
      <c r="AJ862" s="363"/>
      <c r="AK862" s="364"/>
      <c r="AL862" s="363"/>
      <c r="AM862" s="364"/>
      <c r="AN862" s="363"/>
      <c r="AO862" s="364"/>
      <c r="AP862" s="363"/>
      <c r="AQ862" s="364"/>
      <c r="AR862" s="366"/>
      <c r="AS862" s="367"/>
    </row>
    <row r="863" ht="15.75" customHeight="1">
      <c r="C863" s="271"/>
      <c r="D863" s="271"/>
      <c r="E863" s="271"/>
      <c r="F863" s="271"/>
      <c r="G863" s="271"/>
      <c r="H863" s="361"/>
      <c r="I863" s="362"/>
      <c r="J863" s="363"/>
      <c r="K863" s="364"/>
      <c r="L863" s="363"/>
      <c r="M863" s="364"/>
      <c r="N863" s="363"/>
      <c r="O863" s="364"/>
      <c r="P863" s="365"/>
      <c r="Q863" s="364"/>
      <c r="R863" s="363"/>
      <c r="S863" s="364"/>
      <c r="T863" s="363"/>
      <c r="U863" s="364"/>
      <c r="V863" s="363"/>
      <c r="W863" s="364"/>
      <c r="X863" s="363"/>
      <c r="Y863" s="364"/>
      <c r="Z863" s="363"/>
      <c r="AA863" s="364"/>
      <c r="AB863" s="363"/>
      <c r="AC863" s="364"/>
      <c r="AD863" s="363"/>
      <c r="AE863" s="364"/>
      <c r="AF863" s="363"/>
      <c r="AG863" s="364"/>
      <c r="AH863" s="363"/>
      <c r="AI863" s="364"/>
      <c r="AJ863" s="363"/>
      <c r="AK863" s="364"/>
      <c r="AL863" s="363"/>
      <c r="AM863" s="364"/>
      <c r="AN863" s="363"/>
      <c r="AO863" s="364"/>
      <c r="AP863" s="363"/>
      <c r="AQ863" s="364"/>
      <c r="AR863" s="366"/>
      <c r="AS863" s="367"/>
    </row>
    <row r="864" ht="15.75" customHeight="1">
      <c r="C864" s="271"/>
      <c r="D864" s="271"/>
      <c r="E864" s="271"/>
      <c r="F864" s="271"/>
      <c r="G864" s="271"/>
      <c r="H864" s="361"/>
      <c r="I864" s="362"/>
      <c r="J864" s="363"/>
      <c r="K864" s="364"/>
      <c r="L864" s="363"/>
      <c r="M864" s="364"/>
      <c r="N864" s="363"/>
      <c r="O864" s="364"/>
      <c r="P864" s="365"/>
      <c r="Q864" s="364"/>
      <c r="R864" s="363"/>
      <c r="S864" s="364"/>
      <c r="T864" s="363"/>
      <c r="U864" s="364"/>
      <c r="V864" s="363"/>
      <c r="W864" s="364"/>
      <c r="X864" s="363"/>
      <c r="Y864" s="364"/>
      <c r="Z864" s="363"/>
      <c r="AA864" s="364"/>
      <c r="AB864" s="363"/>
      <c r="AC864" s="364"/>
      <c r="AD864" s="363"/>
      <c r="AE864" s="364"/>
      <c r="AF864" s="363"/>
      <c r="AG864" s="364"/>
      <c r="AH864" s="363"/>
      <c r="AI864" s="364"/>
      <c r="AJ864" s="363"/>
      <c r="AK864" s="364"/>
      <c r="AL864" s="363"/>
      <c r="AM864" s="364"/>
      <c r="AN864" s="363"/>
      <c r="AO864" s="364"/>
      <c r="AP864" s="363"/>
      <c r="AQ864" s="364"/>
      <c r="AR864" s="366"/>
      <c r="AS864" s="367"/>
    </row>
    <row r="865" ht="15.75" customHeight="1">
      <c r="C865" s="271"/>
      <c r="D865" s="271"/>
      <c r="E865" s="271"/>
      <c r="F865" s="271"/>
      <c r="G865" s="271"/>
      <c r="H865" s="361"/>
      <c r="I865" s="362"/>
      <c r="J865" s="363"/>
      <c r="K865" s="364"/>
      <c r="L865" s="363"/>
      <c r="M865" s="364"/>
      <c r="N865" s="363"/>
      <c r="O865" s="364"/>
      <c r="P865" s="365"/>
      <c r="Q865" s="364"/>
      <c r="R865" s="363"/>
      <c r="S865" s="364"/>
      <c r="T865" s="363"/>
      <c r="U865" s="364"/>
      <c r="V865" s="363"/>
      <c r="W865" s="364"/>
      <c r="X865" s="363"/>
      <c r="Y865" s="364"/>
      <c r="Z865" s="363"/>
      <c r="AA865" s="364"/>
      <c r="AB865" s="363"/>
      <c r="AC865" s="364"/>
      <c r="AD865" s="363"/>
      <c r="AE865" s="364"/>
      <c r="AF865" s="363"/>
      <c r="AG865" s="364"/>
      <c r="AH865" s="363"/>
      <c r="AI865" s="364"/>
      <c r="AJ865" s="363"/>
      <c r="AK865" s="364"/>
      <c r="AL865" s="363"/>
      <c r="AM865" s="364"/>
      <c r="AN865" s="363"/>
      <c r="AO865" s="364"/>
      <c r="AP865" s="363"/>
      <c r="AQ865" s="364"/>
      <c r="AR865" s="366"/>
      <c r="AS865" s="367"/>
    </row>
    <row r="866" ht="15.75" customHeight="1">
      <c r="C866" s="271"/>
      <c r="D866" s="271"/>
      <c r="E866" s="271"/>
      <c r="F866" s="271"/>
      <c r="G866" s="271"/>
      <c r="H866" s="361"/>
      <c r="I866" s="362"/>
      <c r="J866" s="363"/>
      <c r="K866" s="364"/>
      <c r="L866" s="363"/>
      <c r="M866" s="364"/>
      <c r="N866" s="363"/>
      <c r="O866" s="364"/>
      <c r="P866" s="365"/>
      <c r="Q866" s="364"/>
      <c r="R866" s="363"/>
      <c r="S866" s="364"/>
      <c r="T866" s="363"/>
      <c r="U866" s="364"/>
      <c r="V866" s="363"/>
      <c r="W866" s="364"/>
      <c r="X866" s="363"/>
      <c r="Y866" s="364"/>
      <c r="Z866" s="363"/>
      <c r="AA866" s="364"/>
      <c r="AB866" s="363"/>
      <c r="AC866" s="364"/>
      <c r="AD866" s="363"/>
      <c r="AE866" s="364"/>
      <c r="AF866" s="363"/>
      <c r="AG866" s="364"/>
      <c r="AH866" s="363"/>
      <c r="AI866" s="364"/>
      <c r="AJ866" s="363"/>
      <c r="AK866" s="364"/>
      <c r="AL866" s="363"/>
      <c r="AM866" s="364"/>
      <c r="AN866" s="363"/>
      <c r="AO866" s="364"/>
      <c r="AP866" s="363"/>
      <c r="AQ866" s="364"/>
      <c r="AR866" s="366"/>
      <c r="AS866" s="367"/>
    </row>
    <row r="867" ht="15.75" customHeight="1">
      <c r="C867" s="271"/>
      <c r="D867" s="271"/>
      <c r="E867" s="271"/>
      <c r="F867" s="271"/>
      <c r="G867" s="271"/>
      <c r="H867" s="361"/>
      <c r="I867" s="362"/>
      <c r="J867" s="363"/>
      <c r="K867" s="364"/>
      <c r="L867" s="363"/>
      <c r="M867" s="364"/>
      <c r="N867" s="363"/>
      <c r="O867" s="364"/>
      <c r="P867" s="365"/>
      <c r="Q867" s="364"/>
      <c r="R867" s="363"/>
      <c r="S867" s="364"/>
      <c r="T867" s="363"/>
      <c r="U867" s="364"/>
      <c r="V867" s="363"/>
      <c r="W867" s="364"/>
      <c r="X867" s="363"/>
      <c r="Y867" s="364"/>
      <c r="Z867" s="363"/>
      <c r="AA867" s="364"/>
      <c r="AB867" s="363"/>
      <c r="AC867" s="364"/>
      <c r="AD867" s="363"/>
      <c r="AE867" s="364"/>
      <c r="AF867" s="363"/>
      <c r="AG867" s="364"/>
      <c r="AH867" s="363"/>
      <c r="AI867" s="364"/>
      <c r="AJ867" s="363"/>
      <c r="AK867" s="364"/>
      <c r="AL867" s="363"/>
      <c r="AM867" s="364"/>
      <c r="AN867" s="363"/>
      <c r="AO867" s="364"/>
      <c r="AP867" s="363"/>
      <c r="AQ867" s="364"/>
      <c r="AR867" s="366"/>
      <c r="AS867" s="367"/>
    </row>
    <row r="868" ht="15.75" customHeight="1">
      <c r="C868" s="271"/>
      <c r="D868" s="271"/>
      <c r="E868" s="271"/>
      <c r="F868" s="271"/>
      <c r="G868" s="271"/>
      <c r="H868" s="361"/>
      <c r="I868" s="362"/>
      <c r="J868" s="363"/>
      <c r="K868" s="364"/>
      <c r="L868" s="363"/>
      <c r="M868" s="364"/>
      <c r="N868" s="363"/>
      <c r="O868" s="364"/>
      <c r="P868" s="365"/>
      <c r="Q868" s="364"/>
      <c r="R868" s="363"/>
      <c r="S868" s="364"/>
      <c r="T868" s="363"/>
      <c r="U868" s="364"/>
      <c r="V868" s="363"/>
      <c r="W868" s="364"/>
      <c r="X868" s="363"/>
      <c r="Y868" s="364"/>
      <c r="Z868" s="363"/>
      <c r="AA868" s="364"/>
      <c r="AB868" s="363"/>
      <c r="AC868" s="364"/>
      <c r="AD868" s="363"/>
      <c r="AE868" s="364"/>
      <c r="AF868" s="363"/>
      <c r="AG868" s="364"/>
      <c r="AH868" s="363"/>
      <c r="AI868" s="364"/>
      <c r="AJ868" s="363"/>
      <c r="AK868" s="364"/>
      <c r="AL868" s="363"/>
      <c r="AM868" s="364"/>
      <c r="AN868" s="363"/>
      <c r="AO868" s="364"/>
      <c r="AP868" s="363"/>
      <c r="AQ868" s="364"/>
      <c r="AR868" s="366"/>
      <c r="AS868" s="367"/>
    </row>
    <row r="869" ht="15.75" customHeight="1">
      <c r="C869" s="271"/>
      <c r="D869" s="271"/>
      <c r="E869" s="271"/>
      <c r="F869" s="271"/>
      <c r="G869" s="271"/>
      <c r="H869" s="361"/>
      <c r="I869" s="362"/>
      <c r="J869" s="363"/>
      <c r="K869" s="364"/>
      <c r="L869" s="363"/>
      <c r="M869" s="364"/>
      <c r="N869" s="363"/>
      <c r="O869" s="364"/>
      <c r="P869" s="365"/>
      <c r="Q869" s="364"/>
      <c r="R869" s="363"/>
      <c r="S869" s="364"/>
      <c r="T869" s="363"/>
      <c r="U869" s="364"/>
      <c r="V869" s="363"/>
      <c r="W869" s="364"/>
      <c r="X869" s="363"/>
      <c r="Y869" s="364"/>
      <c r="Z869" s="363"/>
      <c r="AA869" s="364"/>
      <c r="AB869" s="363"/>
      <c r="AC869" s="364"/>
      <c r="AD869" s="363"/>
      <c r="AE869" s="364"/>
      <c r="AF869" s="363"/>
      <c r="AG869" s="364"/>
      <c r="AH869" s="363"/>
      <c r="AI869" s="364"/>
      <c r="AJ869" s="363"/>
      <c r="AK869" s="364"/>
      <c r="AL869" s="363"/>
      <c r="AM869" s="364"/>
      <c r="AN869" s="363"/>
      <c r="AO869" s="364"/>
      <c r="AP869" s="363"/>
      <c r="AQ869" s="364"/>
      <c r="AR869" s="366"/>
      <c r="AS869" s="367"/>
    </row>
    <row r="870" ht="15.75" customHeight="1">
      <c r="C870" s="271"/>
      <c r="D870" s="271"/>
      <c r="E870" s="271"/>
      <c r="F870" s="271"/>
      <c r="G870" s="271"/>
      <c r="H870" s="361"/>
      <c r="I870" s="362"/>
      <c r="J870" s="363"/>
      <c r="K870" s="364"/>
      <c r="L870" s="363"/>
      <c r="M870" s="364"/>
      <c r="N870" s="363"/>
      <c r="O870" s="364"/>
      <c r="P870" s="365"/>
      <c r="Q870" s="364"/>
      <c r="R870" s="363"/>
      <c r="S870" s="364"/>
      <c r="T870" s="363"/>
      <c r="U870" s="364"/>
      <c r="V870" s="363"/>
      <c r="W870" s="364"/>
      <c r="X870" s="363"/>
      <c r="Y870" s="364"/>
      <c r="Z870" s="363"/>
      <c r="AA870" s="364"/>
      <c r="AB870" s="363"/>
      <c r="AC870" s="364"/>
      <c r="AD870" s="363"/>
      <c r="AE870" s="364"/>
      <c r="AF870" s="363"/>
      <c r="AG870" s="364"/>
      <c r="AH870" s="363"/>
      <c r="AI870" s="364"/>
      <c r="AJ870" s="363"/>
      <c r="AK870" s="364"/>
      <c r="AL870" s="363"/>
      <c r="AM870" s="364"/>
      <c r="AN870" s="363"/>
      <c r="AO870" s="364"/>
      <c r="AP870" s="363"/>
      <c r="AQ870" s="364"/>
      <c r="AR870" s="366"/>
      <c r="AS870" s="367"/>
    </row>
    <row r="871" ht="15.75" customHeight="1">
      <c r="C871" s="271"/>
      <c r="D871" s="271"/>
      <c r="E871" s="271"/>
      <c r="F871" s="271"/>
      <c r="G871" s="271"/>
      <c r="H871" s="361"/>
      <c r="I871" s="362"/>
      <c r="J871" s="363"/>
      <c r="K871" s="364"/>
      <c r="L871" s="363"/>
      <c r="M871" s="364"/>
      <c r="N871" s="363"/>
      <c r="O871" s="364"/>
      <c r="P871" s="365"/>
      <c r="Q871" s="364"/>
      <c r="R871" s="363"/>
      <c r="S871" s="364"/>
      <c r="T871" s="363"/>
      <c r="U871" s="364"/>
      <c r="V871" s="363"/>
      <c r="W871" s="364"/>
      <c r="X871" s="363"/>
      <c r="Y871" s="364"/>
      <c r="Z871" s="363"/>
      <c r="AA871" s="364"/>
      <c r="AB871" s="363"/>
      <c r="AC871" s="364"/>
      <c r="AD871" s="363"/>
      <c r="AE871" s="364"/>
      <c r="AF871" s="363"/>
      <c r="AG871" s="364"/>
      <c r="AH871" s="363"/>
      <c r="AI871" s="364"/>
      <c r="AJ871" s="363"/>
      <c r="AK871" s="364"/>
      <c r="AL871" s="363"/>
      <c r="AM871" s="364"/>
      <c r="AN871" s="363"/>
      <c r="AO871" s="364"/>
      <c r="AP871" s="363"/>
      <c r="AQ871" s="364"/>
      <c r="AR871" s="366"/>
      <c r="AS871" s="367"/>
    </row>
    <row r="872" ht="15.75" customHeight="1">
      <c r="C872" s="271"/>
      <c r="D872" s="271"/>
      <c r="E872" s="271"/>
      <c r="F872" s="271"/>
      <c r="G872" s="271"/>
      <c r="H872" s="361"/>
      <c r="I872" s="362"/>
      <c r="J872" s="363"/>
      <c r="K872" s="364"/>
      <c r="L872" s="363"/>
      <c r="M872" s="364"/>
      <c r="N872" s="363"/>
      <c r="O872" s="364"/>
      <c r="P872" s="365"/>
      <c r="Q872" s="364"/>
      <c r="R872" s="363"/>
      <c r="S872" s="364"/>
      <c r="T872" s="363"/>
      <c r="U872" s="364"/>
      <c r="V872" s="363"/>
      <c r="W872" s="364"/>
      <c r="X872" s="363"/>
      <c r="Y872" s="364"/>
      <c r="Z872" s="363"/>
      <c r="AA872" s="364"/>
      <c r="AB872" s="363"/>
      <c r="AC872" s="364"/>
      <c r="AD872" s="363"/>
      <c r="AE872" s="364"/>
      <c r="AF872" s="363"/>
      <c r="AG872" s="364"/>
      <c r="AH872" s="363"/>
      <c r="AI872" s="364"/>
      <c r="AJ872" s="363"/>
      <c r="AK872" s="364"/>
      <c r="AL872" s="363"/>
      <c r="AM872" s="364"/>
      <c r="AN872" s="363"/>
      <c r="AO872" s="364"/>
      <c r="AP872" s="363"/>
      <c r="AQ872" s="364"/>
      <c r="AR872" s="366"/>
      <c r="AS872" s="367"/>
    </row>
    <row r="873" ht="15.75" customHeight="1">
      <c r="C873" s="271"/>
      <c r="D873" s="271"/>
      <c r="E873" s="271"/>
      <c r="F873" s="271"/>
      <c r="G873" s="271"/>
      <c r="H873" s="361"/>
      <c r="I873" s="362"/>
      <c r="J873" s="363"/>
      <c r="K873" s="364"/>
      <c r="L873" s="363"/>
      <c r="M873" s="364"/>
      <c r="N873" s="363"/>
      <c r="O873" s="364"/>
      <c r="P873" s="365"/>
      <c r="Q873" s="364"/>
      <c r="R873" s="363"/>
      <c r="S873" s="364"/>
      <c r="T873" s="363"/>
      <c r="U873" s="364"/>
      <c r="V873" s="363"/>
      <c r="W873" s="364"/>
      <c r="X873" s="363"/>
      <c r="Y873" s="364"/>
      <c r="Z873" s="363"/>
      <c r="AA873" s="364"/>
      <c r="AB873" s="363"/>
      <c r="AC873" s="364"/>
      <c r="AD873" s="363"/>
      <c r="AE873" s="364"/>
      <c r="AF873" s="363"/>
      <c r="AG873" s="364"/>
      <c r="AH873" s="363"/>
      <c r="AI873" s="364"/>
      <c r="AJ873" s="363"/>
      <c r="AK873" s="364"/>
      <c r="AL873" s="363"/>
      <c r="AM873" s="364"/>
      <c r="AN873" s="363"/>
      <c r="AO873" s="364"/>
      <c r="AP873" s="363"/>
      <c r="AQ873" s="364"/>
      <c r="AR873" s="366"/>
      <c r="AS873" s="367"/>
    </row>
    <row r="874" ht="15.75" customHeight="1">
      <c r="C874" s="271"/>
      <c r="D874" s="271"/>
      <c r="E874" s="271"/>
      <c r="F874" s="271"/>
      <c r="G874" s="271"/>
      <c r="H874" s="361"/>
      <c r="I874" s="362"/>
      <c r="J874" s="363"/>
      <c r="K874" s="364"/>
      <c r="L874" s="363"/>
      <c r="M874" s="364"/>
      <c r="N874" s="363"/>
      <c r="O874" s="364"/>
      <c r="P874" s="365"/>
      <c r="Q874" s="364"/>
      <c r="R874" s="363"/>
      <c r="S874" s="364"/>
      <c r="T874" s="363"/>
      <c r="U874" s="364"/>
      <c r="V874" s="363"/>
      <c r="W874" s="364"/>
      <c r="X874" s="363"/>
      <c r="Y874" s="364"/>
      <c r="Z874" s="363"/>
      <c r="AA874" s="364"/>
      <c r="AB874" s="363"/>
      <c r="AC874" s="364"/>
      <c r="AD874" s="363"/>
      <c r="AE874" s="364"/>
      <c r="AF874" s="363"/>
      <c r="AG874" s="364"/>
      <c r="AH874" s="363"/>
      <c r="AI874" s="364"/>
      <c r="AJ874" s="363"/>
      <c r="AK874" s="364"/>
      <c r="AL874" s="363"/>
      <c r="AM874" s="364"/>
      <c r="AN874" s="363"/>
      <c r="AO874" s="364"/>
      <c r="AP874" s="363"/>
      <c r="AQ874" s="364"/>
      <c r="AR874" s="366"/>
      <c r="AS874" s="367"/>
    </row>
    <row r="875" ht="15.75" customHeight="1">
      <c r="C875" s="271"/>
      <c r="D875" s="271"/>
      <c r="E875" s="271"/>
      <c r="F875" s="271"/>
      <c r="G875" s="271"/>
      <c r="H875" s="361"/>
      <c r="I875" s="362"/>
      <c r="J875" s="363"/>
      <c r="K875" s="364"/>
      <c r="L875" s="363"/>
      <c r="M875" s="364"/>
      <c r="N875" s="363"/>
      <c r="O875" s="364"/>
      <c r="P875" s="365"/>
      <c r="Q875" s="364"/>
      <c r="R875" s="363"/>
      <c r="S875" s="364"/>
      <c r="T875" s="363"/>
      <c r="U875" s="364"/>
      <c r="V875" s="363"/>
      <c r="W875" s="364"/>
      <c r="X875" s="363"/>
      <c r="Y875" s="364"/>
      <c r="Z875" s="363"/>
      <c r="AA875" s="364"/>
      <c r="AB875" s="363"/>
      <c r="AC875" s="364"/>
      <c r="AD875" s="363"/>
      <c r="AE875" s="364"/>
      <c r="AF875" s="363"/>
      <c r="AG875" s="364"/>
      <c r="AH875" s="363"/>
      <c r="AI875" s="364"/>
      <c r="AJ875" s="363"/>
      <c r="AK875" s="364"/>
      <c r="AL875" s="363"/>
      <c r="AM875" s="364"/>
      <c r="AN875" s="363"/>
      <c r="AO875" s="364"/>
      <c r="AP875" s="363"/>
      <c r="AQ875" s="364"/>
      <c r="AR875" s="366"/>
      <c r="AS875" s="367"/>
    </row>
    <row r="876" ht="15.75" customHeight="1">
      <c r="C876" s="271"/>
      <c r="D876" s="271"/>
      <c r="E876" s="271"/>
      <c r="F876" s="271"/>
      <c r="G876" s="271"/>
      <c r="H876" s="361"/>
      <c r="I876" s="362"/>
      <c r="J876" s="363"/>
      <c r="K876" s="364"/>
      <c r="L876" s="363"/>
      <c r="M876" s="364"/>
      <c r="N876" s="363"/>
      <c r="O876" s="364"/>
      <c r="P876" s="365"/>
      <c r="Q876" s="364"/>
      <c r="R876" s="363"/>
      <c r="S876" s="364"/>
      <c r="T876" s="363"/>
      <c r="U876" s="364"/>
      <c r="V876" s="363"/>
      <c r="W876" s="364"/>
      <c r="X876" s="363"/>
      <c r="Y876" s="364"/>
      <c r="Z876" s="363"/>
      <c r="AA876" s="364"/>
      <c r="AB876" s="363"/>
      <c r="AC876" s="364"/>
      <c r="AD876" s="363"/>
      <c r="AE876" s="364"/>
      <c r="AF876" s="363"/>
      <c r="AG876" s="364"/>
      <c r="AH876" s="363"/>
      <c r="AI876" s="364"/>
      <c r="AJ876" s="363"/>
      <c r="AK876" s="364"/>
      <c r="AL876" s="363"/>
      <c r="AM876" s="364"/>
      <c r="AN876" s="363"/>
      <c r="AO876" s="364"/>
      <c r="AP876" s="363"/>
      <c r="AQ876" s="364"/>
      <c r="AR876" s="366"/>
      <c r="AS876" s="367"/>
    </row>
    <row r="877" ht="15.75" customHeight="1">
      <c r="C877" s="271"/>
      <c r="D877" s="271"/>
      <c r="E877" s="271"/>
      <c r="F877" s="271"/>
      <c r="G877" s="271"/>
      <c r="H877" s="361"/>
      <c r="I877" s="362"/>
      <c r="J877" s="363"/>
      <c r="K877" s="364"/>
      <c r="L877" s="363"/>
      <c r="M877" s="364"/>
      <c r="N877" s="363"/>
      <c r="O877" s="364"/>
      <c r="P877" s="365"/>
      <c r="Q877" s="364"/>
      <c r="R877" s="363"/>
      <c r="S877" s="364"/>
      <c r="T877" s="363"/>
      <c r="U877" s="364"/>
      <c r="V877" s="363"/>
      <c r="W877" s="364"/>
      <c r="X877" s="363"/>
      <c r="Y877" s="364"/>
      <c r="Z877" s="363"/>
      <c r="AA877" s="364"/>
      <c r="AB877" s="363"/>
      <c r="AC877" s="364"/>
      <c r="AD877" s="363"/>
      <c r="AE877" s="364"/>
      <c r="AF877" s="363"/>
      <c r="AG877" s="364"/>
      <c r="AH877" s="363"/>
      <c r="AI877" s="364"/>
      <c r="AJ877" s="363"/>
      <c r="AK877" s="364"/>
      <c r="AL877" s="363"/>
      <c r="AM877" s="364"/>
      <c r="AN877" s="363"/>
      <c r="AO877" s="364"/>
      <c r="AP877" s="363"/>
      <c r="AQ877" s="364"/>
      <c r="AR877" s="366"/>
      <c r="AS877" s="367"/>
    </row>
    <row r="878" ht="15.75" customHeight="1">
      <c r="C878" s="271"/>
      <c r="D878" s="271"/>
      <c r="E878" s="271"/>
      <c r="F878" s="271"/>
      <c r="G878" s="271"/>
      <c r="H878" s="361"/>
      <c r="I878" s="362"/>
      <c r="J878" s="363"/>
      <c r="K878" s="364"/>
      <c r="L878" s="363"/>
      <c r="M878" s="364"/>
      <c r="N878" s="363"/>
      <c r="O878" s="364"/>
      <c r="P878" s="365"/>
      <c r="Q878" s="364"/>
      <c r="R878" s="363"/>
      <c r="S878" s="364"/>
      <c r="T878" s="363"/>
      <c r="U878" s="364"/>
      <c r="V878" s="363"/>
      <c r="W878" s="364"/>
      <c r="X878" s="363"/>
      <c r="Y878" s="364"/>
      <c r="Z878" s="363"/>
      <c r="AA878" s="364"/>
      <c r="AB878" s="363"/>
      <c r="AC878" s="364"/>
      <c r="AD878" s="363"/>
      <c r="AE878" s="364"/>
      <c r="AF878" s="363"/>
      <c r="AG878" s="364"/>
      <c r="AH878" s="363"/>
      <c r="AI878" s="364"/>
      <c r="AJ878" s="363"/>
      <c r="AK878" s="364"/>
      <c r="AL878" s="363"/>
      <c r="AM878" s="364"/>
      <c r="AN878" s="363"/>
      <c r="AO878" s="364"/>
      <c r="AP878" s="363"/>
      <c r="AQ878" s="364"/>
      <c r="AR878" s="366"/>
      <c r="AS878" s="367"/>
    </row>
    <row r="879" ht="15.75" customHeight="1">
      <c r="C879" s="271"/>
      <c r="D879" s="271"/>
      <c r="E879" s="271"/>
      <c r="F879" s="271"/>
      <c r="G879" s="271"/>
      <c r="H879" s="361"/>
      <c r="I879" s="362"/>
      <c r="J879" s="363"/>
      <c r="K879" s="364"/>
      <c r="L879" s="363"/>
      <c r="M879" s="364"/>
      <c r="N879" s="363"/>
      <c r="O879" s="364"/>
      <c r="P879" s="365"/>
      <c r="Q879" s="364"/>
      <c r="R879" s="363"/>
      <c r="S879" s="364"/>
      <c r="T879" s="363"/>
      <c r="U879" s="364"/>
      <c r="V879" s="363"/>
      <c r="W879" s="364"/>
      <c r="X879" s="363"/>
      <c r="Y879" s="364"/>
      <c r="Z879" s="363"/>
      <c r="AA879" s="364"/>
      <c r="AB879" s="363"/>
      <c r="AC879" s="364"/>
      <c r="AD879" s="363"/>
      <c r="AE879" s="364"/>
      <c r="AF879" s="363"/>
      <c r="AG879" s="364"/>
      <c r="AH879" s="363"/>
      <c r="AI879" s="364"/>
      <c r="AJ879" s="363"/>
      <c r="AK879" s="364"/>
      <c r="AL879" s="363"/>
      <c r="AM879" s="364"/>
      <c r="AN879" s="363"/>
      <c r="AO879" s="364"/>
      <c r="AP879" s="363"/>
      <c r="AQ879" s="364"/>
      <c r="AR879" s="366"/>
      <c r="AS879" s="367"/>
    </row>
    <row r="880" ht="15.75" customHeight="1">
      <c r="C880" s="271"/>
      <c r="D880" s="271"/>
      <c r="E880" s="271"/>
      <c r="F880" s="271"/>
      <c r="G880" s="271"/>
      <c r="H880" s="361"/>
      <c r="I880" s="362"/>
      <c r="J880" s="363"/>
      <c r="K880" s="364"/>
      <c r="L880" s="363"/>
      <c r="M880" s="364"/>
      <c r="N880" s="363"/>
      <c r="O880" s="364"/>
      <c r="P880" s="365"/>
      <c r="Q880" s="364"/>
      <c r="R880" s="363"/>
      <c r="S880" s="364"/>
      <c r="T880" s="363"/>
      <c r="U880" s="364"/>
      <c r="V880" s="363"/>
      <c r="W880" s="364"/>
      <c r="X880" s="363"/>
      <c r="Y880" s="364"/>
      <c r="Z880" s="363"/>
      <c r="AA880" s="364"/>
      <c r="AB880" s="363"/>
      <c r="AC880" s="364"/>
      <c r="AD880" s="363"/>
      <c r="AE880" s="364"/>
      <c r="AF880" s="363"/>
      <c r="AG880" s="364"/>
      <c r="AH880" s="363"/>
      <c r="AI880" s="364"/>
      <c r="AJ880" s="363"/>
      <c r="AK880" s="364"/>
      <c r="AL880" s="363"/>
      <c r="AM880" s="364"/>
      <c r="AN880" s="363"/>
      <c r="AO880" s="364"/>
      <c r="AP880" s="363"/>
      <c r="AQ880" s="364"/>
      <c r="AR880" s="366"/>
      <c r="AS880" s="367"/>
    </row>
    <row r="881" ht="15.75" customHeight="1">
      <c r="C881" s="271"/>
      <c r="D881" s="271"/>
      <c r="E881" s="271"/>
      <c r="F881" s="271"/>
      <c r="G881" s="271"/>
      <c r="H881" s="361"/>
      <c r="I881" s="362"/>
      <c r="J881" s="363"/>
      <c r="K881" s="364"/>
      <c r="L881" s="363"/>
      <c r="M881" s="364"/>
      <c r="N881" s="363"/>
      <c r="O881" s="364"/>
      <c r="P881" s="365"/>
      <c r="Q881" s="364"/>
      <c r="R881" s="363"/>
      <c r="S881" s="364"/>
      <c r="T881" s="363"/>
      <c r="U881" s="364"/>
      <c r="V881" s="363"/>
      <c r="W881" s="364"/>
      <c r="X881" s="363"/>
      <c r="Y881" s="364"/>
      <c r="Z881" s="363"/>
      <c r="AA881" s="364"/>
      <c r="AB881" s="363"/>
      <c r="AC881" s="364"/>
      <c r="AD881" s="363"/>
      <c r="AE881" s="364"/>
      <c r="AF881" s="363"/>
      <c r="AG881" s="364"/>
      <c r="AH881" s="363"/>
      <c r="AI881" s="364"/>
      <c r="AJ881" s="363"/>
      <c r="AK881" s="364"/>
      <c r="AL881" s="363"/>
      <c r="AM881" s="364"/>
      <c r="AN881" s="363"/>
      <c r="AO881" s="364"/>
      <c r="AP881" s="363"/>
      <c r="AQ881" s="364"/>
      <c r="AR881" s="366"/>
      <c r="AS881" s="367"/>
    </row>
    <row r="882" ht="15.75" customHeight="1">
      <c r="C882" s="271"/>
      <c r="D882" s="271"/>
      <c r="E882" s="271"/>
      <c r="F882" s="271"/>
      <c r="G882" s="271"/>
      <c r="H882" s="361"/>
      <c r="I882" s="362"/>
      <c r="J882" s="363"/>
      <c r="K882" s="364"/>
      <c r="L882" s="363"/>
      <c r="M882" s="364"/>
      <c r="N882" s="363"/>
      <c r="O882" s="364"/>
      <c r="P882" s="365"/>
      <c r="Q882" s="364"/>
      <c r="R882" s="363"/>
      <c r="S882" s="364"/>
      <c r="T882" s="363"/>
      <c r="U882" s="364"/>
      <c r="V882" s="363"/>
      <c r="W882" s="364"/>
      <c r="X882" s="363"/>
      <c r="Y882" s="364"/>
      <c r="Z882" s="363"/>
      <c r="AA882" s="364"/>
      <c r="AB882" s="363"/>
      <c r="AC882" s="364"/>
      <c r="AD882" s="363"/>
      <c r="AE882" s="364"/>
      <c r="AF882" s="363"/>
      <c r="AG882" s="364"/>
      <c r="AH882" s="363"/>
      <c r="AI882" s="364"/>
      <c r="AJ882" s="363"/>
      <c r="AK882" s="364"/>
      <c r="AL882" s="363"/>
      <c r="AM882" s="364"/>
      <c r="AN882" s="363"/>
      <c r="AO882" s="364"/>
      <c r="AP882" s="363"/>
      <c r="AQ882" s="364"/>
      <c r="AR882" s="366"/>
      <c r="AS882" s="367"/>
    </row>
    <row r="883" ht="15.75" customHeight="1">
      <c r="C883" s="271"/>
      <c r="D883" s="271"/>
      <c r="E883" s="271"/>
      <c r="F883" s="271"/>
      <c r="G883" s="271"/>
      <c r="H883" s="361"/>
      <c r="I883" s="362"/>
      <c r="J883" s="363"/>
      <c r="K883" s="364"/>
      <c r="L883" s="363"/>
      <c r="M883" s="364"/>
      <c r="N883" s="363"/>
      <c r="O883" s="364"/>
      <c r="P883" s="365"/>
      <c r="Q883" s="364"/>
      <c r="R883" s="363"/>
      <c r="S883" s="364"/>
      <c r="T883" s="363"/>
      <c r="U883" s="364"/>
      <c r="V883" s="363"/>
      <c r="W883" s="364"/>
      <c r="X883" s="363"/>
      <c r="Y883" s="364"/>
      <c r="Z883" s="363"/>
      <c r="AA883" s="364"/>
      <c r="AB883" s="363"/>
      <c r="AC883" s="364"/>
      <c r="AD883" s="363"/>
      <c r="AE883" s="364"/>
      <c r="AF883" s="363"/>
      <c r="AG883" s="364"/>
      <c r="AH883" s="363"/>
      <c r="AI883" s="364"/>
      <c r="AJ883" s="363"/>
      <c r="AK883" s="364"/>
      <c r="AL883" s="363"/>
      <c r="AM883" s="364"/>
      <c r="AN883" s="363"/>
      <c r="AO883" s="364"/>
      <c r="AP883" s="363"/>
      <c r="AQ883" s="364"/>
      <c r="AR883" s="366"/>
      <c r="AS883" s="367"/>
    </row>
    <row r="884" ht="15.75" customHeight="1">
      <c r="C884" s="271"/>
      <c r="D884" s="271"/>
      <c r="E884" s="271"/>
      <c r="F884" s="271"/>
      <c r="G884" s="271"/>
      <c r="H884" s="361"/>
      <c r="I884" s="362"/>
      <c r="J884" s="363"/>
      <c r="K884" s="364"/>
      <c r="L884" s="363"/>
      <c r="M884" s="364"/>
      <c r="N884" s="363"/>
      <c r="O884" s="364"/>
      <c r="P884" s="365"/>
      <c r="Q884" s="364"/>
      <c r="R884" s="363"/>
      <c r="S884" s="364"/>
      <c r="T884" s="363"/>
      <c r="U884" s="364"/>
      <c r="V884" s="363"/>
      <c r="W884" s="364"/>
      <c r="X884" s="363"/>
      <c r="Y884" s="364"/>
      <c r="Z884" s="363"/>
      <c r="AA884" s="364"/>
      <c r="AB884" s="363"/>
      <c r="AC884" s="364"/>
      <c r="AD884" s="363"/>
      <c r="AE884" s="364"/>
      <c r="AF884" s="363"/>
      <c r="AG884" s="364"/>
      <c r="AH884" s="363"/>
      <c r="AI884" s="364"/>
      <c r="AJ884" s="363"/>
      <c r="AK884" s="364"/>
      <c r="AL884" s="363"/>
      <c r="AM884" s="364"/>
      <c r="AN884" s="363"/>
      <c r="AO884" s="364"/>
      <c r="AP884" s="363"/>
      <c r="AQ884" s="364"/>
      <c r="AR884" s="366"/>
      <c r="AS884" s="367"/>
    </row>
    <row r="885" ht="15.75" customHeight="1">
      <c r="C885" s="271"/>
      <c r="D885" s="271"/>
      <c r="E885" s="271"/>
      <c r="F885" s="271"/>
      <c r="G885" s="271"/>
      <c r="H885" s="361"/>
      <c r="I885" s="362"/>
      <c r="J885" s="363"/>
      <c r="K885" s="364"/>
      <c r="L885" s="363"/>
      <c r="M885" s="364"/>
      <c r="N885" s="363"/>
      <c r="O885" s="364"/>
      <c r="P885" s="365"/>
      <c r="Q885" s="364"/>
      <c r="R885" s="363"/>
      <c r="S885" s="364"/>
      <c r="T885" s="363"/>
      <c r="U885" s="364"/>
      <c r="V885" s="363"/>
      <c r="W885" s="364"/>
      <c r="X885" s="363"/>
      <c r="Y885" s="364"/>
      <c r="Z885" s="363"/>
      <c r="AA885" s="364"/>
      <c r="AB885" s="363"/>
      <c r="AC885" s="364"/>
      <c r="AD885" s="363"/>
      <c r="AE885" s="364"/>
      <c r="AF885" s="363"/>
      <c r="AG885" s="364"/>
      <c r="AH885" s="363"/>
      <c r="AI885" s="364"/>
      <c r="AJ885" s="363"/>
      <c r="AK885" s="364"/>
      <c r="AL885" s="363"/>
      <c r="AM885" s="364"/>
      <c r="AN885" s="363"/>
      <c r="AO885" s="364"/>
      <c r="AP885" s="363"/>
      <c r="AQ885" s="364"/>
      <c r="AR885" s="366"/>
      <c r="AS885" s="367"/>
    </row>
    <row r="886" ht="15.75" customHeight="1">
      <c r="C886" s="271"/>
      <c r="D886" s="271"/>
      <c r="E886" s="271"/>
      <c r="F886" s="271"/>
      <c r="G886" s="271"/>
      <c r="H886" s="361"/>
      <c r="I886" s="362"/>
      <c r="J886" s="363"/>
      <c r="K886" s="364"/>
      <c r="L886" s="363"/>
      <c r="M886" s="364"/>
      <c r="N886" s="363"/>
      <c r="O886" s="364"/>
      <c r="P886" s="365"/>
      <c r="Q886" s="364"/>
      <c r="R886" s="363"/>
      <c r="S886" s="364"/>
      <c r="T886" s="363"/>
      <c r="U886" s="364"/>
      <c r="V886" s="363"/>
      <c r="W886" s="364"/>
      <c r="X886" s="363"/>
      <c r="Y886" s="364"/>
      <c r="Z886" s="363"/>
      <c r="AA886" s="364"/>
      <c r="AB886" s="363"/>
      <c r="AC886" s="364"/>
      <c r="AD886" s="363"/>
      <c r="AE886" s="364"/>
      <c r="AF886" s="363"/>
      <c r="AG886" s="364"/>
      <c r="AH886" s="363"/>
      <c r="AI886" s="364"/>
      <c r="AJ886" s="363"/>
      <c r="AK886" s="364"/>
      <c r="AL886" s="363"/>
      <c r="AM886" s="364"/>
      <c r="AN886" s="363"/>
      <c r="AO886" s="364"/>
      <c r="AP886" s="363"/>
      <c r="AQ886" s="364"/>
      <c r="AR886" s="366"/>
      <c r="AS886" s="367"/>
    </row>
    <row r="887" ht="15.75" customHeight="1">
      <c r="C887" s="271"/>
      <c r="D887" s="271"/>
      <c r="E887" s="271"/>
      <c r="F887" s="271"/>
      <c r="G887" s="271"/>
      <c r="H887" s="361"/>
      <c r="I887" s="362"/>
      <c r="J887" s="363"/>
      <c r="K887" s="364"/>
      <c r="L887" s="363"/>
      <c r="M887" s="364"/>
      <c r="N887" s="363"/>
      <c r="O887" s="364"/>
      <c r="P887" s="365"/>
      <c r="Q887" s="364"/>
      <c r="R887" s="363"/>
      <c r="S887" s="364"/>
      <c r="T887" s="363"/>
      <c r="U887" s="364"/>
      <c r="V887" s="363"/>
      <c r="W887" s="364"/>
      <c r="X887" s="363"/>
      <c r="Y887" s="364"/>
      <c r="Z887" s="363"/>
      <c r="AA887" s="364"/>
      <c r="AB887" s="363"/>
      <c r="AC887" s="364"/>
      <c r="AD887" s="363"/>
      <c r="AE887" s="364"/>
      <c r="AF887" s="363"/>
      <c r="AG887" s="364"/>
      <c r="AH887" s="363"/>
      <c r="AI887" s="364"/>
      <c r="AJ887" s="363"/>
      <c r="AK887" s="364"/>
      <c r="AL887" s="363"/>
      <c r="AM887" s="364"/>
      <c r="AN887" s="363"/>
      <c r="AO887" s="364"/>
      <c r="AP887" s="363"/>
      <c r="AQ887" s="364"/>
      <c r="AR887" s="366"/>
      <c r="AS887" s="367"/>
    </row>
    <row r="888" ht="15.75" customHeight="1">
      <c r="C888" s="271"/>
      <c r="D888" s="271"/>
      <c r="E888" s="271"/>
      <c r="F888" s="271"/>
      <c r="G888" s="271"/>
      <c r="H888" s="361"/>
      <c r="I888" s="362"/>
      <c r="J888" s="363"/>
      <c r="K888" s="364"/>
      <c r="L888" s="363"/>
      <c r="M888" s="364"/>
      <c r="N888" s="363"/>
      <c r="O888" s="364"/>
      <c r="P888" s="365"/>
      <c r="Q888" s="364"/>
      <c r="R888" s="363"/>
      <c r="S888" s="364"/>
      <c r="T888" s="363"/>
      <c r="U888" s="364"/>
      <c r="V888" s="363"/>
      <c r="W888" s="364"/>
      <c r="X888" s="363"/>
      <c r="Y888" s="364"/>
      <c r="Z888" s="363"/>
      <c r="AA888" s="364"/>
      <c r="AB888" s="363"/>
      <c r="AC888" s="364"/>
      <c r="AD888" s="363"/>
      <c r="AE888" s="364"/>
      <c r="AF888" s="363"/>
      <c r="AG888" s="364"/>
      <c r="AH888" s="363"/>
      <c r="AI888" s="364"/>
      <c r="AJ888" s="363"/>
      <c r="AK888" s="364"/>
      <c r="AL888" s="363"/>
      <c r="AM888" s="364"/>
      <c r="AN888" s="363"/>
      <c r="AO888" s="364"/>
      <c r="AP888" s="363"/>
      <c r="AQ888" s="364"/>
      <c r="AR888" s="366"/>
      <c r="AS888" s="367"/>
    </row>
    <row r="889" ht="15.75" customHeight="1">
      <c r="C889" s="271"/>
      <c r="D889" s="271"/>
      <c r="E889" s="271"/>
      <c r="F889" s="271"/>
      <c r="G889" s="271"/>
      <c r="H889" s="361"/>
      <c r="I889" s="362"/>
      <c r="J889" s="363"/>
      <c r="K889" s="364"/>
      <c r="L889" s="363"/>
      <c r="M889" s="364"/>
      <c r="N889" s="363"/>
      <c r="O889" s="364"/>
      <c r="P889" s="365"/>
      <c r="Q889" s="364"/>
      <c r="R889" s="363"/>
      <c r="S889" s="364"/>
      <c r="T889" s="363"/>
      <c r="U889" s="364"/>
      <c r="V889" s="363"/>
      <c r="W889" s="364"/>
      <c r="X889" s="363"/>
      <c r="Y889" s="364"/>
      <c r="Z889" s="363"/>
      <c r="AA889" s="364"/>
      <c r="AB889" s="363"/>
      <c r="AC889" s="364"/>
      <c r="AD889" s="363"/>
      <c r="AE889" s="364"/>
      <c r="AF889" s="363"/>
      <c r="AG889" s="364"/>
      <c r="AH889" s="363"/>
      <c r="AI889" s="364"/>
      <c r="AJ889" s="363"/>
      <c r="AK889" s="364"/>
      <c r="AL889" s="363"/>
      <c r="AM889" s="364"/>
      <c r="AN889" s="363"/>
      <c r="AO889" s="364"/>
      <c r="AP889" s="363"/>
      <c r="AQ889" s="364"/>
      <c r="AR889" s="366"/>
      <c r="AS889" s="367"/>
    </row>
    <row r="890" ht="15.75" customHeight="1">
      <c r="C890" s="271"/>
      <c r="D890" s="271"/>
      <c r="E890" s="271"/>
      <c r="F890" s="271"/>
      <c r="G890" s="271"/>
      <c r="H890" s="361"/>
      <c r="I890" s="362"/>
      <c r="J890" s="363"/>
      <c r="K890" s="364"/>
      <c r="L890" s="363"/>
      <c r="M890" s="364"/>
      <c r="N890" s="363"/>
      <c r="O890" s="364"/>
      <c r="P890" s="365"/>
      <c r="Q890" s="364"/>
      <c r="R890" s="363"/>
      <c r="S890" s="364"/>
      <c r="T890" s="363"/>
      <c r="U890" s="364"/>
      <c r="V890" s="363"/>
      <c r="W890" s="364"/>
      <c r="X890" s="363"/>
      <c r="Y890" s="364"/>
      <c r="Z890" s="363"/>
      <c r="AA890" s="364"/>
      <c r="AB890" s="363"/>
      <c r="AC890" s="364"/>
      <c r="AD890" s="363"/>
      <c r="AE890" s="364"/>
      <c r="AF890" s="363"/>
      <c r="AG890" s="364"/>
      <c r="AH890" s="363"/>
      <c r="AI890" s="364"/>
      <c r="AJ890" s="363"/>
      <c r="AK890" s="364"/>
      <c r="AL890" s="363"/>
      <c r="AM890" s="364"/>
      <c r="AN890" s="363"/>
      <c r="AO890" s="364"/>
      <c r="AP890" s="363"/>
      <c r="AQ890" s="364"/>
      <c r="AR890" s="366"/>
      <c r="AS890" s="367"/>
    </row>
    <row r="891" ht="15.75" customHeight="1">
      <c r="C891" s="271"/>
      <c r="D891" s="271"/>
      <c r="E891" s="271"/>
      <c r="F891" s="271"/>
      <c r="G891" s="271"/>
      <c r="H891" s="361"/>
      <c r="I891" s="362"/>
      <c r="J891" s="363"/>
      <c r="K891" s="364"/>
      <c r="L891" s="363"/>
      <c r="M891" s="364"/>
      <c r="N891" s="363"/>
      <c r="O891" s="364"/>
      <c r="P891" s="365"/>
      <c r="Q891" s="364"/>
      <c r="R891" s="363"/>
      <c r="S891" s="364"/>
      <c r="T891" s="363"/>
      <c r="U891" s="364"/>
      <c r="V891" s="363"/>
      <c r="W891" s="364"/>
      <c r="X891" s="363"/>
      <c r="Y891" s="364"/>
      <c r="Z891" s="363"/>
      <c r="AA891" s="364"/>
      <c r="AB891" s="363"/>
      <c r="AC891" s="364"/>
      <c r="AD891" s="363"/>
      <c r="AE891" s="364"/>
      <c r="AF891" s="363"/>
      <c r="AG891" s="364"/>
      <c r="AH891" s="363"/>
      <c r="AI891" s="364"/>
      <c r="AJ891" s="363"/>
      <c r="AK891" s="364"/>
      <c r="AL891" s="363"/>
      <c r="AM891" s="364"/>
      <c r="AN891" s="363"/>
      <c r="AO891" s="364"/>
      <c r="AP891" s="363"/>
      <c r="AQ891" s="364"/>
      <c r="AR891" s="366"/>
      <c r="AS891" s="367"/>
    </row>
    <row r="892" ht="15.75" customHeight="1">
      <c r="C892" s="271"/>
      <c r="D892" s="271"/>
      <c r="E892" s="271"/>
      <c r="F892" s="271"/>
      <c r="G892" s="271"/>
      <c r="H892" s="361"/>
      <c r="I892" s="362"/>
      <c r="J892" s="363"/>
      <c r="K892" s="364"/>
      <c r="L892" s="363"/>
      <c r="M892" s="364"/>
      <c r="N892" s="363"/>
      <c r="O892" s="364"/>
      <c r="P892" s="365"/>
      <c r="Q892" s="364"/>
      <c r="R892" s="363"/>
      <c r="S892" s="364"/>
      <c r="T892" s="363"/>
      <c r="U892" s="364"/>
      <c r="V892" s="363"/>
      <c r="W892" s="364"/>
      <c r="X892" s="363"/>
      <c r="Y892" s="364"/>
      <c r="Z892" s="363"/>
      <c r="AA892" s="364"/>
      <c r="AB892" s="363"/>
      <c r="AC892" s="364"/>
      <c r="AD892" s="363"/>
      <c r="AE892" s="364"/>
      <c r="AF892" s="363"/>
      <c r="AG892" s="364"/>
      <c r="AH892" s="363"/>
      <c r="AI892" s="364"/>
      <c r="AJ892" s="363"/>
      <c r="AK892" s="364"/>
      <c r="AL892" s="363"/>
      <c r="AM892" s="364"/>
      <c r="AN892" s="363"/>
      <c r="AO892" s="364"/>
      <c r="AP892" s="363"/>
      <c r="AQ892" s="364"/>
      <c r="AR892" s="366"/>
      <c r="AS892" s="367"/>
    </row>
    <row r="893" ht="15.75" customHeight="1">
      <c r="C893" s="271"/>
      <c r="D893" s="271"/>
      <c r="E893" s="271"/>
      <c r="F893" s="271"/>
      <c r="G893" s="271"/>
      <c r="H893" s="361"/>
      <c r="I893" s="362"/>
      <c r="J893" s="363"/>
      <c r="K893" s="364"/>
      <c r="L893" s="363"/>
      <c r="M893" s="364"/>
      <c r="N893" s="363"/>
      <c r="O893" s="364"/>
      <c r="P893" s="365"/>
      <c r="Q893" s="364"/>
      <c r="R893" s="363"/>
      <c r="S893" s="364"/>
      <c r="T893" s="363"/>
      <c r="U893" s="364"/>
      <c r="V893" s="363"/>
      <c r="W893" s="364"/>
      <c r="X893" s="363"/>
      <c r="Y893" s="364"/>
      <c r="Z893" s="363"/>
      <c r="AA893" s="364"/>
      <c r="AB893" s="363"/>
      <c r="AC893" s="364"/>
      <c r="AD893" s="363"/>
      <c r="AE893" s="364"/>
      <c r="AF893" s="363"/>
      <c r="AG893" s="364"/>
      <c r="AH893" s="363"/>
      <c r="AI893" s="364"/>
      <c r="AJ893" s="363"/>
      <c r="AK893" s="364"/>
      <c r="AL893" s="363"/>
      <c r="AM893" s="364"/>
      <c r="AN893" s="363"/>
      <c r="AO893" s="364"/>
      <c r="AP893" s="363"/>
      <c r="AQ893" s="364"/>
      <c r="AR893" s="366"/>
      <c r="AS893" s="367"/>
    </row>
    <row r="894" ht="15.75" customHeight="1">
      <c r="C894" s="271"/>
      <c r="D894" s="271"/>
      <c r="E894" s="271"/>
      <c r="F894" s="271"/>
      <c r="G894" s="271"/>
      <c r="H894" s="361"/>
      <c r="I894" s="362"/>
      <c r="J894" s="363"/>
      <c r="K894" s="364"/>
      <c r="L894" s="363"/>
      <c r="M894" s="364"/>
      <c r="N894" s="363"/>
      <c r="O894" s="364"/>
      <c r="P894" s="365"/>
      <c r="Q894" s="364"/>
      <c r="R894" s="363"/>
      <c r="S894" s="364"/>
      <c r="T894" s="363"/>
      <c r="U894" s="364"/>
      <c r="V894" s="363"/>
      <c r="W894" s="364"/>
      <c r="X894" s="363"/>
      <c r="Y894" s="364"/>
      <c r="Z894" s="363"/>
      <c r="AA894" s="364"/>
      <c r="AB894" s="363"/>
      <c r="AC894" s="364"/>
      <c r="AD894" s="363"/>
      <c r="AE894" s="364"/>
      <c r="AF894" s="363"/>
      <c r="AG894" s="364"/>
      <c r="AH894" s="363"/>
      <c r="AI894" s="364"/>
      <c r="AJ894" s="363"/>
      <c r="AK894" s="364"/>
      <c r="AL894" s="363"/>
      <c r="AM894" s="364"/>
      <c r="AN894" s="363"/>
      <c r="AO894" s="364"/>
      <c r="AP894" s="363"/>
      <c r="AQ894" s="364"/>
      <c r="AR894" s="366"/>
      <c r="AS894" s="367"/>
    </row>
    <row r="895" ht="15.75" customHeight="1">
      <c r="C895" s="271"/>
      <c r="D895" s="271"/>
      <c r="E895" s="271"/>
      <c r="F895" s="271"/>
      <c r="G895" s="271"/>
      <c r="H895" s="361"/>
      <c r="I895" s="362"/>
      <c r="J895" s="363"/>
      <c r="K895" s="364"/>
      <c r="L895" s="363"/>
      <c r="M895" s="364"/>
      <c r="N895" s="363"/>
      <c r="O895" s="364"/>
      <c r="P895" s="365"/>
      <c r="Q895" s="364"/>
      <c r="R895" s="363"/>
      <c r="S895" s="364"/>
      <c r="T895" s="363"/>
      <c r="U895" s="364"/>
      <c r="V895" s="363"/>
      <c r="W895" s="364"/>
      <c r="X895" s="363"/>
      <c r="Y895" s="364"/>
      <c r="Z895" s="363"/>
      <c r="AA895" s="364"/>
      <c r="AB895" s="363"/>
      <c r="AC895" s="364"/>
      <c r="AD895" s="363"/>
      <c r="AE895" s="364"/>
      <c r="AF895" s="363"/>
      <c r="AG895" s="364"/>
      <c r="AH895" s="363"/>
      <c r="AI895" s="364"/>
      <c r="AJ895" s="363"/>
      <c r="AK895" s="364"/>
      <c r="AL895" s="363"/>
      <c r="AM895" s="364"/>
      <c r="AN895" s="363"/>
      <c r="AO895" s="364"/>
      <c r="AP895" s="363"/>
      <c r="AQ895" s="364"/>
      <c r="AR895" s="366"/>
      <c r="AS895" s="367"/>
    </row>
    <row r="896" ht="15.75" customHeight="1">
      <c r="C896" s="271"/>
      <c r="D896" s="271"/>
      <c r="E896" s="271"/>
      <c r="F896" s="271"/>
      <c r="G896" s="271"/>
      <c r="H896" s="361"/>
      <c r="I896" s="362"/>
      <c r="J896" s="363"/>
      <c r="K896" s="364"/>
      <c r="L896" s="363"/>
      <c r="M896" s="364"/>
      <c r="N896" s="363"/>
      <c r="O896" s="364"/>
      <c r="P896" s="365"/>
      <c r="Q896" s="364"/>
      <c r="R896" s="363"/>
      <c r="S896" s="364"/>
      <c r="T896" s="363"/>
      <c r="U896" s="364"/>
      <c r="V896" s="363"/>
      <c r="W896" s="364"/>
      <c r="X896" s="363"/>
      <c r="Y896" s="364"/>
      <c r="Z896" s="363"/>
      <c r="AA896" s="364"/>
      <c r="AB896" s="363"/>
      <c r="AC896" s="364"/>
      <c r="AD896" s="363"/>
      <c r="AE896" s="364"/>
      <c r="AF896" s="363"/>
      <c r="AG896" s="364"/>
      <c r="AH896" s="363"/>
      <c r="AI896" s="364"/>
      <c r="AJ896" s="363"/>
      <c r="AK896" s="364"/>
      <c r="AL896" s="363"/>
      <c r="AM896" s="364"/>
      <c r="AN896" s="363"/>
      <c r="AO896" s="364"/>
      <c r="AP896" s="363"/>
      <c r="AQ896" s="364"/>
      <c r="AR896" s="366"/>
      <c r="AS896" s="367"/>
    </row>
    <row r="897" ht="15.75" customHeight="1">
      <c r="C897" s="271"/>
      <c r="D897" s="271"/>
      <c r="E897" s="271"/>
      <c r="F897" s="271"/>
      <c r="G897" s="271"/>
      <c r="H897" s="361"/>
      <c r="I897" s="362"/>
      <c r="J897" s="363"/>
      <c r="K897" s="364"/>
      <c r="L897" s="363"/>
      <c r="M897" s="364"/>
      <c r="N897" s="363"/>
      <c r="O897" s="364"/>
      <c r="P897" s="365"/>
      <c r="Q897" s="364"/>
      <c r="R897" s="363"/>
      <c r="S897" s="364"/>
      <c r="T897" s="363"/>
      <c r="U897" s="364"/>
      <c r="V897" s="363"/>
      <c r="W897" s="364"/>
      <c r="X897" s="363"/>
      <c r="Y897" s="364"/>
      <c r="Z897" s="363"/>
      <c r="AA897" s="364"/>
      <c r="AB897" s="363"/>
      <c r="AC897" s="364"/>
      <c r="AD897" s="363"/>
      <c r="AE897" s="364"/>
      <c r="AF897" s="363"/>
      <c r="AG897" s="364"/>
      <c r="AH897" s="363"/>
      <c r="AI897" s="364"/>
      <c r="AJ897" s="363"/>
      <c r="AK897" s="364"/>
      <c r="AL897" s="363"/>
      <c r="AM897" s="364"/>
      <c r="AN897" s="363"/>
      <c r="AO897" s="364"/>
      <c r="AP897" s="363"/>
      <c r="AQ897" s="364"/>
      <c r="AR897" s="366"/>
      <c r="AS897" s="367"/>
    </row>
    <row r="898" ht="15.75" customHeight="1">
      <c r="C898" s="271"/>
      <c r="D898" s="271"/>
      <c r="E898" s="271"/>
      <c r="F898" s="271"/>
      <c r="G898" s="271"/>
      <c r="H898" s="361"/>
      <c r="I898" s="362"/>
      <c r="J898" s="363"/>
      <c r="K898" s="364"/>
      <c r="L898" s="363"/>
      <c r="M898" s="364"/>
      <c r="N898" s="363"/>
      <c r="O898" s="364"/>
      <c r="P898" s="365"/>
      <c r="Q898" s="364"/>
      <c r="R898" s="363"/>
      <c r="S898" s="364"/>
      <c r="T898" s="363"/>
      <c r="U898" s="364"/>
      <c r="V898" s="363"/>
      <c r="W898" s="364"/>
      <c r="X898" s="363"/>
      <c r="Y898" s="364"/>
      <c r="Z898" s="363"/>
      <c r="AA898" s="364"/>
      <c r="AB898" s="363"/>
      <c r="AC898" s="364"/>
      <c r="AD898" s="363"/>
      <c r="AE898" s="364"/>
      <c r="AF898" s="363"/>
      <c r="AG898" s="364"/>
      <c r="AH898" s="363"/>
      <c r="AI898" s="364"/>
      <c r="AJ898" s="363"/>
      <c r="AK898" s="364"/>
      <c r="AL898" s="363"/>
      <c r="AM898" s="364"/>
      <c r="AN898" s="363"/>
      <c r="AO898" s="364"/>
      <c r="AP898" s="363"/>
      <c r="AQ898" s="364"/>
      <c r="AR898" s="366"/>
      <c r="AS898" s="367"/>
    </row>
    <row r="899" ht="15.75" customHeight="1">
      <c r="C899" s="271"/>
      <c r="D899" s="271"/>
      <c r="E899" s="271"/>
      <c r="F899" s="271"/>
      <c r="G899" s="271"/>
      <c r="H899" s="361"/>
      <c r="I899" s="362"/>
      <c r="J899" s="363"/>
      <c r="K899" s="364"/>
      <c r="L899" s="363"/>
      <c r="M899" s="364"/>
      <c r="N899" s="363"/>
      <c r="O899" s="364"/>
      <c r="P899" s="365"/>
      <c r="Q899" s="364"/>
      <c r="R899" s="363"/>
      <c r="S899" s="364"/>
      <c r="T899" s="363"/>
      <c r="U899" s="364"/>
      <c r="V899" s="363"/>
      <c r="W899" s="364"/>
      <c r="X899" s="363"/>
      <c r="Y899" s="364"/>
      <c r="Z899" s="363"/>
      <c r="AA899" s="364"/>
      <c r="AB899" s="363"/>
      <c r="AC899" s="364"/>
      <c r="AD899" s="363"/>
      <c r="AE899" s="364"/>
      <c r="AF899" s="363"/>
      <c r="AG899" s="364"/>
      <c r="AH899" s="363"/>
      <c r="AI899" s="364"/>
      <c r="AJ899" s="363"/>
      <c r="AK899" s="364"/>
      <c r="AL899" s="363"/>
      <c r="AM899" s="364"/>
      <c r="AN899" s="363"/>
      <c r="AO899" s="364"/>
      <c r="AP899" s="363"/>
      <c r="AQ899" s="364"/>
      <c r="AR899" s="366"/>
      <c r="AS899" s="367"/>
    </row>
    <row r="900" ht="15.75" customHeight="1">
      <c r="C900" s="271"/>
      <c r="D900" s="271"/>
      <c r="E900" s="271"/>
      <c r="F900" s="271"/>
      <c r="G900" s="271"/>
      <c r="H900" s="361"/>
      <c r="I900" s="362"/>
      <c r="J900" s="363"/>
      <c r="K900" s="364"/>
      <c r="L900" s="363"/>
      <c r="M900" s="364"/>
      <c r="N900" s="363"/>
      <c r="O900" s="364"/>
      <c r="P900" s="365"/>
      <c r="Q900" s="364"/>
      <c r="R900" s="363"/>
      <c r="S900" s="364"/>
      <c r="T900" s="363"/>
      <c r="U900" s="364"/>
      <c r="V900" s="363"/>
      <c r="W900" s="364"/>
      <c r="X900" s="363"/>
      <c r="Y900" s="364"/>
      <c r="Z900" s="363"/>
      <c r="AA900" s="364"/>
      <c r="AB900" s="363"/>
      <c r="AC900" s="364"/>
      <c r="AD900" s="363"/>
      <c r="AE900" s="364"/>
      <c r="AF900" s="363"/>
      <c r="AG900" s="364"/>
      <c r="AH900" s="363"/>
      <c r="AI900" s="364"/>
      <c r="AJ900" s="363"/>
      <c r="AK900" s="364"/>
      <c r="AL900" s="363"/>
      <c r="AM900" s="364"/>
      <c r="AN900" s="363"/>
      <c r="AO900" s="364"/>
      <c r="AP900" s="363"/>
      <c r="AQ900" s="364"/>
      <c r="AR900" s="366"/>
      <c r="AS900" s="367"/>
    </row>
    <row r="901" ht="15.75" customHeight="1">
      <c r="C901" s="271"/>
      <c r="D901" s="271"/>
      <c r="E901" s="271"/>
      <c r="F901" s="271"/>
      <c r="G901" s="271"/>
      <c r="H901" s="361"/>
      <c r="I901" s="362"/>
      <c r="J901" s="363"/>
      <c r="K901" s="364"/>
      <c r="L901" s="363"/>
      <c r="M901" s="364"/>
      <c r="N901" s="363"/>
      <c r="O901" s="364"/>
      <c r="P901" s="365"/>
      <c r="Q901" s="364"/>
      <c r="R901" s="363"/>
      <c r="S901" s="364"/>
      <c r="T901" s="363"/>
      <c r="U901" s="364"/>
      <c r="V901" s="363"/>
      <c r="W901" s="364"/>
      <c r="X901" s="363"/>
      <c r="Y901" s="364"/>
      <c r="Z901" s="363"/>
      <c r="AA901" s="364"/>
      <c r="AB901" s="363"/>
      <c r="AC901" s="364"/>
      <c r="AD901" s="363"/>
      <c r="AE901" s="364"/>
      <c r="AF901" s="363"/>
      <c r="AG901" s="364"/>
      <c r="AH901" s="363"/>
      <c r="AI901" s="364"/>
      <c r="AJ901" s="363"/>
      <c r="AK901" s="364"/>
      <c r="AL901" s="363"/>
      <c r="AM901" s="364"/>
      <c r="AN901" s="363"/>
      <c r="AO901" s="364"/>
      <c r="AP901" s="363"/>
      <c r="AQ901" s="364"/>
      <c r="AR901" s="366"/>
      <c r="AS901" s="367"/>
    </row>
    <row r="902" ht="15.75" customHeight="1">
      <c r="C902" s="271"/>
      <c r="D902" s="271"/>
      <c r="E902" s="271"/>
      <c r="F902" s="271"/>
      <c r="G902" s="271"/>
      <c r="H902" s="361"/>
      <c r="I902" s="362"/>
      <c r="J902" s="363"/>
      <c r="K902" s="364"/>
      <c r="L902" s="363"/>
      <c r="M902" s="364"/>
      <c r="N902" s="363"/>
      <c r="O902" s="364"/>
      <c r="P902" s="365"/>
      <c r="Q902" s="364"/>
      <c r="R902" s="363"/>
      <c r="S902" s="364"/>
      <c r="T902" s="363"/>
      <c r="U902" s="364"/>
      <c r="V902" s="363"/>
      <c r="W902" s="364"/>
      <c r="X902" s="363"/>
      <c r="Y902" s="364"/>
      <c r="Z902" s="363"/>
      <c r="AA902" s="364"/>
      <c r="AB902" s="363"/>
      <c r="AC902" s="364"/>
      <c r="AD902" s="363"/>
      <c r="AE902" s="364"/>
      <c r="AF902" s="363"/>
      <c r="AG902" s="364"/>
      <c r="AH902" s="363"/>
      <c r="AI902" s="364"/>
      <c r="AJ902" s="363"/>
      <c r="AK902" s="364"/>
      <c r="AL902" s="363"/>
      <c r="AM902" s="364"/>
      <c r="AN902" s="363"/>
      <c r="AO902" s="364"/>
      <c r="AP902" s="363"/>
      <c r="AQ902" s="364"/>
      <c r="AR902" s="366"/>
      <c r="AS902" s="367"/>
    </row>
    <row r="903" ht="15.75" customHeight="1">
      <c r="C903" s="271"/>
      <c r="D903" s="271"/>
      <c r="E903" s="271"/>
      <c r="F903" s="271"/>
      <c r="G903" s="271"/>
      <c r="H903" s="361"/>
      <c r="I903" s="362"/>
      <c r="J903" s="363"/>
      <c r="K903" s="364"/>
      <c r="L903" s="363"/>
      <c r="M903" s="364"/>
      <c r="N903" s="363"/>
      <c r="O903" s="364"/>
      <c r="P903" s="365"/>
      <c r="Q903" s="364"/>
      <c r="R903" s="363"/>
      <c r="S903" s="364"/>
      <c r="T903" s="363"/>
      <c r="U903" s="364"/>
      <c r="V903" s="363"/>
      <c r="W903" s="364"/>
      <c r="X903" s="363"/>
      <c r="Y903" s="364"/>
      <c r="Z903" s="363"/>
      <c r="AA903" s="364"/>
      <c r="AB903" s="363"/>
      <c r="AC903" s="364"/>
      <c r="AD903" s="363"/>
      <c r="AE903" s="364"/>
      <c r="AF903" s="363"/>
      <c r="AG903" s="364"/>
      <c r="AH903" s="363"/>
      <c r="AI903" s="364"/>
      <c r="AJ903" s="363"/>
      <c r="AK903" s="364"/>
      <c r="AL903" s="363"/>
      <c r="AM903" s="364"/>
      <c r="AN903" s="363"/>
      <c r="AO903" s="364"/>
      <c r="AP903" s="363"/>
      <c r="AQ903" s="364"/>
      <c r="AR903" s="366"/>
      <c r="AS903" s="367"/>
    </row>
    <row r="904" ht="15.75" customHeight="1">
      <c r="C904" s="271"/>
      <c r="D904" s="271"/>
      <c r="E904" s="271"/>
      <c r="F904" s="271"/>
      <c r="G904" s="271"/>
      <c r="H904" s="361"/>
      <c r="I904" s="362"/>
      <c r="J904" s="363"/>
      <c r="K904" s="364"/>
      <c r="L904" s="363"/>
      <c r="M904" s="364"/>
      <c r="N904" s="363"/>
      <c r="O904" s="364"/>
      <c r="P904" s="365"/>
      <c r="Q904" s="364"/>
      <c r="R904" s="363"/>
      <c r="S904" s="364"/>
      <c r="T904" s="363"/>
      <c r="U904" s="364"/>
      <c r="V904" s="363"/>
      <c r="W904" s="364"/>
      <c r="X904" s="363"/>
      <c r="Y904" s="364"/>
      <c r="Z904" s="363"/>
      <c r="AA904" s="364"/>
      <c r="AB904" s="363"/>
      <c r="AC904" s="364"/>
      <c r="AD904" s="363"/>
      <c r="AE904" s="364"/>
      <c r="AF904" s="363"/>
      <c r="AG904" s="364"/>
      <c r="AH904" s="363"/>
      <c r="AI904" s="364"/>
      <c r="AJ904" s="363"/>
      <c r="AK904" s="364"/>
      <c r="AL904" s="363"/>
      <c r="AM904" s="364"/>
      <c r="AN904" s="363"/>
      <c r="AO904" s="364"/>
      <c r="AP904" s="363"/>
      <c r="AQ904" s="364"/>
      <c r="AR904" s="366"/>
      <c r="AS904" s="367"/>
    </row>
    <row r="905" ht="15.75" customHeight="1">
      <c r="C905" s="271"/>
      <c r="D905" s="271"/>
      <c r="E905" s="271"/>
      <c r="F905" s="271"/>
      <c r="G905" s="271"/>
      <c r="H905" s="361"/>
      <c r="I905" s="362"/>
      <c r="J905" s="363"/>
      <c r="K905" s="364"/>
      <c r="L905" s="363"/>
      <c r="M905" s="364"/>
      <c r="N905" s="363"/>
      <c r="O905" s="364"/>
      <c r="P905" s="365"/>
      <c r="Q905" s="364"/>
      <c r="R905" s="363"/>
      <c r="S905" s="364"/>
      <c r="T905" s="363"/>
      <c r="U905" s="364"/>
      <c r="V905" s="363"/>
      <c r="W905" s="364"/>
      <c r="X905" s="363"/>
      <c r="Y905" s="364"/>
      <c r="Z905" s="363"/>
      <c r="AA905" s="364"/>
      <c r="AB905" s="363"/>
      <c r="AC905" s="364"/>
      <c r="AD905" s="363"/>
      <c r="AE905" s="364"/>
      <c r="AF905" s="363"/>
      <c r="AG905" s="364"/>
      <c r="AH905" s="363"/>
      <c r="AI905" s="364"/>
      <c r="AJ905" s="363"/>
      <c r="AK905" s="364"/>
      <c r="AL905" s="363"/>
      <c r="AM905" s="364"/>
      <c r="AN905" s="363"/>
      <c r="AO905" s="364"/>
      <c r="AP905" s="363"/>
      <c r="AQ905" s="364"/>
      <c r="AR905" s="366"/>
      <c r="AS905" s="367"/>
    </row>
    <row r="906" ht="15.75" customHeight="1">
      <c r="C906" s="271"/>
      <c r="D906" s="271"/>
      <c r="E906" s="271"/>
      <c r="F906" s="271"/>
      <c r="G906" s="271"/>
      <c r="H906" s="361"/>
      <c r="I906" s="362"/>
      <c r="J906" s="363"/>
      <c r="K906" s="364"/>
      <c r="L906" s="363"/>
      <c r="M906" s="364"/>
      <c r="N906" s="363"/>
      <c r="O906" s="364"/>
      <c r="P906" s="365"/>
      <c r="Q906" s="364"/>
      <c r="R906" s="363"/>
      <c r="S906" s="364"/>
      <c r="T906" s="363"/>
      <c r="U906" s="364"/>
      <c r="V906" s="363"/>
      <c r="W906" s="364"/>
      <c r="X906" s="363"/>
      <c r="Y906" s="364"/>
      <c r="Z906" s="363"/>
      <c r="AA906" s="364"/>
      <c r="AB906" s="363"/>
      <c r="AC906" s="364"/>
      <c r="AD906" s="363"/>
      <c r="AE906" s="364"/>
      <c r="AF906" s="363"/>
      <c r="AG906" s="364"/>
      <c r="AH906" s="363"/>
      <c r="AI906" s="364"/>
      <c r="AJ906" s="363"/>
      <c r="AK906" s="364"/>
      <c r="AL906" s="363"/>
      <c r="AM906" s="364"/>
      <c r="AN906" s="363"/>
      <c r="AO906" s="364"/>
      <c r="AP906" s="363"/>
      <c r="AQ906" s="364"/>
      <c r="AR906" s="366"/>
      <c r="AS906" s="367"/>
    </row>
    <row r="907" ht="15.75" customHeight="1">
      <c r="C907" s="271"/>
      <c r="D907" s="271"/>
      <c r="E907" s="271"/>
      <c r="F907" s="271"/>
      <c r="G907" s="271"/>
      <c r="H907" s="361"/>
      <c r="I907" s="362"/>
      <c r="J907" s="363"/>
      <c r="K907" s="364"/>
      <c r="L907" s="363"/>
      <c r="M907" s="364"/>
      <c r="N907" s="363"/>
      <c r="O907" s="364"/>
      <c r="P907" s="365"/>
      <c r="Q907" s="364"/>
      <c r="R907" s="363"/>
      <c r="S907" s="364"/>
      <c r="T907" s="363"/>
      <c r="U907" s="364"/>
      <c r="V907" s="363"/>
      <c r="W907" s="364"/>
      <c r="X907" s="363"/>
      <c r="Y907" s="364"/>
      <c r="Z907" s="363"/>
      <c r="AA907" s="364"/>
      <c r="AB907" s="363"/>
      <c r="AC907" s="364"/>
      <c r="AD907" s="363"/>
      <c r="AE907" s="364"/>
      <c r="AF907" s="363"/>
      <c r="AG907" s="364"/>
      <c r="AH907" s="363"/>
      <c r="AI907" s="364"/>
      <c r="AJ907" s="363"/>
      <c r="AK907" s="364"/>
      <c r="AL907" s="363"/>
      <c r="AM907" s="364"/>
      <c r="AN907" s="363"/>
      <c r="AO907" s="364"/>
      <c r="AP907" s="363"/>
      <c r="AQ907" s="364"/>
      <c r="AR907" s="366"/>
      <c r="AS907" s="367"/>
    </row>
    <row r="908" ht="15.75" customHeight="1">
      <c r="C908" s="271"/>
      <c r="D908" s="271"/>
      <c r="E908" s="271"/>
      <c r="F908" s="271"/>
      <c r="G908" s="271"/>
      <c r="H908" s="361"/>
      <c r="I908" s="362"/>
      <c r="J908" s="363"/>
      <c r="K908" s="364"/>
      <c r="L908" s="363"/>
      <c r="M908" s="364"/>
      <c r="N908" s="363"/>
      <c r="O908" s="364"/>
      <c r="P908" s="365"/>
      <c r="Q908" s="364"/>
      <c r="R908" s="363"/>
      <c r="S908" s="364"/>
      <c r="T908" s="363"/>
      <c r="U908" s="364"/>
      <c r="V908" s="363"/>
      <c r="W908" s="364"/>
      <c r="X908" s="363"/>
      <c r="Y908" s="364"/>
      <c r="Z908" s="363"/>
      <c r="AA908" s="364"/>
      <c r="AB908" s="363"/>
      <c r="AC908" s="364"/>
      <c r="AD908" s="363"/>
      <c r="AE908" s="364"/>
      <c r="AF908" s="363"/>
      <c r="AG908" s="364"/>
      <c r="AH908" s="363"/>
      <c r="AI908" s="364"/>
      <c r="AJ908" s="363"/>
      <c r="AK908" s="364"/>
      <c r="AL908" s="363"/>
      <c r="AM908" s="364"/>
      <c r="AN908" s="363"/>
      <c r="AO908" s="364"/>
      <c r="AP908" s="363"/>
      <c r="AQ908" s="364"/>
      <c r="AR908" s="366"/>
      <c r="AS908" s="367"/>
    </row>
    <row r="909" ht="15.75" customHeight="1">
      <c r="C909" s="271"/>
      <c r="D909" s="271"/>
      <c r="E909" s="271"/>
      <c r="F909" s="271"/>
      <c r="G909" s="271"/>
      <c r="H909" s="361"/>
      <c r="I909" s="362"/>
      <c r="J909" s="363"/>
      <c r="K909" s="364"/>
      <c r="L909" s="363"/>
      <c r="M909" s="364"/>
      <c r="N909" s="363"/>
      <c r="O909" s="364"/>
      <c r="P909" s="365"/>
      <c r="Q909" s="364"/>
      <c r="R909" s="363"/>
      <c r="S909" s="364"/>
      <c r="T909" s="363"/>
      <c r="U909" s="364"/>
      <c r="V909" s="363"/>
      <c r="W909" s="364"/>
      <c r="X909" s="363"/>
      <c r="Y909" s="364"/>
      <c r="Z909" s="363"/>
      <c r="AA909" s="364"/>
      <c r="AB909" s="363"/>
      <c r="AC909" s="364"/>
      <c r="AD909" s="363"/>
      <c r="AE909" s="364"/>
      <c r="AF909" s="363"/>
      <c r="AG909" s="364"/>
      <c r="AH909" s="363"/>
      <c r="AI909" s="364"/>
      <c r="AJ909" s="363"/>
      <c r="AK909" s="364"/>
      <c r="AL909" s="363"/>
      <c r="AM909" s="364"/>
      <c r="AN909" s="363"/>
      <c r="AO909" s="364"/>
      <c r="AP909" s="363"/>
      <c r="AQ909" s="364"/>
      <c r="AR909" s="366"/>
      <c r="AS909" s="367"/>
    </row>
    <row r="910" ht="15.75" customHeight="1">
      <c r="C910" s="271"/>
      <c r="D910" s="271"/>
      <c r="E910" s="271"/>
      <c r="F910" s="271"/>
      <c r="G910" s="271"/>
      <c r="H910" s="361"/>
      <c r="I910" s="362"/>
      <c r="J910" s="363"/>
      <c r="K910" s="364"/>
      <c r="L910" s="363"/>
      <c r="M910" s="364"/>
      <c r="N910" s="363"/>
      <c r="O910" s="364"/>
      <c r="P910" s="365"/>
      <c r="Q910" s="364"/>
      <c r="R910" s="363"/>
      <c r="S910" s="364"/>
      <c r="T910" s="363"/>
      <c r="U910" s="364"/>
      <c r="V910" s="363"/>
      <c r="W910" s="364"/>
      <c r="X910" s="363"/>
      <c r="Y910" s="364"/>
      <c r="Z910" s="363"/>
      <c r="AA910" s="364"/>
      <c r="AB910" s="363"/>
      <c r="AC910" s="364"/>
      <c r="AD910" s="363"/>
      <c r="AE910" s="364"/>
      <c r="AF910" s="363"/>
      <c r="AG910" s="364"/>
      <c r="AH910" s="363"/>
      <c r="AI910" s="364"/>
      <c r="AJ910" s="363"/>
      <c r="AK910" s="364"/>
      <c r="AL910" s="363"/>
      <c r="AM910" s="364"/>
      <c r="AN910" s="363"/>
      <c r="AO910" s="364"/>
      <c r="AP910" s="363"/>
      <c r="AQ910" s="364"/>
      <c r="AR910" s="366"/>
      <c r="AS910" s="367"/>
    </row>
    <row r="911" ht="15.75" customHeight="1">
      <c r="C911" s="271"/>
      <c r="D911" s="271"/>
      <c r="E911" s="271"/>
      <c r="F911" s="271"/>
      <c r="G911" s="271"/>
      <c r="H911" s="361"/>
      <c r="I911" s="362"/>
      <c r="J911" s="363"/>
      <c r="K911" s="364"/>
      <c r="L911" s="363"/>
      <c r="M911" s="364"/>
      <c r="N911" s="363"/>
      <c r="O911" s="364"/>
      <c r="P911" s="365"/>
      <c r="Q911" s="364"/>
      <c r="R911" s="363"/>
      <c r="S911" s="364"/>
      <c r="T911" s="363"/>
      <c r="U911" s="364"/>
      <c r="V911" s="363"/>
      <c r="W911" s="364"/>
      <c r="X911" s="363"/>
      <c r="Y911" s="364"/>
      <c r="Z911" s="363"/>
      <c r="AA911" s="364"/>
      <c r="AB911" s="363"/>
      <c r="AC911" s="364"/>
      <c r="AD911" s="363"/>
      <c r="AE911" s="364"/>
      <c r="AF911" s="363"/>
      <c r="AG911" s="364"/>
      <c r="AH911" s="363"/>
      <c r="AI911" s="364"/>
      <c r="AJ911" s="363"/>
      <c r="AK911" s="364"/>
      <c r="AL911" s="363"/>
      <c r="AM911" s="364"/>
      <c r="AN911" s="363"/>
      <c r="AO911" s="364"/>
      <c r="AP911" s="363"/>
      <c r="AQ911" s="364"/>
      <c r="AR911" s="366"/>
      <c r="AS911" s="367"/>
    </row>
    <row r="912" ht="15.75" customHeight="1">
      <c r="C912" s="271"/>
      <c r="D912" s="271"/>
      <c r="E912" s="271"/>
      <c r="F912" s="271"/>
      <c r="G912" s="271"/>
      <c r="H912" s="361"/>
      <c r="I912" s="362"/>
      <c r="J912" s="363"/>
      <c r="K912" s="364"/>
      <c r="L912" s="363"/>
      <c r="M912" s="364"/>
      <c r="N912" s="363"/>
      <c r="O912" s="364"/>
      <c r="P912" s="365"/>
      <c r="Q912" s="364"/>
      <c r="R912" s="363"/>
      <c r="S912" s="364"/>
      <c r="T912" s="363"/>
      <c r="U912" s="364"/>
      <c r="V912" s="363"/>
      <c r="W912" s="364"/>
      <c r="X912" s="363"/>
      <c r="Y912" s="364"/>
      <c r="Z912" s="363"/>
      <c r="AA912" s="364"/>
      <c r="AB912" s="363"/>
      <c r="AC912" s="364"/>
      <c r="AD912" s="363"/>
      <c r="AE912" s="364"/>
      <c r="AF912" s="363"/>
      <c r="AG912" s="364"/>
      <c r="AH912" s="363"/>
      <c r="AI912" s="364"/>
      <c r="AJ912" s="363"/>
      <c r="AK912" s="364"/>
      <c r="AL912" s="363"/>
      <c r="AM912" s="364"/>
      <c r="AN912" s="363"/>
      <c r="AO912" s="364"/>
      <c r="AP912" s="363"/>
      <c r="AQ912" s="364"/>
      <c r="AR912" s="366"/>
      <c r="AS912" s="367"/>
    </row>
    <row r="913" ht="15.75" customHeight="1">
      <c r="C913" s="271"/>
      <c r="D913" s="271"/>
      <c r="E913" s="271"/>
      <c r="F913" s="271"/>
      <c r="G913" s="271"/>
      <c r="H913" s="361"/>
      <c r="I913" s="362"/>
      <c r="J913" s="363"/>
      <c r="K913" s="364"/>
      <c r="L913" s="363"/>
      <c r="M913" s="364"/>
      <c r="N913" s="363"/>
      <c r="O913" s="364"/>
      <c r="P913" s="365"/>
      <c r="Q913" s="364"/>
      <c r="R913" s="363"/>
      <c r="S913" s="364"/>
      <c r="T913" s="363"/>
      <c r="U913" s="364"/>
      <c r="V913" s="363"/>
      <c r="W913" s="364"/>
      <c r="X913" s="363"/>
      <c r="Y913" s="364"/>
      <c r="Z913" s="363"/>
      <c r="AA913" s="364"/>
      <c r="AB913" s="363"/>
      <c r="AC913" s="364"/>
      <c r="AD913" s="363"/>
      <c r="AE913" s="364"/>
      <c r="AF913" s="363"/>
      <c r="AG913" s="364"/>
      <c r="AH913" s="363"/>
      <c r="AI913" s="364"/>
      <c r="AJ913" s="363"/>
      <c r="AK913" s="364"/>
      <c r="AL913" s="363"/>
      <c r="AM913" s="364"/>
      <c r="AN913" s="363"/>
      <c r="AO913" s="364"/>
      <c r="AP913" s="363"/>
      <c r="AQ913" s="364"/>
      <c r="AR913" s="366"/>
      <c r="AS913" s="367"/>
    </row>
    <row r="914" ht="15.75" customHeight="1">
      <c r="C914" s="271"/>
      <c r="D914" s="271"/>
      <c r="E914" s="271"/>
      <c r="F914" s="271"/>
      <c r="G914" s="271"/>
      <c r="H914" s="361"/>
      <c r="I914" s="362"/>
      <c r="J914" s="363"/>
      <c r="K914" s="364"/>
      <c r="L914" s="363"/>
      <c r="M914" s="364"/>
      <c r="N914" s="363"/>
      <c r="O914" s="364"/>
      <c r="P914" s="365"/>
      <c r="Q914" s="364"/>
      <c r="R914" s="363"/>
      <c r="S914" s="364"/>
      <c r="T914" s="363"/>
      <c r="U914" s="364"/>
      <c r="V914" s="363"/>
      <c r="W914" s="364"/>
      <c r="X914" s="363"/>
      <c r="Y914" s="364"/>
      <c r="Z914" s="363"/>
      <c r="AA914" s="364"/>
      <c r="AB914" s="363"/>
      <c r="AC914" s="364"/>
      <c r="AD914" s="363"/>
      <c r="AE914" s="364"/>
      <c r="AF914" s="363"/>
      <c r="AG914" s="364"/>
      <c r="AH914" s="363"/>
      <c r="AI914" s="364"/>
      <c r="AJ914" s="363"/>
      <c r="AK914" s="364"/>
      <c r="AL914" s="363"/>
      <c r="AM914" s="364"/>
      <c r="AN914" s="363"/>
      <c r="AO914" s="364"/>
      <c r="AP914" s="363"/>
      <c r="AQ914" s="364"/>
      <c r="AR914" s="366"/>
      <c r="AS914" s="367"/>
    </row>
    <row r="915" ht="15.75" customHeight="1">
      <c r="C915" s="271"/>
      <c r="D915" s="271"/>
      <c r="E915" s="271"/>
      <c r="F915" s="271"/>
      <c r="G915" s="271"/>
      <c r="H915" s="361"/>
      <c r="I915" s="362"/>
      <c r="J915" s="363"/>
      <c r="K915" s="364"/>
      <c r="L915" s="363"/>
      <c r="M915" s="364"/>
      <c r="N915" s="363"/>
      <c r="O915" s="364"/>
      <c r="P915" s="365"/>
      <c r="Q915" s="364"/>
      <c r="R915" s="363"/>
      <c r="S915" s="364"/>
      <c r="T915" s="363"/>
      <c r="U915" s="364"/>
      <c r="V915" s="363"/>
      <c r="W915" s="364"/>
      <c r="X915" s="363"/>
      <c r="Y915" s="364"/>
      <c r="Z915" s="363"/>
      <c r="AA915" s="364"/>
      <c r="AB915" s="363"/>
      <c r="AC915" s="364"/>
      <c r="AD915" s="363"/>
      <c r="AE915" s="364"/>
      <c r="AF915" s="363"/>
      <c r="AG915" s="364"/>
      <c r="AH915" s="363"/>
      <c r="AI915" s="364"/>
      <c r="AJ915" s="363"/>
      <c r="AK915" s="364"/>
      <c r="AL915" s="363"/>
      <c r="AM915" s="364"/>
      <c r="AN915" s="363"/>
      <c r="AO915" s="364"/>
      <c r="AP915" s="363"/>
      <c r="AQ915" s="364"/>
      <c r="AR915" s="366"/>
      <c r="AS915" s="367"/>
    </row>
    <row r="916" ht="15.75" customHeight="1">
      <c r="C916" s="271"/>
      <c r="D916" s="271"/>
      <c r="E916" s="271"/>
      <c r="F916" s="271"/>
      <c r="G916" s="271"/>
      <c r="H916" s="361"/>
      <c r="I916" s="362"/>
      <c r="J916" s="363"/>
      <c r="K916" s="364"/>
      <c r="L916" s="363"/>
      <c r="M916" s="364"/>
      <c r="N916" s="363"/>
      <c r="O916" s="364"/>
      <c r="P916" s="365"/>
      <c r="Q916" s="364"/>
      <c r="R916" s="363"/>
      <c r="S916" s="364"/>
      <c r="T916" s="363"/>
      <c r="U916" s="364"/>
      <c r="V916" s="363"/>
      <c r="W916" s="364"/>
      <c r="X916" s="363"/>
      <c r="Y916" s="364"/>
      <c r="Z916" s="363"/>
      <c r="AA916" s="364"/>
      <c r="AB916" s="363"/>
      <c r="AC916" s="364"/>
      <c r="AD916" s="363"/>
      <c r="AE916" s="364"/>
      <c r="AF916" s="363"/>
      <c r="AG916" s="364"/>
      <c r="AH916" s="363"/>
      <c r="AI916" s="364"/>
      <c r="AJ916" s="363"/>
      <c r="AK916" s="364"/>
      <c r="AL916" s="363"/>
      <c r="AM916" s="364"/>
      <c r="AN916" s="363"/>
      <c r="AO916" s="364"/>
      <c r="AP916" s="363"/>
      <c r="AQ916" s="364"/>
      <c r="AR916" s="366"/>
      <c r="AS916" s="367"/>
    </row>
    <row r="917" ht="15.75" customHeight="1">
      <c r="C917" s="271"/>
      <c r="D917" s="271"/>
      <c r="E917" s="271"/>
      <c r="F917" s="271"/>
      <c r="G917" s="271"/>
      <c r="H917" s="361"/>
      <c r="I917" s="362"/>
      <c r="J917" s="363"/>
      <c r="K917" s="364"/>
      <c r="L917" s="363"/>
      <c r="M917" s="364"/>
      <c r="N917" s="363"/>
      <c r="O917" s="364"/>
      <c r="P917" s="365"/>
      <c r="Q917" s="364"/>
      <c r="R917" s="363"/>
      <c r="S917" s="364"/>
      <c r="T917" s="363"/>
      <c r="U917" s="364"/>
      <c r="V917" s="363"/>
      <c r="W917" s="364"/>
      <c r="X917" s="363"/>
      <c r="Y917" s="364"/>
      <c r="Z917" s="363"/>
      <c r="AA917" s="364"/>
      <c r="AB917" s="363"/>
      <c r="AC917" s="364"/>
      <c r="AD917" s="363"/>
      <c r="AE917" s="364"/>
      <c r="AF917" s="363"/>
      <c r="AG917" s="364"/>
      <c r="AH917" s="363"/>
      <c r="AI917" s="364"/>
      <c r="AJ917" s="363"/>
      <c r="AK917" s="364"/>
      <c r="AL917" s="363"/>
      <c r="AM917" s="364"/>
      <c r="AN917" s="363"/>
      <c r="AO917" s="364"/>
      <c r="AP917" s="363"/>
      <c r="AQ917" s="364"/>
      <c r="AR917" s="366"/>
      <c r="AS917" s="367"/>
    </row>
    <row r="918" ht="15.75" customHeight="1">
      <c r="C918" s="271"/>
      <c r="D918" s="271"/>
      <c r="E918" s="271"/>
      <c r="F918" s="271"/>
      <c r="G918" s="271"/>
      <c r="H918" s="361"/>
      <c r="I918" s="362"/>
      <c r="J918" s="363"/>
      <c r="K918" s="364"/>
      <c r="L918" s="363"/>
      <c r="M918" s="364"/>
      <c r="N918" s="363"/>
      <c r="O918" s="364"/>
      <c r="P918" s="365"/>
      <c r="Q918" s="364"/>
      <c r="R918" s="363"/>
      <c r="S918" s="364"/>
      <c r="T918" s="363"/>
      <c r="U918" s="364"/>
      <c r="V918" s="363"/>
      <c r="W918" s="364"/>
      <c r="X918" s="363"/>
      <c r="Y918" s="364"/>
      <c r="Z918" s="363"/>
      <c r="AA918" s="364"/>
      <c r="AB918" s="363"/>
      <c r="AC918" s="364"/>
      <c r="AD918" s="363"/>
      <c r="AE918" s="364"/>
      <c r="AF918" s="363"/>
      <c r="AG918" s="364"/>
      <c r="AH918" s="363"/>
      <c r="AI918" s="364"/>
      <c r="AJ918" s="363"/>
      <c r="AK918" s="364"/>
      <c r="AL918" s="363"/>
      <c r="AM918" s="364"/>
      <c r="AN918" s="363"/>
      <c r="AO918" s="364"/>
      <c r="AP918" s="363"/>
      <c r="AQ918" s="364"/>
      <c r="AR918" s="366"/>
      <c r="AS918" s="367"/>
    </row>
    <row r="919" ht="15.75" customHeight="1">
      <c r="C919" s="271"/>
      <c r="D919" s="271"/>
      <c r="E919" s="271"/>
      <c r="F919" s="271"/>
      <c r="G919" s="271"/>
      <c r="H919" s="361"/>
      <c r="I919" s="362"/>
      <c r="J919" s="363"/>
      <c r="K919" s="364"/>
      <c r="L919" s="363"/>
      <c r="M919" s="364"/>
      <c r="N919" s="363"/>
      <c r="O919" s="364"/>
      <c r="P919" s="365"/>
      <c r="Q919" s="364"/>
      <c r="R919" s="363"/>
      <c r="S919" s="364"/>
      <c r="T919" s="363"/>
      <c r="U919" s="364"/>
      <c r="V919" s="363"/>
      <c r="W919" s="364"/>
      <c r="X919" s="363"/>
      <c r="Y919" s="364"/>
      <c r="Z919" s="363"/>
      <c r="AA919" s="364"/>
      <c r="AB919" s="363"/>
      <c r="AC919" s="364"/>
      <c r="AD919" s="363"/>
      <c r="AE919" s="364"/>
      <c r="AF919" s="363"/>
      <c r="AG919" s="364"/>
      <c r="AH919" s="363"/>
      <c r="AI919" s="364"/>
      <c r="AJ919" s="363"/>
      <c r="AK919" s="364"/>
      <c r="AL919" s="363"/>
      <c r="AM919" s="364"/>
      <c r="AN919" s="363"/>
      <c r="AO919" s="364"/>
      <c r="AP919" s="363"/>
      <c r="AQ919" s="364"/>
      <c r="AR919" s="366"/>
      <c r="AS919" s="367"/>
    </row>
    <row r="920" ht="15.75" customHeight="1">
      <c r="C920" s="271"/>
      <c r="D920" s="271"/>
      <c r="E920" s="271"/>
      <c r="F920" s="271"/>
      <c r="G920" s="271"/>
      <c r="H920" s="361"/>
      <c r="I920" s="362"/>
      <c r="J920" s="363"/>
      <c r="K920" s="364"/>
      <c r="L920" s="363"/>
      <c r="M920" s="364"/>
      <c r="N920" s="363"/>
      <c r="O920" s="364"/>
      <c r="P920" s="365"/>
      <c r="Q920" s="364"/>
      <c r="R920" s="363"/>
      <c r="S920" s="364"/>
      <c r="T920" s="363"/>
      <c r="U920" s="364"/>
      <c r="V920" s="363"/>
      <c r="W920" s="364"/>
      <c r="X920" s="363"/>
      <c r="Y920" s="364"/>
      <c r="Z920" s="363"/>
      <c r="AA920" s="364"/>
      <c r="AB920" s="363"/>
      <c r="AC920" s="364"/>
      <c r="AD920" s="363"/>
      <c r="AE920" s="364"/>
      <c r="AF920" s="363"/>
      <c r="AG920" s="364"/>
      <c r="AH920" s="363"/>
      <c r="AI920" s="364"/>
      <c r="AJ920" s="363"/>
      <c r="AK920" s="364"/>
      <c r="AL920" s="363"/>
      <c r="AM920" s="364"/>
      <c r="AN920" s="363"/>
      <c r="AO920" s="364"/>
      <c r="AP920" s="363"/>
      <c r="AQ920" s="364"/>
      <c r="AR920" s="366"/>
      <c r="AS920" s="367"/>
    </row>
    <row r="921" ht="15.75" customHeight="1">
      <c r="C921" s="271"/>
      <c r="D921" s="271"/>
      <c r="E921" s="271"/>
      <c r="F921" s="271"/>
      <c r="G921" s="271"/>
      <c r="H921" s="361"/>
      <c r="I921" s="362"/>
      <c r="J921" s="363"/>
      <c r="K921" s="364"/>
      <c r="L921" s="363"/>
      <c r="M921" s="364"/>
      <c r="N921" s="363"/>
      <c r="O921" s="364"/>
      <c r="P921" s="365"/>
      <c r="Q921" s="364"/>
      <c r="R921" s="363"/>
      <c r="S921" s="364"/>
      <c r="T921" s="363"/>
      <c r="U921" s="364"/>
      <c r="V921" s="363"/>
      <c r="W921" s="364"/>
      <c r="X921" s="363"/>
      <c r="Y921" s="364"/>
      <c r="Z921" s="363"/>
      <c r="AA921" s="364"/>
      <c r="AB921" s="363"/>
      <c r="AC921" s="364"/>
      <c r="AD921" s="363"/>
      <c r="AE921" s="364"/>
      <c r="AF921" s="363"/>
      <c r="AG921" s="364"/>
      <c r="AH921" s="363"/>
      <c r="AI921" s="364"/>
      <c r="AJ921" s="363"/>
      <c r="AK921" s="364"/>
      <c r="AL921" s="363"/>
      <c r="AM921" s="364"/>
      <c r="AN921" s="363"/>
      <c r="AO921" s="364"/>
      <c r="AP921" s="363"/>
      <c r="AQ921" s="364"/>
      <c r="AR921" s="366"/>
      <c r="AS921" s="367"/>
    </row>
    <row r="922" ht="15.75" customHeight="1">
      <c r="C922" s="271"/>
      <c r="D922" s="271"/>
      <c r="E922" s="271"/>
      <c r="F922" s="271"/>
      <c r="G922" s="271"/>
      <c r="H922" s="361"/>
      <c r="I922" s="362"/>
      <c r="J922" s="363"/>
      <c r="K922" s="364"/>
      <c r="L922" s="363"/>
      <c r="M922" s="364"/>
      <c r="N922" s="363"/>
      <c r="O922" s="364"/>
      <c r="P922" s="365"/>
      <c r="Q922" s="364"/>
      <c r="R922" s="363"/>
      <c r="S922" s="364"/>
      <c r="T922" s="363"/>
      <c r="U922" s="364"/>
      <c r="V922" s="363"/>
      <c r="W922" s="364"/>
      <c r="X922" s="363"/>
      <c r="Y922" s="364"/>
      <c r="Z922" s="363"/>
      <c r="AA922" s="364"/>
      <c r="AB922" s="363"/>
      <c r="AC922" s="364"/>
      <c r="AD922" s="363"/>
      <c r="AE922" s="364"/>
      <c r="AF922" s="363"/>
      <c r="AG922" s="364"/>
      <c r="AH922" s="363"/>
      <c r="AI922" s="364"/>
      <c r="AJ922" s="363"/>
      <c r="AK922" s="364"/>
      <c r="AL922" s="363"/>
      <c r="AM922" s="364"/>
      <c r="AN922" s="363"/>
      <c r="AO922" s="364"/>
      <c r="AP922" s="363"/>
      <c r="AQ922" s="364"/>
      <c r="AR922" s="366"/>
      <c r="AS922" s="367"/>
    </row>
    <row r="923" ht="15.75" customHeight="1">
      <c r="C923" s="271"/>
      <c r="D923" s="271"/>
      <c r="E923" s="271"/>
      <c r="F923" s="271"/>
      <c r="G923" s="271"/>
      <c r="H923" s="361"/>
      <c r="I923" s="362"/>
      <c r="J923" s="363"/>
      <c r="K923" s="364"/>
      <c r="L923" s="363"/>
      <c r="M923" s="364"/>
      <c r="N923" s="363"/>
      <c r="O923" s="364"/>
      <c r="P923" s="365"/>
      <c r="Q923" s="364"/>
      <c r="R923" s="363"/>
      <c r="S923" s="364"/>
      <c r="T923" s="363"/>
      <c r="U923" s="364"/>
      <c r="V923" s="363"/>
      <c r="W923" s="364"/>
      <c r="X923" s="363"/>
      <c r="Y923" s="364"/>
      <c r="Z923" s="363"/>
      <c r="AA923" s="364"/>
      <c r="AB923" s="363"/>
      <c r="AC923" s="364"/>
      <c r="AD923" s="363"/>
      <c r="AE923" s="364"/>
      <c r="AF923" s="363"/>
      <c r="AG923" s="364"/>
      <c r="AH923" s="363"/>
      <c r="AI923" s="364"/>
      <c r="AJ923" s="363"/>
      <c r="AK923" s="364"/>
      <c r="AL923" s="363"/>
      <c r="AM923" s="364"/>
      <c r="AN923" s="363"/>
      <c r="AO923" s="364"/>
      <c r="AP923" s="363"/>
      <c r="AQ923" s="364"/>
      <c r="AR923" s="366"/>
      <c r="AS923" s="367"/>
    </row>
    <row r="924" ht="15.75" customHeight="1">
      <c r="C924" s="271"/>
      <c r="D924" s="271"/>
      <c r="E924" s="271"/>
      <c r="F924" s="271"/>
      <c r="G924" s="271"/>
      <c r="H924" s="361"/>
      <c r="I924" s="362"/>
      <c r="J924" s="363"/>
      <c r="K924" s="364"/>
      <c r="L924" s="363"/>
      <c r="M924" s="364"/>
      <c r="N924" s="363"/>
      <c r="O924" s="364"/>
      <c r="P924" s="365"/>
      <c r="Q924" s="364"/>
      <c r="R924" s="363"/>
      <c r="S924" s="364"/>
      <c r="T924" s="363"/>
      <c r="U924" s="364"/>
      <c r="V924" s="363"/>
      <c r="W924" s="364"/>
      <c r="X924" s="363"/>
      <c r="Y924" s="364"/>
      <c r="Z924" s="363"/>
      <c r="AA924" s="364"/>
      <c r="AB924" s="363"/>
      <c r="AC924" s="364"/>
      <c r="AD924" s="363"/>
      <c r="AE924" s="364"/>
      <c r="AF924" s="363"/>
      <c r="AG924" s="364"/>
      <c r="AH924" s="363"/>
      <c r="AI924" s="364"/>
      <c r="AJ924" s="363"/>
      <c r="AK924" s="364"/>
      <c r="AL924" s="363"/>
      <c r="AM924" s="364"/>
      <c r="AN924" s="363"/>
      <c r="AO924" s="364"/>
      <c r="AP924" s="363"/>
      <c r="AQ924" s="364"/>
      <c r="AR924" s="366"/>
      <c r="AS924" s="367"/>
    </row>
    <row r="925" ht="15.75" customHeight="1">
      <c r="C925" s="271"/>
      <c r="D925" s="271"/>
      <c r="E925" s="271"/>
      <c r="F925" s="271"/>
      <c r="G925" s="271"/>
      <c r="H925" s="361"/>
      <c r="I925" s="362"/>
      <c r="J925" s="363"/>
      <c r="K925" s="364"/>
      <c r="L925" s="363"/>
      <c r="M925" s="364"/>
      <c r="N925" s="363"/>
      <c r="O925" s="364"/>
      <c r="P925" s="365"/>
      <c r="Q925" s="364"/>
      <c r="R925" s="363"/>
      <c r="S925" s="364"/>
      <c r="T925" s="363"/>
      <c r="U925" s="364"/>
      <c r="V925" s="363"/>
      <c r="W925" s="364"/>
      <c r="X925" s="363"/>
      <c r="Y925" s="364"/>
      <c r="Z925" s="363"/>
      <c r="AA925" s="364"/>
      <c r="AB925" s="363"/>
      <c r="AC925" s="364"/>
      <c r="AD925" s="363"/>
      <c r="AE925" s="364"/>
      <c r="AF925" s="363"/>
      <c r="AG925" s="364"/>
      <c r="AH925" s="363"/>
      <c r="AI925" s="364"/>
      <c r="AJ925" s="363"/>
      <c r="AK925" s="364"/>
      <c r="AL925" s="363"/>
      <c r="AM925" s="364"/>
      <c r="AN925" s="363"/>
      <c r="AO925" s="364"/>
      <c r="AP925" s="363"/>
      <c r="AQ925" s="364"/>
      <c r="AR925" s="366"/>
      <c r="AS925" s="367"/>
    </row>
    <row r="926" ht="15.75" customHeight="1">
      <c r="C926" s="271"/>
      <c r="D926" s="271"/>
      <c r="E926" s="271"/>
      <c r="F926" s="271"/>
      <c r="G926" s="271"/>
      <c r="H926" s="361"/>
      <c r="I926" s="362"/>
      <c r="J926" s="363"/>
      <c r="K926" s="364"/>
      <c r="L926" s="363"/>
      <c r="M926" s="364"/>
      <c r="N926" s="363"/>
      <c r="O926" s="364"/>
      <c r="P926" s="365"/>
      <c r="Q926" s="364"/>
      <c r="R926" s="363"/>
      <c r="S926" s="364"/>
      <c r="T926" s="363"/>
      <c r="U926" s="364"/>
      <c r="V926" s="363"/>
      <c r="W926" s="364"/>
      <c r="X926" s="363"/>
      <c r="Y926" s="364"/>
      <c r="Z926" s="363"/>
      <c r="AA926" s="364"/>
      <c r="AB926" s="363"/>
      <c r="AC926" s="364"/>
      <c r="AD926" s="363"/>
      <c r="AE926" s="364"/>
      <c r="AF926" s="363"/>
      <c r="AG926" s="364"/>
      <c r="AH926" s="363"/>
      <c r="AI926" s="364"/>
      <c r="AJ926" s="363"/>
      <c r="AK926" s="364"/>
      <c r="AL926" s="363"/>
      <c r="AM926" s="364"/>
      <c r="AN926" s="363"/>
      <c r="AO926" s="364"/>
      <c r="AP926" s="363"/>
      <c r="AQ926" s="364"/>
      <c r="AR926" s="366"/>
      <c r="AS926" s="367"/>
    </row>
    <row r="927" ht="15.75" customHeight="1">
      <c r="C927" s="271"/>
      <c r="D927" s="271"/>
      <c r="E927" s="271"/>
      <c r="F927" s="271"/>
      <c r="G927" s="271"/>
      <c r="H927" s="361"/>
      <c r="I927" s="362"/>
      <c r="J927" s="363"/>
      <c r="K927" s="364"/>
      <c r="L927" s="363"/>
      <c r="M927" s="364"/>
      <c r="N927" s="363"/>
      <c r="O927" s="364"/>
      <c r="P927" s="365"/>
      <c r="Q927" s="364"/>
      <c r="R927" s="363"/>
      <c r="S927" s="364"/>
      <c r="T927" s="363"/>
      <c r="U927" s="364"/>
      <c r="V927" s="363"/>
      <c r="W927" s="364"/>
      <c r="X927" s="363"/>
      <c r="Y927" s="364"/>
      <c r="Z927" s="363"/>
      <c r="AA927" s="364"/>
      <c r="AB927" s="363"/>
      <c r="AC927" s="364"/>
      <c r="AD927" s="363"/>
      <c r="AE927" s="364"/>
      <c r="AF927" s="363"/>
      <c r="AG927" s="364"/>
      <c r="AH927" s="363"/>
      <c r="AI927" s="364"/>
      <c r="AJ927" s="363"/>
      <c r="AK927" s="364"/>
      <c r="AL927" s="363"/>
      <c r="AM927" s="364"/>
      <c r="AN927" s="363"/>
      <c r="AO927" s="364"/>
      <c r="AP927" s="363"/>
      <c r="AQ927" s="364"/>
      <c r="AR927" s="366"/>
      <c r="AS927" s="367"/>
    </row>
    <row r="928" ht="15.75" customHeight="1">
      <c r="C928" s="271"/>
      <c r="D928" s="271"/>
      <c r="E928" s="271"/>
      <c r="F928" s="271"/>
      <c r="G928" s="271"/>
      <c r="H928" s="361"/>
      <c r="I928" s="362"/>
      <c r="J928" s="363"/>
      <c r="K928" s="364"/>
      <c r="L928" s="363"/>
      <c r="M928" s="364"/>
      <c r="N928" s="363"/>
      <c r="O928" s="364"/>
      <c r="P928" s="365"/>
      <c r="Q928" s="364"/>
      <c r="R928" s="363"/>
      <c r="S928" s="364"/>
      <c r="T928" s="363"/>
      <c r="U928" s="364"/>
      <c r="V928" s="363"/>
      <c r="W928" s="364"/>
      <c r="X928" s="363"/>
      <c r="Y928" s="364"/>
      <c r="Z928" s="363"/>
      <c r="AA928" s="364"/>
      <c r="AB928" s="363"/>
      <c r="AC928" s="364"/>
      <c r="AD928" s="363"/>
      <c r="AE928" s="364"/>
      <c r="AF928" s="363"/>
      <c r="AG928" s="364"/>
      <c r="AH928" s="363"/>
      <c r="AI928" s="364"/>
      <c r="AJ928" s="363"/>
      <c r="AK928" s="364"/>
      <c r="AL928" s="363"/>
      <c r="AM928" s="364"/>
      <c r="AN928" s="363"/>
      <c r="AO928" s="364"/>
      <c r="AP928" s="363"/>
      <c r="AQ928" s="364"/>
      <c r="AR928" s="366"/>
      <c r="AS928" s="367"/>
    </row>
    <row r="929" ht="15.75" customHeight="1">
      <c r="C929" s="271"/>
      <c r="D929" s="271"/>
      <c r="E929" s="271"/>
      <c r="F929" s="271"/>
      <c r="G929" s="271"/>
      <c r="H929" s="361"/>
      <c r="I929" s="362"/>
      <c r="J929" s="363"/>
      <c r="K929" s="364"/>
      <c r="L929" s="363"/>
      <c r="M929" s="364"/>
      <c r="N929" s="363"/>
      <c r="O929" s="364"/>
      <c r="P929" s="365"/>
      <c r="Q929" s="364"/>
      <c r="R929" s="363"/>
      <c r="S929" s="364"/>
      <c r="T929" s="363"/>
      <c r="U929" s="364"/>
      <c r="V929" s="363"/>
      <c r="W929" s="364"/>
      <c r="X929" s="363"/>
      <c r="Y929" s="364"/>
      <c r="Z929" s="363"/>
      <c r="AA929" s="364"/>
      <c r="AB929" s="363"/>
      <c r="AC929" s="364"/>
      <c r="AD929" s="363"/>
      <c r="AE929" s="364"/>
      <c r="AF929" s="363"/>
      <c r="AG929" s="364"/>
      <c r="AH929" s="363"/>
      <c r="AI929" s="364"/>
      <c r="AJ929" s="363"/>
      <c r="AK929" s="364"/>
      <c r="AL929" s="363"/>
      <c r="AM929" s="364"/>
      <c r="AN929" s="363"/>
      <c r="AO929" s="364"/>
      <c r="AP929" s="363"/>
      <c r="AQ929" s="364"/>
      <c r="AR929" s="366"/>
      <c r="AS929" s="367"/>
    </row>
    <row r="930" ht="15.75" customHeight="1">
      <c r="C930" s="271"/>
      <c r="D930" s="271"/>
      <c r="E930" s="271"/>
      <c r="F930" s="271"/>
      <c r="G930" s="271"/>
      <c r="H930" s="361"/>
      <c r="I930" s="362"/>
      <c r="J930" s="363"/>
      <c r="K930" s="364"/>
      <c r="L930" s="363"/>
      <c r="M930" s="364"/>
      <c r="N930" s="363"/>
      <c r="O930" s="364"/>
      <c r="P930" s="365"/>
      <c r="Q930" s="364"/>
      <c r="R930" s="363"/>
      <c r="S930" s="364"/>
      <c r="T930" s="363"/>
      <c r="U930" s="364"/>
      <c r="V930" s="363"/>
      <c r="W930" s="364"/>
      <c r="X930" s="363"/>
      <c r="Y930" s="364"/>
      <c r="Z930" s="363"/>
      <c r="AA930" s="364"/>
      <c r="AB930" s="363"/>
      <c r="AC930" s="364"/>
      <c r="AD930" s="363"/>
      <c r="AE930" s="364"/>
      <c r="AF930" s="363"/>
      <c r="AG930" s="364"/>
      <c r="AH930" s="363"/>
      <c r="AI930" s="364"/>
      <c r="AJ930" s="363"/>
      <c r="AK930" s="364"/>
      <c r="AL930" s="363"/>
      <c r="AM930" s="364"/>
      <c r="AN930" s="363"/>
      <c r="AO930" s="364"/>
      <c r="AP930" s="363"/>
      <c r="AQ930" s="364"/>
      <c r="AR930" s="366"/>
      <c r="AS930" s="367"/>
    </row>
    <row r="931" ht="15.75" customHeight="1">
      <c r="C931" s="271"/>
      <c r="D931" s="271"/>
      <c r="E931" s="271"/>
      <c r="F931" s="271"/>
      <c r="G931" s="271"/>
      <c r="H931" s="361"/>
      <c r="I931" s="362"/>
      <c r="J931" s="363"/>
      <c r="K931" s="364"/>
      <c r="L931" s="363"/>
      <c r="M931" s="364"/>
      <c r="N931" s="363"/>
      <c r="O931" s="364"/>
      <c r="P931" s="365"/>
      <c r="Q931" s="364"/>
      <c r="R931" s="363"/>
      <c r="S931" s="364"/>
      <c r="T931" s="363"/>
      <c r="U931" s="364"/>
      <c r="V931" s="363"/>
      <c r="W931" s="364"/>
      <c r="X931" s="363"/>
      <c r="Y931" s="364"/>
      <c r="Z931" s="363"/>
      <c r="AA931" s="364"/>
      <c r="AB931" s="363"/>
      <c r="AC931" s="364"/>
      <c r="AD931" s="363"/>
      <c r="AE931" s="364"/>
      <c r="AF931" s="363"/>
      <c r="AG931" s="364"/>
      <c r="AH931" s="363"/>
      <c r="AI931" s="364"/>
      <c r="AJ931" s="363"/>
      <c r="AK931" s="364"/>
      <c r="AL931" s="363"/>
      <c r="AM931" s="364"/>
      <c r="AN931" s="363"/>
      <c r="AO931" s="364"/>
      <c r="AP931" s="363"/>
      <c r="AQ931" s="364"/>
      <c r="AR931" s="366"/>
      <c r="AS931" s="367"/>
    </row>
    <row r="932" ht="15.75" customHeight="1">
      <c r="C932" s="271"/>
      <c r="D932" s="271"/>
      <c r="E932" s="271"/>
      <c r="F932" s="271"/>
      <c r="G932" s="271"/>
      <c r="H932" s="361"/>
      <c r="I932" s="362"/>
      <c r="J932" s="363"/>
      <c r="K932" s="364"/>
      <c r="L932" s="363"/>
      <c r="M932" s="364"/>
      <c r="N932" s="363"/>
      <c r="O932" s="364"/>
      <c r="P932" s="365"/>
      <c r="Q932" s="364"/>
      <c r="R932" s="363"/>
      <c r="S932" s="364"/>
      <c r="T932" s="363"/>
      <c r="U932" s="364"/>
      <c r="V932" s="363"/>
      <c r="W932" s="364"/>
      <c r="X932" s="363"/>
      <c r="Y932" s="364"/>
      <c r="Z932" s="363"/>
      <c r="AA932" s="364"/>
      <c r="AB932" s="363"/>
      <c r="AC932" s="364"/>
      <c r="AD932" s="363"/>
      <c r="AE932" s="364"/>
      <c r="AF932" s="363"/>
      <c r="AG932" s="364"/>
      <c r="AH932" s="363"/>
      <c r="AI932" s="364"/>
      <c r="AJ932" s="363"/>
      <c r="AK932" s="364"/>
      <c r="AL932" s="363"/>
      <c r="AM932" s="364"/>
      <c r="AN932" s="363"/>
      <c r="AO932" s="364"/>
      <c r="AP932" s="363"/>
      <c r="AQ932" s="364"/>
      <c r="AR932" s="366"/>
      <c r="AS932" s="367"/>
    </row>
    <row r="933" ht="15.75" customHeight="1">
      <c r="C933" s="271"/>
      <c r="D933" s="271"/>
      <c r="E933" s="271"/>
      <c r="F933" s="271"/>
      <c r="G933" s="271"/>
      <c r="H933" s="361"/>
      <c r="I933" s="362"/>
      <c r="J933" s="363"/>
      <c r="K933" s="364"/>
      <c r="L933" s="363"/>
      <c r="M933" s="364"/>
      <c r="N933" s="363"/>
      <c r="O933" s="364"/>
      <c r="P933" s="365"/>
      <c r="Q933" s="364"/>
      <c r="R933" s="363"/>
      <c r="S933" s="364"/>
      <c r="T933" s="363"/>
      <c r="U933" s="364"/>
      <c r="V933" s="363"/>
      <c r="W933" s="364"/>
      <c r="X933" s="363"/>
      <c r="Y933" s="364"/>
      <c r="Z933" s="363"/>
      <c r="AA933" s="364"/>
      <c r="AB933" s="363"/>
      <c r="AC933" s="364"/>
      <c r="AD933" s="363"/>
      <c r="AE933" s="364"/>
      <c r="AF933" s="363"/>
      <c r="AG933" s="364"/>
      <c r="AH933" s="363"/>
      <c r="AI933" s="364"/>
      <c r="AJ933" s="363"/>
      <c r="AK933" s="364"/>
      <c r="AL933" s="363"/>
      <c r="AM933" s="364"/>
      <c r="AN933" s="363"/>
      <c r="AO933" s="364"/>
      <c r="AP933" s="363"/>
      <c r="AQ933" s="364"/>
      <c r="AR933" s="366"/>
      <c r="AS933" s="367"/>
    </row>
    <row r="934" ht="15.75" customHeight="1">
      <c r="C934" s="271"/>
      <c r="D934" s="271"/>
      <c r="E934" s="271"/>
      <c r="F934" s="271"/>
      <c r="G934" s="271"/>
      <c r="H934" s="361"/>
      <c r="I934" s="362"/>
      <c r="J934" s="363"/>
      <c r="K934" s="364"/>
      <c r="L934" s="363"/>
      <c r="M934" s="364"/>
      <c r="N934" s="363"/>
      <c r="O934" s="364"/>
      <c r="P934" s="365"/>
      <c r="Q934" s="364"/>
      <c r="R934" s="363"/>
      <c r="S934" s="364"/>
      <c r="T934" s="363"/>
      <c r="U934" s="364"/>
      <c r="V934" s="363"/>
      <c r="W934" s="364"/>
      <c r="X934" s="363"/>
      <c r="Y934" s="364"/>
      <c r="Z934" s="363"/>
      <c r="AA934" s="364"/>
      <c r="AB934" s="363"/>
      <c r="AC934" s="364"/>
      <c r="AD934" s="363"/>
      <c r="AE934" s="364"/>
      <c r="AF934" s="363"/>
      <c r="AG934" s="364"/>
      <c r="AH934" s="363"/>
      <c r="AI934" s="364"/>
      <c r="AJ934" s="363"/>
      <c r="AK934" s="364"/>
      <c r="AL934" s="363"/>
      <c r="AM934" s="364"/>
      <c r="AN934" s="363"/>
      <c r="AO934" s="364"/>
      <c r="AP934" s="363"/>
      <c r="AQ934" s="364"/>
      <c r="AR934" s="366"/>
      <c r="AS934" s="367"/>
    </row>
    <row r="935" ht="15.75" customHeight="1">
      <c r="C935" s="271"/>
      <c r="D935" s="271"/>
      <c r="E935" s="271"/>
      <c r="F935" s="271"/>
      <c r="G935" s="271"/>
      <c r="H935" s="361"/>
      <c r="I935" s="362"/>
      <c r="J935" s="363"/>
      <c r="K935" s="364"/>
      <c r="L935" s="363"/>
      <c r="M935" s="364"/>
      <c r="N935" s="363"/>
      <c r="O935" s="364"/>
      <c r="P935" s="365"/>
      <c r="Q935" s="364"/>
      <c r="R935" s="363"/>
      <c r="S935" s="364"/>
      <c r="T935" s="363"/>
      <c r="U935" s="364"/>
      <c r="V935" s="363"/>
      <c r="W935" s="364"/>
      <c r="X935" s="363"/>
      <c r="Y935" s="364"/>
      <c r="Z935" s="363"/>
      <c r="AA935" s="364"/>
      <c r="AB935" s="363"/>
      <c r="AC935" s="364"/>
      <c r="AD935" s="363"/>
      <c r="AE935" s="364"/>
      <c r="AF935" s="363"/>
      <c r="AG935" s="364"/>
      <c r="AH935" s="363"/>
      <c r="AI935" s="364"/>
      <c r="AJ935" s="363"/>
      <c r="AK935" s="364"/>
      <c r="AL935" s="363"/>
      <c r="AM935" s="364"/>
      <c r="AN935" s="363"/>
      <c r="AO935" s="364"/>
      <c r="AP935" s="363"/>
      <c r="AQ935" s="364"/>
      <c r="AR935" s="366"/>
      <c r="AS935" s="367"/>
    </row>
    <row r="936" ht="15.75" customHeight="1">
      <c r="C936" s="271"/>
      <c r="D936" s="271"/>
      <c r="E936" s="271"/>
      <c r="F936" s="271"/>
      <c r="G936" s="271"/>
      <c r="H936" s="361"/>
      <c r="I936" s="362"/>
      <c r="J936" s="363"/>
      <c r="K936" s="364"/>
      <c r="L936" s="363"/>
      <c r="M936" s="364"/>
      <c r="N936" s="363"/>
      <c r="O936" s="364"/>
      <c r="P936" s="365"/>
      <c r="Q936" s="364"/>
      <c r="R936" s="363"/>
      <c r="S936" s="364"/>
      <c r="T936" s="363"/>
      <c r="U936" s="364"/>
      <c r="V936" s="363"/>
      <c r="W936" s="364"/>
      <c r="X936" s="363"/>
      <c r="Y936" s="364"/>
      <c r="Z936" s="363"/>
      <c r="AA936" s="364"/>
      <c r="AB936" s="363"/>
      <c r="AC936" s="364"/>
      <c r="AD936" s="363"/>
      <c r="AE936" s="364"/>
      <c r="AF936" s="363"/>
      <c r="AG936" s="364"/>
      <c r="AH936" s="363"/>
      <c r="AI936" s="364"/>
      <c r="AJ936" s="363"/>
      <c r="AK936" s="364"/>
      <c r="AL936" s="363"/>
      <c r="AM936" s="364"/>
      <c r="AN936" s="363"/>
      <c r="AO936" s="364"/>
      <c r="AP936" s="363"/>
      <c r="AQ936" s="364"/>
      <c r="AR936" s="366"/>
      <c r="AS936" s="367"/>
    </row>
    <row r="937" ht="15.75" customHeight="1">
      <c r="C937" s="271"/>
      <c r="D937" s="271"/>
      <c r="E937" s="271"/>
      <c r="F937" s="271"/>
      <c r="G937" s="271"/>
      <c r="H937" s="361"/>
      <c r="I937" s="362"/>
      <c r="J937" s="363"/>
      <c r="K937" s="364"/>
      <c r="L937" s="363"/>
      <c r="M937" s="364"/>
      <c r="N937" s="363"/>
      <c r="O937" s="364"/>
      <c r="P937" s="365"/>
      <c r="Q937" s="364"/>
      <c r="R937" s="363"/>
      <c r="S937" s="364"/>
      <c r="T937" s="363"/>
      <c r="U937" s="364"/>
      <c r="V937" s="363"/>
      <c r="W937" s="364"/>
      <c r="X937" s="363"/>
      <c r="Y937" s="364"/>
      <c r="Z937" s="363"/>
      <c r="AA937" s="364"/>
      <c r="AB937" s="363"/>
      <c r="AC937" s="364"/>
      <c r="AD937" s="363"/>
      <c r="AE937" s="364"/>
      <c r="AF937" s="363"/>
      <c r="AG937" s="364"/>
      <c r="AH937" s="363"/>
      <c r="AI937" s="364"/>
      <c r="AJ937" s="363"/>
      <c r="AK937" s="364"/>
      <c r="AL937" s="363"/>
      <c r="AM937" s="364"/>
      <c r="AN937" s="363"/>
      <c r="AO937" s="364"/>
      <c r="AP937" s="363"/>
      <c r="AQ937" s="364"/>
      <c r="AR937" s="366"/>
      <c r="AS937" s="367"/>
    </row>
    <row r="938" ht="15.75" customHeight="1">
      <c r="C938" s="271"/>
      <c r="D938" s="271"/>
      <c r="E938" s="271"/>
      <c r="F938" s="271"/>
      <c r="G938" s="271"/>
      <c r="H938" s="361"/>
      <c r="I938" s="362"/>
      <c r="J938" s="363"/>
      <c r="K938" s="364"/>
      <c r="L938" s="363"/>
      <c r="M938" s="364"/>
      <c r="N938" s="363"/>
      <c r="O938" s="364"/>
      <c r="P938" s="365"/>
      <c r="Q938" s="364"/>
      <c r="R938" s="363"/>
      <c r="S938" s="364"/>
      <c r="T938" s="363"/>
      <c r="U938" s="364"/>
      <c r="V938" s="363"/>
      <c r="W938" s="364"/>
      <c r="X938" s="363"/>
      <c r="Y938" s="364"/>
      <c r="Z938" s="363"/>
      <c r="AA938" s="364"/>
      <c r="AB938" s="363"/>
      <c r="AC938" s="364"/>
      <c r="AD938" s="363"/>
      <c r="AE938" s="364"/>
      <c r="AF938" s="363"/>
      <c r="AG938" s="364"/>
      <c r="AH938" s="363"/>
      <c r="AI938" s="364"/>
      <c r="AJ938" s="363"/>
      <c r="AK938" s="364"/>
      <c r="AL938" s="363"/>
      <c r="AM938" s="364"/>
      <c r="AN938" s="363"/>
      <c r="AO938" s="364"/>
      <c r="AP938" s="363"/>
      <c r="AQ938" s="364"/>
      <c r="AR938" s="366"/>
      <c r="AS938" s="367"/>
    </row>
    <row r="939" ht="15.75" customHeight="1">
      <c r="C939" s="271"/>
      <c r="D939" s="271"/>
      <c r="E939" s="271"/>
      <c r="F939" s="271"/>
      <c r="G939" s="271"/>
      <c r="H939" s="361"/>
      <c r="I939" s="362"/>
      <c r="J939" s="363"/>
      <c r="K939" s="364"/>
      <c r="L939" s="363"/>
      <c r="M939" s="364"/>
      <c r="N939" s="363"/>
      <c r="O939" s="364"/>
      <c r="P939" s="365"/>
      <c r="Q939" s="364"/>
      <c r="R939" s="363"/>
      <c r="S939" s="364"/>
      <c r="T939" s="363"/>
      <c r="U939" s="364"/>
      <c r="V939" s="363"/>
      <c r="W939" s="364"/>
      <c r="X939" s="363"/>
      <c r="Y939" s="364"/>
      <c r="Z939" s="363"/>
      <c r="AA939" s="364"/>
      <c r="AB939" s="363"/>
      <c r="AC939" s="364"/>
      <c r="AD939" s="363"/>
      <c r="AE939" s="364"/>
      <c r="AF939" s="363"/>
      <c r="AG939" s="364"/>
      <c r="AH939" s="363"/>
      <c r="AI939" s="364"/>
      <c r="AJ939" s="363"/>
      <c r="AK939" s="364"/>
      <c r="AL939" s="363"/>
      <c r="AM939" s="364"/>
      <c r="AN939" s="363"/>
      <c r="AO939" s="364"/>
      <c r="AP939" s="363"/>
      <c r="AQ939" s="364"/>
      <c r="AR939" s="366"/>
      <c r="AS939" s="367"/>
    </row>
    <row r="940" ht="15.75" customHeight="1">
      <c r="C940" s="271"/>
      <c r="D940" s="271"/>
      <c r="E940" s="271"/>
      <c r="F940" s="271"/>
      <c r="G940" s="271"/>
      <c r="H940" s="361"/>
      <c r="I940" s="362"/>
      <c r="J940" s="363"/>
      <c r="K940" s="364"/>
      <c r="L940" s="363"/>
      <c r="M940" s="364"/>
      <c r="N940" s="363"/>
      <c r="O940" s="364"/>
      <c r="P940" s="365"/>
      <c r="Q940" s="364"/>
      <c r="R940" s="363"/>
      <c r="S940" s="364"/>
      <c r="T940" s="363"/>
      <c r="U940" s="364"/>
      <c r="V940" s="363"/>
      <c r="W940" s="364"/>
      <c r="X940" s="363"/>
      <c r="Y940" s="364"/>
      <c r="Z940" s="363"/>
      <c r="AA940" s="364"/>
      <c r="AB940" s="363"/>
      <c r="AC940" s="364"/>
      <c r="AD940" s="363"/>
      <c r="AE940" s="364"/>
      <c r="AF940" s="363"/>
      <c r="AG940" s="364"/>
      <c r="AH940" s="363"/>
      <c r="AI940" s="364"/>
      <c r="AJ940" s="363"/>
      <c r="AK940" s="364"/>
      <c r="AL940" s="363"/>
      <c r="AM940" s="364"/>
      <c r="AN940" s="363"/>
      <c r="AO940" s="364"/>
      <c r="AP940" s="363"/>
      <c r="AQ940" s="364"/>
      <c r="AR940" s="366"/>
      <c r="AS940" s="367"/>
    </row>
    <row r="941" ht="15.75" customHeight="1">
      <c r="C941" s="271"/>
      <c r="D941" s="271"/>
      <c r="E941" s="271"/>
      <c r="F941" s="271"/>
      <c r="G941" s="271"/>
      <c r="H941" s="361"/>
      <c r="I941" s="362"/>
      <c r="J941" s="363"/>
      <c r="K941" s="364"/>
      <c r="L941" s="363"/>
      <c r="M941" s="364"/>
      <c r="N941" s="363"/>
      <c r="O941" s="364"/>
      <c r="P941" s="365"/>
      <c r="Q941" s="364"/>
      <c r="R941" s="363"/>
      <c r="S941" s="364"/>
      <c r="T941" s="363"/>
      <c r="U941" s="364"/>
      <c r="V941" s="363"/>
      <c r="W941" s="364"/>
      <c r="X941" s="363"/>
      <c r="Y941" s="364"/>
      <c r="Z941" s="363"/>
      <c r="AA941" s="364"/>
      <c r="AB941" s="363"/>
      <c r="AC941" s="364"/>
      <c r="AD941" s="363"/>
      <c r="AE941" s="364"/>
      <c r="AF941" s="363"/>
      <c r="AG941" s="364"/>
      <c r="AH941" s="363"/>
      <c r="AI941" s="364"/>
      <c r="AJ941" s="363"/>
      <c r="AK941" s="364"/>
      <c r="AL941" s="363"/>
      <c r="AM941" s="364"/>
      <c r="AN941" s="363"/>
      <c r="AO941" s="364"/>
      <c r="AP941" s="363"/>
      <c r="AQ941" s="364"/>
      <c r="AR941" s="366"/>
      <c r="AS941" s="367"/>
    </row>
    <row r="942" ht="15.75" customHeight="1">
      <c r="C942" s="271"/>
      <c r="D942" s="271"/>
      <c r="E942" s="271"/>
      <c r="F942" s="271"/>
      <c r="G942" s="271"/>
      <c r="H942" s="361"/>
      <c r="I942" s="362"/>
      <c r="J942" s="363"/>
      <c r="K942" s="364"/>
      <c r="L942" s="363"/>
      <c r="M942" s="364"/>
      <c r="N942" s="363"/>
      <c r="O942" s="364"/>
      <c r="P942" s="365"/>
      <c r="Q942" s="364"/>
      <c r="R942" s="363"/>
      <c r="S942" s="364"/>
      <c r="T942" s="363"/>
      <c r="U942" s="364"/>
      <c r="V942" s="363"/>
      <c r="W942" s="364"/>
      <c r="X942" s="363"/>
      <c r="Y942" s="364"/>
      <c r="Z942" s="363"/>
      <c r="AA942" s="364"/>
      <c r="AB942" s="363"/>
      <c r="AC942" s="364"/>
      <c r="AD942" s="363"/>
      <c r="AE942" s="364"/>
      <c r="AF942" s="363"/>
      <c r="AG942" s="364"/>
      <c r="AH942" s="363"/>
      <c r="AI942" s="364"/>
      <c r="AJ942" s="363"/>
      <c r="AK942" s="364"/>
      <c r="AL942" s="363"/>
      <c r="AM942" s="364"/>
      <c r="AN942" s="363"/>
      <c r="AO942" s="364"/>
      <c r="AP942" s="363"/>
      <c r="AQ942" s="364"/>
      <c r="AR942" s="366"/>
      <c r="AS942" s="367"/>
    </row>
    <row r="943" ht="15.75" customHeight="1">
      <c r="C943" s="271"/>
      <c r="D943" s="271"/>
      <c r="E943" s="271"/>
      <c r="F943" s="271"/>
      <c r="G943" s="271"/>
      <c r="H943" s="361"/>
      <c r="I943" s="362"/>
      <c r="J943" s="363"/>
      <c r="K943" s="364"/>
      <c r="L943" s="363"/>
      <c r="M943" s="364"/>
      <c r="N943" s="363"/>
      <c r="O943" s="364"/>
      <c r="P943" s="365"/>
      <c r="Q943" s="364"/>
      <c r="R943" s="363"/>
      <c r="S943" s="364"/>
      <c r="T943" s="363"/>
      <c r="U943" s="364"/>
      <c r="V943" s="363"/>
      <c r="W943" s="364"/>
      <c r="X943" s="363"/>
      <c r="Y943" s="364"/>
      <c r="Z943" s="363"/>
      <c r="AA943" s="364"/>
      <c r="AB943" s="363"/>
      <c r="AC943" s="364"/>
      <c r="AD943" s="363"/>
      <c r="AE943" s="364"/>
      <c r="AF943" s="363"/>
      <c r="AG943" s="364"/>
      <c r="AH943" s="363"/>
      <c r="AI943" s="364"/>
      <c r="AJ943" s="363"/>
      <c r="AK943" s="364"/>
      <c r="AL943" s="363"/>
      <c r="AM943" s="364"/>
      <c r="AN943" s="363"/>
      <c r="AO943" s="364"/>
      <c r="AP943" s="363"/>
      <c r="AQ943" s="364"/>
      <c r="AR943" s="366"/>
      <c r="AS943" s="367"/>
    </row>
    <row r="944" ht="15.75" customHeight="1">
      <c r="C944" s="271"/>
      <c r="D944" s="271"/>
      <c r="E944" s="271"/>
      <c r="F944" s="271"/>
      <c r="G944" s="271"/>
      <c r="H944" s="361"/>
      <c r="I944" s="362"/>
      <c r="J944" s="363"/>
      <c r="K944" s="364"/>
      <c r="L944" s="363"/>
      <c r="M944" s="364"/>
      <c r="N944" s="363"/>
      <c r="O944" s="364"/>
      <c r="P944" s="365"/>
      <c r="Q944" s="364"/>
      <c r="R944" s="363"/>
      <c r="S944" s="364"/>
      <c r="T944" s="363"/>
      <c r="U944" s="364"/>
      <c r="V944" s="363"/>
      <c r="W944" s="364"/>
      <c r="X944" s="363"/>
      <c r="Y944" s="364"/>
      <c r="Z944" s="363"/>
      <c r="AA944" s="364"/>
      <c r="AB944" s="363"/>
      <c r="AC944" s="364"/>
      <c r="AD944" s="363"/>
      <c r="AE944" s="364"/>
      <c r="AF944" s="363"/>
      <c r="AG944" s="364"/>
      <c r="AH944" s="363"/>
      <c r="AI944" s="364"/>
      <c r="AJ944" s="363"/>
      <c r="AK944" s="364"/>
      <c r="AL944" s="363"/>
      <c r="AM944" s="364"/>
      <c r="AN944" s="363"/>
      <c r="AO944" s="364"/>
      <c r="AP944" s="363"/>
      <c r="AQ944" s="364"/>
      <c r="AR944" s="366"/>
      <c r="AS944" s="367"/>
    </row>
    <row r="945" ht="15.75" customHeight="1">
      <c r="C945" s="271"/>
      <c r="D945" s="271"/>
      <c r="E945" s="271"/>
      <c r="F945" s="271"/>
      <c r="G945" s="271"/>
      <c r="H945" s="361"/>
      <c r="I945" s="362"/>
      <c r="J945" s="363"/>
      <c r="K945" s="364"/>
      <c r="L945" s="363"/>
      <c r="M945" s="364"/>
      <c r="N945" s="363"/>
      <c r="O945" s="364"/>
      <c r="P945" s="365"/>
      <c r="Q945" s="364"/>
      <c r="R945" s="363"/>
      <c r="S945" s="364"/>
      <c r="T945" s="363"/>
      <c r="U945" s="364"/>
      <c r="V945" s="363"/>
      <c r="W945" s="364"/>
      <c r="X945" s="363"/>
      <c r="Y945" s="364"/>
      <c r="Z945" s="363"/>
      <c r="AA945" s="364"/>
      <c r="AB945" s="363"/>
      <c r="AC945" s="364"/>
      <c r="AD945" s="363"/>
      <c r="AE945" s="364"/>
      <c r="AF945" s="363"/>
      <c r="AG945" s="364"/>
      <c r="AH945" s="363"/>
      <c r="AI945" s="364"/>
      <c r="AJ945" s="363"/>
      <c r="AK945" s="364"/>
      <c r="AL945" s="363"/>
      <c r="AM945" s="364"/>
      <c r="AN945" s="363"/>
      <c r="AO945" s="364"/>
      <c r="AP945" s="363"/>
      <c r="AQ945" s="364"/>
      <c r="AR945" s="366"/>
      <c r="AS945" s="367"/>
    </row>
    <row r="946" ht="15.75" customHeight="1">
      <c r="C946" s="271"/>
      <c r="D946" s="271"/>
      <c r="E946" s="271"/>
      <c r="F946" s="271"/>
      <c r="G946" s="271"/>
      <c r="H946" s="361"/>
      <c r="I946" s="362"/>
      <c r="J946" s="363"/>
      <c r="K946" s="364"/>
      <c r="L946" s="363"/>
      <c r="M946" s="364"/>
      <c r="N946" s="363"/>
      <c r="O946" s="364"/>
      <c r="P946" s="365"/>
      <c r="Q946" s="364"/>
      <c r="R946" s="363"/>
      <c r="S946" s="364"/>
      <c r="T946" s="363"/>
      <c r="U946" s="364"/>
      <c r="V946" s="363"/>
      <c r="W946" s="364"/>
      <c r="X946" s="363"/>
      <c r="Y946" s="364"/>
      <c r="Z946" s="363"/>
      <c r="AA946" s="364"/>
      <c r="AB946" s="363"/>
      <c r="AC946" s="364"/>
      <c r="AD946" s="363"/>
      <c r="AE946" s="364"/>
      <c r="AF946" s="363"/>
      <c r="AG946" s="364"/>
      <c r="AH946" s="363"/>
      <c r="AI946" s="364"/>
      <c r="AJ946" s="363"/>
      <c r="AK946" s="364"/>
      <c r="AL946" s="363"/>
      <c r="AM946" s="364"/>
      <c r="AN946" s="363"/>
      <c r="AO946" s="364"/>
      <c r="AP946" s="363"/>
      <c r="AQ946" s="364"/>
      <c r="AR946" s="366"/>
      <c r="AS946" s="367"/>
    </row>
    <row r="947" ht="15.75" customHeight="1">
      <c r="C947" s="271"/>
      <c r="D947" s="271"/>
      <c r="E947" s="271"/>
      <c r="F947" s="271"/>
      <c r="G947" s="271"/>
      <c r="H947" s="361"/>
      <c r="I947" s="362"/>
      <c r="J947" s="363"/>
      <c r="K947" s="364"/>
      <c r="L947" s="363"/>
      <c r="M947" s="364"/>
      <c r="N947" s="363"/>
      <c r="O947" s="364"/>
      <c r="P947" s="365"/>
      <c r="Q947" s="364"/>
      <c r="R947" s="363"/>
      <c r="S947" s="364"/>
      <c r="T947" s="363"/>
      <c r="U947" s="364"/>
      <c r="V947" s="363"/>
      <c r="W947" s="364"/>
      <c r="X947" s="363"/>
      <c r="Y947" s="364"/>
      <c r="Z947" s="363"/>
      <c r="AA947" s="364"/>
      <c r="AB947" s="363"/>
      <c r="AC947" s="364"/>
      <c r="AD947" s="363"/>
      <c r="AE947" s="364"/>
      <c r="AF947" s="363"/>
      <c r="AG947" s="364"/>
      <c r="AH947" s="363"/>
      <c r="AI947" s="364"/>
      <c r="AJ947" s="363"/>
      <c r="AK947" s="364"/>
      <c r="AL947" s="363"/>
      <c r="AM947" s="364"/>
      <c r="AN947" s="363"/>
      <c r="AO947" s="364"/>
      <c r="AP947" s="363"/>
      <c r="AQ947" s="364"/>
      <c r="AR947" s="366"/>
      <c r="AS947" s="367"/>
    </row>
    <row r="948" ht="15.75" customHeight="1">
      <c r="C948" s="271"/>
      <c r="D948" s="271"/>
      <c r="E948" s="271"/>
      <c r="F948" s="271"/>
      <c r="G948" s="271"/>
      <c r="H948" s="361"/>
      <c r="I948" s="362"/>
      <c r="J948" s="363"/>
      <c r="K948" s="364"/>
      <c r="L948" s="363"/>
      <c r="M948" s="364"/>
      <c r="N948" s="363"/>
      <c r="O948" s="364"/>
      <c r="P948" s="365"/>
      <c r="Q948" s="364"/>
      <c r="R948" s="363"/>
      <c r="S948" s="364"/>
      <c r="T948" s="363"/>
      <c r="U948" s="364"/>
      <c r="V948" s="363"/>
      <c r="W948" s="364"/>
      <c r="X948" s="363"/>
      <c r="Y948" s="364"/>
      <c r="Z948" s="363"/>
      <c r="AA948" s="364"/>
      <c r="AB948" s="363"/>
      <c r="AC948" s="364"/>
      <c r="AD948" s="363"/>
      <c r="AE948" s="364"/>
      <c r="AF948" s="363"/>
      <c r="AG948" s="364"/>
      <c r="AH948" s="363"/>
      <c r="AI948" s="364"/>
      <c r="AJ948" s="363"/>
      <c r="AK948" s="364"/>
      <c r="AL948" s="363"/>
      <c r="AM948" s="364"/>
      <c r="AN948" s="363"/>
      <c r="AO948" s="364"/>
      <c r="AP948" s="363"/>
      <c r="AQ948" s="364"/>
      <c r="AR948" s="366"/>
      <c r="AS948" s="367"/>
    </row>
    <row r="949" ht="15.75" customHeight="1">
      <c r="C949" s="271"/>
      <c r="D949" s="271"/>
      <c r="E949" s="271"/>
      <c r="F949" s="271"/>
      <c r="G949" s="271"/>
      <c r="H949" s="361"/>
      <c r="I949" s="362"/>
      <c r="J949" s="363"/>
      <c r="K949" s="364"/>
      <c r="L949" s="363"/>
      <c r="M949" s="364"/>
      <c r="N949" s="363"/>
      <c r="O949" s="364"/>
      <c r="P949" s="365"/>
      <c r="Q949" s="364"/>
      <c r="R949" s="363"/>
      <c r="S949" s="364"/>
      <c r="T949" s="363"/>
      <c r="U949" s="364"/>
      <c r="V949" s="363"/>
      <c r="W949" s="364"/>
      <c r="X949" s="363"/>
      <c r="Y949" s="364"/>
      <c r="Z949" s="363"/>
      <c r="AA949" s="364"/>
      <c r="AB949" s="363"/>
      <c r="AC949" s="364"/>
      <c r="AD949" s="363"/>
      <c r="AE949" s="364"/>
      <c r="AF949" s="363"/>
      <c r="AG949" s="364"/>
      <c r="AH949" s="363"/>
      <c r="AI949" s="364"/>
      <c r="AJ949" s="363"/>
      <c r="AK949" s="364"/>
      <c r="AL949" s="363"/>
      <c r="AM949" s="364"/>
      <c r="AN949" s="363"/>
      <c r="AO949" s="364"/>
      <c r="AP949" s="363"/>
      <c r="AQ949" s="364"/>
      <c r="AR949" s="366"/>
      <c r="AS949" s="367"/>
    </row>
    <row r="950" ht="15.75" customHeight="1">
      <c r="C950" s="271"/>
      <c r="D950" s="271"/>
      <c r="E950" s="271"/>
      <c r="F950" s="271"/>
      <c r="G950" s="271"/>
      <c r="H950" s="361"/>
      <c r="I950" s="362"/>
      <c r="J950" s="363"/>
      <c r="K950" s="364"/>
      <c r="L950" s="363"/>
      <c r="M950" s="364"/>
      <c r="N950" s="363"/>
      <c r="O950" s="364"/>
      <c r="P950" s="365"/>
      <c r="Q950" s="364"/>
      <c r="R950" s="363"/>
      <c r="S950" s="364"/>
      <c r="T950" s="363"/>
      <c r="U950" s="364"/>
      <c r="V950" s="363"/>
      <c r="W950" s="364"/>
      <c r="X950" s="363"/>
      <c r="Y950" s="364"/>
      <c r="Z950" s="363"/>
      <c r="AA950" s="364"/>
      <c r="AB950" s="363"/>
      <c r="AC950" s="364"/>
      <c r="AD950" s="363"/>
      <c r="AE950" s="364"/>
      <c r="AF950" s="363"/>
      <c r="AG950" s="364"/>
      <c r="AH950" s="363"/>
      <c r="AI950" s="364"/>
      <c r="AJ950" s="363"/>
      <c r="AK950" s="364"/>
      <c r="AL950" s="363"/>
      <c r="AM950" s="364"/>
      <c r="AN950" s="363"/>
      <c r="AO950" s="364"/>
      <c r="AP950" s="363"/>
      <c r="AQ950" s="364"/>
      <c r="AR950" s="366"/>
      <c r="AS950" s="367"/>
    </row>
    <row r="951" ht="15.75" customHeight="1">
      <c r="C951" s="271"/>
      <c r="D951" s="271"/>
      <c r="E951" s="271"/>
      <c r="F951" s="271"/>
      <c r="G951" s="271"/>
      <c r="H951" s="361"/>
      <c r="I951" s="362"/>
      <c r="J951" s="363"/>
      <c r="K951" s="364"/>
      <c r="L951" s="363"/>
      <c r="M951" s="364"/>
      <c r="N951" s="363"/>
      <c r="O951" s="364"/>
      <c r="P951" s="365"/>
      <c r="Q951" s="364"/>
      <c r="R951" s="363"/>
      <c r="S951" s="364"/>
      <c r="T951" s="363"/>
      <c r="U951" s="364"/>
      <c r="V951" s="363"/>
      <c r="W951" s="364"/>
      <c r="X951" s="363"/>
      <c r="Y951" s="364"/>
      <c r="Z951" s="363"/>
      <c r="AA951" s="364"/>
      <c r="AB951" s="363"/>
      <c r="AC951" s="364"/>
      <c r="AD951" s="363"/>
      <c r="AE951" s="364"/>
      <c r="AF951" s="363"/>
      <c r="AG951" s="364"/>
      <c r="AH951" s="363"/>
      <c r="AI951" s="364"/>
      <c r="AJ951" s="363"/>
      <c r="AK951" s="364"/>
      <c r="AL951" s="363"/>
      <c r="AM951" s="364"/>
      <c r="AN951" s="363"/>
      <c r="AO951" s="364"/>
      <c r="AP951" s="363"/>
      <c r="AQ951" s="364"/>
      <c r="AR951" s="366"/>
      <c r="AS951" s="367"/>
    </row>
    <row r="952" ht="15.75" customHeight="1">
      <c r="C952" s="271"/>
      <c r="D952" s="271"/>
      <c r="E952" s="271"/>
      <c r="F952" s="271"/>
      <c r="G952" s="271"/>
      <c r="H952" s="361"/>
      <c r="I952" s="362"/>
      <c r="J952" s="363"/>
      <c r="K952" s="364"/>
      <c r="L952" s="363"/>
      <c r="M952" s="364"/>
      <c r="N952" s="363"/>
      <c r="O952" s="364"/>
      <c r="P952" s="365"/>
      <c r="Q952" s="364"/>
      <c r="R952" s="363"/>
      <c r="S952" s="364"/>
      <c r="T952" s="363"/>
      <c r="U952" s="364"/>
      <c r="V952" s="363"/>
      <c r="W952" s="364"/>
      <c r="X952" s="363"/>
      <c r="Y952" s="364"/>
      <c r="Z952" s="363"/>
      <c r="AA952" s="364"/>
      <c r="AB952" s="363"/>
      <c r="AC952" s="364"/>
      <c r="AD952" s="363"/>
      <c r="AE952" s="364"/>
      <c r="AF952" s="363"/>
      <c r="AG952" s="364"/>
      <c r="AH952" s="363"/>
      <c r="AI952" s="364"/>
      <c r="AJ952" s="363"/>
      <c r="AK952" s="364"/>
      <c r="AL952" s="363"/>
      <c r="AM952" s="364"/>
      <c r="AN952" s="363"/>
      <c r="AO952" s="364"/>
      <c r="AP952" s="363"/>
      <c r="AQ952" s="364"/>
      <c r="AR952" s="366"/>
      <c r="AS952" s="367"/>
    </row>
    <row r="953" ht="15.75" customHeight="1">
      <c r="C953" s="271"/>
      <c r="D953" s="271"/>
      <c r="E953" s="271"/>
      <c r="F953" s="271"/>
      <c r="G953" s="271"/>
      <c r="H953" s="361"/>
      <c r="I953" s="362"/>
      <c r="J953" s="363"/>
      <c r="K953" s="364"/>
      <c r="L953" s="363"/>
      <c r="M953" s="364"/>
      <c r="N953" s="363"/>
      <c r="O953" s="364"/>
      <c r="P953" s="365"/>
      <c r="Q953" s="364"/>
      <c r="R953" s="363"/>
      <c r="S953" s="364"/>
      <c r="T953" s="363"/>
      <c r="U953" s="364"/>
      <c r="V953" s="363"/>
      <c r="W953" s="364"/>
      <c r="X953" s="363"/>
      <c r="Y953" s="364"/>
      <c r="Z953" s="363"/>
      <c r="AA953" s="364"/>
      <c r="AB953" s="363"/>
      <c r="AC953" s="364"/>
      <c r="AD953" s="363"/>
      <c r="AE953" s="364"/>
      <c r="AF953" s="363"/>
      <c r="AG953" s="364"/>
      <c r="AH953" s="363"/>
      <c r="AI953" s="364"/>
      <c r="AJ953" s="363"/>
      <c r="AK953" s="364"/>
      <c r="AL953" s="363"/>
      <c r="AM953" s="364"/>
      <c r="AN953" s="363"/>
      <c r="AO953" s="364"/>
      <c r="AP953" s="363"/>
      <c r="AQ953" s="364"/>
      <c r="AR953" s="366"/>
      <c r="AS953" s="367"/>
    </row>
    <row r="954" ht="15.75" customHeight="1">
      <c r="C954" s="271"/>
      <c r="D954" s="271"/>
      <c r="E954" s="271"/>
      <c r="F954" s="271"/>
      <c r="G954" s="271"/>
      <c r="H954" s="361"/>
      <c r="I954" s="362"/>
      <c r="J954" s="363"/>
      <c r="K954" s="364"/>
      <c r="L954" s="363"/>
      <c r="M954" s="364"/>
      <c r="N954" s="363"/>
      <c r="O954" s="364"/>
      <c r="P954" s="365"/>
      <c r="Q954" s="364"/>
      <c r="R954" s="363"/>
      <c r="S954" s="364"/>
      <c r="T954" s="363"/>
      <c r="U954" s="364"/>
      <c r="V954" s="363"/>
      <c r="W954" s="364"/>
      <c r="X954" s="363"/>
      <c r="Y954" s="364"/>
      <c r="Z954" s="363"/>
      <c r="AA954" s="364"/>
      <c r="AB954" s="363"/>
      <c r="AC954" s="364"/>
      <c r="AD954" s="363"/>
      <c r="AE954" s="364"/>
      <c r="AF954" s="363"/>
      <c r="AG954" s="364"/>
      <c r="AH954" s="363"/>
      <c r="AI954" s="364"/>
      <c r="AJ954" s="363"/>
      <c r="AK954" s="364"/>
      <c r="AL954" s="363"/>
      <c r="AM954" s="364"/>
      <c r="AN954" s="363"/>
      <c r="AO954" s="364"/>
      <c r="AP954" s="363"/>
      <c r="AQ954" s="364"/>
      <c r="AR954" s="366"/>
      <c r="AS954" s="367"/>
    </row>
    <row r="955" ht="15.75" customHeight="1">
      <c r="C955" s="271"/>
      <c r="D955" s="271"/>
      <c r="E955" s="271"/>
      <c r="F955" s="271"/>
      <c r="G955" s="271"/>
      <c r="H955" s="361"/>
      <c r="I955" s="362"/>
      <c r="J955" s="363"/>
      <c r="K955" s="364"/>
      <c r="L955" s="363"/>
      <c r="M955" s="364"/>
      <c r="N955" s="363"/>
      <c r="O955" s="364"/>
      <c r="P955" s="365"/>
      <c r="Q955" s="364"/>
      <c r="R955" s="363"/>
      <c r="S955" s="364"/>
      <c r="T955" s="363"/>
      <c r="U955" s="364"/>
      <c r="V955" s="363"/>
      <c r="W955" s="364"/>
      <c r="X955" s="363"/>
      <c r="Y955" s="364"/>
      <c r="Z955" s="363"/>
      <c r="AA955" s="364"/>
      <c r="AB955" s="363"/>
      <c r="AC955" s="364"/>
      <c r="AD955" s="363"/>
      <c r="AE955" s="364"/>
      <c r="AF955" s="363"/>
      <c r="AG955" s="364"/>
      <c r="AH955" s="363"/>
      <c r="AI955" s="364"/>
      <c r="AJ955" s="363"/>
      <c r="AK955" s="364"/>
      <c r="AL955" s="363"/>
      <c r="AM955" s="364"/>
      <c r="AN955" s="363"/>
      <c r="AO955" s="364"/>
      <c r="AP955" s="363"/>
      <c r="AQ955" s="364"/>
      <c r="AR955" s="366"/>
      <c r="AS955" s="367"/>
    </row>
    <row r="956" ht="15.75" customHeight="1">
      <c r="C956" s="271"/>
      <c r="D956" s="271"/>
      <c r="E956" s="271"/>
      <c r="F956" s="271"/>
      <c r="G956" s="271"/>
      <c r="H956" s="361"/>
      <c r="I956" s="362"/>
      <c r="J956" s="363"/>
      <c r="K956" s="364"/>
      <c r="L956" s="363"/>
      <c r="M956" s="364"/>
      <c r="N956" s="363"/>
      <c r="O956" s="364"/>
      <c r="P956" s="365"/>
      <c r="Q956" s="364"/>
      <c r="R956" s="363"/>
      <c r="S956" s="364"/>
      <c r="T956" s="363"/>
      <c r="U956" s="364"/>
      <c r="V956" s="363"/>
      <c r="W956" s="364"/>
      <c r="X956" s="363"/>
      <c r="Y956" s="364"/>
      <c r="Z956" s="363"/>
      <c r="AA956" s="364"/>
      <c r="AB956" s="363"/>
      <c r="AC956" s="364"/>
      <c r="AD956" s="363"/>
      <c r="AE956" s="364"/>
      <c r="AF956" s="363"/>
      <c r="AG956" s="364"/>
      <c r="AH956" s="363"/>
      <c r="AI956" s="364"/>
      <c r="AJ956" s="363"/>
      <c r="AK956" s="364"/>
      <c r="AL956" s="363"/>
      <c r="AM956" s="364"/>
      <c r="AN956" s="363"/>
      <c r="AO956" s="364"/>
      <c r="AP956" s="363"/>
      <c r="AQ956" s="364"/>
      <c r="AR956" s="366"/>
      <c r="AS956" s="367"/>
    </row>
    <row r="957" ht="15.75" customHeight="1">
      <c r="C957" s="271"/>
      <c r="D957" s="271"/>
      <c r="E957" s="271"/>
      <c r="F957" s="271"/>
      <c r="G957" s="271"/>
      <c r="H957" s="361"/>
      <c r="I957" s="362"/>
      <c r="J957" s="363"/>
      <c r="K957" s="364"/>
      <c r="L957" s="363"/>
      <c r="M957" s="364"/>
      <c r="N957" s="363"/>
      <c r="O957" s="364"/>
      <c r="P957" s="365"/>
      <c r="Q957" s="364"/>
      <c r="R957" s="363"/>
      <c r="S957" s="364"/>
      <c r="T957" s="363"/>
      <c r="U957" s="364"/>
      <c r="V957" s="363"/>
      <c r="W957" s="364"/>
      <c r="X957" s="363"/>
      <c r="Y957" s="364"/>
      <c r="Z957" s="363"/>
      <c r="AA957" s="364"/>
      <c r="AB957" s="363"/>
      <c r="AC957" s="364"/>
      <c r="AD957" s="363"/>
      <c r="AE957" s="364"/>
      <c r="AF957" s="363"/>
      <c r="AG957" s="364"/>
      <c r="AH957" s="363"/>
      <c r="AI957" s="364"/>
      <c r="AJ957" s="363"/>
      <c r="AK957" s="364"/>
      <c r="AL957" s="363"/>
      <c r="AM957" s="364"/>
      <c r="AN957" s="363"/>
      <c r="AO957" s="364"/>
      <c r="AP957" s="363"/>
      <c r="AQ957" s="364"/>
      <c r="AR957" s="366"/>
      <c r="AS957" s="367"/>
    </row>
    <row r="958" ht="15.75" customHeight="1">
      <c r="C958" s="271"/>
      <c r="D958" s="271"/>
      <c r="E958" s="271"/>
      <c r="F958" s="271"/>
      <c r="G958" s="271"/>
      <c r="H958" s="361"/>
      <c r="I958" s="362"/>
      <c r="J958" s="363"/>
      <c r="K958" s="364"/>
      <c r="L958" s="363"/>
      <c r="M958" s="364"/>
      <c r="N958" s="363"/>
      <c r="O958" s="364"/>
      <c r="P958" s="365"/>
      <c r="Q958" s="364"/>
      <c r="R958" s="363"/>
      <c r="S958" s="364"/>
      <c r="T958" s="363"/>
      <c r="U958" s="364"/>
      <c r="V958" s="363"/>
      <c r="W958" s="364"/>
      <c r="X958" s="363"/>
      <c r="Y958" s="364"/>
      <c r="Z958" s="363"/>
      <c r="AA958" s="364"/>
      <c r="AB958" s="363"/>
      <c r="AC958" s="364"/>
      <c r="AD958" s="363"/>
      <c r="AE958" s="364"/>
      <c r="AF958" s="363"/>
      <c r="AG958" s="364"/>
      <c r="AH958" s="363"/>
      <c r="AI958" s="364"/>
      <c r="AJ958" s="363"/>
      <c r="AK958" s="364"/>
      <c r="AL958" s="363"/>
      <c r="AM958" s="364"/>
      <c r="AN958" s="363"/>
      <c r="AO958" s="364"/>
      <c r="AP958" s="363"/>
      <c r="AQ958" s="364"/>
      <c r="AR958" s="366"/>
      <c r="AS958" s="367"/>
    </row>
    <row r="959" ht="15.75" customHeight="1">
      <c r="C959" s="271"/>
      <c r="D959" s="271"/>
      <c r="E959" s="271"/>
      <c r="F959" s="271"/>
      <c r="G959" s="271"/>
      <c r="H959" s="361"/>
      <c r="I959" s="362"/>
      <c r="J959" s="363"/>
      <c r="K959" s="364"/>
      <c r="L959" s="363"/>
      <c r="M959" s="364"/>
      <c r="N959" s="363"/>
      <c r="O959" s="364"/>
      <c r="P959" s="365"/>
      <c r="Q959" s="364"/>
      <c r="R959" s="363"/>
      <c r="S959" s="364"/>
      <c r="T959" s="363"/>
      <c r="U959" s="364"/>
      <c r="V959" s="363"/>
      <c r="W959" s="364"/>
      <c r="X959" s="363"/>
      <c r="Y959" s="364"/>
      <c r="Z959" s="363"/>
      <c r="AA959" s="364"/>
      <c r="AB959" s="363"/>
      <c r="AC959" s="364"/>
      <c r="AD959" s="363"/>
      <c r="AE959" s="364"/>
      <c r="AF959" s="363"/>
      <c r="AG959" s="364"/>
      <c r="AH959" s="363"/>
      <c r="AI959" s="364"/>
      <c r="AJ959" s="363"/>
      <c r="AK959" s="364"/>
      <c r="AL959" s="363"/>
      <c r="AM959" s="364"/>
      <c r="AN959" s="363"/>
      <c r="AO959" s="364"/>
      <c r="AP959" s="363"/>
      <c r="AQ959" s="364"/>
      <c r="AR959" s="366"/>
      <c r="AS959" s="367"/>
    </row>
    <row r="960" ht="15.75" customHeight="1">
      <c r="C960" s="271"/>
      <c r="D960" s="271"/>
      <c r="E960" s="271"/>
      <c r="F960" s="271"/>
      <c r="G960" s="271"/>
      <c r="H960" s="361"/>
      <c r="I960" s="362"/>
      <c r="J960" s="363"/>
      <c r="K960" s="364"/>
      <c r="L960" s="363"/>
      <c r="M960" s="364"/>
      <c r="N960" s="363"/>
      <c r="O960" s="364"/>
      <c r="P960" s="365"/>
      <c r="Q960" s="364"/>
      <c r="R960" s="363"/>
      <c r="S960" s="364"/>
      <c r="T960" s="363"/>
      <c r="U960" s="364"/>
      <c r="V960" s="363"/>
      <c r="W960" s="364"/>
      <c r="X960" s="363"/>
      <c r="Y960" s="364"/>
      <c r="Z960" s="363"/>
      <c r="AA960" s="364"/>
      <c r="AB960" s="363"/>
      <c r="AC960" s="364"/>
      <c r="AD960" s="363"/>
      <c r="AE960" s="364"/>
      <c r="AF960" s="363"/>
      <c r="AG960" s="364"/>
      <c r="AH960" s="363"/>
      <c r="AI960" s="364"/>
      <c r="AJ960" s="363"/>
      <c r="AK960" s="364"/>
      <c r="AL960" s="363"/>
      <c r="AM960" s="364"/>
      <c r="AN960" s="363"/>
      <c r="AO960" s="364"/>
      <c r="AP960" s="363"/>
      <c r="AQ960" s="364"/>
      <c r="AR960" s="366"/>
      <c r="AS960" s="367"/>
    </row>
    <row r="961" ht="15.75" customHeight="1">
      <c r="C961" s="271"/>
      <c r="D961" s="271"/>
      <c r="E961" s="271"/>
      <c r="F961" s="271"/>
      <c r="G961" s="271"/>
      <c r="H961" s="361"/>
      <c r="I961" s="362"/>
      <c r="J961" s="363"/>
      <c r="K961" s="364"/>
      <c r="L961" s="363"/>
      <c r="M961" s="364"/>
      <c r="N961" s="363"/>
      <c r="O961" s="364"/>
      <c r="P961" s="365"/>
      <c r="Q961" s="364"/>
      <c r="R961" s="363"/>
      <c r="S961" s="364"/>
      <c r="T961" s="363"/>
      <c r="U961" s="364"/>
      <c r="V961" s="363"/>
      <c r="W961" s="364"/>
      <c r="X961" s="363"/>
      <c r="Y961" s="364"/>
      <c r="Z961" s="363"/>
      <c r="AA961" s="364"/>
      <c r="AB961" s="363"/>
      <c r="AC961" s="364"/>
      <c r="AD961" s="363"/>
      <c r="AE961" s="364"/>
      <c r="AF961" s="363"/>
      <c r="AG961" s="364"/>
      <c r="AH961" s="363"/>
      <c r="AI961" s="364"/>
      <c r="AJ961" s="363"/>
      <c r="AK961" s="364"/>
      <c r="AL961" s="363"/>
      <c r="AM961" s="364"/>
      <c r="AN961" s="363"/>
      <c r="AO961" s="364"/>
      <c r="AP961" s="363"/>
      <c r="AQ961" s="364"/>
      <c r="AR961" s="366"/>
      <c r="AS961" s="367"/>
    </row>
    <row r="962" ht="15.75" customHeight="1">
      <c r="C962" s="271"/>
      <c r="D962" s="271"/>
      <c r="E962" s="271"/>
      <c r="F962" s="271"/>
      <c r="G962" s="271"/>
      <c r="H962" s="361"/>
      <c r="I962" s="362"/>
      <c r="J962" s="363"/>
      <c r="K962" s="364"/>
      <c r="L962" s="363"/>
      <c r="M962" s="364"/>
      <c r="N962" s="363"/>
      <c r="O962" s="364"/>
      <c r="P962" s="365"/>
      <c r="Q962" s="364"/>
      <c r="R962" s="363"/>
      <c r="S962" s="364"/>
      <c r="T962" s="363"/>
      <c r="U962" s="364"/>
      <c r="V962" s="363"/>
      <c r="W962" s="364"/>
      <c r="X962" s="363"/>
      <c r="Y962" s="364"/>
      <c r="Z962" s="363"/>
      <c r="AA962" s="364"/>
      <c r="AB962" s="363"/>
      <c r="AC962" s="364"/>
      <c r="AD962" s="363"/>
      <c r="AE962" s="364"/>
      <c r="AF962" s="363"/>
      <c r="AG962" s="364"/>
      <c r="AH962" s="363"/>
      <c r="AI962" s="364"/>
      <c r="AJ962" s="363"/>
      <c r="AK962" s="364"/>
      <c r="AL962" s="363"/>
      <c r="AM962" s="364"/>
      <c r="AN962" s="363"/>
      <c r="AO962" s="364"/>
      <c r="AP962" s="363"/>
      <c r="AQ962" s="364"/>
      <c r="AR962" s="366"/>
      <c r="AS962" s="367"/>
    </row>
    <row r="963" ht="15.75" customHeight="1">
      <c r="C963" s="271"/>
      <c r="D963" s="271"/>
      <c r="E963" s="271"/>
      <c r="F963" s="271"/>
      <c r="G963" s="271"/>
      <c r="H963" s="361"/>
      <c r="I963" s="362"/>
      <c r="J963" s="363"/>
      <c r="K963" s="364"/>
      <c r="L963" s="363"/>
      <c r="M963" s="364"/>
      <c r="N963" s="363"/>
      <c r="O963" s="364"/>
      <c r="P963" s="365"/>
      <c r="Q963" s="364"/>
      <c r="R963" s="363"/>
      <c r="S963" s="364"/>
      <c r="T963" s="363"/>
      <c r="U963" s="364"/>
      <c r="V963" s="363"/>
      <c r="W963" s="364"/>
      <c r="X963" s="363"/>
      <c r="Y963" s="364"/>
      <c r="Z963" s="363"/>
      <c r="AA963" s="364"/>
      <c r="AB963" s="363"/>
      <c r="AC963" s="364"/>
      <c r="AD963" s="363"/>
      <c r="AE963" s="364"/>
      <c r="AF963" s="363"/>
      <c r="AG963" s="364"/>
      <c r="AH963" s="363"/>
      <c r="AI963" s="364"/>
      <c r="AJ963" s="363"/>
      <c r="AK963" s="364"/>
      <c r="AL963" s="363"/>
      <c r="AM963" s="364"/>
      <c r="AN963" s="363"/>
      <c r="AO963" s="364"/>
      <c r="AP963" s="363"/>
      <c r="AQ963" s="364"/>
      <c r="AR963" s="366"/>
      <c r="AS963" s="367"/>
    </row>
    <row r="964" ht="15.75" customHeight="1">
      <c r="C964" s="271"/>
      <c r="D964" s="271"/>
      <c r="E964" s="271"/>
      <c r="F964" s="271"/>
      <c r="G964" s="271"/>
      <c r="H964" s="361"/>
      <c r="I964" s="362"/>
      <c r="J964" s="363"/>
      <c r="K964" s="364"/>
      <c r="L964" s="363"/>
      <c r="M964" s="364"/>
      <c r="N964" s="363"/>
      <c r="O964" s="364"/>
      <c r="P964" s="365"/>
      <c r="Q964" s="364"/>
      <c r="R964" s="363"/>
      <c r="S964" s="364"/>
      <c r="T964" s="363"/>
      <c r="U964" s="364"/>
      <c r="V964" s="363"/>
      <c r="W964" s="364"/>
      <c r="X964" s="363"/>
      <c r="Y964" s="364"/>
      <c r="Z964" s="363"/>
      <c r="AA964" s="364"/>
      <c r="AB964" s="363"/>
      <c r="AC964" s="364"/>
      <c r="AD964" s="363"/>
      <c r="AE964" s="364"/>
      <c r="AF964" s="363"/>
      <c r="AG964" s="364"/>
      <c r="AH964" s="363"/>
      <c r="AI964" s="364"/>
      <c r="AJ964" s="363"/>
      <c r="AK964" s="364"/>
      <c r="AL964" s="363"/>
      <c r="AM964" s="364"/>
      <c r="AN964" s="363"/>
      <c r="AO964" s="364"/>
      <c r="AP964" s="363"/>
      <c r="AQ964" s="364"/>
      <c r="AR964" s="366"/>
      <c r="AS964" s="367"/>
    </row>
    <row r="965" ht="15.75" customHeight="1">
      <c r="C965" s="271"/>
      <c r="D965" s="271"/>
      <c r="E965" s="271"/>
      <c r="F965" s="271"/>
      <c r="G965" s="271"/>
      <c r="H965" s="361"/>
      <c r="I965" s="362"/>
      <c r="J965" s="363"/>
      <c r="K965" s="364"/>
      <c r="L965" s="363"/>
      <c r="M965" s="364"/>
      <c r="N965" s="363"/>
      <c r="O965" s="364"/>
      <c r="P965" s="365"/>
      <c r="Q965" s="364"/>
      <c r="R965" s="363"/>
      <c r="S965" s="364"/>
      <c r="T965" s="363"/>
      <c r="U965" s="364"/>
      <c r="V965" s="363"/>
      <c r="W965" s="364"/>
      <c r="X965" s="363"/>
      <c r="Y965" s="364"/>
      <c r="Z965" s="363"/>
      <c r="AA965" s="364"/>
      <c r="AB965" s="363"/>
      <c r="AC965" s="364"/>
      <c r="AD965" s="363"/>
      <c r="AE965" s="364"/>
      <c r="AF965" s="363"/>
      <c r="AG965" s="364"/>
      <c r="AH965" s="363"/>
      <c r="AI965" s="364"/>
      <c r="AJ965" s="363"/>
      <c r="AK965" s="364"/>
      <c r="AL965" s="363"/>
      <c r="AM965" s="364"/>
      <c r="AN965" s="363"/>
      <c r="AO965" s="364"/>
      <c r="AP965" s="363"/>
      <c r="AQ965" s="364"/>
      <c r="AR965" s="366"/>
      <c r="AS965" s="367"/>
    </row>
    <row r="966" ht="15.75" customHeight="1">
      <c r="C966" s="271"/>
      <c r="D966" s="271"/>
      <c r="E966" s="271"/>
      <c r="F966" s="271"/>
      <c r="G966" s="271"/>
      <c r="H966" s="361"/>
      <c r="I966" s="362"/>
      <c r="J966" s="363"/>
      <c r="K966" s="364"/>
      <c r="L966" s="363"/>
      <c r="M966" s="364"/>
      <c r="N966" s="363"/>
      <c r="O966" s="364"/>
      <c r="P966" s="365"/>
      <c r="Q966" s="364"/>
      <c r="R966" s="363"/>
      <c r="S966" s="364"/>
      <c r="T966" s="363"/>
      <c r="U966" s="364"/>
      <c r="V966" s="363"/>
      <c r="W966" s="364"/>
      <c r="X966" s="363"/>
      <c r="Y966" s="364"/>
      <c r="Z966" s="363"/>
      <c r="AA966" s="364"/>
      <c r="AB966" s="363"/>
      <c r="AC966" s="364"/>
      <c r="AD966" s="363"/>
      <c r="AE966" s="364"/>
      <c r="AF966" s="363"/>
      <c r="AG966" s="364"/>
      <c r="AH966" s="363"/>
      <c r="AI966" s="364"/>
      <c r="AJ966" s="363"/>
      <c r="AK966" s="364"/>
      <c r="AL966" s="363"/>
      <c r="AM966" s="364"/>
      <c r="AN966" s="363"/>
      <c r="AO966" s="364"/>
      <c r="AP966" s="363"/>
      <c r="AQ966" s="364"/>
      <c r="AR966" s="366"/>
      <c r="AS966" s="367"/>
    </row>
    <row r="967" ht="15.75" customHeight="1">
      <c r="C967" s="271"/>
      <c r="D967" s="271"/>
      <c r="E967" s="271"/>
      <c r="F967" s="271"/>
      <c r="G967" s="271"/>
      <c r="H967" s="361"/>
      <c r="I967" s="362"/>
      <c r="J967" s="363"/>
      <c r="K967" s="364"/>
      <c r="L967" s="363"/>
      <c r="M967" s="364"/>
      <c r="N967" s="363"/>
      <c r="O967" s="364"/>
      <c r="P967" s="365"/>
      <c r="Q967" s="364"/>
      <c r="R967" s="363"/>
      <c r="S967" s="364"/>
      <c r="T967" s="363"/>
      <c r="U967" s="364"/>
      <c r="V967" s="363"/>
      <c r="W967" s="364"/>
      <c r="X967" s="363"/>
      <c r="Y967" s="364"/>
      <c r="Z967" s="363"/>
      <c r="AA967" s="364"/>
      <c r="AB967" s="363"/>
      <c r="AC967" s="364"/>
      <c r="AD967" s="363"/>
      <c r="AE967" s="364"/>
      <c r="AF967" s="363"/>
      <c r="AG967" s="364"/>
      <c r="AH967" s="363"/>
      <c r="AI967" s="364"/>
      <c r="AJ967" s="363"/>
      <c r="AK967" s="364"/>
      <c r="AL967" s="363"/>
      <c r="AM967" s="364"/>
      <c r="AN967" s="363"/>
      <c r="AO967" s="364"/>
      <c r="AP967" s="363"/>
      <c r="AQ967" s="364"/>
      <c r="AR967" s="366"/>
      <c r="AS967" s="367"/>
    </row>
    <row r="968" ht="15.75" customHeight="1">
      <c r="C968" s="271"/>
      <c r="D968" s="271"/>
      <c r="E968" s="271"/>
      <c r="F968" s="271"/>
      <c r="G968" s="271"/>
      <c r="H968" s="361"/>
      <c r="I968" s="362"/>
      <c r="J968" s="363"/>
      <c r="K968" s="364"/>
      <c r="L968" s="363"/>
      <c r="M968" s="364"/>
      <c r="N968" s="363"/>
      <c r="O968" s="364"/>
      <c r="P968" s="365"/>
      <c r="Q968" s="364"/>
      <c r="R968" s="363"/>
      <c r="S968" s="364"/>
      <c r="T968" s="363"/>
      <c r="U968" s="364"/>
      <c r="V968" s="363"/>
      <c r="W968" s="364"/>
      <c r="X968" s="363"/>
      <c r="Y968" s="364"/>
      <c r="Z968" s="363"/>
      <c r="AA968" s="364"/>
      <c r="AB968" s="363"/>
      <c r="AC968" s="364"/>
      <c r="AD968" s="363"/>
      <c r="AE968" s="364"/>
      <c r="AF968" s="363"/>
      <c r="AG968" s="364"/>
      <c r="AH968" s="363"/>
      <c r="AI968" s="364"/>
      <c r="AJ968" s="363"/>
      <c r="AK968" s="364"/>
      <c r="AL968" s="363"/>
      <c r="AM968" s="364"/>
      <c r="AN968" s="363"/>
      <c r="AO968" s="364"/>
      <c r="AP968" s="363"/>
      <c r="AQ968" s="364"/>
      <c r="AR968" s="366"/>
      <c r="AS968" s="367"/>
    </row>
    <row r="969" ht="15.75" customHeight="1">
      <c r="C969" s="271"/>
      <c r="D969" s="271"/>
      <c r="E969" s="271"/>
      <c r="F969" s="271"/>
      <c r="G969" s="271"/>
      <c r="H969" s="361"/>
      <c r="I969" s="362"/>
      <c r="J969" s="363"/>
      <c r="K969" s="364"/>
      <c r="L969" s="363"/>
      <c r="M969" s="364"/>
      <c r="N969" s="363"/>
      <c r="O969" s="364"/>
      <c r="P969" s="365"/>
      <c r="Q969" s="364"/>
      <c r="R969" s="363"/>
      <c r="S969" s="364"/>
      <c r="T969" s="363"/>
      <c r="U969" s="364"/>
      <c r="V969" s="363"/>
      <c r="W969" s="364"/>
      <c r="X969" s="363"/>
      <c r="Y969" s="364"/>
      <c r="Z969" s="363"/>
      <c r="AA969" s="364"/>
      <c r="AB969" s="363"/>
      <c r="AC969" s="364"/>
      <c r="AD969" s="363"/>
      <c r="AE969" s="364"/>
      <c r="AF969" s="363"/>
      <c r="AG969" s="364"/>
      <c r="AH969" s="363"/>
      <c r="AI969" s="364"/>
      <c r="AJ969" s="363"/>
      <c r="AK969" s="364"/>
      <c r="AL969" s="363"/>
      <c r="AM969" s="364"/>
      <c r="AN969" s="363"/>
      <c r="AO969" s="364"/>
      <c r="AP969" s="363"/>
      <c r="AQ969" s="364"/>
      <c r="AR969" s="366"/>
      <c r="AS969" s="367"/>
    </row>
    <row r="970" ht="15.75" customHeight="1">
      <c r="C970" s="271"/>
      <c r="D970" s="271"/>
      <c r="E970" s="271"/>
      <c r="F970" s="271"/>
      <c r="G970" s="271"/>
      <c r="H970" s="361"/>
      <c r="I970" s="362"/>
      <c r="J970" s="363"/>
      <c r="K970" s="364"/>
      <c r="L970" s="363"/>
      <c r="M970" s="364"/>
      <c r="N970" s="363"/>
      <c r="O970" s="364"/>
      <c r="P970" s="365"/>
      <c r="Q970" s="364"/>
      <c r="R970" s="363"/>
      <c r="S970" s="364"/>
      <c r="T970" s="363"/>
      <c r="U970" s="364"/>
      <c r="V970" s="363"/>
      <c r="W970" s="364"/>
      <c r="X970" s="363"/>
      <c r="Y970" s="364"/>
      <c r="Z970" s="363"/>
      <c r="AA970" s="364"/>
      <c r="AB970" s="363"/>
      <c r="AC970" s="364"/>
      <c r="AD970" s="363"/>
      <c r="AE970" s="364"/>
      <c r="AF970" s="363"/>
      <c r="AG970" s="364"/>
      <c r="AH970" s="363"/>
      <c r="AI970" s="364"/>
      <c r="AJ970" s="363"/>
      <c r="AK970" s="364"/>
      <c r="AL970" s="363"/>
      <c r="AM970" s="364"/>
      <c r="AN970" s="363"/>
      <c r="AO970" s="364"/>
      <c r="AP970" s="363"/>
      <c r="AQ970" s="364"/>
      <c r="AR970" s="366"/>
      <c r="AS970" s="367"/>
    </row>
    <row r="971" ht="15.75" customHeight="1">
      <c r="C971" s="271"/>
      <c r="D971" s="271"/>
      <c r="E971" s="271"/>
      <c r="F971" s="271"/>
      <c r="G971" s="271"/>
      <c r="H971" s="361"/>
      <c r="I971" s="362"/>
      <c r="J971" s="363"/>
      <c r="K971" s="364"/>
      <c r="L971" s="363"/>
      <c r="M971" s="364"/>
      <c r="N971" s="363"/>
      <c r="O971" s="364"/>
      <c r="P971" s="365"/>
      <c r="Q971" s="364"/>
      <c r="R971" s="363"/>
      <c r="S971" s="364"/>
      <c r="T971" s="363"/>
      <c r="U971" s="364"/>
      <c r="V971" s="363"/>
      <c r="W971" s="364"/>
      <c r="X971" s="363"/>
      <c r="Y971" s="364"/>
      <c r="Z971" s="363"/>
      <c r="AA971" s="364"/>
      <c r="AB971" s="363"/>
      <c r="AC971" s="364"/>
      <c r="AD971" s="363"/>
      <c r="AE971" s="364"/>
      <c r="AF971" s="363"/>
      <c r="AG971" s="364"/>
      <c r="AH971" s="363"/>
      <c r="AI971" s="364"/>
      <c r="AJ971" s="363"/>
      <c r="AK971" s="364"/>
      <c r="AL971" s="363"/>
      <c r="AM971" s="364"/>
      <c r="AN971" s="363"/>
      <c r="AO971" s="364"/>
      <c r="AP971" s="363"/>
      <c r="AQ971" s="364"/>
      <c r="AR971" s="366"/>
      <c r="AS971" s="367"/>
    </row>
    <row r="972" ht="15.75" customHeight="1">
      <c r="C972" s="271"/>
      <c r="D972" s="271"/>
      <c r="E972" s="271"/>
      <c r="F972" s="271"/>
      <c r="G972" s="271"/>
      <c r="H972" s="361"/>
      <c r="I972" s="362"/>
      <c r="J972" s="363"/>
      <c r="K972" s="364"/>
      <c r="L972" s="363"/>
      <c r="M972" s="364"/>
      <c r="N972" s="363"/>
      <c r="O972" s="364"/>
      <c r="P972" s="365"/>
      <c r="Q972" s="364"/>
      <c r="R972" s="363"/>
      <c r="S972" s="364"/>
      <c r="T972" s="363"/>
      <c r="U972" s="364"/>
      <c r="V972" s="363"/>
      <c r="W972" s="364"/>
      <c r="X972" s="363"/>
      <c r="Y972" s="364"/>
      <c r="Z972" s="363"/>
      <c r="AA972" s="364"/>
      <c r="AB972" s="363"/>
      <c r="AC972" s="364"/>
      <c r="AD972" s="363"/>
      <c r="AE972" s="364"/>
      <c r="AF972" s="363"/>
      <c r="AG972" s="364"/>
      <c r="AH972" s="363"/>
      <c r="AI972" s="364"/>
      <c r="AJ972" s="363"/>
      <c r="AK972" s="364"/>
      <c r="AL972" s="363"/>
      <c r="AM972" s="364"/>
      <c r="AN972" s="363"/>
      <c r="AO972" s="364"/>
      <c r="AP972" s="363"/>
      <c r="AQ972" s="364"/>
      <c r="AR972" s="366"/>
      <c r="AS972" s="367"/>
    </row>
    <row r="973" ht="15.75" customHeight="1">
      <c r="C973" s="271"/>
      <c r="D973" s="271"/>
      <c r="E973" s="271"/>
      <c r="F973" s="271"/>
      <c r="G973" s="271"/>
      <c r="H973" s="361"/>
      <c r="I973" s="362"/>
      <c r="J973" s="363"/>
      <c r="K973" s="364"/>
      <c r="L973" s="363"/>
      <c r="M973" s="364"/>
      <c r="N973" s="363"/>
      <c r="O973" s="364"/>
      <c r="P973" s="365"/>
      <c r="Q973" s="364"/>
      <c r="R973" s="363"/>
      <c r="S973" s="364"/>
      <c r="T973" s="363"/>
      <c r="U973" s="364"/>
      <c r="V973" s="363"/>
      <c r="W973" s="364"/>
      <c r="X973" s="363"/>
      <c r="Y973" s="364"/>
      <c r="Z973" s="363"/>
      <c r="AA973" s="364"/>
      <c r="AB973" s="363"/>
      <c r="AC973" s="364"/>
      <c r="AD973" s="363"/>
      <c r="AE973" s="364"/>
      <c r="AF973" s="363"/>
      <c r="AG973" s="364"/>
      <c r="AH973" s="363"/>
      <c r="AI973" s="364"/>
      <c r="AJ973" s="363"/>
      <c r="AK973" s="364"/>
      <c r="AL973" s="363"/>
      <c r="AM973" s="364"/>
      <c r="AN973" s="363"/>
      <c r="AO973" s="364"/>
      <c r="AP973" s="363"/>
      <c r="AQ973" s="364"/>
      <c r="AR973" s="366"/>
      <c r="AS973" s="367"/>
    </row>
    <row r="974" ht="15.75" customHeight="1">
      <c r="C974" s="271"/>
      <c r="D974" s="271"/>
      <c r="E974" s="271"/>
      <c r="F974" s="271"/>
      <c r="G974" s="271"/>
      <c r="H974" s="361"/>
      <c r="I974" s="362"/>
      <c r="J974" s="363"/>
      <c r="K974" s="364"/>
      <c r="L974" s="363"/>
      <c r="M974" s="364"/>
      <c r="N974" s="363"/>
      <c r="O974" s="364"/>
      <c r="P974" s="365"/>
      <c r="Q974" s="364"/>
      <c r="R974" s="363"/>
      <c r="S974" s="364"/>
      <c r="T974" s="363"/>
      <c r="U974" s="364"/>
      <c r="V974" s="363"/>
      <c r="W974" s="364"/>
      <c r="X974" s="363"/>
      <c r="Y974" s="364"/>
      <c r="Z974" s="363"/>
      <c r="AA974" s="364"/>
      <c r="AB974" s="363"/>
      <c r="AC974" s="364"/>
      <c r="AD974" s="363"/>
      <c r="AE974" s="364"/>
      <c r="AF974" s="363"/>
      <c r="AG974" s="364"/>
      <c r="AH974" s="363"/>
      <c r="AI974" s="364"/>
      <c r="AJ974" s="363"/>
      <c r="AK974" s="364"/>
      <c r="AL974" s="363"/>
      <c r="AM974" s="364"/>
      <c r="AN974" s="363"/>
      <c r="AO974" s="364"/>
      <c r="AP974" s="363"/>
      <c r="AQ974" s="364"/>
      <c r="AR974" s="366"/>
      <c r="AS974" s="367"/>
    </row>
    <row r="975" ht="15.75" customHeight="1">
      <c r="C975" s="271"/>
      <c r="D975" s="271"/>
      <c r="E975" s="271"/>
      <c r="F975" s="271"/>
      <c r="G975" s="271"/>
      <c r="H975" s="361"/>
      <c r="I975" s="362"/>
      <c r="J975" s="363"/>
      <c r="K975" s="364"/>
      <c r="L975" s="363"/>
      <c r="M975" s="364"/>
      <c r="N975" s="363"/>
      <c r="O975" s="364"/>
      <c r="P975" s="365"/>
      <c r="Q975" s="364"/>
      <c r="R975" s="363"/>
      <c r="S975" s="364"/>
      <c r="T975" s="363"/>
      <c r="U975" s="364"/>
      <c r="V975" s="363"/>
      <c r="W975" s="364"/>
      <c r="X975" s="363"/>
      <c r="Y975" s="364"/>
      <c r="Z975" s="363"/>
      <c r="AA975" s="364"/>
      <c r="AB975" s="363"/>
      <c r="AC975" s="364"/>
      <c r="AD975" s="363"/>
      <c r="AE975" s="364"/>
      <c r="AF975" s="363"/>
      <c r="AG975" s="364"/>
      <c r="AH975" s="363"/>
      <c r="AI975" s="364"/>
      <c r="AJ975" s="363"/>
      <c r="AK975" s="364"/>
      <c r="AL975" s="363"/>
      <c r="AM975" s="364"/>
      <c r="AN975" s="363"/>
      <c r="AO975" s="364"/>
      <c r="AP975" s="363"/>
      <c r="AQ975" s="364"/>
      <c r="AR975" s="366"/>
      <c r="AS975" s="367"/>
    </row>
    <row r="976" ht="15.75" customHeight="1">
      <c r="C976" s="271"/>
      <c r="D976" s="271"/>
      <c r="E976" s="271"/>
      <c r="F976" s="271"/>
      <c r="G976" s="271"/>
      <c r="H976" s="361"/>
      <c r="I976" s="362"/>
      <c r="J976" s="363"/>
      <c r="K976" s="364"/>
      <c r="L976" s="363"/>
      <c r="M976" s="364"/>
      <c r="N976" s="363"/>
      <c r="O976" s="364"/>
      <c r="P976" s="365"/>
      <c r="Q976" s="364"/>
      <c r="R976" s="363"/>
      <c r="S976" s="364"/>
      <c r="T976" s="363"/>
      <c r="U976" s="364"/>
      <c r="V976" s="363"/>
      <c r="W976" s="364"/>
      <c r="X976" s="363"/>
      <c r="Y976" s="364"/>
      <c r="Z976" s="363"/>
      <c r="AA976" s="364"/>
      <c r="AB976" s="363"/>
      <c r="AC976" s="364"/>
      <c r="AD976" s="363"/>
      <c r="AE976" s="364"/>
      <c r="AF976" s="363"/>
      <c r="AG976" s="364"/>
      <c r="AH976" s="363"/>
      <c r="AI976" s="364"/>
      <c r="AJ976" s="363"/>
      <c r="AK976" s="364"/>
      <c r="AL976" s="363"/>
      <c r="AM976" s="364"/>
      <c r="AN976" s="363"/>
      <c r="AO976" s="364"/>
      <c r="AP976" s="363"/>
      <c r="AQ976" s="364"/>
      <c r="AR976" s="366"/>
      <c r="AS976" s="367"/>
    </row>
    <row r="977" ht="15.75" customHeight="1">
      <c r="C977" s="271"/>
      <c r="D977" s="271"/>
      <c r="E977" s="271"/>
      <c r="F977" s="271"/>
      <c r="G977" s="271"/>
      <c r="H977" s="361"/>
      <c r="I977" s="362"/>
      <c r="J977" s="363"/>
      <c r="K977" s="364"/>
      <c r="L977" s="363"/>
      <c r="M977" s="364"/>
      <c r="N977" s="363"/>
      <c r="O977" s="364"/>
      <c r="P977" s="365"/>
      <c r="Q977" s="364"/>
      <c r="R977" s="363"/>
      <c r="S977" s="364"/>
      <c r="T977" s="363"/>
      <c r="U977" s="364"/>
      <c r="V977" s="363"/>
      <c r="W977" s="364"/>
      <c r="X977" s="363"/>
      <c r="Y977" s="364"/>
      <c r="Z977" s="363"/>
      <c r="AA977" s="364"/>
      <c r="AB977" s="363"/>
      <c r="AC977" s="364"/>
      <c r="AD977" s="363"/>
      <c r="AE977" s="364"/>
      <c r="AF977" s="363"/>
      <c r="AG977" s="364"/>
      <c r="AH977" s="363"/>
      <c r="AI977" s="364"/>
      <c r="AJ977" s="363"/>
      <c r="AK977" s="364"/>
      <c r="AL977" s="363"/>
      <c r="AM977" s="364"/>
      <c r="AN977" s="363"/>
      <c r="AO977" s="364"/>
      <c r="AP977" s="363"/>
      <c r="AQ977" s="364"/>
      <c r="AR977" s="366"/>
      <c r="AS977" s="367"/>
    </row>
    <row r="978" ht="15.75" customHeight="1">
      <c r="C978" s="271"/>
      <c r="D978" s="271"/>
      <c r="E978" s="271"/>
      <c r="F978" s="271"/>
      <c r="G978" s="271"/>
      <c r="H978" s="361"/>
      <c r="I978" s="362"/>
      <c r="J978" s="363"/>
      <c r="K978" s="364"/>
      <c r="L978" s="363"/>
      <c r="M978" s="364"/>
      <c r="N978" s="363"/>
      <c r="O978" s="364"/>
      <c r="P978" s="365"/>
      <c r="Q978" s="364"/>
      <c r="R978" s="363"/>
      <c r="S978" s="364"/>
      <c r="T978" s="363"/>
      <c r="U978" s="364"/>
      <c r="V978" s="363"/>
      <c r="W978" s="364"/>
      <c r="X978" s="363"/>
      <c r="Y978" s="364"/>
      <c r="Z978" s="363"/>
      <c r="AA978" s="364"/>
      <c r="AB978" s="363"/>
      <c r="AC978" s="364"/>
      <c r="AD978" s="363"/>
      <c r="AE978" s="364"/>
      <c r="AF978" s="363"/>
      <c r="AG978" s="364"/>
      <c r="AH978" s="363"/>
      <c r="AI978" s="364"/>
      <c r="AJ978" s="363"/>
      <c r="AK978" s="364"/>
      <c r="AL978" s="363"/>
      <c r="AM978" s="364"/>
      <c r="AN978" s="363"/>
      <c r="AO978" s="364"/>
      <c r="AP978" s="363"/>
      <c r="AQ978" s="364"/>
      <c r="AR978" s="366"/>
      <c r="AS978" s="367"/>
    </row>
    <row r="979" ht="15.75" customHeight="1">
      <c r="C979" s="271"/>
      <c r="D979" s="271"/>
      <c r="E979" s="271"/>
      <c r="F979" s="271"/>
      <c r="G979" s="271"/>
      <c r="H979" s="361"/>
      <c r="I979" s="362"/>
      <c r="J979" s="363"/>
      <c r="K979" s="364"/>
      <c r="L979" s="363"/>
      <c r="M979" s="364"/>
      <c r="N979" s="363"/>
      <c r="O979" s="364"/>
      <c r="P979" s="365"/>
      <c r="Q979" s="364"/>
      <c r="R979" s="363"/>
      <c r="S979" s="364"/>
      <c r="T979" s="363"/>
      <c r="U979" s="364"/>
      <c r="V979" s="363"/>
      <c r="W979" s="364"/>
      <c r="X979" s="363"/>
      <c r="Y979" s="364"/>
      <c r="Z979" s="363"/>
      <c r="AA979" s="364"/>
      <c r="AB979" s="363"/>
      <c r="AC979" s="364"/>
      <c r="AD979" s="363"/>
      <c r="AE979" s="364"/>
      <c r="AF979" s="363"/>
      <c r="AG979" s="364"/>
      <c r="AH979" s="363"/>
      <c r="AI979" s="364"/>
      <c r="AJ979" s="363"/>
      <c r="AK979" s="364"/>
      <c r="AL979" s="363"/>
      <c r="AM979" s="364"/>
      <c r="AN979" s="363"/>
      <c r="AO979" s="364"/>
      <c r="AP979" s="363"/>
      <c r="AQ979" s="364"/>
      <c r="AR979" s="366"/>
      <c r="AS979" s="367"/>
    </row>
    <row r="980" ht="15.75" customHeight="1">
      <c r="C980" s="271"/>
      <c r="D980" s="271"/>
      <c r="E980" s="271"/>
      <c r="F980" s="271"/>
      <c r="G980" s="271"/>
      <c r="H980" s="361"/>
      <c r="I980" s="362"/>
      <c r="J980" s="363"/>
      <c r="K980" s="364"/>
      <c r="L980" s="363"/>
      <c r="M980" s="364"/>
      <c r="N980" s="363"/>
      <c r="O980" s="364"/>
      <c r="P980" s="365"/>
      <c r="Q980" s="364"/>
      <c r="R980" s="363"/>
      <c r="S980" s="364"/>
      <c r="T980" s="363"/>
      <c r="U980" s="364"/>
      <c r="V980" s="363"/>
      <c r="W980" s="364"/>
      <c r="X980" s="363"/>
      <c r="Y980" s="364"/>
      <c r="Z980" s="363"/>
      <c r="AA980" s="364"/>
      <c r="AB980" s="363"/>
      <c r="AC980" s="364"/>
      <c r="AD980" s="363"/>
      <c r="AE980" s="364"/>
      <c r="AF980" s="363"/>
      <c r="AG980" s="364"/>
      <c r="AH980" s="363"/>
      <c r="AI980" s="364"/>
      <c r="AJ980" s="363"/>
      <c r="AK980" s="364"/>
      <c r="AL980" s="363"/>
      <c r="AM980" s="364"/>
      <c r="AN980" s="363"/>
      <c r="AO980" s="364"/>
      <c r="AP980" s="363"/>
      <c r="AQ980" s="364"/>
      <c r="AR980" s="366"/>
      <c r="AS980" s="367"/>
    </row>
    <row r="981" ht="15.75" customHeight="1">
      <c r="C981" s="271"/>
      <c r="D981" s="271"/>
      <c r="E981" s="271"/>
      <c r="F981" s="271"/>
      <c r="G981" s="271"/>
      <c r="H981" s="361"/>
      <c r="I981" s="362"/>
      <c r="J981" s="363"/>
      <c r="K981" s="364"/>
      <c r="L981" s="363"/>
      <c r="M981" s="364"/>
      <c r="N981" s="363"/>
      <c r="O981" s="364"/>
      <c r="P981" s="365"/>
      <c r="Q981" s="364"/>
      <c r="R981" s="363"/>
      <c r="S981" s="364"/>
      <c r="T981" s="363"/>
      <c r="U981" s="364"/>
      <c r="V981" s="363"/>
      <c r="W981" s="364"/>
      <c r="X981" s="363"/>
      <c r="Y981" s="364"/>
      <c r="Z981" s="363"/>
      <c r="AA981" s="364"/>
      <c r="AB981" s="363"/>
      <c r="AC981" s="364"/>
      <c r="AD981" s="363"/>
      <c r="AE981" s="364"/>
      <c r="AF981" s="363"/>
      <c r="AG981" s="364"/>
      <c r="AH981" s="363"/>
      <c r="AI981" s="364"/>
      <c r="AJ981" s="363"/>
      <c r="AK981" s="364"/>
      <c r="AL981" s="363"/>
      <c r="AM981" s="364"/>
      <c r="AN981" s="363"/>
      <c r="AO981" s="364"/>
      <c r="AP981" s="363"/>
      <c r="AQ981" s="364"/>
      <c r="AR981" s="366"/>
      <c r="AS981" s="367"/>
    </row>
    <row r="982" ht="15.75" customHeight="1">
      <c r="C982" s="271"/>
      <c r="D982" s="271"/>
      <c r="E982" s="271"/>
      <c r="F982" s="271"/>
      <c r="G982" s="271"/>
      <c r="H982" s="361"/>
      <c r="I982" s="362"/>
      <c r="J982" s="363"/>
      <c r="K982" s="364"/>
      <c r="L982" s="363"/>
      <c r="M982" s="364"/>
      <c r="N982" s="363"/>
      <c r="O982" s="364"/>
      <c r="P982" s="365"/>
      <c r="Q982" s="364"/>
      <c r="R982" s="363"/>
      <c r="S982" s="364"/>
      <c r="T982" s="363"/>
      <c r="U982" s="364"/>
      <c r="V982" s="363"/>
      <c r="W982" s="364"/>
      <c r="X982" s="363"/>
      <c r="Y982" s="364"/>
      <c r="Z982" s="363"/>
      <c r="AA982" s="364"/>
      <c r="AB982" s="363"/>
      <c r="AC982" s="364"/>
      <c r="AD982" s="363"/>
      <c r="AE982" s="364"/>
      <c r="AF982" s="363"/>
      <c r="AG982" s="364"/>
      <c r="AH982" s="363"/>
      <c r="AI982" s="364"/>
      <c r="AJ982" s="363"/>
      <c r="AK982" s="364"/>
      <c r="AL982" s="363"/>
      <c r="AM982" s="364"/>
      <c r="AN982" s="363"/>
      <c r="AO982" s="364"/>
      <c r="AP982" s="363"/>
      <c r="AQ982" s="364"/>
      <c r="AR982" s="366"/>
      <c r="AS982" s="367"/>
    </row>
    <row r="983" ht="15.75" customHeight="1">
      <c r="C983" s="271"/>
      <c r="D983" s="271"/>
      <c r="E983" s="271"/>
      <c r="F983" s="271"/>
      <c r="G983" s="271"/>
      <c r="H983" s="361"/>
      <c r="I983" s="362"/>
      <c r="J983" s="363"/>
      <c r="K983" s="364"/>
      <c r="L983" s="363"/>
      <c r="M983" s="364"/>
      <c r="N983" s="363"/>
      <c r="O983" s="364"/>
      <c r="P983" s="365"/>
      <c r="Q983" s="364"/>
      <c r="R983" s="363"/>
      <c r="S983" s="364"/>
      <c r="T983" s="363"/>
      <c r="U983" s="364"/>
      <c r="V983" s="363"/>
      <c r="W983" s="364"/>
      <c r="X983" s="363"/>
      <c r="Y983" s="364"/>
      <c r="Z983" s="363"/>
      <c r="AA983" s="364"/>
      <c r="AB983" s="363"/>
      <c r="AC983" s="364"/>
      <c r="AD983" s="363"/>
      <c r="AE983" s="364"/>
      <c r="AF983" s="363"/>
      <c r="AG983" s="364"/>
      <c r="AH983" s="363"/>
      <c r="AI983" s="364"/>
      <c r="AJ983" s="363"/>
      <c r="AK983" s="364"/>
      <c r="AL983" s="363"/>
      <c r="AM983" s="364"/>
      <c r="AN983" s="363"/>
      <c r="AO983" s="364"/>
      <c r="AP983" s="363"/>
      <c r="AQ983" s="364"/>
      <c r="AR983" s="366"/>
      <c r="AS983" s="367"/>
    </row>
    <row r="984" ht="15.75" customHeight="1">
      <c r="C984" s="271"/>
      <c r="D984" s="271"/>
      <c r="E984" s="271"/>
      <c r="F984" s="271"/>
      <c r="G984" s="271"/>
      <c r="H984" s="361"/>
      <c r="I984" s="362"/>
      <c r="J984" s="363"/>
      <c r="K984" s="364"/>
      <c r="L984" s="363"/>
      <c r="M984" s="364"/>
      <c r="N984" s="363"/>
      <c r="O984" s="364"/>
      <c r="P984" s="365"/>
      <c r="Q984" s="364"/>
      <c r="R984" s="363"/>
      <c r="S984" s="364"/>
      <c r="T984" s="363"/>
      <c r="U984" s="364"/>
      <c r="V984" s="363"/>
      <c r="W984" s="364"/>
      <c r="X984" s="363"/>
      <c r="Y984" s="364"/>
      <c r="Z984" s="363"/>
      <c r="AA984" s="364"/>
      <c r="AB984" s="363"/>
      <c r="AC984" s="364"/>
      <c r="AD984" s="363"/>
      <c r="AE984" s="364"/>
      <c r="AF984" s="363"/>
      <c r="AG984" s="364"/>
      <c r="AH984" s="363"/>
      <c r="AI984" s="364"/>
      <c r="AJ984" s="363"/>
      <c r="AK984" s="364"/>
      <c r="AL984" s="363"/>
      <c r="AM984" s="364"/>
      <c r="AN984" s="363"/>
      <c r="AO984" s="364"/>
      <c r="AP984" s="363"/>
      <c r="AQ984" s="364"/>
      <c r="AR984" s="366"/>
      <c r="AS984" s="367"/>
    </row>
    <row r="985" ht="15.75" customHeight="1">
      <c r="C985" s="271"/>
      <c r="D985" s="271"/>
      <c r="E985" s="271"/>
      <c r="F985" s="271"/>
      <c r="G985" s="271"/>
      <c r="H985" s="361"/>
      <c r="I985" s="362"/>
      <c r="J985" s="363"/>
      <c r="K985" s="364"/>
      <c r="L985" s="363"/>
      <c r="M985" s="364"/>
      <c r="N985" s="363"/>
      <c r="O985" s="364"/>
      <c r="P985" s="365"/>
      <c r="Q985" s="364"/>
      <c r="R985" s="363"/>
      <c r="S985" s="364"/>
      <c r="T985" s="363"/>
      <c r="U985" s="364"/>
      <c r="V985" s="363"/>
      <c r="W985" s="364"/>
      <c r="X985" s="363"/>
      <c r="Y985" s="364"/>
      <c r="Z985" s="363"/>
      <c r="AA985" s="364"/>
      <c r="AB985" s="363"/>
      <c r="AC985" s="364"/>
      <c r="AD985" s="363"/>
      <c r="AE985" s="364"/>
      <c r="AF985" s="363"/>
      <c r="AG985" s="364"/>
      <c r="AH985" s="363"/>
      <c r="AI985" s="364"/>
      <c r="AJ985" s="363"/>
      <c r="AK985" s="364"/>
      <c r="AL985" s="363"/>
      <c r="AM985" s="364"/>
      <c r="AN985" s="363"/>
      <c r="AO985" s="364"/>
      <c r="AP985" s="363"/>
      <c r="AQ985" s="364"/>
      <c r="AR985" s="366"/>
      <c r="AS985" s="367"/>
    </row>
    <row r="986" ht="15.75" customHeight="1">
      <c r="C986" s="271"/>
      <c r="D986" s="271"/>
      <c r="E986" s="271"/>
      <c r="F986" s="271"/>
      <c r="G986" s="271"/>
      <c r="H986" s="361"/>
      <c r="I986" s="362"/>
      <c r="J986" s="363"/>
      <c r="K986" s="364"/>
      <c r="L986" s="363"/>
      <c r="M986" s="364"/>
      <c r="N986" s="363"/>
      <c r="O986" s="364"/>
      <c r="P986" s="365"/>
      <c r="Q986" s="364"/>
      <c r="R986" s="363"/>
      <c r="S986" s="364"/>
      <c r="T986" s="363"/>
      <c r="U986" s="364"/>
      <c r="V986" s="363"/>
      <c r="W986" s="364"/>
      <c r="X986" s="363"/>
      <c r="Y986" s="364"/>
      <c r="Z986" s="363"/>
      <c r="AA986" s="364"/>
      <c r="AB986" s="363"/>
      <c r="AC986" s="364"/>
      <c r="AD986" s="363"/>
      <c r="AE986" s="364"/>
      <c r="AF986" s="363"/>
      <c r="AG986" s="364"/>
      <c r="AH986" s="363"/>
      <c r="AI986" s="364"/>
      <c r="AJ986" s="363"/>
      <c r="AK986" s="364"/>
      <c r="AL986" s="363"/>
      <c r="AM986" s="364"/>
      <c r="AN986" s="363"/>
      <c r="AO986" s="364"/>
      <c r="AP986" s="363"/>
      <c r="AQ986" s="364"/>
      <c r="AR986" s="366"/>
      <c r="AS986" s="367"/>
    </row>
    <row r="987" ht="15.75" customHeight="1">
      <c r="C987" s="271"/>
      <c r="D987" s="271"/>
      <c r="E987" s="271"/>
      <c r="F987" s="271"/>
      <c r="G987" s="271"/>
      <c r="H987" s="361"/>
      <c r="I987" s="362"/>
      <c r="J987" s="363"/>
      <c r="K987" s="364"/>
      <c r="L987" s="363"/>
      <c r="M987" s="364"/>
      <c r="N987" s="363"/>
      <c r="O987" s="364"/>
      <c r="P987" s="365"/>
      <c r="Q987" s="364"/>
      <c r="R987" s="363"/>
      <c r="S987" s="364"/>
      <c r="T987" s="363"/>
      <c r="U987" s="364"/>
      <c r="V987" s="363"/>
      <c r="W987" s="364"/>
      <c r="X987" s="363"/>
      <c r="Y987" s="364"/>
      <c r="Z987" s="363"/>
      <c r="AA987" s="364"/>
      <c r="AB987" s="363"/>
      <c r="AC987" s="364"/>
      <c r="AD987" s="363"/>
      <c r="AE987" s="364"/>
      <c r="AF987" s="363"/>
      <c r="AG987" s="364"/>
      <c r="AH987" s="363"/>
      <c r="AI987" s="364"/>
      <c r="AJ987" s="363"/>
      <c r="AK987" s="364"/>
      <c r="AL987" s="363"/>
      <c r="AM987" s="364"/>
      <c r="AN987" s="363"/>
      <c r="AO987" s="364"/>
      <c r="AP987" s="363"/>
      <c r="AQ987" s="364"/>
      <c r="AR987" s="366"/>
      <c r="AS987" s="367"/>
    </row>
    <row r="988" ht="15.75" customHeight="1">
      <c r="C988" s="271"/>
      <c r="D988" s="271"/>
      <c r="E988" s="271"/>
      <c r="F988" s="271"/>
      <c r="G988" s="271"/>
      <c r="H988" s="361"/>
      <c r="I988" s="362"/>
      <c r="J988" s="363"/>
      <c r="K988" s="364"/>
      <c r="L988" s="363"/>
      <c r="M988" s="364"/>
      <c r="N988" s="363"/>
      <c r="O988" s="364"/>
      <c r="P988" s="365"/>
      <c r="Q988" s="364"/>
      <c r="R988" s="363"/>
      <c r="S988" s="364"/>
      <c r="T988" s="363"/>
      <c r="U988" s="364"/>
      <c r="V988" s="363"/>
      <c r="W988" s="364"/>
      <c r="X988" s="363"/>
      <c r="Y988" s="364"/>
      <c r="Z988" s="363"/>
      <c r="AA988" s="364"/>
      <c r="AB988" s="363"/>
      <c r="AC988" s="364"/>
      <c r="AD988" s="363"/>
      <c r="AE988" s="364"/>
      <c r="AF988" s="363"/>
      <c r="AG988" s="364"/>
      <c r="AH988" s="363"/>
      <c r="AI988" s="364"/>
      <c r="AJ988" s="363"/>
      <c r="AK988" s="364"/>
      <c r="AL988" s="363"/>
      <c r="AM988" s="364"/>
      <c r="AN988" s="363"/>
      <c r="AO988" s="364"/>
      <c r="AP988" s="363"/>
      <c r="AQ988" s="364"/>
      <c r="AR988" s="366"/>
      <c r="AS988" s="367"/>
    </row>
    <row r="989" ht="15.75" customHeight="1">
      <c r="C989" s="271"/>
      <c r="D989" s="271"/>
      <c r="E989" s="271"/>
      <c r="F989" s="271"/>
      <c r="G989" s="271"/>
      <c r="H989" s="361"/>
      <c r="I989" s="362"/>
      <c r="J989" s="363"/>
      <c r="K989" s="364"/>
      <c r="L989" s="363"/>
      <c r="M989" s="364"/>
      <c r="N989" s="363"/>
      <c r="O989" s="364"/>
      <c r="P989" s="365"/>
      <c r="Q989" s="364"/>
      <c r="R989" s="363"/>
      <c r="S989" s="364"/>
      <c r="T989" s="363"/>
      <c r="U989" s="364"/>
      <c r="V989" s="363"/>
      <c r="W989" s="364"/>
      <c r="X989" s="363"/>
      <c r="Y989" s="364"/>
      <c r="Z989" s="363"/>
      <c r="AA989" s="364"/>
      <c r="AB989" s="363"/>
      <c r="AC989" s="364"/>
      <c r="AD989" s="363"/>
      <c r="AE989" s="364"/>
      <c r="AF989" s="363"/>
      <c r="AG989" s="364"/>
      <c r="AH989" s="363"/>
      <c r="AI989" s="364"/>
      <c r="AJ989" s="363"/>
      <c r="AK989" s="364"/>
      <c r="AL989" s="363"/>
      <c r="AM989" s="364"/>
      <c r="AN989" s="363"/>
      <c r="AO989" s="364"/>
      <c r="AP989" s="363"/>
      <c r="AQ989" s="364"/>
      <c r="AR989" s="366"/>
      <c r="AS989" s="367"/>
    </row>
    <row r="990" ht="15.75" customHeight="1">
      <c r="C990" s="271"/>
      <c r="D990" s="271"/>
      <c r="E990" s="271"/>
      <c r="F990" s="271"/>
      <c r="G990" s="271"/>
      <c r="H990" s="361"/>
      <c r="I990" s="362"/>
      <c r="J990" s="363"/>
      <c r="K990" s="364"/>
      <c r="L990" s="363"/>
      <c r="M990" s="364"/>
      <c r="N990" s="363"/>
      <c r="O990" s="364"/>
      <c r="P990" s="365"/>
      <c r="Q990" s="364"/>
      <c r="R990" s="363"/>
      <c r="S990" s="364"/>
      <c r="T990" s="363"/>
      <c r="U990" s="364"/>
      <c r="V990" s="363"/>
      <c r="W990" s="364"/>
      <c r="X990" s="363"/>
      <c r="Y990" s="364"/>
      <c r="Z990" s="363"/>
      <c r="AA990" s="364"/>
      <c r="AB990" s="363"/>
      <c r="AC990" s="364"/>
      <c r="AD990" s="363"/>
      <c r="AE990" s="364"/>
      <c r="AF990" s="363"/>
      <c r="AG990" s="364"/>
      <c r="AH990" s="363"/>
      <c r="AI990" s="364"/>
      <c r="AJ990" s="363"/>
      <c r="AK990" s="364"/>
      <c r="AL990" s="363"/>
      <c r="AM990" s="364"/>
      <c r="AN990" s="363"/>
      <c r="AO990" s="364"/>
      <c r="AP990" s="363"/>
      <c r="AQ990" s="364"/>
      <c r="AR990" s="366"/>
      <c r="AS990" s="367"/>
    </row>
    <row r="991" ht="15.75" customHeight="1">
      <c r="C991" s="271"/>
      <c r="D991" s="271"/>
      <c r="E991" s="271"/>
      <c r="F991" s="271"/>
      <c r="G991" s="271"/>
      <c r="H991" s="361"/>
      <c r="I991" s="362"/>
      <c r="J991" s="363"/>
      <c r="K991" s="364"/>
      <c r="L991" s="363"/>
      <c r="M991" s="364"/>
      <c r="N991" s="363"/>
      <c r="O991" s="364"/>
      <c r="P991" s="365"/>
      <c r="Q991" s="364"/>
      <c r="R991" s="363"/>
      <c r="S991" s="364"/>
      <c r="T991" s="363"/>
      <c r="U991" s="364"/>
      <c r="V991" s="363"/>
      <c r="W991" s="364"/>
      <c r="X991" s="363"/>
      <c r="Y991" s="364"/>
      <c r="Z991" s="363"/>
      <c r="AA991" s="364"/>
      <c r="AB991" s="363"/>
      <c r="AC991" s="364"/>
      <c r="AD991" s="363"/>
      <c r="AE991" s="364"/>
      <c r="AF991" s="363"/>
      <c r="AG991" s="364"/>
      <c r="AH991" s="363"/>
      <c r="AI991" s="364"/>
      <c r="AJ991" s="363"/>
      <c r="AK991" s="364"/>
      <c r="AL991" s="363"/>
      <c r="AM991" s="364"/>
      <c r="AN991" s="363"/>
      <c r="AO991" s="364"/>
      <c r="AP991" s="363"/>
      <c r="AQ991" s="364"/>
      <c r="AR991" s="366"/>
      <c r="AS991" s="367"/>
    </row>
    <row r="992" ht="15.75" customHeight="1">
      <c r="C992" s="271"/>
      <c r="D992" s="271"/>
      <c r="E992" s="271"/>
      <c r="F992" s="271"/>
      <c r="G992" s="271"/>
      <c r="H992" s="361"/>
      <c r="I992" s="362"/>
      <c r="J992" s="363"/>
      <c r="K992" s="364"/>
      <c r="L992" s="363"/>
      <c r="M992" s="364"/>
      <c r="N992" s="363"/>
      <c r="O992" s="364"/>
      <c r="P992" s="365"/>
      <c r="Q992" s="364"/>
      <c r="R992" s="363"/>
      <c r="S992" s="364"/>
      <c r="T992" s="363"/>
      <c r="U992" s="364"/>
      <c r="V992" s="363"/>
      <c r="W992" s="364"/>
      <c r="X992" s="363"/>
      <c r="Y992" s="364"/>
      <c r="Z992" s="363"/>
      <c r="AA992" s="364"/>
      <c r="AB992" s="363"/>
      <c r="AC992" s="364"/>
      <c r="AD992" s="363"/>
      <c r="AE992" s="364"/>
      <c r="AF992" s="363"/>
      <c r="AG992" s="364"/>
      <c r="AH992" s="363"/>
      <c r="AI992" s="364"/>
      <c r="AJ992" s="363"/>
      <c r="AK992" s="364"/>
      <c r="AL992" s="363"/>
      <c r="AM992" s="364"/>
      <c r="AN992" s="363"/>
      <c r="AO992" s="364"/>
      <c r="AP992" s="363"/>
      <c r="AQ992" s="364"/>
      <c r="AR992" s="366"/>
      <c r="AS992" s="367"/>
    </row>
    <row r="993" ht="15.75" customHeight="1">
      <c r="C993" s="271"/>
      <c r="D993" s="271"/>
      <c r="E993" s="271"/>
      <c r="F993" s="271"/>
      <c r="G993" s="271"/>
      <c r="H993" s="361"/>
      <c r="I993" s="362"/>
      <c r="J993" s="363"/>
      <c r="K993" s="364"/>
      <c r="L993" s="363"/>
      <c r="M993" s="364"/>
      <c r="N993" s="363"/>
      <c r="O993" s="364"/>
      <c r="P993" s="365"/>
      <c r="Q993" s="364"/>
      <c r="R993" s="363"/>
      <c r="S993" s="364"/>
      <c r="T993" s="363"/>
      <c r="U993" s="364"/>
      <c r="V993" s="363"/>
      <c r="W993" s="364"/>
      <c r="X993" s="363"/>
      <c r="Y993" s="364"/>
      <c r="Z993" s="363"/>
      <c r="AA993" s="364"/>
      <c r="AB993" s="363"/>
      <c r="AC993" s="364"/>
      <c r="AD993" s="363"/>
      <c r="AE993" s="364"/>
      <c r="AF993" s="363"/>
      <c r="AG993" s="364"/>
      <c r="AH993" s="363"/>
      <c r="AI993" s="364"/>
      <c r="AJ993" s="363"/>
      <c r="AK993" s="364"/>
      <c r="AL993" s="363"/>
      <c r="AM993" s="364"/>
      <c r="AN993" s="363"/>
      <c r="AO993" s="364"/>
      <c r="AP993" s="363"/>
      <c r="AQ993" s="364"/>
      <c r="AR993" s="366"/>
      <c r="AS993" s="367"/>
    </row>
    <row r="994" ht="15.75" customHeight="1">
      <c r="C994" s="271"/>
      <c r="D994" s="271"/>
      <c r="E994" s="271"/>
      <c r="F994" s="271"/>
      <c r="G994" s="271"/>
      <c r="H994" s="361"/>
      <c r="I994" s="362"/>
      <c r="J994" s="363"/>
      <c r="K994" s="364"/>
      <c r="L994" s="363"/>
      <c r="M994" s="364"/>
      <c r="N994" s="363"/>
      <c r="O994" s="364"/>
      <c r="P994" s="365"/>
      <c r="Q994" s="364"/>
      <c r="R994" s="363"/>
      <c r="S994" s="364"/>
      <c r="T994" s="363"/>
      <c r="U994" s="364"/>
      <c r="V994" s="363"/>
      <c r="W994" s="364"/>
      <c r="X994" s="363"/>
      <c r="Y994" s="364"/>
      <c r="Z994" s="363"/>
      <c r="AA994" s="364"/>
      <c r="AB994" s="363"/>
      <c r="AC994" s="364"/>
      <c r="AD994" s="363"/>
      <c r="AE994" s="364"/>
      <c r="AF994" s="363"/>
      <c r="AG994" s="364"/>
      <c r="AH994" s="363"/>
      <c r="AI994" s="364"/>
      <c r="AJ994" s="363"/>
      <c r="AK994" s="364"/>
      <c r="AL994" s="363"/>
      <c r="AM994" s="364"/>
      <c r="AN994" s="363"/>
      <c r="AO994" s="364"/>
      <c r="AP994" s="363"/>
      <c r="AQ994" s="364"/>
      <c r="AR994" s="366"/>
      <c r="AS994" s="367"/>
    </row>
    <row r="995" ht="15.75" customHeight="1">
      <c r="C995" s="271"/>
      <c r="D995" s="271"/>
      <c r="E995" s="271"/>
      <c r="F995" s="271"/>
      <c r="G995" s="271"/>
      <c r="H995" s="361"/>
      <c r="I995" s="362"/>
      <c r="J995" s="363"/>
      <c r="K995" s="364"/>
      <c r="L995" s="363"/>
      <c r="M995" s="364"/>
      <c r="N995" s="363"/>
      <c r="O995" s="364"/>
      <c r="P995" s="365"/>
      <c r="Q995" s="364"/>
      <c r="R995" s="363"/>
      <c r="S995" s="364"/>
      <c r="T995" s="363"/>
      <c r="U995" s="364"/>
      <c r="V995" s="363"/>
      <c r="W995" s="364"/>
      <c r="X995" s="363"/>
      <c r="Y995" s="364"/>
      <c r="Z995" s="363"/>
      <c r="AA995" s="364"/>
      <c r="AB995" s="363"/>
      <c r="AC995" s="364"/>
      <c r="AD995" s="363"/>
      <c r="AE995" s="364"/>
      <c r="AF995" s="363"/>
      <c r="AG995" s="364"/>
      <c r="AH995" s="363"/>
      <c r="AI995" s="364"/>
      <c r="AJ995" s="363"/>
      <c r="AK995" s="364"/>
      <c r="AL995" s="363"/>
      <c r="AM995" s="364"/>
      <c r="AN995" s="363"/>
      <c r="AO995" s="364"/>
      <c r="AP995" s="363"/>
      <c r="AQ995" s="364"/>
      <c r="AR995" s="366"/>
      <c r="AS995" s="367"/>
    </row>
    <row r="996" ht="15.75" customHeight="1">
      <c r="C996" s="271"/>
      <c r="D996" s="271"/>
      <c r="E996" s="271"/>
      <c r="F996" s="271"/>
      <c r="G996" s="271"/>
      <c r="H996" s="361"/>
      <c r="I996" s="362"/>
      <c r="J996" s="363"/>
      <c r="K996" s="364"/>
      <c r="L996" s="363"/>
      <c r="M996" s="364"/>
      <c r="N996" s="363"/>
      <c r="O996" s="364"/>
      <c r="P996" s="365"/>
      <c r="Q996" s="364"/>
      <c r="R996" s="363"/>
      <c r="S996" s="364"/>
      <c r="T996" s="363"/>
      <c r="U996" s="364"/>
      <c r="V996" s="363"/>
      <c r="W996" s="364"/>
      <c r="X996" s="363"/>
      <c r="Y996" s="364"/>
      <c r="Z996" s="363"/>
      <c r="AA996" s="364"/>
      <c r="AB996" s="363"/>
      <c r="AC996" s="364"/>
      <c r="AD996" s="363"/>
      <c r="AE996" s="364"/>
      <c r="AF996" s="363"/>
      <c r="AG996" s="364"/>
      <c r="AH996" s="363"/>
      <c r="AI996" s="364"/>
      <c r="AJ996" s="363"/>
      <c r="AK996" s="364"/>
      <c r="AL996" s="363"/>
      <c r="AM996" s="364"/>
      <c r="AN996" s="363"/>
      <c r="AO996" s="364"/>
      <c r="AP996" s="363"/>
      <c r="AQ996" s="364"/>
      <c r="AR996" s="366"/>
      <c r="AS996" s="367"/>
    </row>
    <row r="997" ht="15.75" customHeight="1">
      <c r="C997" s="271"/>
      <c r="D997" s="271"/>
      <c r="E997" s="271"/>
      <c r="F997" s="271"/>
      <c r="G997" s="271"/>
      <c r="H997" s="361"/>
      <c r="I997" s="362"/>
      <c r="J997" s="363"/>
      <c r="K997" s="364"/>
      <c r="L997" s="363"/>
      <c r="M997" s="364"/>
      <c r="N997" s="363"/>
      <c r="O997" s="364"/>
      <c r="P997" s="365"/>
      <c r="Q997" s="364"/>
      <c r="R997" s="363"/>
      <c r="S997" s="364"/>
      <c r="T997" s="363"/>
      <c r="U997" s="364"/>
      <c r="V997" s="363"/>
      <c r="W997" s="364"/>
      <c r="X997" s="363"/>
      <c r="Y997" s="364"/>
      <c r="Z997" s="363"/>
      <c r="AA997" s="364"/>
      <c r="AB997" s="363"/>
      <c r="AC997" s="364"/>
      <c r="AD997" s="363"/>
      <c r="AE997" s="364"/>
      <c r="AF997" s="363"/>
      <c r="AG997" s="364"/>
      <c r="AH997" s="363"/>
      <c r="AI997" s="364"/>
      <c r="AJ997" s="363"/>
      <c r="AK997" s="364"/>
      <c r="AL997" s="363"/>
      <c r="AM997" s="364"/>
      <c r="AN997" s="363"/>
      <c r="AO997" s="364"/>
      <c r="AP997" s="363"/>
      <c r="AQ997" s="364"/>
      <c r="AR997" s="366"/>
      <c r="AS997" s="367"/>
    </row>
    <row r="998" ht="15.75" customHeight="1">
      <c r="C998" s="271"/>
      <c r="D998" s="271"/>
      <c r="E998" s="271"/>
      <c r="F998" s="271"/>
      <c r="G998" s="271"/>
      <c r="H998" s="361"/>
      <c r="I998" s="362"/>
      <c r="J998" s="363"/>
      <c r="K998" s="364"/>
      <c r="L998" s="363"/>
      <c r="M998" s="364"/>
      <c r="N998" s="363"/>
      <c r="O998" s="364"/>
      <c r="P998" s="365"/>
      <c r="Q998" s="364"/>
      <c r="R998" s="363"/>
      <c r="S998" s="364"/>
      <c r="T998" s="363"/>
      <c r="U998" s="364"/>
      <c r="V998" s="363"/>
      <c r="W998" s="364"/>
      <c r="X998" s="363"/>
      <c r="Y998" s="364"/>
      <c r="Z998" s="363"/>
      <c r="AA998" s="364"/>
      <c r="AB998" s="363"/>
      <c r="AC998" s="364"/>
      <c r="AD998" s="363"/>
      <c r="AE998" s="364"/>
      <c r="AF998" s="363"/>
      <c r="AG998" s="364"/>
      <c r="AH998" s="363"/>
      <c r="AI998" s="364"/>
      <c r="AJ998" s="363"/>
      <c r="AK998" s="364"/>
      <c r="AL998" s="363"/>
      <c r="AM998" s="364"/>
      <c r="AN998" s="363"/>
      <c r="AO998" s="364"/>
      <c r="AP998" s="363"/>
      <c r="AQ998" s="364"/>
      <c r="AR998" s="366"/>
      <c r="AS998" s="367"/>
    </row>
    <row r="999" ht="15.75" customHeight="1">
      <c r="C999" s="271"/>
      <c r="D999" s="271"/>
      <c r="E999" s="271"/>
      <c r="F999" s="271"/>
      <c r="G999" s="271"/>
      <c r="H999" s="361"/>
      <c r="I999" s="362"/>
      <c r="J999" s="363"/>
      <c r="K999" s="364"/>
      <c r="L999" s="363"/>
      <c r="M999" s="364"/>
      <c r="N999" s="363"/>
      <c r="O999" s="364"/>
      <c r="P999" s="365"/>
      <c r="Q999" s="364"/>
      <c r="R999" s="363"/>
      <c r="S999" s="364"/>
      <c r="T999" s="363"/>
      <c r="U999" s="364"/>
      <c r="V999" s="363"/>
      <c r="W999" s="364"/>
      <c r="X999" s="363"/>
      <c r="Y999" s="364"/>
      <c r="Z999" s="363"/>
      <c r="AA999" s="364"/>
      <c r="AB999" s="363"/>
      <c r="AC999" s="364"/>
      <c r="AD999" s="363"/>
      <c r="AE999" s="364"/>
      <c r="AF999" s="363"/>
      <c r="AG999" s="364"/>
      <c r="AH999" s="363"/>
      <c r="AI999" s="364"/>
      <c r="AJ999" s="363"/>
      <c r="AK999" s="364"/>
      <c r="AL999" s="363"/>
      <c r="AM999" s="364"/>
      <c r="AN999" s="363"/>
      <c r="AO999" s="364"/>
      <c r="AP999" s="363"/>
      <c r="AQ999" s="364"/>
      <c r="AR999" s="366"/>
      <c r="AS999" s="367"/>
    </row>
    <row r="1000" ht="15.75" customHeight="1">
      <c r="C1000" s="271"/>
      <c r="D1000" s="271"/>
      <c r="E1000" s="271"/>
      <c r="F1000" s="271"/>
      <c r="G1000" s="271"/>
      <c r="H1000" s="361"/>
      <c r="I1000" s="362"/>
      <c r="J1000" s="363"/>
      <c r="K1000" s="364"/>
      <c r="L1000" s="363"/>
      <c r="M1000" s="364"/>
      <c r="N1000" s="363"/>
      <c r="O1000" s="364"/>
      <c r="P1000" s="365"/>
      <c r="Q1000" s="364"/>
      <c r="R1000" s="363"/>
      <c r="S1000" s="364"/>
      <c r="T1000" s="363"/>
      <c r="U1000" s="364"/>
      <c r="V1000" s="363"/>
      <c r="W1000" s="364"/>
      <c r="X1000" s="363"/>
      <c r="Y1000" s="364"/>
      <c r="Z1000" s="363"/>
      <c r="AA1000" s="364"/>
      <c r="AB1000" s="363"/>
      <c r="AC1000" s="364"/>
      <c r="AD1000" s="363"/>
      <c r="AE1000" s="364"/>
      <c r="AF1000" s="363"/>
      <c r="AG1000" s="364"/>
      <c r="AH1000" s="363"/>
      <c r="AI1000" s="364"/>
      <c r="AJ1000" s="363"/>
      <c r="AK1000" s="364"/>
      <c r="AL1000" s="363"/>
      <c r="AM1000" s="364"/>
      <c r="AN1000" s="363"/>
      <c r="AO1000" s="364"/>
      <c r="AP1000" s="363"/>
      <c r="AQ1000" s="364"/>
      <c r="AR1000" s="366"/>
      <c r="AS1000" s="367"/>
    </row>
    <row r="1001" ht="15.75" customHeight="1">
      <c r="C1001" s="271"/>
      <c r="D1001" s="271"/>
      <c r="E1001" s="271"/>
      <c r="F1001" s="271"/>
      <c r="G1001" s="271"/>
      <c r="H1001" s="361"/>
      <c r="I1001" s="362"/>
      <c r="J1001" s="363"/>
      <c r="K1001" s="364"/>
      <c r="L1001" s="363"/>
      <c r="M1001" s="364"/>
      <c r="N1001" s="363"/>
      <c r="O1001" s="364"/>
      <c r="P1001" s="365"/>
      <c r="Q1001" s="364"/>
      <c r="R1001" s="363"/>
      <c r="S1001" s="364"/>
      <c r="T1001" s="363"/>
      <c r="U1001" s="364"/>
      <c r="V1001" s="363"/>
      <c r="W1001" s="364"/>
      <c r="X1001" s="363"/>
      <c r="Y1001" s="364"/>
      <c r="Z1001" s="363"/>
      <c r="AA1001" s="364"/>
      <c r="AB1001" s="363"/>
      <c r="AC1001" s="364"/>
      <c r="AD1001" s="363"/>
      <c r="AE1001" s="364"/>
      <c r="AF1001" s="363"/>
      <c r="AG1001" s="364"/>
      <c r="AH1001" s="363"/>
      <c r="AI1001" s="364"/>
      <c r="AJ1001" s="363"/>
      <c r="AK1001" s="364"/>
      <c r="AL1001" s="363"/>
      <c r="AM1001" s="364"/>
      <c r="AN1001" s="363"/>
      <c r="AO1001" s="364"/>
      <c r="AP1001" s="363"/>
      <c r="AQ1001" s="364"/>
      <c r="AR1001" s="366"/>
      <c r="AS1001" s="367"/>
    </row>
  </sheetData>
  <mergeCells count="16">
    <mergeCell ref="B16:B19"/>
    <mergeCell ref="B20:B25"/>
    <mergeCell ref="A27:A36"/>
    <mergeCell ref="B27:B30"/>
    <mergeCell ref="B32:B35"/>
    <mergeCell ref="A37:A44"/>
    <mergeCell ref="B37:B38"/>
    <mergeCell ref="B39:B40"/>
    <mergeCell ref="B41:B43"/>
    <mergeCell ref="A2:A13"/>
    <mergeCell ref="B2:B3"/>
    <mergeCell ref="B4:B6"/>
    <mergeCell ref="B7:B10"/>
    <mergeCell ref="B11:B13"/>
    <mergeCell ref="A14:A26"/>
    <mergeCell ref="B14:B15"/>
  </mergeCells>
  <conditionalFormatting sqref="H2:H34 I2:I18 J2:J34 K2:K18 L2:L24 M2:M18 N2:N34 O2:O18 P2:P34 Q2:Q18 R2:R34 S2:S18 T2:V34 W2:W18 X2:X34 Y2:Y18 Z2:Z34 AA2:AA18 AB2:AB34 AC2:AC18 AD2:AD34 AE2:AE18 AF2:AH34 AI2:AI18 AJ2:AJ34 AK2:AK18 AL2:AL34 AM2:AM18 AN2:AN44 AO2:AO18 AP2:AP44 AQ2:AS18 O20:O23 I21:I23 K21:K23 M21:M23 Q21:Q23 S21:S23 W21:W23 Y21:Y23 AA21:AA23 AC21:AC23 AE21:AE23 AI21:AI23 AK21:AK23 AM21:AM23 AO21:AO23 AQ21:AS23 I26:I32 K26:K32 L26:L34 M26:M32 O26:O32 Q26:Q32 S26:S32 W26:W32 Y26:Y32 AA26:AA32 AC26:AC32 AE26:AE32 AI26:AI32 AK26:AK32 AM26:AM32 AO26:AO32 AQ26:AS32 I34 K34 M34 O34 Q34 S34 W34 Y34 AA34 AC34 AE34 AI34 AK34 AM34 AO34:AO41 AQ34:AS41 H36:H44 I36:I41 J36:J44 K36:K41 L36:L39 M36:M41 N36:N44 O36:O41 P36:P44 Q36:Q41 R36:R44 S36:S41 T36:V44 W36:W41 X36:X44 Y36:Y41 Z36:Z44 AA36:AA41 AB36:AB44 AC36:AC41 AD36:AD44 AE36:AE41 AF36:AH44 AI36:AI41 AJ36:AJ39 AK36:AK41 AL36:AL44 AM36:AM41 L41:L44 AJ41:AJ44 I43:I44 K43:K44 M43:M44 O43:O44 Q43:Q44 S43:S44 W43:W44 Y43:Y44 AA43:AA44 AC43:AC44 AE43:AE44 AI43:AI44 AK43:AK44 AM43:AM44 AO43:AO44 AQ43:AS44">
    <cfRule type="containsBlanks" dxfId="0" priority="1">
      <formula>LEN(TRIM(H2))=0</formula>
    </cfRule>
  </conditionalFormatting>
  <hyperlinks>
    <hyperlink r:id="rId1" ref="AB4"/>
    <hyperlink r:id="rId2" ref="Z5"/>
    <hyperlink r:id="rId3" ref="AH7"/>
    <hyperlink r:id="rId4" ref="AP9"/>
    <hyperlink r:id="rId5" ref="X10"/>
    <hyperlink r:id="rId6" ref="AP10"/>
    <hyperlink r:id="rId7" ref="H12"/>
    <hyperlink r:id="rId8" ref="Z12"/>
    <hyperlink r:id="rId9" ref="AH12"/>
    <hyperlink r:id="rId10" ref="AN12"/>
    <hyperlink r:id="rId11" ref="AN14"/>
    <hyperlink r:id="rId12" ref="AN15"/>
    <hyperlink r:id="rId13" ref="AN16"/>
    <hyperlink r:id="rId14" ref="H17"/>
    <hyperlink r:id="rId15" ref="AB17"/>
    <hyperlink r:id="rId16" ref="AL17"/>
    <hyperlink r:id="rId17" ref="AN17"/>
    <hyperlink r:id="rId18" ref="AJ18"/>
    <hyperlink r:id="rId19" ref="Z21"/>
    <hyperlink r:id="rId20" ref="H29"/>
    <hyperlink r:id="rId21" ref="P29"/>
    <hyperlink r:id="rId22" ref="AJ31"/>
    <hyperlink r:id="rId23" ref="L32"/>
    <hyperlink r:id="rId24" ref="V37"/>
    <hyperlink r:id="rId25" ref="AJ38"/>
    <hyperlink r:id="rId26" ref="L40"/>
    <hyperlink r:id="rId27" ref="AN40"/>
  </hyperlinks>
  <printOptions/>
  <pageMargins bottom="0.75" footer="0.0" header="0.0" left="0.25" right="0.25" top="0.75"/>
  <pageSetup paperSize="9" scale="75" orientation="portrait"/>
  <drawing r:id="rId28"/>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4.86"/>
    <col customWidth="1" min="2" max="2" width="22.86"/>
    <col customWidth="1" min="4" max="4" width="13.29"/>
    <col customWidth="1" min="5" max="5" width="15.0"/>
    <col customWidth="1" min="6" max="6" width="63.86"/>
  </cols>
  <sheetData>
    <row r="1">
      <c r="A1" s="368" t="s">
        <v>1309</v>
      </c>
      <c r="B1" s="368" t="s">
        <v>1310</v>
      </c>
      <c r="C1" s="368" t="s">
        <v>1311</v>
      </c>
      <c r="D1" s="368" t="s">
        <v>1312</v>
      </c>
      <c r="E1" s="368" t="s">
        <v>1313</v>
      </c>
      <c r="F1" s="368" t="s">
        <v>1314</v>
      </c>
      <c r="G1" s="368"/>
      <c r="H1" s="368" t="s">
        <v>1315</v>
      </c>
      <c r="I1" s="368"/>
      <c r="J1" s="368"/>
      <c r="K1" s="368"/>
      <c r="L1" s="368"/>
      <c r="M1" s="368"/>
      <c r="N1" s="368"/>
      <c r="O1" s="368"/>
      <c r="P1" s="368"/>
      <c r="Q1" s="368"/>
      <c r="R1" s="368"/>
      <c r="S1" s="368"/>
      <c r="T1" s="368"/>
      <c r="U1" s="368"/>
      <c r="V1" s="368"/>
      <c r="W1" s="368"/>
      <c r="X1" s="368"/>
      <c r="Y1" s="368"/>
      <c r="Z1" s="368"/>
      <c r="AA1" s="368"/>
    </row>
    <row r="2">
      <c r="A2" s="131" t="s">
        <v>1316</v>
      </c>
      <c r="B2" s="131" t="s">
        <v>1317</v>
      </c>
      <c r="C2" s="131" t="s">
        <v>1317</v>
      </c>
      <c r="D2" s="131" t="s">
        <v>1317</v>
      </c>
      <c r="E2" s="131" t="s">
        <v>1317</v>
      </c>
      <c r="F2" s="131"/>
      <c r="G2" s="131"/>
      <c r="H2" s="131" t="s">
        <v>1318</v>
      </c>
      <c r="I2" s="131"/>
      <c r="J2" s="131"/>
      <c r="K2" s="131"/>
      <c r="L2" s="131"/>
      <c r="M2" s="131"/>
      <c r="N2" s="131"/>
      <c r="O2" s="131"/>
      <c r="P2" s="131"/>
      <c r="Q2" s="131"/>
      <c r="R2" s="131"/>
      <c r="S2" s="131"/>
      <c r="T2" s="131"/>
      <c r="U2" s="131"/>
      <c r="V2" s="131"/>
      <c r="W2" s="131"/>
      <c r="X2" s="131"/>
      <c r="Y2" s="131"/>
      <c r="Z2" s="131"/>
      <c r="AA2" s="131"/>
    </row>
    <row r="3">
      <c r="A3" s="131" t="s">
        <v>1319</v>
      </c>
      <c r="B3" s="131" t="s">
        <v>1317</v>
      </c>
      <c r="C3" s="131" t="s">
        <v>1317</v>
      </c>
      <c r="D3" s="131" t="s">
        <v>1320</v>
      </c>
      <c r="E3" s="131" t="s">
        <v>1320</v>
      </c>
      <c r="F3" s="131"/>
      <c r="G3" s="131"/>
      <c r="H3" s="131" t="s">
        <v>25</v>
      </c>
      <c r="I3" s="131"/>
      <c r="J3" s="131"/>
      <c r="K3" s="131"/>
      <c r="L3" s="131"/>
      <c r="M3" s="131"/>
      <c r="N3" s="131"/>
      <c r="O3" s="131"/>
      <c r="P3" s="131"/>
      <c r="Q3" s="131"/>
      <c r="R3" s="131"/>
      <c r="S3" s="131"/>
      <c r="T3" s="131"/>
      <c r="U3" s="131"/>
      <c r="V3" s="131"/>
      <c r="W3" s="131"/>
      <c r="X3" s="131"/>
      <c r="Y3" s="131"/>
      <c r="Z3" s="131"/>
      <c r="AA3" s="131"/>
    </row>
    <row r="4">
      <c r="A4" s="131" t="s">
        <v>1321</v>
      </c>
      <c r="B4" s="131" t="s">
        <v>1317</v>
      </c>
      <c r="C4" s="131" t="s">
        <v>1320</v>
      </c>
      <c r="D4" s="131" t="s">
        <v>1320</v>
      </c>
      <c r="E4" s="131" t="s">
        <v>1320</v>
      </c>
      <c r="F4" s="131"/>
      <c r="G4" s="131"/>
      <c r="H4" s="131" t="s">
        <v>25</v>
      </c>
      <c r="I4" s="131"/>
      <c r="J4" s="131"/>
      <c r="K4" s="131"/>
      <c r="L4" s="131"/>
      <c r="M4" s="131"/>
      <c r="N4" s="131"/>
      <c r="O4" s="131"/>
      <c r="P4" s="131"/>
      <c r="Q4" s="131"/>
      <c r="R4" s="131"/>
      <c r="S4" s="131"/>
      <c r="T4" s="131"/>
      <c r="U4" s="131"/>
      <c r="V4" s="131"/>
      <c r="W4" s="131"/>
      <c r="X4" s="131"/>
      <c r="Y4" s="131"/>
      <c r="Z4" s="131"/>
      <c r="AA4" s="131"/>
    </row>
    <row r="5">
      <c r="A5" s="369" t="s">
        <v>1322</v>
      </c>
      <c r="B5" s="131" t="s">
        <v>1317</v>
      </c>
      <c r="C5" s="131"/>
      <c r="D5" s="131"/>
      <c r="E5" s="131"/>
      <c r="F5" s="131" t="s">
        <v>1323</v>
      </c>
      <c r="G5" s="131"/>
      <c r="H5" s="131" t="s">
        <v>25</v>
      </c>
      <c r="I5" s="131"/>
      <c r="J5" s="131"/>
      <c r="K5" s="131"/>
      <c r="L5" s="131"/>
      <c r="M5" s="131"/>
      <c r="N5" s="131"/>
      <c r="O5" s="131"/>
      <c r="P5" s="131"/>
      <c r="Q5" s="131"/>
      <c r="R5" s="131"/>
      <c r="S5" s="131"/>
      <c r="T5" s="131"/>
      <c r="U5" s="131"/>
      <c r="V5" s="131"/>
      <c r="W5" s="131"/>
      <c r="X5" s="131"/>
      <c r="Y5" s="131"/>
      <c r="Z5" s="131"/>
      <c r="AA5" s="131"/>
    </row>
    <row r="6">
      <c r="A6" s="131" t="s">
        <v>1324</v>
      </c>
      <c r="B6" s="131" t="s">
        <v>1317</v>
      </c>
      <c r="C6" s="131" t="s">
        <v>1320</v>
      </c>
      <c r="D6" s="131" t="s">
        <v>1320</v>
      </c>
      <c r="E6" s="131" t="s">
        <v>1320</v>
      </c>
      <c r="F6" s="131" t="s">
        <v>1325</v>
      </c>
      <c r="G6" s="131"/>
      <c r="H6" s="131" t="s">
        <v>25</v>
      </c>
      <c r="I6" s="131"/>
      <c r="J6" s="131"/>
      <c r="K6" s="131"/>
      <c r="L6" s="131"/>
      <c r="M6" s="131"/>
      <c r="N6" s="131"/>
      <c r="O6" s="131"/>
      <c r="P6" s="131"/>
      <c r="Q6" s="131"/>
      <c r="R6" s="131"/>
      <c r="S6" s="131"/>
      <c r="T6" s="131"/>
      <c r="U6" s="131"/>
      <c r="V6" s="131"/>
      <c r="W6" s="131"/>
      <c r="X6" s="131"/>
      <c r="Y6" s="131"/>
      <c r="Z6" s="131"/>
      <c r="AA6" s="131"/>
    </row>
    <row r="7">
      <c r="A7" s="131" t="s">
        <v>1326</v>
      </c>
      <c r="B7" s="131" t="s">
        <v>1317</v>
      </c>
      <c r="C7" s="131"/>
      <c r="D7" s="131"/>
      <c r="E7" s="131"/>
      <c r="F7" s="131" t="s">
        <v>1327</v>
      </c>
      <c r="G7" s="131"/>
      <c r="H7" s="131" t="s">
        <v>25</v>
      </c>
      <c r="I7" s="131"/>
      <c r="J7" s="131"/>
      <c r="K7" s="131"/>
      <c r="L7" s="131"/>
      <c r="M7" s="131"/>
      <c r="N7" s="131"/>
      <c r="O7" s="131"/>
      <c r="P7" s="131"/>
      <c r="Q7" s="131"/>
      <c r="R7" s="131"/>
      <c r="S7" s="131"/>
      <c r="T7" s="131"/>
      <c r="U7" s="131"/>
      <c r="V7" s="131"/>
      <c r="W7" s="131"/>
      <c r="X7" s="131"/>
      <c r="Y7" s="131"/>
      <c r="Z7" s="131"/>
      <c r="AA7" s="131"/>
    </row>
    <row r="8">
      <c r="A8" s="131" t="s">
        <v>1328</v>
      </c>
      <c r="B8" s="131" t="s">
        <v>1317</v>
      </c>
      <c r="C8" s="131"/>
      <c r="D8" s="131"/>
      <c r="E8" s="131"/>
      <c r="F8" s="131" t="s">
        <v>1329</v>
      </c>
      <c r="G8" s="131"/>
      <c r="H8" s="131" t="s">
        <v>25</v>
      </c>
      <c r="I8" s="131"/>
      <c r="J8" s="131"/>
      <c r="K8" s="131"/>
      <c r="L8" s="131"/>
      <c r="M8" s="131"/>
      <c r="N8" s="131"/>
      <c r="O8" s="131"/>
      <c r="P8" s="131"/>
      <c r="Q8" s="131"/>
      <c r="R8" s="131"/>
      <c r="S8" s="131"/>
      <c r="T8" s="131"/>
      <c r="U8" s="131"/>
      <c r="V8" s="131"/>
      <c r="W8" s="131"/>
      <c r="X8" s="131"/>
      <c r="Y8" s="131"/>
      <c r="Z8" s="131"/>
      <c r="AA8" s="131"/>
    </row>
    <row r="9">
      <c r="A9" s="131" t="s">
        <v>1330</v>
      </c>
      <c r="B9" s="131" t="s">
        <v>1317</v>
      </c>
      <c r="C9" s="131"/>
      <c r="D9" s="131"/>
      <c r="E9" s="131"/>
      <c r="F9" s="131" t="s">
        <v>1331</v>
      </c>
      <c r="G9" s="369" t="s">
        <v>1332</v>
      </c>
      <c r="H9" s="131" t="s">
        <v>1318</v>
      </c>
      <c r="I9" s="131"/>
      <c r="J9" s="131"/>
      <c r="K9" s="131"/>
      <c r="L9" s="131"/>
      <c r="M9" s="131"/>
      <c r="N9" s="131"/>
      <c r="O9" s="131"/>
      <c r="P9" s="131"/>
      <c r="Q9" s="131"/>
      <c r="R9" s="131"/>
      <c r="S9" s="131"/>
      <c r="T9" s="131"/>
      <c r="U9" s="131"/>
      <c r="V9" s="131"/>
      <c r="W9" s="131"/>
      <c r="X9" s="131"/>
      <c r="Y9" s="131"/>
      <c r="Z9" s="131"/>
      <c r="AA9" s="131"/>
    </row>
    <row r="10">
      <c r="A10" s="131" t="s">
        <v>1333</v>
      </c>
      <c r="B10" s="131"/>
      <c r="C10" s="131"/>
      <c r="D10" s="131"/>
      <c r="E10" s="131"/>
      <c r="F10" s="131"/>
      <c r="G10" s="131"/>
      <c r="H10" s="131" t="s">
        <v>24</v>
      </c>
      <c r="I10" s="131"/>
      <c r="J10" s="131"/>
      <c r="K10" s="131"/>
      <c r="L10" s="131"/>
      <c r="M10" s="131"/>
      <c r="N10" s="131"/>
      <c r="O10" s="131"/>
      <c r="P10" s="131"/>
      <c r="Q10" s="131"/>
      <c r="R10" s="131"/>
      <c r="S10" s="131"/>
      <c r="T10" s="131"/>
      <c r="U10" s="131"/>
      <c r="V10" s="131"/>
      <c r="W10" s="131"/>
      <c r="X10" s="131"/>
      <c r="Y10" s="131"/>
      <c r="Z10" s="131"/>
      <c r="AA10" s="131"/>
    </row>
    <row r="11">
      <c r="A11" s="131" t="s">
        <v>1334</v>
      </c>
      <c r="B11" s="131"/>
      <c r="C11" s="131"/>
      <c r="D11" s="131"/>
      <c r="E11" s="131"/>
      <c r="F11" s="131"/>
      <c r="G11" s="131"/>
      <c r="H11" s="131" t="s">
        <v>24</v>
      </c>
      <c r="I11" s="131"/>
      <c r="J11" s="131"/>
      <c r="K11" s="131"/>
      <c r="L11" s="131"/>
      <c r="M11" s="131"/>
      <c r="N11" s="131"/>
      <c r="O11" s="131"/>
      <c r="P11" s="131"/>
      <c r="Q11" s="131"/>
      <c r="R11" s="131"/>
      <c r="S11" s="131"/>
      <c r="T11" s="131"/>
      <c r="U11" s="131"/>
      <c r="V11" s="131"/>
      <c r="W11" s="131"/>
      <c r="X11" s="131"/>
      <c r="Y11" s="131"/>
      <c r="Z11" s="131"/>
      <c r="AA11" s="131"/>
    </row>
    <row r="12">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row>
    <row r="13">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row>
    <row r="14">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row>
    <row r="1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row>
    <row r="16">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row>
    <row r="17">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row>
    <row r="18">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row>
    <row r="19">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row>
    <row r="20">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row>
    <row r="21" ht="15.75" customHeight="1">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row>
    <row r="22" ht="15.75" customHeight="1">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row>
    <row r="23" ht="15.75" customHeight="1">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row>
    <row r="24" ht="15.75" customHeight="1">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row>
    <row r="25" ht="15.75" customHeight="1">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row>
    <row r="26" ht="15.75" customHeight="1">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row>
    <row r="27" ht="15.75" customHeight="1">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row>
    <row r="28" ht="15.75" customHeight="1">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row>
    <row r="29" ht="15.75" customHeight="1">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row>
    <row r="30" ht="15.75" customHeight="1">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row>
    <row r="31" ht="15.75" customHeight="1">
      <c r="A31" s="131"/>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row>
    <row r="32" ht="15.75" customHeight="1">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row>
    <row r="33" ht="15.75" customHeight="1">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row>
    <row r="34" ht="15.75" customHeight="1">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row>
    <row r="35" ht="15.75" customHeight="1">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row>
    <row r="36" ht="15.75" customHeight="1">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row>
    <row r="37" ht="15.75" customHeight="1">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row>
    <row r="38" ht="15.75" customHeight="1">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row>
    <row r="39" ht="15.75" customHeight="1">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row>
    <row r="40" ht="15.75" customHeight="1">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row>
    <row r="41" ht="15.75" customHeight="1">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row>
    <row r="42" ht="15.75" customHeight="1">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row>
    <row r="43" ht="15.75" customHeight="1">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row>
    <row r="44" ht="15.75" customHeight="1">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row>
    <row r="45" ht="15.75" customHeight="1">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row>
    <row r="46" ht="15.75" customHeight="1">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row>
    <row r="47" ht="15.75" customHeight="1">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row>
    <row r="48" ht="15.75" customHeight="1">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row>
    <row r="49" ht="15.75" customHeight="1">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row>
    <row r="50" ht="15.75" customHeight="1">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row>
    <row r="51" ht="15.75" customHeight="1">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row>
    <row r="52" ht="15.75" customHeight="1">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row>
    <row r="53" ht="15.75" customHeight="1">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row>
    <row r="54" ht="15.75" customHeight="1">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row>
    <row r="55" ht="15.75" customHeight="1">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row>
    <row r="56" ht="15.75" customHeight="1">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row>
    <row r="57" ht="15.7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ht="15.75" customHeight="1">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row>
    <row r="59" ht="15.75" customHeight="1">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ht="15.75" customHeight="1">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row>
    <row r="61" ht="15.75" customHeight="1">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row>
    <row r="62" ht="15.75" customHeight="1">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row>
    <row r="63" ht="15.75" customHeight="1">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4" ht="15.75" customHeight="1">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row r="65" ht="15.75" customHeight="1">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row>
    <row r="66" ht="15.75" customHeight="1">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row>
    <row r="67" ht="15.75" customHeight="1">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row>
    <row r="68" ht="15.75" customHeight="1">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row>
    <row r="69" ht="15.75" customHeight="1">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row>
    <row r="70" ht="15.7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row>
    <row r="71" ht="15.75" customHeight="1">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row>
    <row r="72" ht="15.75" customHeight="1">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row>
    <row r="73" ht="15.75" customHeight="1">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row>
    <row r="74" ht="15.75" customHeight="1">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row>
    <row r="75" ht="15.75" customHeight="1">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row>
    <row r="76" ht="15.7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row>
    <row r="77" ht="15.75" customHeight="1">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row>
    <row r="78" ht="15.75" customHeight="1">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row>
    <row r="79" ht="15.75" customHeigh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row>
    <row r="80" ht="15.75" customHeight="1">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row>
    <row r="81" ht="15.75" customHeight="1">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row>
    <row r="82" ht="15.75"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row>
    <row r="83" ht="15.75" customHeight="1">
      <c r="A83" s="131"/>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row>
    <row r="84" ht="15.75" customHeight="1">
      <c r="A84" s="131"/>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row>
    <row r="85" ht="15.75" customHeight="1">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row>
    <row r="86" ht="15.75"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row>
    <row r="87" ht="15.75" customHeight="1">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row>
    <row r="88" ht="15.75" customHeight="1">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row>
    <row r="89" ht="15.75" customHeight="1">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row>
    <row r="90" ht="15.75" customHeight="1">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row>
    <row r="91" ht="15.75" customHeight="1">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row>
    <row r="92" ht="15.7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row>
    <row r="93" ht="15.7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row>
    <row r="94" ht="15.7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row>
    <row r="95" ht="15.7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row>
    <row r="96" ht="15.7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row>
    <row r="97" ht="15.75" customHeight="1">
      <c r="A97" s="131"/>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row>
    <row r="98" ht="15.75" customHeight="1">
      <c r="A98" s="131"/>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row>
    <row r="99" ht="15.75" customHeight="1">
      <c r="A99" s="131"/>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row>
    <row r="100" ht="15.7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row>
    <row r="102" ht="15.75" customHeight="1">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row>
    <row r="103" ht="15.75" customHeight="1">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c r="AA192" s="131"/>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1"/>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5"/>
    <hyperlink r:id="rId2" ref="G9"/>
  </hyperlinks>
  <printOptions/>
  <pageMargins bottom="0.75" footer="0.0" header="0.0" left="0.7" right="0.7" top="0.75"/>
  <pageSetup orientation="landscape"/>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sheetPr>
  <sheetViews>
    <sheetView workbookViewId="0"/>
  </sheetViews>
  <sheetFormatPr customHeight="1" defaultColWidth="14.43" defaultRowHeight="15.0"/>
  <cols>
    <col customWidth="1" min="1" max="1" width="26.86"/>
    <col customWidth="1" min="3" max="3" width="20.14"/>
    <col customWidth="1" min="4" max="4" width="4.71"/>
  </cols>
  <sheetData>
    <row r="1">
      <c r="A1" s="370" t="s">
        <v>1335</v>
      </c>
      <c r="B1" s="370" t="s">
        <v>1336</v>
      </c>
      <c r="C1" s="371" t="s">
        <v>1337</v>
      </c>
      <c r="D1" s="370"/>
    </row>
    <row r="2">
      <c r="A2" s="370" t="s">
        <v>1338</v>
      </c>
      <c r="C2" s="371"/>
      <c r="D2" s="370"/>
    </row>
    <row r="3">
      <c r="A3" s="1" t="s">
        <v>1339</v>
      </c>
      <c r="B3" s="90">
        <v>1.0</v>
      </c>
      <c r="C3" s="372">
        <v>1.0</v>
      </c>
      <c r="D3" s="90"/>
    </row>
    <row r="4">
      <c r="A4" s="1" t="s">
        <v>1340</v>
      </c>
      <c r="B4" s="90">
        <v>1.5</v>
      </c>
      <c r="C4" s="372">
        <v>1.5</v>
      </c>
      <c r="D4" s="90"/>
    </row>
    <row r="5">
      <c r="A5" s="1" t="s">
        <v>1341</v>
      </c>
      <c r="B5" s="90">
        <v>2.0</v>
      </c>
      <c r="C5" s="372">
        <v>2.0</v>
      </c>
      <c r="D5" s="90"/>
    </row>
    <row r="6">
      <c r="A6" s="370"/>
      <c r="B6" s="370"/>
      <c r="C6" s="371">
        <f>SUM(C3:C5)</f>
        <v>4.5</v>
      </c>
      <c r="D6" s="370"/>
    </row>
    <row r="7">
      <c r="A7" s="370" t="s">
        <v>1342</v>
      </c>
      <c r="C7" s="371"/>
      <c r="D7" s="370"/>
    </row>
    <row r="8">
      <c r="A8" s="1" t="s">
        <v>1343</v>
      </c>
      <c r="B8" s="90">
        <v>1.0</v>
      </c>
      <c r="C8" s="372">
        <v>1.0</v>
      </c>
      <c r="D8" s="90"/>
    </row>
    <row r="9">
      <c r="A9" s="1" t="s">
        <v>1344</v>
      </c>
      <c r="B9" s="90">
        <v>1.5</v>
      </c>
      <c r="C9" s="372">
        <v>1.5</v>
      </c>
      <c r="D9" s="90"/>
    </row>
    <row r="10">
      <c r="A10" s="1" t="s">
        <v>1345</v>
      </c>
      <c r="B10" s="90">
        <v>2.0</v>
      </c>
      <c r="C10" s="372">
        <v>2.0</v>
      </c>
      <c r="D10" s="90"/>
    </row>
    <row r="11">
      <c r="A11" s="1" t="s">
        <v>1346</v>
      </c>
      <c r="B11" s="90">
        <v>2.0</v>
      </c>
      <c r="C11" s="372">
        <v>2.0</v>
      </c>
      <c r="D11" s="90"/>
    </row>
    <row r="12">
      <c r="C12" s="371">
        <f>SUM(C8:C11)</f>
        <v>6.5</v>
      </c>
    </row>
    <row r="13">
      <c r="C13" s="372"/>
    </row>
    <row r="14">
      <c r="A14" s="373" t="s">
        <v>1347</v>
      </c>
    </row>
    <row r="15" ht="15.0" customHeight="1"/>
    <row r="16">
      <c r="C16" s="37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7:B7"/>
    <mergeCell ref="A14:C15"/>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2.43"/>
    <col customWidth="1" min="2" max="2" width="85.71"/>
    <col customWidth="1" min="3" max="3" width="18.0"/>
    <col customWidth="1" min="4" max="4" width="66.57"/>
    <col customWidth="1" min="5" max="5" width="20.14"/>
    <col customWidth="1" min="6" max="6" width="64.29"/>
    <col customWidth="1" min="7" max="7" width="20.14"/>
    <col customWidth="1" min="8" max="8" width="79.86"/>
    <col customWidth="1" min="9" max="9" width="19.86"/>
    <col customWidth="1" min="10" max="10" width="79.43"/>
    <col customWidth="1" min="11" max="11" width="18.71"/>
    <col customWidth="1" min="12" max="12" width="31.71"/>
    <col customWidth="1" min="13" max="13" width="18.71"/>
    <col customWidth="1" min="14" max="14" width="84.0"/>
    <col customWidth="1" min="15" max="16" width="15.57"/>
    <col customWidth="1" min="17" max="17" width="26.14"/>
    <col customWidth="1" min="18" max="18" width="20.57"/>
    <col customWidth="1" min="19" max="34" width="8.71"/>
  </cols>
  <sheetData>
    <row r="1" ht="36.75" customHeight="1">
      <c r="A1" s="374"/>
      <c r="B1" s="375" t="s">
        <v>1348</v>
      </c>
      <c r="C1" s="376"/>
      <c r="D1" s="377"/>
      <c r="E1" s="376"/>
      <c r="F1" s="376"/>
      <c r="G1" s="376"/>
      <c r="H1" s="377"/>
      <c r="I1" s="376"/>
      <c r="J1" s="374"/>
      <c r="K1" s="376"/>
      <c r="L1" s="374"/>
      <c r="M1" s="376"/>
      <c r="N1" s="377"/>
      <c r="O1" s="376"/>
      <c r="P1" s="377"/>
      <c r="Q1" s="378"/>
      <c r="R1" s="378"/>
      <c r="S1" s="367"/>
      <c r="T1" s="367"/>
      <c r="U1" s="367"/>
      <c r="V1" s="367"/>
      <c r="W1" s="367"/>
      <c r="X1" s="367"/>
      <c r="Y1" s="367"/>
      <c r="Z1" s="367"/>
      <c r="AA1" s="367"/>
      <c r="AB1" s="367"/>
      <c r="AC1" s="367"/>
      <c r="AD1" s="367"/>
      <c r="AE1" s="367"/>
      <c r="AF1" s="367"/>
      <c r="AG1" s="367"/>
      <c r="AH1" s="367"/>
    </row>
    <row r="2">
      <c r="A2" s="379" t="s">
        <v>1349</v>
      </c>
      <c r="B2" s="380" t="s">
        <v>1350</v>
      </c>
      <c r="C2" s="381" t="s">
        <v>1351</v>
      </c>
      <c r="D2" s="382" t="s">
        <v>1352</v>
      </c>
      <c r="E2" s="381" t="s">
        <v>1353</v>
      </c>
      <c r="F2" s="381" t="s">
        <v>1354</v>
      </c>
      <c r="G2" s="381" t="s">
        <v>1353</v>
      </c>
      <c r="H2" s="382" t="s">
        <v>1355</v>
      </c>
      <c r="I2" s="381" t="s">
        <v>1353</v>
      </c>
      <c r="J2" s="380" t="s">
        <v>1356</v>
      </c>
      <c r="K2" s="381" t="s">
        <v>1353</v>
      </c>
      <c r="L2" s="380" t="s">
        <v>1357</v>
      </c>
      <c r="M2" s="383" t="s">
        <v>1353</v>
      </c>
      <c r="N2" s="384" t="s">
        <v>1358</v>
      </c>
      <c r="O2" s="385" t="s">
        <v>1353</v>
      </c>
      <c r="P2" s="386" t="s">
        <v>13</v>
      </c>
      <c r="Q2" s="387" t="s">
        <v>1359</v>
      </c>
      <c r="R2" s="388" t="s">
        <v>1360</v>
      </c>
      <c r="S2" s="367"/>
      <c r="T2" s="367"/>
      <c r="U2" s="367"/>
      <c r="V2" s="367"/>
      <c r="W2" s="367"/>
      <c r="X2" s="367"/>
      <c r="Y2" s="367"/>
      <c r="Z2" s="367"/>
      <c r="AA2" s="367"/>
      <c r="AB2" s="367"/>
      <c r="AC2" s="367"/>
      <c r="AD2" s="367"/>
      <c r="AE2" s="367"/>
      <c r="AF2" s="367"/>
      <c r="AG2" s="367"/>
      <c r="AH2" s="367"/>
    </row>
    <row r="3" ht="261.0" customHeight="1">
      <c r="A3" s="389" t="s">
        <v>1361</v>
      </c>
      <c r="B3" s="390" t="s">
        <v>1362</v>
      </c>
      <c r="C3" s="391">
        <v>1.0</v>
      </c>
      <c r="D3" s="392" t="s">
        <v>1363</v>
      </c>
      <c r="E3" s="391">
        <v>1.0</v>
      </c>
      <c r="F3" s="393" t="s">
        <v>1364</v>
      </c>
      <c r="G3" s="391">
        <v>0.5</v>
      </c>
      <c r="H3" s="393" t="s">
        <v>1365</v>
      </c>
      <c r="I3" s="391">
        <v>0.5</v>
      </c>
      <c r="J3" s="394" t="s">
        <v>1366</v>
      </c>
      <c r="K3" s="391">
        <v>0.5</v>
      </c>
      <c r="L3" s="390" t="s">
        <v>1367</v>
      </c>
      <c r="M3" s="391">
        <v>0.5</v>
      </c>
      <c r="N3" s="395" t="s">
        <v>1368</v>
      </c>
      <c r="O3" s="391">
        <v>1.0</v>
      </c>
      <c r="P3" s="396">
        <f t="shared" ref="P3:P10" si="1">O3+M3+K3+I3+G3+E3+C3</f>
        <v>5</v>
      </c>
      <c r="Q3" s="397" t="s">
        <v>1369</v>
      </c>
      <c r="R3" s="398">
        <v>0.6</v>
      </c>
      <c r="S3" s="367"/>
      <c r="T3" s="367"/>
      <c r="U3" s="367"/>
      <c r="V3" s="367"/>
      <c r="W3" s="367"/>
      <c r="X3" s="367"/>
      <c r="Y3" s="367"/>
      <c r="Z3" s="367"/>
      <c r="AA3" s="367"/>
      <c r="AB3" s="367"/>
      <c r="AC3" s="367"/>
      <c r="AD3" s="367"/>
      <c r="AE3" s="367"/>
      <c r="AF3" s="367"/>
      <c r="AG3" s="367"/>
      <c r="AH3" s="367"/>
    </row>
    <row r="4" ht="291.0" customHeight="1">
      <c r="A4" s="389" t="s">
        <v>1370</v>
      </c>
      <c r="B4" s="392" t="s">
        <v>1371</v>
      </c>
      <c r="C4" s="391">
        <v>2.0</v>
      </c>
      <c r="D4" s="392" t="s">
        <v>1372</v>
      </c>
      <c r="E4" s="391">
        <v>1.0</v>
      </c>
      <c r="F4" s="392" t="s">
        <v>1373</v>
      </c>
      <c r="G4" s="391">
        <v>1.0</v>
      </c>
      <c r="H4" s="399" t="s">
        <v>1374</v>
      </c>
      <c r="I4" s="391">
        <v>1.0</v>
      </c>
      <c r="J4" s="394" t="s">
        <v>1375</v>
      </c>
      <c r="K4" s="391">
        <v>0.5</v>
      </c>
      <c r="L4" s="390" t="s">
        <v>1376</v>
      </c>
      <c r="M4" s="391">
        <v>0.5</v>
      </c>
      <c r="N4" s="400" t="s">
        <v>1377</v>
      </c>
      <c r="O4" s="391">
        <v>1.0</v>
      </c>
      <c r="P4" s="396">
        <f t="shared" si="1"/>
        <v>7</v>
      </c>
      <c r="Q4" s="401" t="s">
        <v>1378</v>
      </c>
      <c r="R4" s="398">
        <v>0.8</v>
      </c>
      <c r="S4" s="367"/>
      <c r="T4" s="367"/>
      <c r="U4" s="367"/>
      <c r="V4" s="367"/>
      <c r="W4" s="367"/>
      <c r="X4" s="367"/>
      <c r="Y4" s="367"/>
      <c r="Z4" s="367"/>
      <c r="AA4" s="367"/>
      <c r="AB4" s="367"/>
      <c r="AC4" s="367"/>
      <c r="AD4" s="367"/>
      <c r="AE4" s="367"/>
      <c r="AF4" s="367"/>
      <c r="AG4" s="367"/>
      <c r="AH4" s="367"/>
    </row>
    <row r="5" ht="293.25" customHeight="1">
      <c r="A5" s="402" t="s">
        <v>1379</v>
      </c>
      <c r="B5" s="394" t="s">
        <v>1380</v>
      </c>
      <c r="C5" s="391">
        <v>1.0</v>
      </c>
      <c r="D5" s="403" t="s">
        <v>1381</v>
      </c>
      <c r="E5" s="391">
        <v>1.0</v>
      </c>
      <c r="F5" s="393" t="s">
        <v>1382</v>
      </c>
      <c r="G5" s="391">
        <v>0.5</v>
      </c>
      <c r="H5" s="404" t="s">
        <v>1383</v>
      </c>
      <c r="I5" s="391">
        <v>0.0</v>
      </c>
      <c r="J5" s="405" t="s">
        <v>1384</v>
      </c>
      <c r="K5" s="391">
        <v>0.5</v>
      </c>
      <c r="L5" s="395" t="s">
        <v>1385</v>
      </c>
      <c r="M5" s="391">
        <v>1.0</v>
      </c>
      <c r="N5" s="390" t="s">
        <v>1386</v>
      </c>
      <c r="O5" s="391">
        <v>0.75</v>
      </c>
      <c r="P5" s="396">
        <f t="shared" si="1"/>
        <v>4.75</v>
      </c>
      <c r="Q5" s="406" t="s">
        <v>1387</v>
      </c>
      <c r="R5" s="398">
        <v>0.4</v>
      </c>
      <c r="S5" s="367"/>
      <c r="T5" s="367"/>
      <c r="U5" s="367"/>
      <c r="V5" s="367"/>
      <c r="W5" s="367"/>
      <c r="X5" s="367"/>
      <c r="Y5" s="367"/>
      <c r="Z5" s="367"/>
      <c r="AA5" s="367"/>
      <c r="AB5" s="367"/>
      <c r="AC5" s="367"/>
      <c r="AD5" s="367"/>
      <c r="AE5" s="367"/>
      <c r="AF5" s="367"/>
      <c r="AG5" s="367"/>
      <c r="AH5" s="367"/>
    </row>
    <row r="6" ht="361.5" customHeight="1">
      <c r="A6" s="407" t="s">
        <v>1388</v>
      </c>
      <c r="B6" s="408" t="s">
        <v>1389</v>
      </c>
      <c r="C6" s="409">
        <v>1.0</v>
      </c>
      <c r="D6" s="394" t="s">
        <v>1390</v>
      </c>
      <c r="E6" s="410">
        <v>0.5</v>
      </c>
      <c r="F6" s="405" t="s">
        <v>1391</v>
      </c>
      <c r="G6" s="410">
        <v>0.5</v>
      </c>
      <c r="H6" s="411" t="s">
        <v>1392</v>
      </c>
      <c r="I6" s="412">
        <v>0.5</v>
      </c>
      <c r="J6" s="413" t="s">
        <v>1393</v>
      </c>
      <c r="K6" s="410">
        <v>0.5</v>
      </c>
      <c r="L6" s="408" t="s">
        <v>1394</v>
      </c>
      <c r="M6" s="410">
        <v>0.5</v>
      </c>
      <c r="N6" s="413" t="s">
        <v>1395</v>
      </c>
      <c r="O6" s="410">
        <v>0.25</v>
      </c>
      <c r="P6" s="396">
        <f t="shared" si="1"/>
        <v>3.75</v>
      </c>
      <c r="Q6" s="406" t="s">
        <v>1396</v>
      </c>
      <c r="R6" s="398">
        <v>0.4</v>
      </c>
      <c r="S6" s="414"/>
      <c r="T6" s="414"/>
      <c r="U6" s="414"/>
      <c r="V6" s="414"/>
      <c r="W6" s="414"/>
      <c r="X6" s="414"/>
      <c r="Y6" s="414"/>
      <c r="Z6" s="414"/>
      <c r="AA6" s="414"/>
      <c r="AB6" s="414"/>
      <c r="AC6" s="414"/>
      <c r="AD6" s="414"/>
      <c r="AE6" s="414"/>
      <c r="AF6" s="414"/>
      <c r="AG6" s="414"/>
      <c r="AH6" s="414"/>
    </row>
    <row r="7" ht="254.25" customHeight="1">
      <c r="A7" s="415" t="s">
        <v>1397</v>
      </c>
      <c r="B7" s="416" t="s">
        <v>1398</v>
      </c>
      <c r="C7" s="417">
        <v>0.5</v>
      </c>
      <c r="D7" s="418" t="s">
        <v>1399</v>
      </c>
      <c r="E7" s="419">
        <v>1.0</v>
      </c>
      <c r="F7" s="393" t="s">
        <v>1400</v>
      </c>
      <c r="G7" s="419">
        <v>0.5</v>
      </c>
      <c r="H7" s="393" t="s">
        <v>1401</v>
      </c>
      <c r="I7" s="419">
        <v>0.5</v>
      </c>
      <c r="J7" s="404" t="s">
        <v>1402</v>
      </c>
      <c r="K7" s="419">
        <v>0.0</v>
      </c>
      <c r="L7" s="420" t="s">
        <v>1403</v>
      </c>
      <c r="M7" s="419">
        <v>0.5</v>
      </c>
      <c r="N7" s="392" t="s">
        <v>1404</v>
      </c>
      <c r="O7" s="419">
        <v>1.0</v>
      </c>
      <c r="P7" s="396">
        <f t="shared" si="1"/>
        <v>4</v>
      </c>
      <c r="Q7" s="406" t="s">
        <v>1396</v>
      </c>
      <c r="R7" s="398" t="s">
        <v>1405</v>
      </c>
      <c r="S7" s="414"/>
      <c r="T7" s="414"/>
      <c r="U7" s="414"/>
      <c r="V7" s="414"/>
      <c r="W7" s="414"/>
      <c r="X7" s="414"/>
      <c r="Y7" s="414"/>
      <c r="Z7" s="414"/>
      <c r="AA7" s="414"/>
      <c r="AB7" s="414"/>
      <c r="AC7" s="414"/>
      <c r="AD7" s="414"/>
      <c r="AE7" s="414"/>
      <c r="AF7" s="414"/>
      <c r="AG7" s="414"/>
      <c r="AH7" s="414"/>
    </row>
    <row r="8" ht="221.25" customHeight="1">
      <c r="A8" s="415" t="s">
        <v>1406</v>
      </c>
      <c r="B8" s="421" t="s">
        <v>1407</v>
      </c>
      <c r="C8" s="417">
        <v>0.5</v>
      </c>
      <c r="D8" s="418" t="s">
        <v>1408</v>
      </c>
      <c r="E8" s="419">
        <v>1.0</v>
      </c>
      <c r="F8" s="393" t="s">
        <v>1409</v>
      </c>
      <c r="G8" s="419">
        <v>0.5</v>
      </c>
      <c r="H8" s="404" t="s">
        <v>1410</v>
      </c>
      <c r="I8" s="419">
        <v>0.0</v>
      </c>
      <c r="J8" s="393" t="s">
        <v>1411</v>
      </c>
      <c r="K8" s="419">
        <v>0.5</v>
      </c>
      <c r="L8" s="422" t="s">
        <v>1412</v>
      </c>
      <c r="M8" s="419">
        <v>0.0</v>
      </c>
      <c r="N8" s="423" t="s">
        <v>1413</v>
      </c>
      <c r="O8" s="419">
        <v>0.5</v>
      </c>
      <c r="P8" s="396">
        <f t="shared" si="1"/>
        <v>3</v>
      </c>
      <c r="Q8" s="406" t="s">
        <v>1396</v>
      </c>
      <c r="R8" s="398" t="s">
        <v>1405</v>
      </c>
      <c r="S8" s="414"/>
      <c r="T8" s="414"/>
      <c r="U8" s="414"/>
      <c r="V8" s="414"/>
      <c r="W8" s="414"/>
      <c r="X8" s="414"/>
      <c r="Y8" s="414"/>
      <c r="Z8" s="414"/>
      <c r="AA8" s="414"/>
      <c r="AB8" s="414"/>
      <c r="AC8" s="414"/>
      <c r="AD8" s="414"/>
      <c r="AE8" s="414"/>
      <c r="AF8" s="414"/>
      <c r="AG8" s="414"/>
      <c r="AH8" s="414"/>
    </row>
    <row r="9" ht="158.25" customHeight="1">
      <c r="A9" s="415" t="s">
        <v>1414</v>
      </c>
      <c r="B9" s="424" t="s">
        <v>1415</v>
      </c>
      <c r="C9" s="417">
        <v>0.0</v>
      </c>
      <c r="D9" s="404" t="s">
        <v>1416</v>
      </c>
      <c r="E9" s="419">
        <v>0.0</v>
      </c>
      <c r="F9" s="404" t="s">
        <v>1417</v>
      </c>
      <c r="G9" s="419">
        <v>0.0</v>
      </c>
      <c r="H9" s="404" t="s">
        <v>1418</v>
      </c>
      <c r="I9" s="419">
        <v>0.0</v>
      </c>
      <c r="J9" s="404" t="s">
        <v>1419</v>
      </c>
      <c r="K9" s="419">
        <v>0.0</v>
      </c>
      <c r="L9" s="424" t="s">
        <v>1420</v>
      </c>
      <c r="M9" s="419">
        <v>0.0</v>
      </c>
      <c r="N9" s="393" t="s">
        <v>1421</v>
      </c>
      <c r="O9" s="419">
        <v>0.25</v>
      </c>
      <c r="P9" s="396">
        <f t="shared" si="1"/>
        <v>0.25</v>
      </c>
      <c r="Q9" s="425" t="s">
        <v>1422</v>
      </c>
      <c r="R9" s="398" t="s">
        <v>1423</v>
      </c>
      <c r="S9" s="414"/>
      <c r="T9" s="414"/>
      <c r="U9" s="414"/>
      <c r="V9" s="414"/>
      <c r="W9" s="414"/>
      <c r="X9" s="414"/>
      <c r="Y9" s="414"/>
      <c r="Z9" s="414"/>
      <c r="AA9" s="414"/>
      <c r="AB9" s="414"/>
      <c r="AC9" s="414"/>
      <c r="AD9" s="414"/>
      <c r="AE9" s="414"/>
      <c r="AF9" s="414"/>
      <c r="AG9" s="414"/>
      <c r="AH9" s="414"/>
    </row>
    <row r="10" ht="351.0" customHeight="1">
      <c r="A10" s="415" t="s">
        <v>1424</v>
      </c>
      <c r="B10" s="404" t="s">
        <v>1425</v>
      </c>
      <c r="C10" s="409">
        <v>0.0</v>
      </c>
      <c r="D10" s="390" t="s">
        <v>1426</v>
      </c>
      <c r="E10" s="410">
        <v>0.5</v>
      </c>
      <c r="F10" s="404" t="s">
        <v>1427</v>
      </c>
      <c r="G10" s="410">
        <v>0.0</v>
      </c>
      <c r="H10" s="404" t="s">
        <v>1428</v>
      </c>
      <c r="I10" s="410">
        <v>0.0</v>
      </c>
      <c r="J10" s="404" t="s">
        <v>1429</v>
      </c>
      <c r="K10" s="410">
        <v>0.0</v>
      </c>
      <c r="L10" s="424" t="s">
        <v>1430</v>
      </c>
      <c r="M10" s="410">
        <v>0.0</v>
      </c>
      <c r="N10" s="393" t="s">
        <v>1431</v>
      </c>
      <c r="O10" s="419">
        <v>0.75</v>
      </c>
      <c r="P10" s="426">
        <f t="shared" si="1"/>
        <v>1.25</v>
      </c>
      <c r="Q10" s="425" t="s">
        <v>1422</v>
      </c>
      <c r="R10" s="398" t="s">
        <v>1423</v>
      </c>
      <c r="S10" s="367"/>
      <c r="T10" s="367"/>
      <c r="U10" s="367"/>
      <c r="V10" s="367"/>
      <c r="W10" s="367"/>
      <c r="X10" s="367"/>
      <c r="Y10" s="367"/>
      <c r="Z10" s="367"/>
      <c r="AA10" s="367"/>
      <c r="AB10" s="367"/>
      <c r="AC10" s="367"/>
      <c r="AD10" s="367"/>
      <c r="AE10" s="367"/>
      <c r="AF10" s="367"/>
      <c r="AG10" s="367"/>
      <c r="AH10" s="367"/>
    </row>
    <row r="11" ht="225.75" customHeight="1">
      <c r="A11" s="427"/>
      <c r="B11" s="428"/>
      <c r="C11" s="429"/>
      <c r="D11" s="428"/>
      <c r="E11" s="430"/>
      <c r="F11" s="430"/>
      <c r="G11" s="430"/>
      <c r="H11" s="428"/>
      <c r="I11" s="430"/>
      <c r="J11" s="428"/>
      <c r="K11" s="430"/>
      <c r="L11" s="428"/>
      <c r="M11" s="430"/>
      <c r="N11" s="428"/>
      <c r="O11" s="430"/>
      <c r="P11" s="428"/>
      <c r="Q11" s="428"/>
      <c r="R11" s="428"/>
      <c r="S11" s="367"/>
      <c r="T11" s="367"/>
      <c r="U11" s="367"/>
      <c r="V11" s="367"/>
      <c r="W11" s="367"/>
      <c r="X11" s="367"/>
      <c r="Y11" s="367"/>
      <c r="Z11" s="367"/>
      <c r="AA11" s="367"/>
      <c r="AB11" s="367"/>
      <c r="AC11" s="367"/>
      <c r="AD11" s="367"/>
      <c r="AE11" s="367"/>
      <c r="AF11" s="367"/>
      <c r="AG11" s="367"/>
      <c r="AH11" s="367"/>
    </row>
    <row r="12" ht="168.75" customHeight="1">
      <c r="A12" s="427"/>
      <c r="B12" s="428"/>
      <c r="C12" s="429"/>
      <c r="D12" s="428"/>
      <c r="E12" s="430"/>
      <c r="F12" s="430"/>
      <c r="G12" s="430"/>
      <c r="H12" s="428"/>
      <c r="I12" s="430"/>
      <c r="J12" s="428"/>
      <c r="K12" s="430"/>
      <c r="L12" s="428"/>
      <c r="M12" s="430"/>
      <c r="N12" s="428"/>
      <c r="O12" s="430"/>
      <c r="P12" s="428"/>
      <c r="Q12" s="428"/>
      <c r="R12" s="428"/>
      <c r="S12" s="367"/>
      <c r="T12" s="367"/>
      <c r="U12" s="367"/>
      <c r="V12" s="367"/>
      <c r="W12" s="367"/>
      <c r="X12" s="367"/>
      <c r="Y12" s="367"/>
      <c r="Z12" s="367"/>
      <c r="AA12" s="367"/>
      <c r="AB12" s="367"/>
      <c r="AC12" s="367"/>
      <c r="AD12" s="367"/>
      <c r="AE12" s="367"/>
      <c r="AF12" s="367"/>
      <c r="AG12" s="367"/>
      <c r="AH12" s="367"/>
    </row>
    <row r="13" ht="15.75" customHeight="1">
      <c r="A13" s="427"/>
      <c r="B13" s="367"/>
      <c r="C13" s="431"/>
      <c r="D13" s="428"/>
      <c r="E13" s="432"/>
      <c r="F13" s="432"/>
      <c r="G13" s="432"/>
      <c r="H13" s="367"/>
      <c r="I13" s="432"/>
      <c r="J13" s="428"/>
      <c r="K13" s="432"/>
      <c r="L13" s="367"/>
      <c r="M13" s="432"/>
      <c r="N13" s="428"/>
      <c r="O13" s="432"/>
      <c r="P13" s="367"/>
      <c r="Q13" s="367"/>
      <c r="R13" s="367"/>
      <c r="S13" s="367"/>
      <c r="T13" s="367"/>
      <c r="U13" s="367"/>
      <c r="V13" s="367"/>
      <c r="W13" s="367"/>
      <c r="X13" s="367"/>
      <c r="Y13" s="367"/>
      <c r="Z13" s="367"/>
      <c r="AA13" s="367"/>
      <c r="AB13" s="367"/>
      <c r="AC13" s="367"/>
      <c r="AD13" s="367"/>
      <c r="AE13" s="367"/>
      <c r="AF13" s="367"/>
      <c r="AG13" s="367"/>
      <c r="AH13" s="367"/>
    </row>
    <row r="14" ht="15.75" customHeight="1">
      <c r="A14" s="1"/>
      <c r="B14" s="367"/>
      <c r="C14" s="431"/>
      <c r="D14" s="367"/>
      <c r="E14" s="432"/>
      <c r="F14" s="432"/>
      <c r="G14" s="432"/>
      <c r="H14" s="367"/>
      <c r="I14" s="432"/>
      <c r="J14" s="367"/>
      <c r="K14" s="432"/>
      <c r="L14" s="367"/>
      <c r="M14" s="432"/>
      <c r="N14" s="367"/>
      <c r="O14" s="432"/>
      <c r="P14" s="367"/>
      <c r="Q14" s="367"/>
      <c r="R14" s="367"/>
      <c r="S14" s="367"/>
      <c r="T14" s="367"/>
      <c r="U14" s="367"/>
      <c r="V14" s="367"/>
      <c r="W14" s="367"/>
      <c r="X14" s="367"/>
      <c r="Y14" s="367"/>
      <c r="Z14" s="367"/>
      <c r="AA14" s="367"/>
      <c r="AB14" s="367"/>
      <c r="AC14" s="367"/>
      <c r="AD14" s="367"/>
      <c r="AE14" s="367"/>
      <c r="AF14" s="367"/>
      <c r="AG14" s="367"/>
      <c r="AH14" s="367"/>
    </row>
    <row r="15" ht="15.75" customHeight="1">
      <c r="A15" s="1"/>
      <c r="B15" s="367"/>
      <c r="C15" s="431"/>
      <c r="D15" s="367"/>
      <c r="E15" s="432"/>
      <c r="F15" s="432"/>
      <c r="G15" s="432"/>
      <c r="H15" s="367"/>
      <c r="I15" s="432"/>
      <c r="J15" s="367"/>
      <c r="K15" s="432"/>
      <c r="L15" s="367"/>
      <c r="M15" s="432"/>
      <c r="N15" s="367"/>
      <c r="O15" s="432"/>
      <c r="P15" s="367"/>
      <c r="Q15" s="367"/>
      <c r="R15" s="367"/>
      <c r="S15" s="367"/>
      <c r="T15" s="367"/>
      <c r="U15" s="367"/>
      <c r="V15" s="367"/>
      <c r="W15" s="367"/>
      <c r="X15" s="367"/>
      <c r="Y15" s="367"/>
      <c r="Z15" s="367"/>
      <c r="AA15" s="367"/>
      <c r="AB15" s="367"/>
      <c r="AC15" s="367"/>
      <c r="AD15" s="367"/>
      <c r="AE15" s="367"/>
      <c r="AF15" s="367"/>
      <c r="AG15" s="367"/>
      <c r="AH15" s="367"/>
    </row>
    <row r="16" ht="15.75" customHeight="1">
      <c r="A16" s="1"/>
      <c r="B16" s="367"/>
      <c r="C16" s="431"/>
      <c r="D16" s="367"/>
      <c r="E16" s="432"/>
      <c r="F16" s="432"/>
      <c r="G16" s="432"/>
      <c r="H16" s="367"/>
      <c r="I16" s="432"/>
      <c r="J16" s="367"/>
      <c r="K16" s="432"/>
      <c r="L16" s="367"/>
      <c r="M16" s="432"/>
      <c r="N16" s="367"/>
      <c r="O16" s="432"/>
      <c r="P16" s="367"/>
      <c r="Q16" s="367"/>
      <c r="R16" s="367"/>
      <c r="S16" s="367"/>
      <c r="T16" s="367"/>
      <c r="U16" s="367"/>
      <c r="V16" s="367"/>
      <c r="W16" s="367"/>
      <c r="X16" s="367"/>
      <c r="Y16" s="367"/>
      <c r="Z16" s="367"/>
      <c r="AA16" s="367"/>
      <c r="AB16" s="367"/>
      <c r="AC16" s="367"/>
      <c r="AD16" s="367"/>
      <c r="AE16" s="367"/>
      <c r="AF16" s="367"/>
      <c r="AG16" s="367"/>
      <c r="AH16" s="367"/>
    </row>
    <row r="17" ht="15.75" customHeight="1">
      <c r="A17" s="1"/>
      <c r="B17" s="367"/>
      <c r="C17" s="431"/>
      <c r="D17" s="367"/>
      <c r="E17" s="432"/>
      <c r="F17" s="432"/>
      <c r="G17" s="432"/>
      <c r="H17" s="367"/>
      <c r="I17" s="432"/>
      <c r="J17" s="367"/>
      <c r="K17" s="432"/>
      <c r="L17" s="367"/>
      <c r="M17" s="432"/>
      <c r="N17" s="367"/>
      <c r="O17" s="432"/>
      <c r="P17" s="367"/>
      <c r="Q17" s="367"/>
      <c r="R17" s="367"/>
      <c r="S17" s="367"/>
      <c r="T17" s="367"/>
      <c r="U17" s="367"/>
      <c r="V17" s="367"/>
      <c r="W17" s="367"/>
      <c r="X17" s="367"/>
      <c r="Y17" s="367"/>
      <c r="Z17" s="367"/>
      <c r="AA17" s="367"/>
      <c r="AB17" s="367"/>
      <c r="AC17" s="367"/>
      <c r="AD17" s="367"/>
      <c r="AE17" s="367"/>
      <c r="AF17" s="367"/>
      <c r="AG17" s="367"/>
      <c r="AH17" s="367"/>
    </row>
    <row r="18" ht="15.75" customHeight="1">
      <c r="A18" s="433"/>
      <c r="B18" s="367"/>
      <c r="C18" s="434"/>
      <c r="D18" s="367"/>
      <c r="E18" s="432"/>
      <c r="F18" s="432"/>
      <c r="G18" s="432"/>
      <c r="H18" s="367"/>
      <c r="I18" s="432"/>
      <c r="J18" s="367"/>
      <c r="K18" s="432"/>
      <c r="L18" s="367"/>
      <c r="M18" s="432"/>
      <c r="N18" s="367"/>
      <c r="O18" s="432"/>
      <c r="P18" s="367"/>
      <c r="Q18" s="367"/>
      <c r="R18" s="367"/>
      <c r="S18" s="367"/>
      <c r="T18" s="367"/>
      <c r="U18" s="367"/>
      <c r="V18" s="367"/>
      <c r="W18" s="367"/>
      <c r="X18" s="367"/>
      <c r="Y18" s="367"/>
      <c r="Z18" s="367"/>
      <c r="AA18" s="367"/>
      <c r="AB18" s="367"/>
      <c r="AC18" s="367"/>
      <c r="AD18" s="367"/>
      <c r="AE18" s="367"/>
      <c r="AF18" s="367"/>
      <c r="AG18" s="367"/>
      <c r="AH18" s="367"/>
    </row>
    <row r="19" ht="15.75" customHeight="1">
      <c r="A19" s="433"/>
      <c r="B19" s="367"/>
      <c r="C19" s="434"/>
      <c r="D19" s="367"/>
      <c r="E19" s="432"/>
      <c r="F19" s="432"/>
      <c r="G19" s="432"/>
      <c r="H19" s="367"/>
      <c r="I19" s="432"/>
      <c r="J19" s="367"/>
      <c r="K19" s="432"/>
      <c r="L19" s="367"/>
      <c r="M19" s="432"/>
      <c r="N19" s="367"/>
      <c r="O19" s="432"/>
      <c r="P19" s="367"/>
      <c r="Q19" s="367"/>
      <c r="R19" s="367"/>
      <c r="S19" s="367"/>
      <c r="T19" s="367"/>
      <c r="U19" s="367"/>
      <c r="V19" s="367"/>
      <c r="W19" s="367"/>
      <c r="X19" s="367"/>
      <c r="Y19" s="367"/>
      <c r="Z19" s="367"/>
      <c r="AA19" s="367"/>
      <c r="AB19" s="367"/>
      <c r="AC19" s="367"/>
      <c r="AD19" s="367"/>
      <c r="AE19" s="367"/>
      <c r="AF19" s="367"/>
      <c r="AG19" s="367"/>
      <c r="AH19" s="367"/>
    </row>
    <row r="20" ht="15.75" customHeight="1">
      <c r="A20" s="433"/>
      <c r="B20" s="367"/>
      <c r="C20" s="434"/>
      <c r="D20" s="367"/>
      <c r="E20" s="432"/>
      <c r="F20" s="432"/>
      <c r="G20" s="432"/>
      <c r="H20" s="367"/>
      <c r="I20" s="432"/>
      <c r="J20" s="367"/>
      <c r="K20" s="432"/>
      <c r="L20" s="367"/>
      <c r="M20" s="432"/>
      <c r="N20" s="367"/>
      <c r="O20" s="432"/>
      <c r="P20" s="367"/>
      <c r="Q20" s="367"/>
      <c r="R20" s="367"/>
      <c r="S20" s="367"/>
      <c r="T20" s="367"/>
      <c r="U20" s="367"/>
      <c r="V20" s="367"/>
      <c r="W20" s="367"/>
      <c r="X20" s="367"/>
      <c r="Y20" s="367"/>
      <c r="Z20" s="367"/>
      <c r="AA20" s="367"/>
      <c r="AB20" s="367"/>
      <c r="AC20" s="367"/>
      <c r="AD20" s="367"/>
      <c r="AE20" s="367"/>
      <c r="AF20" s="367"/>
      <c r="AG20" s="367"/>
      <c r="AH20" s="367"/>
    </row>
    <row r="21" ht="15.75" customHeight="1">
      <c r="A21" s="367"/>
      <c r="B21" s="367"/>
      <c r="C21" s="432"/>
      <c r="D21" s="367"/>
      <c r="E21" s="432"/>
      <c r="F21" s="432"/>
      <c r="G21" s="432"/>
      <c r="H21" s="367"/>
      <c r="I21" s="432"/>
      <c r="J21" s="367"/>
      <c r="K21" s="432"/>
      <c r="L21" s="367"/>
      <c r="M21" s="432"/>
      <c r="N21" s="367"/>
      <c r="O21" s="434"/>
      <c r="P21" s="433"/>
      <c r="Q21" s="367"/>
      <c r="R21" s="367"/>
      <c r="S21" s="367"/>
      <c r="T21" s="367"/>
      <c r="U21" s="367"/>
      <c r="V21" s="367"/>
      <c r="W21" s="367"/>
      <c r="X21" s="367"/>
      <c r="Y21" s="367"/>
      <c r="Z21" s="367"/>
      <c r="AA21" s="367"/>
      <c r="AB21" s="367"/>
      <c r="AC21" s="367"/>
      <c r="AD21" s="367"/>
      <c r="AE21" s="367"/>
      <c r="AF21" s="367"/>
      <c r="AG21" s="367"/>
      <c r="AH21" s="367"/>
    </row>
    <row r="22" ht="15.75" customHeight="1">
      <c r="A22" s="367"/>
      <c r="B22" s="367"/>
      <c r="C22" s="432"/>
      <c r="D22" s="367"/>
      <c r="E22" s="432"/>
      <c r="F22" s="432"/>
      <c r="G22" s="432"/>
      <c r="H22" s="367"/>
      <c r="I22" s="432"/>
      <c r="J22" s="367"/>
      <c r="K22" s="432"/>
      <c r="L22" s="367"/>
      <c r="M22" s="432"/>
      <c r="N22" s="367"/>
      <c r="O22" s="434"/>
      <c r="P22" s="433"/>
      <c r="Q22" s="367"/>
      <c r="R22" s="367"/>
      <c r="S22" s="367"/>
      <c r="T22" s="367"/>
      <c r="U22" s="367"/>
      <c r="V22" s="367"/>
      <c r="W22" s="367"/>
      <c r="X22" s="367"/>
      <c r="Y22" s="367"/>
      <c r="Z22" s="367"/>
      <c r="AA22" s="367"/>
      <c r="AB22" s="367"/>
      <c r="AC22" s="367"/>
      <c r="AD22" s="367"/>
      <c r="AE22" s="367"/>
      <c r="AF22" s="367"/>
      <c r="AG22" s="367"/>
      <c r="AH22" s="367"/>
    </row>
    <row r="23" ht="15.75" customHeight="1">
      <c r="A23" s="367"/>
      <c r="B23" s="367"/>
      <c r="C23" s="432"/>
      <c r="D23" s="367"/>
      <c r="E23" s="432"/>
      <c r="F23" s="432"/>
      <c r="G23" s="432"/>
      <c r="H23" s="367"/>
      <c r="I23" s="432"/>
      <c r="J23" s="367"/>
      <c r="K23" s="432"/>
      <c r="L23" s="367"/>
      <c r="M23" s="432"/>
      <c r="N23" s="367"/>
      <c r="O23" s="434"/>
      <c r="P23" s="433"/>
      <c r="Q23" s="367"/>
      <c r="R23" s="367"/>
      <c r="S23" s="367"/>
      <c r="T23" s="367"/>
      <c r="U23" s="367"/>
      <c r="V23" s="367"/>
      <c r="W23" s="367"/>
      <c r="X23" s="367"/>
      <c r="Y23" s="367"/>
      <c r="Z23" s="367"/>
      <c r="AA23" s="367"/>
      <c r="AB23" s="367"/>
      <c r="AC23" s="367"/>
      <c r="AD23" s="367"/>
      <c r="AE23" s="367"/>
      <c r="AF23" s="367"/>
      <c r="AG23" s="367"/>
      <c r="AH23" s="367"/>
    </row>
    <row r="24" ht="15.75" customHeight="1">
      <c r="A24" s="367"/>
      <c r="B24" s="367"/>
      <c r="C24" s="432"/>
      <c r="D24" s="367"/>
      <c r="E24" s="432"/>
      <c r="F24" s="432"/>
      <c r="G24" s="432"/>
      <c r="H24" s="367"/>
      <c r="I24" s="432"/>
      <c r="J24" s="367"/>
      <c r="K24" s="432"/>
      <c r="L24" s="367"/>
      <c r="M24" s="432"/>
      <c r="N24" s="367"/>
      <c r="O24" s="434"/>
      <c r="P24" s="433"/>
      <c r="Q24" s="367"/>
      <c r="R24" s="367"/>
      <c r="S24" s="367"/>
      <c r="T24" s="367"/>
      <c r="U24" s="367"/>
      <c r="V24" s="367"/>
      <c r="W24" s="367"/>
      <c r="X24" s="367"/>
      <c r="Y24" s="367"/>
      <c r="Z24" s="367"/>
      <c r="AA24" s="367"/>
      <c r="AB24" s="367"/>
      <c r="AC24" s="367"/>
      <c r="AD24" s="367"/>
      <c r="AE24" s="367"/>
      <c r="AF24" s="367"/>
      <c r="AG24" s="367"/>
      <c r="AH24" s="367"/>
    </row>
    <row r="25" ht="15.75" customHeight="1">
      <c r="A25" s="367"/>
      <c r="B25" s="367"/>
      <c r="C25" s="432"/>
      <c r="D25" s="367"/>
      <c r="E25" s="432"/>
      <c r="F25" s="432"/>
      <c r="G25" s="432"/>
      <c r="H25" s="367"/>
      <c r="I25" s="432"/>
      <c r="J25" s="367"/>
      <c r="K25" s="432"/>
      <c r="L25" s="367"/>
      <c r="M25" s="432"/>
      <c r="N25" s="367"/>
      <c r="O25" s="434"/>
      <c r="P25" s="433"/>
      <c r="Q25" s="367"/>
      <c r="R25" s="367"/>
      <c r="S25" s="367"/>
      <c r="T25" s="367"/>
      <c r="U25" s="367"/>
      <c r="V25" s="367"/>
      <c r="W25" s="367"/>
      <c r="X25" s="367"/>
      <c r="Y25" s="367"/>
      <c r="Z25" s="367"/>
      <c r="AA25" s="367"/>
      <c r="AB25" s="367"/>
      <c r="AC25" s="367"/>
      <c r="AD25" s="367"/>
      <c r="AE25" s="367"/>
      <c r="AF25" s="367"/>
      <c r="AG25" s="367"/>
      <c r="AH25" s="367"/>
    </row>
    <row r="26" ht="15.75" customHeight="1">
      <c r="A26" s="367"/>
      <c r="B26" s="367"/>
      <c r="C26" s="432"/>
      <c r="D26" s="367"/>
      <c r="E26" s="432"/>
      <c r="F26" s="432"/>
      <c r="G26" s="432"/>
      <c r="H26" s="367"/>
      <c r="I26" s="432"/>
      <c r="J26" s="367"/>
      <c r="K26" s="432"/>
      <c r="L26" s="367"/>
      <c r="M26" s="432"/>
      <c r="N26" s="367"/>
      <c r="O26" s="434"/>
      <c r="P26" s="433"/>
      <c r="Q26" s="367"/>
      <c r="R26" s="367"/>
      <c r="S26" s="367"/>
      <c r="T26" s="367"/>
      <c r="U26" s="367"/>
      <c r="V26" s="367"/>
      <c r="W26" s="367"/>
      <c r="X26" s="367"/>
      <c r="Y26" s="367"/>
      <c r="Z26" s="367"/>
      <c r="AA26" s="367"/>
      <c r="AB26" s="367"/>
      <c r="AC26" s="367"/>
      <c r="AD26" s="367"/>
      <c r="AE26" s="367"/>
      <c r="AF26" s="367"/>
      <c r="AG26" s="367"/>
      <c r="AH26" s="367"/>
    </row>
    <row r="27" ht="15.75" customHeight="1">
      <c r="A27" s="367"/>
      <c r="B27" s="367"/>
      <c r="C27" s="432"/>
      <c r="D27" s="367"/>
      <c r="E27" s="432"/>
      <c r="F27" s="432"/>
      <c r="G27" s="432"/>
      <c r="H27" s="367"/>
      <c r="I27" s="432"/>
      <c r="J27" s="367"/>
      <c r="K27" s="432"/>
      <c r="L27" s="367"/>
      <c r="M27" s="432"/>
      <c r="N27" s="367"/>
      <c r="O27" s="434"/>
      <c r="P27" s="433"/>
      <c r="Q27" s="367"/>
      <c r="R27" s="367"/>
      <c r="S27" s="367"/>
      <c r="T27" s="367"/>
      <c r="U27" s="367"/>
      <c r="V27" s="367"/>
      <c r="W27" s="367"/>
      <c r="X27" s="367"/>
      <c r="Y27" s="367"/>
      <c r="Z27" s="367"/>
      <c r="AA27" s="367"/>
      <c r="AB27" s="367"/>
      <c r="AC27" s="367"/>
      <c r="AD27" s="367"/>
      <c r="AE27" s="367"/>
      <c r="AF27" s="367"/>
      <c r="AG27" s="367"/>
      <c r="AH27" s="367"/>
    </row>
    <row r="28" ht="15.75" customHeight="1">
      <c r="A28" s="367"/>
      <c r="B28" s="367"/>
      <c r="C28" s="432"/>
      <c r="D28" s="367"/>
      <c r="E28" s="432"/>
      <c r="F28" s="432"/>
      <c r="G28" s="432"/>
      <c r="H28" s="367"/>
      <c r="I28" s="432"/>
      <c r="J28" s="367"/>
      <c r="K28" s="432"/>
      <c r="L28" s="367"/>
      <c r="M28" s="432"/>
      <c r="N28" s="367"/>
      <c r="O28" s="434"/>
      <c r="P28" s="433"/>
      <c r="Q28" s="367"/>
      <c r="R28" s="367"/>
      <c r="S28" s="367"/>
      <c r="T28" s="367"/>
      <c r="U28" s="367"/>
      <c r="V28" s="367"/>
      <c r="W28" s="367"/>
      <c r="X28" s="367"/>
      <c r="Y28" s="367"/>
      <c r="Z28" s="367"/>
      <c r="AA28" s="367"/>
      <c r="AB28" s="367"/>
      <c r="AC28" s="367"/>
      <c r="AD28" s="367"/>
      <c r="AE28" s="367"/>
      <c r="AF28" s="367"/>
      <c r="AG28" s="367"/>
      <c r="AH28" s="367"/>
    </row>
    <row r="29" ht="15.75" customHeight="1">
      <c r="A29" s="367"/>
      <c r="B29" s="367"/>
      <c r="C29" s="432"/>
      <c r="D29" s="367"/>
      <c r="E29" s="432"/>
      <c r="F29" s="432"/>
      <c r="G29" s="432"/>
      <c r="H29" s="367"/>
      <c r="I29" s="432"/>
      <c r="J29" s="367"/>
      <c r="K29" s="432"/>
      <c r="L29" s="367"/>
      <c r="M29" s="432"/>
      <c r="N29" s="367"/>
      <c r="O29" s="434"/>
      <c r="P29" s="433"/>
      <c r="Q29" s="367"/>
      <c r="R29" s="367"/>
      <c r="S29" s="367"/>
      <c r="T29" s="367"/>
      <c r="U29" s="367"/>
      <c r="V29" s="367"/>
      <c r="W29" s="367"/>
      <c r="X29" s="367"/>
      <c r="Y29" s="367"/>
      <c r="Z29" s="367"/>
      <c r="AA29" s="367"/>
      <c r="AB29" s="367"/>
      <c r="AC29" s="367"/>
      <c r="AD29" s="367"/>
      <c r="AE29" s="367"/>
      <c r="AF29" s="367"/>
      <c r="AG29" s="367"/>
      <c r="AH29" s="367"/>
    </row>
    <row r="30" ht="15.75" customHeight="1">
      <c r="A30" s="367"/>
      <c r="B30" s="367"/>
      <c r="C30" s="432"/>
      <c r="D30" s="367"/>
      <c r="E30" s="432"/>
      <c r="F30" s="432"/>
      <c r="G30" s="432"/>
      <c r="H30" s="367"/>
      <c r="I30" s="432"/>
      <c r="J30" s="367"/>
      <c r="K30" s="432"/>
      <c r="L30" s="367"/>
      <c r="M30" s="432"/>
      <c r="N30" s="367"/>
      <c r="O30" s="434"/>
      <c r="P30" s="433"/>
      <c r="Q30" s="367"/>
      <c r="R30" s="367"/>
      <c r="S30" s="367"/>
      <c r="T30" s="367"/>
      <c r="U30" s="367"/>
      <c r="V30" s="367"/>
      <c r="W30" s="367"/>
      <c r="X30" s="367"/>
      <c r="Y30" s="367"/>
      <c r="Z30" s="367"/>
      <c r="AA30" s="367"/>
      <c r="AB30" s="367"/>
      <c r="AC30" s="367"/>
      <c r="AD30" s="367"/>
      <c r="AE30" s="367"/>
      <c r="AF30" s="367"/>
      <c r="AG30" s="367"/>
      <c r="AH30" s="367"/>
    </row>
    <row r="31" ht="15.75" customHeight="1">
      <c r="A31" s="367"/>
      <c r="B31" s="367"/>
      <c r="C31" s="432"/>
      <c r="D31" s="367"/>
      <c r="E31" s="432"/>
      <c r="F31" s="432"/>
      <c r="G31" s="432"/>
      <c r="H31" s="367"/>
      <c r="I31" s="432"/>
      <c r="J31" s="367"/>
      <c r="K31" s="432"/>
      <c r="L31" s="367"/>
      <c r="M31" s="432"/>
      <c r="N31" s="367"/>
      <c r="O31" s="434"/>
      <c r="P31" s="433"/>
      <c r="Q31" s="367"/>
      <c r="R31" s="367"/>
      <c r="S31" s="367"/>
      <c r="T31" s="367"/>
      <c r="U31" s="367"/>
      <c r="V31" s="367"/>
      <c r="W31" s="367"/>
      <c r="X31" s="367"/>
      <c r="Y31" s="367"/>
      <c r="Z31" s="367"/>
      <c r="AA31" s="367"/>
      <c r="AB31" s="367"/>
      <c r="AC31" s="367"/>
      <c r="AD31" s="367"/>
      <c r="AE31" s="367"/>
      <c r="AF31" s="367"/>
      <c r="AG31" s="367"/>
      <c r="AH31" s="367"/>
    </row>
    <row r="32" ht="15.75" customHeight="1">
      <c r="A32" s="367"/>
      <c r="B32" s="367"/>
      <c r="C32" s="432"/>
      <c r="D32" s="367"/>
      <c r="E32" s="432"/>
      <c r="F32" s="432"/>
      <c r="G32" s="432"/>
      <c r="H32" s="367"/>
      <c r="I32" s="432"/>
      <c r="J32" s="367"/>
      <c r="K32" s="432"/>
      <c r="L32" s="367"/>
      <c r="M32" s="432"/>
      <c r="N32" s="367"/>
      <c r="O32" s="434"/>
      <c r="P32" s="433"/>
      <c r="Q32" s="367"/>
      <c r="R32" s="367"/>
      <c r="S32" s="367"/>
      <c r="T32" s="367"/>
      <c r="U32" s="367"/>
      <c r="V32" s="367"/>
      <c r="W32" s="367"/>
      <c r="X32" s="367"/>
      <c r="Y32" s="367"/>
      <c r="Z32" s="367"/>
      <c r="AA32" s="367"/>
      <c r="AB32" s="367"/>
      <c r="AC32" s="367"/>
      <c r="AD32" s="367"/>
      <c r="AE32" s="367"/>
      <c r="AF32" s="367"/>
      <c r="AG32" s="367"/>
      <c r="AH32" s="367"/>
    </row>
    <row r="33" ht="15.75" customHeight="1">
      <c r="A33" s="367"/>
      <c r="B33" s="367"/>
      <c r="C33" s="432"/>
      <c r="D33" s="367"/>
      <c r="E33" s="432"/>
      <c r="F33" s="432"/>
      <c r="G33" s="432"/>
      <c r="H33" s="367"/>
      <c r="I33" s="432"/>
      <c r="J33" s="367"/>
      <c r="K33" s="432"/>
      <c r="L33" s="367"/>
      <c r="M33" s="432"/>
      <c r="N33" s="367"/>
      <c r="O33" s="434"/>
      <c r="P33" s="433"/>
      <c r="Q33" s="367"/>
      <c r="R33" s="367"/>
      <c r="S33" s="367"/>
      <c r="T33" s="367"/>
      <c r="U33" s="367"/>
      <c r="V33" s="367"/>
      <c r="W33" s="367"/>
      <c r="X33" s="367"/>
      <c r="Y33" s="367"/>
      <c r="Z33" s="367"/>
      <c r="AA33" s="367"/>
      <c r="AB33" s="367"/>
      <c r="AC33" s="367"/>
      <c r="AD33" s="367"/>
      <c r="AE33" s="367"/>
      <c r="AF33" s="367"/>
      <c r="AG33" s="367"/>
      <c r="AH33" s="367"/>
    </row>
    <row r="34" ht="15.75" customHeight="1">
      <c r="A34" s="367"/>
      <c r="B34" s="367"/>
      <c r="C34" s="432"/>
      <c r="D34" s="367"/>
      <c r="E34" s="432"/>
      <c r="F34" s="432"/>
      <c r="G34" s="432"/>
      <c r="H34" s="367"/>
      <c r="I34" s="432"/>
      <c r="J34" s="367"/>
      <c r="K34" s="432"/>
      <c r="L34" s="367"/>
      <c r="M34" s="432"/>
      <c r="N34" s="367"/>
      <c r="O34" s="434"/>
      <c r="P34" s="433"/>
      <c r="Q34" s="367"/>
      <c r="R34" s="367"/>
      <c r="S34" s="367"/>
      <c r="T34" s="367"/>
      <c r="U34" s="367"/>
      <c r="V34" s="367"/>
      <c r="W34" s="367"/>
      <c r="X34" s="367"/>
      <c r="Y34" s="367"/>
      <c r="Z34" s="367"/>
      <c r="AA34" s="367"/>
      <c r="AB34" s="367"/>
      <c r="AC34" s="367"/>
      <c r="AD34" s="367"/>
      <c r="AE34" s="367"/>
      <c r="AF34" s="367"/>
      <c r="AG34" s="367"/>
      <c r="AH34" s="367"/>
    </row>
    <row r="35" ht="15.75" customHeight="1">
      <c r="A35" s="367"/>
      <c r="B35" s="367"/>
      <c r="C35" s="432"/>
      <c r="D35" s="367"/>
      <c r="E35" s="432"/>
      <c r="F35" s="432"/>
      <c r="G35" s="432"/>
      <c r="H35" s="367"/>
      <c r="I35" s="432"/>
      <c r="J35" s="367"/>
      <c r="K35" s="432"/>
      <c r="L35" s="367"/>
      <c r="M35" s="432"/>
      <c r="N35" s="367"/>
      <c r="O35" s="434"/>
      <c r="P35" s="433"/>
      <c r="Q35" s="367"/>
      <c r="R35" s="367"/>
      <c r="S35" s="367"/>
      <c r="T35" s="367"/>
      <c r="U35" s="367"/>
      <c r="V35" s="367"/>
      <c r="W35" s="367"/>
      <c r="X35" s="367"/>
      <c r="Y35" s="367"/>
      <c r="Z35" s="367"/>
      <c r="AA35" s="367"/>
      <c r="AB35" s="367"/>
      <c r="AC35" s="367"/>
      <c r="AD35" s="367"/>
      <c r="AE35" s="367"/>
      <c r="AF35" s="367"/>
      <c r="AG35" s="367"/>
      <c r="AH35" s="367"/>
    </row>
    <row r="36" ht="15.75" customHeight="1">
      <c r="A36" s="367"/>
      <c r="B36" s="367"/>
      <c r="C36" s="432"/>
      <c r="D36" s="367"/>
      <c r="E36" s="432"/>
      <c r="F36" s="432"/>
      <c r="G36" s="432"/>
      <c r="H36" s="367"/>
      <c r="I36" s="432"/>
      <c r="J36" s="367"/>
      <c r="K36" s="432"/>
      <c r="L36" s="367"/>
      <c r="M36" s="432"/>
      <c r="N36" s="367"/>
      <c r="O36" s="434"/>
      <c r="P36" s="433"/>
      <c r="Q36" s="367"/>
      <c r="R36" s="367"/>
      <c r="S36" s="367"/>
      <c r="T36" s="367"/>
      <c r="U36" s="367"/>
      <c r="V36" s="367"/>
      <c r="W36" s="367"/>
      <c r="X36" s="367"/>
      <c r="Y36" s="367"/>
      <c r="Z36" s="367"/>
      <c r="AA36" s="367"/>
      <c r="AB36" s="367"/>
      <c r="AC36" s="367"/>
      <c r="AD36" s="367"/>
      <c r="AE36" s="367"/>
      <c r="AF36" s="367"/>
      <c r="AG36" s="367"/>
      <c r="AH36" s="367"/>
    </row>
    <row r="37" ht="15.75" customHeight="1">
      <c r="A37" s="367"/>
      <c r="B37" s="367"/>
      <c r="C37" s="432"/>
      <c r="D37" s="367"/>
      <c r="E37" s="432"/>
      <c r="F37" s="432"/>
      <c r="G37" s="432"/>
      <c r="H37" s="367"/>
      <c r="I37" s="432"/>
      <c r="J37" s="367"/>
      <c r="K37" s="432"/>
      <c r="L37" s="367"/>
      <c r="M37" s="432"/>
      <c r="N37" s="367"/>
      <c r="O37" s="434"/>
      <c r="P37" s="433"/>
      <c r="Q37" s="367"/>
      <c r="R37" s="367"/>
      <c r="S37" s="367"/>
      <c r="T37" s="367"/>
      <c r="U37" s="367"/>
      <c r="V37" s="367"/>
      <c r="W37" s="367"/>
      <c r="X37" s="367"/>
      <c r="Y37" s="367"/>
      <c r="Z37" s="367"/>
      <c r="AA37" s="367"/>
      <c r="AB37" s="367"/>
      <c r="AC37" s="367"/>
      <c r="AD37" s="367"/>
      <c r="AE37" s="367"/>
      <c r="AF37" s="367"/>
      <c r="AG37" s="367"/>
      <c r="AH37" s="367"/>
    </row>
    <row r="38" ht="15.75" customHeight="1">
      <c r="A38" s="367"/>
      <c r="B38" s="367"/>
      <c r="C38" s="432"/>
      <c r="D38" s="367"/>
      <c r="E38" s="432"/>
      <c r="F38" s="432"/>
      <c r="G38" s="432"/>
      <c r="H38" s="367"/>
      <c r="I38" s="432"/>
      <c r="J38" s="367"/>
      <c r="K38" s="432"/>
      <c r="L38" s="367"/>
      <c r="M38" s="432"/>
      <c r="N38" s="367"/>
      <c r="O38" s="434"/>
      <c r="P38" s="433"/>
      <c r="Q38" s="367"/>
      <c r="R38" s="367"/>
      <c r="S38" s="367"/>
      <c r="T38" s="367"/>
      <c r="U38" s="367"/>
      <c r="V38" s="367"/>
      <c r="W38" s="367"/>
      <c r="X38" s="367"/>
      <c r="Y38" s="367"/>
      <c r="Z38" s="367"/>
      <c r="AA38" s="367"/>
      <c r="AB38" s="367"/>
      <c r="AC38" s="367"/>
      <c r="AD38" s="367"/>
      <c r="AE38" s="367"/>
      <c r="AF38" s="367"/>
      <c r="AG38" s="367"/>
      <c r="AH38" s="367"/>
    </row>
    <row r="39" ht="15.75" customHeight="1">
      <c r="A39" s="367"/>
      <c r="B39" s="367"/>
      <c r="C39" s="432"/>
      <c r="D39" s="367"/>
      <c r="E39" s="432"/>
      <c r="F39" s="432"/>
      <c r="G39" s="432"/>
      <c r="H39" s="367"/>
      <c r="I39" s="432"/>
      <c r="J39" s="367"/>
      <c r="K39" s="432"/>
      <c r="L39" s="367"/>
      <c r="M39" s="432"/>
      <c r="N39" s="367"/>
      <c r="O39" s="434"/>
      <c r="P39" s="433"/>
      <c r="Q39" s="367"/>
      <c r="R39" s="367"/>
      <c r="S39" s="367"/>
      <c r="T39" s="367"/>
      <c r="U39" s="367"/>
      <c r="V39" s="367"/>
      <c r="W39" s="367"/>
      <c r="X39" s="367"/>
      <c r="Y39" s="367"/>
      <c r="Z39" s="367"/>
      <c r="AA39" s="367"/>
      <c r="AB39" s="367"/>
      <c r="AC39" s="367"/>
      <c r="AD39" s="367"/>
      <c r="AE39" s="367"/>
      <c r="AF39" s="367"/>
      <c r="AG39" s="367"/>
      <c r="AH39" s="367"/>
    </row>
    <row r="40" ht="15.75" customHeight="1">
      <c r="A40" s="367"/>
      <c r="B40" s="367"/>
      <c r="C40" s="432"/>
      <c r="D40" s="367"/>
      <c r="E40" s="432"/>
      <c r="F40" s="432"/>
      <c r="G40" s="432"/>
      <c r="H40" s="367"/>
      <c r="I40" s="432"/>
      <c r="J40" s="367"/>
      <c r="K40" s="432"/>
      <c r="L40" s="367"/>
      <c r="M40" s="432"/>
      <c r="N40" s="367"/>
      <c r="O40" s="434"/>
      <c r="P40" s="433"/>
      <c r="Q40" s="367"/>
      <c r="R40" s="367"/>
      <c r="S40" s="367"/>
      <c r="T40" s="367"/>
      <c r="U40" s="367"/>
      <c r="V40" s="367"/>
      <c r="W40" s="367"/>
      <c r="X40" s="367"/>
      <c r="Y40" s="367"/>
      <c r="Z40" s="367"/>
      <c r="AA40" s="367"/>
      <c r="AB40" s="367"/>
      <c r="AC40" s="367"/>
      <c r="AD40" s="367"/>
      <c r="AE40" s="367"/>
      <c r="AF40" s="367"/>
      <c r="AG40" s="367"/>
      <c r="AH40" s="367"/>
    </row>
    <row r="41" ht="15.75" customHeight="1">
      <c r="A41" s="367"/>
      <c r="B41" s="367"/>
      <c r="C41" s="432"/>
      <c r="D41" s="367"/>
      <c r="E41" s="432"/>
      <c r="F41" s="432"/>
      <c r="G41" s="432"/>
      <c r="H41" s="367"/>
      <c r="I41" s="432"/>
      <c r="J41" s="367"/>
      <c r="K41" s="432"/>
      <c r="L41" s="367"/>
      <c r="M41" s="432"/>
      <c r="N41" s="367"/>
      <c r="O41" s="434"/>
      <c r="P41" s="433"/>
      <c r="Q41" s="367"/>
      <c r="R41" s="367"/>
      <c r="S41" s="367"/>
      <c r="T41" s="367"/>
      <c r="U41" s="367"/>
      <c r="V41" s="367"/>
      <c r="W41" s="367"/>
      <c r="X41" s="367"/>
      <c r="Y41" s="367"/>
      <c r="Z41" s="367"/>
      <c r="AA41" s="367"/>
      <c r="AB41" s="367"/>
      <c r="AC41" s="367"/>
      <c r="AD41" s="367"/>
      <c r="AE41" s="367"/>
      <c r="AF41" s="367"/>
      <c r="AG41" s="367"/>
      <c r="AH41" s="367"/>
    </row>
    <row r="42" ht="15.75" customHeight="1">
      <c r="A42" s="367"/>
      <c r="B42" s="367"/>
      <c r="C42" s="432"/>
      <c r="D42" s="367"/>
      <c r="E42" s="432"/>
      <c r="F42" s="432"/>
      <c r="G42" s="432"/>
      <c r="H42" s="367"/>
      <c r="I42" s="432"/>
      <c r="J42" s="367"/>
      <c r="K42" s="432"/>
      <c r="L42" s="367"/>
      <c r="M42" s="432"/>
      <c r="N42" s="367"/>
      <c r="O42" s="434"/>
      <c r="P42" s="433"/>
      <c r="Q42" s="367"/>
      <c r="R42" s="367"/>
      <c r="S42" s="367"/>
      <c r="T42" s="367"/>
      <c r="U42" s="367"/>
      <c r="V42" s="367"/>
      <c r="W42" s="367"/>
      <c r="X42" s="367"/>
      <c r="Y42" s="367"/>
      <c r="Z42" s="367"/>
      <c r="AA42" s="367"/>
      <c r="AB42" s="367"/>
      <c r="AC42" s="367"/>
      <c r="AD42" s="367"/>
      <c r="AE42" s="367"/>
      <c r="AF42" s="367"/>
      <c r="AG42" s="367"/>
      <c r="AH42" s="367"/>
    </row>
    <row r="43" ht="15.75" customHeight="1">
      <c r="A43" s="367"/>
      <c r="B43" s="367"/>
      <c r="C43" s="432"/>
      <c r="D43" s="367"/>
      <c r="E43" s="432"/>
      <c r="F43" s="432"/>
      <c r="G43" s="432"/>
      <c r="H43" s="367"/>
      <c r="I43" s="432"/>
      <c r="J43" s="367"/>
      <c r="K43" s="432"/>
      <c r="L43" s="367"/>
      <c r="M43" s="432"/>
      <c r="N43" s="367"/>
      <c r="O43" s="434"/>
      <c r="P43" s="433"/>
      <c r="Q43" s="367"/>
      <c r="R43" s="367"/>
      <c r="S43" s="367"/>
      <c r="T43" s="367"/>
      <c r="U43" s="367"/>
      <c r="V43" s="367"/>
      <c r="W43" s="367"/>
      <c r="X43" s="367"/>
      <c r="Y43" s="367"/>
      <c r="Z43" s="367"/>
      <c r="AA43" s="367"/>
      <c r="AB43" s="367"/>
      <c r="AC43" s="367"/>
      <c r="AD43" s="367"/>
      <c r="AE43" s="367"/>
      <c r="AF43" s="367"/>
      <c r="AG43" s="367"/>
      <c r="AH43" s="367"/>
    </row>
    <row r="44" ht="15.75" customHeight="1">
      <c r="A44" s="367"/>
      <c r="B44" s="367"/>
      <c r="C44" s="432"/>
      <c r="D44" s="367"/>
      <c r="E44" s="432"/>
      <c r="F44" s="432"/>
      <c r="G44" s="432"/>
      <c r="H44" s="367"/>
      <c r="I44" s="432"/>
      <c r="J44" s="367"/>
      <c r="K44" s="432"/>
      <c r="L44" s="367"/>
      <c r="M44" s="432"/>
      <c r="N44" s="367"/>
      <c r="O44" s="434"/>
      <c r="P44" s="433"/>
      <c r="Q44" s="367"/>
      <c r="R44" s="367"/>
      <c r="S44" s="367"/>
      <c r="T44" s="367"/>
      <c r="U44" s="367"/>
      <c r="V44" s="367"/>
      <c r="W44" s="367"/>
      <c r="X44" s="367"/>
      <c r="Y44" s="367"/>
      <c r="Z44" s="367"/>
      <c r="AA44" s="367"/>
      <c r="AB44" s="367"/>
      <c r="AC44" s="367"/>
      <c r="AD44" s="367"/>
      <c r="AE44" s="367"/>
      <c r="AF44" s="367"/>
      <c r="AG44" s="367"/>
      <c r="AH44" s="367"/>
    </row>
    <row r="45" ht="15.75" customHeight="1">
      <c r="A45" s="367"/>
      <c r="B45" s="367"/>
      <c r="C45" s="432"/>
      <c r="D45" s="367"/>
      <c r="E45" s="432"/>
      <c r="F45" s="432"/>
      <c r="G45" s="432"/>
      <c r="H45" s="367"/>
      <c r="I45" s="432"/>
      <c r="J45" s="367"/>
      <c r="K45" s="432"/>
      <c r="L45" s="367"/>
      <c r="M45" s="432"/>
      <c r="N45" s="367"/>
      <c r="O45" s="434"/>
      <c r="P45" s="433"/>
      <c r="Q45" s="367"/>
      <c r="R45" s="367"/>
      <c r="S45" s="367"/>
      <c r="T45" s="367"/>
      <c r="U45" s="367"/>
      <c r="V45" s="367"/>
      <c r="W45" s="367"/>
      <c r="X45" s="367"/>
      <c r="Y45" s="367"/>
      <c r="Z45" s="367"/>
      <c r="AA45" s="367"/>
      <c r="AB45" s="367"/>
      <c r="AC45" s="367"/>
      <c r="AD45" s="367"/>
      <c r="AE45" s="367"/>
      <c r="AF45" s="367"/>
      <c r="AG45" s="367"/>
      <c r="AH45" s="367"/>
    </row>
    <row r="46" ht="15.75" customHeight="1">
      <c r="A46" s="367"/>
      <c r="B46" s="367"/>
      <c r="C46" s="432"/>
      <c r="D46" s="367"/>
      <c r="E46" s="432"/>
      <c r="F46" s="432"/>
      <c r="G46" s="432"/>
      <c r="H46" s="367"/>
      <c r="I46" s="432"/>
      <c r="J46" s="367"/>
      <c r="K46" s="432"/>
      <c r="L46" s="367"/>
      <c r="M46" s="432"/>
      <c r="N46" s="367"/>
      <c r="O46" s="434"/>
      <c r="P46" s="433"/>
      <c r="Q46" s="367"/>
      <c r="R46" s="367"/>
      <c r="S46" s="367"/>
      <c r="T46" s="367"/>
      <c r="U46" s="367"/>
      <c r="V46" s="367"/>
      <c r="W46" s="367"/>
      <c r="X46" s="367"/>
      <c r="Y46" s="367"/>
      <c r="Z46" s="367"/>
      <c r="AA46" s="367"/>
      <c r="AB46" s="367"/>
      <c r="AC46" s="367"/>
      <c r="AD46" s="367"/>
      <c r="AE46" s="367"/>
      <c r="AF46" s="367"/>
      <c r="AG46" s="367"/>
      <c r="AH46" s="367"/>
    </row>
    <row r="47" ht="15.75" customHeight="1">
      <c r="A47" s="367"/>
      <c r="B47" s="367"/>
      <c r="C47" s="432"/>
      <c r="D47" s="367"/>
      <c r="E47" s="432"/>
      <c r="F47" s="432"/>
      <c r="G47" s="432"/>
      <c r="H47" s="367"/>
      <c r="I47" s="432"/>
      <c r="J47" s="367"/>
      <c r="K47" s="432"/>
      <c r="L47" s="367"/>
      <c r="M47" s="432"/>
      <c r="N47" s="367"/>
      <c r="O47" s="434"/>
      <c r="P47" s="433"/>
      <c r="Q47" s="367"/>
      <c r="R47" s="367"/>
      <c r="S47" s="367"/>
      <c r="T47" s="367"/>
      <c r="U47" s="367"/>
      <c r="V47" s="367"/>
      <c r="W47" s="367"/>
      <c r="X47" s="367"/>
      <c r="Y47" s="367"/>
      <c r="Z47" s="367"/>
      <c r="AA47" s="367"/>
      <c r="AB47" s="367"/>
      <c r="AC47" s="367"/>
      <c r="AD47" s="367"/>
      <c r="AE47" s="367"/>
      <c r="AF47" s="367"/>
      <c r="AG47" s="367"/>
      <c r="AH47" s="367"/>
    </row>
    <row r="48" ht="15.75" customHeight="1">
      <c r="A48" s="367"/>
      <c r="B48" s="367"/>
      <c r="C48" s="432"/>
      <c r="D48" s="367"/>
      <c r="E48" s="432"/>
      <c r="F48" s="432"/>
      <c r="G48" s="432"/>
      <c r="H48" s="367"/>
      <c r="I48" s="432"/>
      <c r="J48" s="367"/>
      <c r="K48" s="432"/>
      <c r="L48" s="367"/>
      <c r="M48" s="432"/>
      <c r="N48" s="367"/>
      <c r="O48" s="434"/>
      <c r="P48" s="433"/>
      <c r="Q48" s="367"/>
      <c r="R48" s="367"/>
      <c r="S48" s="367"/>
      <c r="T48" s="367"/>
      <c r="U48" s="367"/>
      <c r="V48" s="367"/>
      <c r="W48" s="367"/>
      <c r="X48" s="367"/>
      <c r="Y48" s="367"/>
      <c r="Z48" s="367"/>
      <c r="AA48" s="367"/>
      <c r="AB48" s="367"/>
      <c r="AC48" s="367"/>
      <c r="AD48" s="367"/>
      <c r="AE48" s="367"/>
      <c r="AF48" s="367"/>
      <c r="AG48" s="367"/>
      <c r="AH48" s="367"/>
    </row>
    <row r="49" ht="15.75" customHeight="1">
      <c r="A49" s="367"/>
      <c r="B49" s="367"/>
      <c r="C49" s="432"/>
      <c r="D49" s="367"/>
      <c r="E49" s="432"/>
      <c r="F49" s="432"/>
      <c r="G49" s="432"/>
      <c r="H49" s="367"/>
      <c r="I49" s="432"/>
      <c r="J49" s="367"/>
      <c r="K49" s="432"/>
      <c r="L49" s="367"/>
      <c r="M49" s="432"/>
      <c r="N49" s="367"/>
      <c r="O49" s="434"/>
      <c r="P49" s="433"/>
      <c r="Q49" s="367"/>
      <c r="R49" s="367"/>
      <c r="S49" s="367"/>
      <c r="T49" s="367"/>
      <c r="U49" s="367"/>
      <c r="V49" s="367"/>
      <c r="W49" s="367"/>
      <c r="X49" s="367"/>
      <c r="Y49" s="367"/>
      <c r="Z49" s="367"/>
      <c r="AA49" s="367"/>
      <c r="AB49" s="367"/>
      <c r="AC49" s="367"/>
      <c r="AD49" s="367"/>
      <c r="AE49" s="367"/>
      <c r="AF49" s="367"/>
      <c r="AG49" s="367"/>
      <c r="AH49" s="367"/>
    </row>
    <row r="50" ht="15.75" customHeight="1">
      <c r="A50" s="367"/>
      <c r="B50" s="367"/>
      <c r="C50" s="432"/>
      <c r="D50" s="367"/>
      <c r="E50" s="432"/>
      <c r="F50" s="432"/>
      <c r="G50" s="432"/>
      <c r="H50" s="367"/>
      <c r="I50" s="432"/>
      <c r="J50" s="367"/>
      <c r="K50" s="432"/>
      <c r="L50" s="367"/>
      <c r="M50" s="432"/>
      <c r="N50" s="367"/>
      <c r="O50" s="434"/>
      <c r="P50" s="433"/>
      <c r="Q50" s="367"/>
      <c r="R50" s="367"/>
      <c r="S50" s="367"/>
      <c r="T50" s="367"/>
      <c r="U50" s="367"/>
      <c r="V50" s="367"/>
      <c r="W50" s="367"/>
      <c r="X50" s="367"/>
      <c r="Y50" s="367"/>
      <c r="Z50" s="367"/>
      <c r="AA50" s="367"/>
      <c r="AB50" s="367"/>
      <c r="AC50" s="367"/>
      <c r="AD50" s="367"/>
      <c r="AE50" s="367"/>
      <c r="AF50" s="367"/>
      <c r="AG50" s="367"/>
      <c r="AH50" s="367"/>
    </row>
    <row r="51" ht="15.75" customHeight="1">
      <c r="A51" s="367"/>
      <c r="B51" s="367"/>
      <c r="C51" s="432"/>
      <c r="D51" s="367"/>
      <c r="E51" s="432"/>
      <c r="F51" s="432"/>
      <c r="G51" s="432"/>
      <c r="H51" s="367"/>
      <c r="I51" s="432"/>
      <c r="J51" s="367"/>
      <c r="K51" s="432"/>
      <c r="L51" s="367"/>
      <c r="M51" s="432"/>
      <c r="N51" s="367"/>
      <c r="O51" s="434"/>
      <c r="P51" s="433"/>
      <c r="Q51" s="367"/>
      <c r="R51" s="367"/>
      <c r="S51" s="367"/>
      <c r="T51" s="367"/>
      <c r="U51" s="367"/>
      <c r="V51" s="367"/>
      <c r="W51" s="367"/>
      <c r="X51" s="367"/>
      <c r="Y51" s="367"/>
      <c r="Z51" s="367"/>
      <c r="AA51" s="367"/>
      <c r="AB51" s="367"/>
      <c r="AC51" s="367"/>
      <c r="AD51" s="367"/>
      <c r="AE51" s="367"/>
      <c r="AF51" s="367"/>
      <c r="AG51" s="367"/>
      <c r="AH51" s="367"/>
    </row>
    <row r="52" ht="15.75" customHeight="1">
      <c r="A52" s="367"/>
      <c r="B52" s="367"/>
      <c r="C52" s="432"/>
      <c r="D52" s="367"/>
      <c r="E52" s="432"/>
      <c r="F52" s="432"/>
      <c r="G52" s="432"/>
      <c r="H52" s="367"/>
      <c r="I52" s="432"/>
      <c r="J52" s="367"/>
      <c r="K52" s="432"/>
      <c r="L52" s="367"/>
      <c r="M52" s="432"/>
      <c r="N52" s="367"/>
      <c r="O52" s="434"/>
      <c r="P52" s="433"/>
      <c r="Q52" s="367"/>
      <c r="R52" s="367"/>
      <c r="S52" s="367"/>
      <c r="T52" s="367"/>
      <c r="U52" s="367"/>
      <c r="V52" s="367"/>
      <c r="W52" s="367"/>
      <c r="X52" s="367"/>
      <c r="Y52" s="367"/>
      <c r="Z52" s="367"/>
      <c r="AA52" s="367"/>
      <c r="AB52" s="367"/>
      <c r="AC52" s="367"/>
      <c r="AD52" s="367"/>
      <c r="AE52" s="367"/>
      <c r="AF52" s="367"/>
      <c r="AG52" s="367"/>
      <c r="AH52" s="367"/>
    </row>
    <row r="53" ht="15.75" customHeight="1">
      <c r="A53" s="367"/>
      <c r="B53" s="367"/>
      <c r="C53" s="432"/>
      <c r="D53" s="367"/>
      <c r="E53" s="432"/>
      <c r="F53" s="432"/>
      <c r="G53" s="432"/>
      <c r="H53" s="367"/>
      <c r="I53" s="432"/>
      <c r="J53" s="367"/>
      <c r="K53" s="432"/>
      <c r="L53" s="367"/>
      <c r="M53" s="432"/>
      <c r="N53" s="367"/>
      <c r="O53" s="434"/>
      <c r="P53" s="433"/>
      <c r="Q53" s="367"/>
      <c r="R53" s="367"/>
      <c r="S53" s="367"/>
      <c r="T53" s="367"/>
      <c r="U53" s="367"/>
      <c r="V53" s="367"/>
      <c r="W53" s="367"/>
      <c r="X53" s="367"/>
      <c r="Y53" s="367"/>
      <c r="Z53" s="367"/>
      <c r="AA53" s="367"/>
      <c r="AB53" s="367"/>
      <c r="AC53" s="367"/>
      <c r="AD53" s="367"/>
      <c r="AE53" s="367"/>
      <c r="AF53" s="367"/>
      <c r="AG53" s="367"/>
      <c r="AH53" s="367"/>
    </row>
    <row r="54" ht="15.75" customHeight="1">
      <c r="A54" s="367"/>
      <c r="B54" s="367"/>
      <c r="C54" s="432"/>
      <c r="D54" s="367"/>
      <c r="E54" s="432"/>
      <c r="F54" s="432"/>
      <c r="G54" s="432"/>
      <c r="H54" s="367"/>
      <c r="I54" s="432"/>
      <c r="J54" s="367"/>
      <c r="K54" s="432"/>
      <c r="L54" s="367"/>
      <c r="M54" s="432"/>
      <c r="N54" s="367"/>
      <c r="O54" s="434"/>
      <c r="P54" s="433"/>
      <c r="Q54" s="367"/>
      <c r="R54" s="367"/>
      <c r="S54" s="367"/>
      <c r="T54" s="367"/>
      <c r="U54" s="367"/>
      <c r="V54" s="367"/>
      <c r="W54" s="367"/>
      <c r="X54" s="367"/>
      <c r="Y54" s="367"/>
      <c r="Z54" s="367"/>
      <c r="AA54" s="367"/>
      <c r="AB54" s="367"/>
      <c r="AC54" s="367"/>
      <c r="AD54" s="367"/>
      <c r="AE54" s="367"/>
      <c r="AF54" s="367"/>
      <c r="AG54" s="367"/>
      <c r="AH54" s="367"/>
    </row>
    <row r="55" ht="15.75" customHeight="1">
      <c r="A55" s="367"/>
      <c r="B55" s="367"/>
      <c r="C55" s="432"/>
      <c r="D55" s="367"/>
      <c r="E55" s="432"/>
      <c r="F55" s="432"/>
      <c r="G55" s="432"/>
      <c r="H55" s="367"/>
      <c r="I55" s="432"/>
      <c r="J55" s="367"/>
      <c r="K55" s="432"/>
      <c r="L55" s="367"/>
      <c r="M55" s="432"/>
      <c r="N55" s="367"/>
      <c r="O55" s="434"/>
      <c r="P55" s="433"/>
      <c r="Q55" s="367"/>
      <c r="R55" s="367"/>
      <c r="S55" s="367"/>
      <c r="T55" s="367"/>
      <c r="U55" s="367"/>
      <c r="V55" s="367"/>
      <c r="W55" s="367"/>
      <c r="X55" s="367"/>
      <c r="Y55" s="367"/>
      <c r="Z55" s="367"/>
      <c r="AA55" s="367"/>
      <c r="AB55" s="367"/>
      <c r="AC55" s="367"/>
      <c r="AD55" s="367"/>
      <c r="AE55" s="367"/>
      <c r="AF55" s="367"/>
      <c r="AG55" s="367"/>
      <c r="AH55" s="367"/>
    </row>
    <row r="56" ht="15.75" customHeight="1">
      <c r="A56" s="367"/>
      <c r="B56" s="367"/>
      <c r="C56" s="432"/>
      <c r="D56" s="367"/>
      <c r="E56" s="432"/>
      <c r="F56" s="432"/>
      <c r="G56" s="432"/>
      <c r="H56" s="367"/>
      <c r="I56" s="432"/>
      <c r="J56" s="367"/>
      <c r="K56" s="432"/>
      <c r="L56" s="367"/>
      <c r="M56" s="432"/>
      <c r="N56" s="367"/>
      <c r="O56" s="434"/>
      <c r="P56" s="433"/>
      <c r="Q56" s="367"/>
      <c r="R56" s="367"/>
      <c r="S56" s="367"/>
      <c r="T56" s="367"/>
      <c r="U56" s="367"/>
      <c r="V56" s="367"/>
      <c r="W56" s="367"/>
      <c r="X56" s="367"/>
      <c r="Y56" s="367"/>
      <c r="Z56" s="367"/>
      <c r="AA56" s="367"/>
      <c r="AB56" s="367"/>
      <c r="AC56" s="367"/>
      <c r="AD56" s="367"/>
      <c r="AE56" s="367"/>
      <c r="AF56" s="367"/>
      <c r="AG56" s="367"/>
      <c r="AH56" s="367"/>
    </row>
    <row r="57" ht="15.75" customHeight="1">
      <c r="A57" s="367"/>
      <c r="B57" s="367"/>
      <c r="C57" s="432"/>
      <c r="D57" s="367"/>
      <c r="E57" s="432"/>
      <c r="F57" s="432"/>
      <c r="G57" s="432"/>
      <c r="H57" s="367"/>
      <c r="I57" s="432"/>
      <c r="J57" s="367"/>
      <c r="K57" s="432"/>
      <c r="L57" s="367"/>
      <c r="M57" s="432"/>
      <c r="N57" s="367"/>
      <c r="O57" s="434"/>
      <c r="P57" s="433"/>
      <c r="Q57" s="367"/>
      <c r="R57" s="367"/>
      <c r="S57" s="367"/>
      <c r="T57" s="367"/>
      <c r="U57" s="367"/>
      <c r="V57" s="367"/>
      <c r="W57" s="367"/>
      <c r="X57" s="367"/>
      <c r="Y57" s="367"/>
      <c r="Z57" s="367"/>
      <c r="AA57" s="367"/>
      <c r="AB57" s="367"/>
      <c r="AC57" s="367"/>
      <c r="AD57" s="367"/>
      <c r="AE57" s="367"/>
      <c r="AF57" s="367"/>
      <c r="AG57" s="367"/>
      <c r="AH57" s="367"/>
    </row>
    <row r="58" ht="15.75" customHeight="1">
      <c r="A58" s="367"/>
      <c r="B58" s="367"/>
      <c r="C58" s="432"/>
      <c r="D58" s="367"/>
      <c r="E58" s="432"/>
      <c r="F58" s="432"/>
      <c r="G58" s="432"/>
      <c r="H58" s="367"/>
      <c r="I58" s="432"/>
      <c r="J58" s="367"/>
      <c r="K58" s="432"/>
      <c r="L58" s="367"/>
      <c r="M58" s="432"/>
      <c r="N58" s="367"/>
      <c r="O58" s="434"/>
      <c r="P58" s="433"/>
      <c r="Q58" s="367"/>
      <c r="R58" s="367"/>
      <c r="S58" s="367"/>
      <c r="T58" s="367"/>
      <c r="U58" s="367"/>
      <c r="V58" s="367"/>
      <c r="W58" s="367"/>
      <c r="X58" s="367"/>
      <c r="Y58" s="367"/>
      <c r="Z58" s="367"/>
      <c r="AA58" s="367"/>
      <c r="AB58" s="367"/>
      <c r="AC58" s="367"/>
      <c r="AD58" s="367"/>
      <c r="AE58" s="367"/>
      <c r="AF58" s="367"/>
      <c r="AG58" s="367"/>
      <c r="AH58" s="367"/>
    </row>
    <row r="59" ht="15.75" customHeight="1">
      <c r="A59" s="367"/>
      <c r="B59" s="367"/>
      <c r="C59" s="432"/>
      <c r="D59" s="367"/>
      <c r="E59" s="432"/>
      <c r="F59" s="432"/>
      <c r="G59" s="432"/>
      <c r="H59" s="367"/>
      <c r="I59" s="432"/>
      <c r="J59" s="367"/>
      <c r="K59" s="432"/>
      <c r="L59" s="367"/>
      <c r="M59" s="432"/>
      <c r="N59" s="367"/>
      <c r="O59" s="434"/>
      <c r="P59" s="433"/>
      <c r="Q59" s="367"/>
      <c r="R59" s="367"/>
      <c r="S59" s="367"/>
      <c r="T59" s="367"/>
      <c r="U59" s="367"/>
      <c r="V59" s="367"/>
      <c r="W59" s="367"/>
      <c r="X59" s="367"/>
      <c r="Y59" s="367"/>
      <c r="Z59" s="367"/>
      <c r="AA59" s="367"/>
      <c r="AB59" s="367"/>
      <c r="AC59" s="367"/>
      <c r="AD59" s="367"/>
      <c r="AE59" s="367"/>
      <c r="AF59" s="367"/>
      <c r="AG59" s="367"/>
      <c r="AH59" s="367"/>
    </row>
    <row r="60" ht="15.75" customHeight="1">
      <c r="A60" s="367"/>
      <c r="B60" s="367"/>
      <c r="C60" s="432"/>
      <c r="D60" s="367"/>
      <c r="E60" s="432"/>
      <c r="F60" s="432"/>
      <c r="G60" s="432"/>
      <c r="H60" s="367"/>
      <c r="I60" s="432"/>
      <c r="J60" s="367"/>
      <c r="K60" s="432"/>
      <c r="L60" s="367"/>
      <c r="M60" s="432"/>
      <c r="N60" s="367"/>
      <c r="O60" s="434"/>
      <c r="P60" s="433"/>
      <c r="Q60" s="367"/>
      <c r="R60" s="367"/>
      <c r="S60" s="367"/>
      <c r="T60" s="367"/>
      <c r="U60" s="367"/>
      <c r="V60" s="367"/>
      <c r="W60" s="367"/>
      <c r="X60" s="367"/>
      <c r="Y60" s="367"/>
      <c r="Z60" s="367"/>
      <c r="AA60" s="367"/>
      <c r="AB60" s="367"/>
      <c r="AC60" s="367"/>
      <c r="AD60" s="367"/>
      <c r="AE60" s="367"/>
      <c r="AF60" s="367"/>
      <c r="AG60" s="367"/>
      <c r="AH60" s="367"/>
    </row>
    <row r="61" ht="15.75" customHeight="1">
      <c r="A61" s="367"/>
      <c r="B61" s="367"/>
      <c r="C61" s="432"/>
      <c r="D61" s="367"/>
      <c r="E61" s="432"/>
      <c r="F61" s="432"/>
      <c r="G61" s="432"/>
      <c r="H61" s="367"/>
      <c r="I61" s="432"/>
      <c r="J61" s="367"/>
      <c r="K61" s="432"/>
      <c r="L61" s="367"/>
      <c r="M61" s="432"/>
      <c r="N61" s="367"/>
      <c r="O61" s="434"/>
      <c r="P61" s="433"/>
      <c r="Q61" s="367"/>
      <c r="R61" s="367"/>
      <c r="S61" s="367"/>
      <c r="T61" s="367"/>
      <c r="U61" s="367"/>
      <c r="V61" s="367"/>
      <c r="W61" s="367"/>
      <c r="X61" s="367"/>
      <c r="Y61" s="367"/>
      <c r="Z61" s="367"/>
      <c r="AA61" s="367"/>
      <c r="AB61" s="367"/>
      <c r="AC61" s="367"/>
      <c r="AD61" s="367"/>
      <c r="AE61" s="367"/>
      <c r="AF61" s="367"/>
      <c r="AG61" s="367"/>
      <c r="AH61" s="367"/>
    </row>
    <row r="62" ht="15.75" customHeight="1">
      <c r="A62" s="367"/>
      <c r="B62" s="367"/>
      <c r="C62" s="432"/>
      <c r="D62" s="367"/>
      <c r="E62" s="432"/>
      <c r="F62" s="432"/>
      <c r="G62" s="432"/>
      <c r="H62" s="367"/>
      <c r="I62" s="432"/>
      <c r="J62" s="367"/>
      <c r="K62" s="432"/>
      <c r="L62" s="367"/>
      <c r="M62" s="432"/>
      <c r="N62" s="367"/>
      <c r="O62" s="434"/>
      <c r="P62" s="433"/>
      <c r="Q62" s="367"/>
      <c r="R62" s="367"/>
      <c r="S62" s="367"/>
      <c r="T62" s="367"/>
      <c r="U62" s="367"/>
      <c r="V62" s="367"/>
      <c r="W62" s="367"/>
      <c r="X62" s="367"/>
      <c r="Y62" s="367"/>
      <c r="Z62" s="367"/>
      <c r="AA62" s="367"/>
      <c r="AB62" s="367"/>
      <c r="AC62" s="367"/>
      <c r="AD62" s="367"/>
      <c r="AE62" s="367"/>
      <c r="AF62" s="367"/>
      <c r="AG62" s="367"/>
      <c r="AH62" s="367"/>
    </row>
    <row r="63" ht="15.75" customHeight="1">
      <c r="A63" s="367"/>
      <c r="B63" s="367"/>
      <c r="C63" s="432"/>
      <c r="D63" s="367"/>
      <c r="E63" s="432"/>
      <c r="F63" s="432"/>
      <c r="G63" s="432"/>
      <c r="H63" s="367"/>
      <c r="I63" s="432"/>
      <c r="J63" s="367"/>
      <c r="K63" s="432"/>
      <c r="L63" s="367"/>
      <c r="M63" s="432"/>
      <c r="N63" s="367"/>
      <c r="O63" s="434"/>
      <c r="P63" s="433"/>
      <c r="Q63" s="367"/>
      <c r="R63" s="367"/>
      <c r="S63" s="367"/>
      <c r="T63" s="367"/>
      <c r="U63" s="367"/>
      <c r="V63" s="367"/>
      <c r="W63" s="367"/>
      <c r="X63" s="367"/>
      <c r="Y63" s="367"/>
      <c r="Z63" s="367"/>
      <c r="AA63" s="367"/>
      <c r="AB63" s="367"/>
      <c r="AC63" s="367"/>
      <c r="AD63" s="367"/>
      <c r="AE63" s="367"/>
      <c r="AF63" s="367"/>
      <c r="AG63" s="367"/>
      <c r="AH63" s="367"/>
    </row>
    <row r="64" ht="15.75" customHeight="1">
      <c r="A64" s="367"/>
      <c r="B64" s="367"/>
      <c r="C64" s="432"/>
      <c r="D64" s="367"/>
      <c r="E64" s="432"/>
      <c r="F64" s="432"/>
      <c r="G64" s="432"/>
      <c r="H64" s="367"/>
      <c r="I64" s="432"/>
      <c r="J64" s="367"/>
      <c r="K64" s="432"/>
      <c r="L64" s="367"/>
      <c r="M64" s="432"/>
      <c r="N64" s="367"/>
      <c r="O64" s="434"/>
      <c r="P64" s="433"/>
      <c r="Q64" s="367"/>
      <c r="R64" s="367"/>
      <c r="S64" s="367"/>
      <c r="T64" s="367"/>
      <c r="U64" s="367"/>
      <c r="V64" s="367"/>
      <c r="W64" s="367"/>
      <c r="X64" s="367"/>
      <c r="Y64" s="367"/>
      <c r="Z64" s="367"/>
      <c r="AA64" s="367"/>
      <c r="AB64" s="367"/>
      <c r="AC64" s="367"/>
      <c r="AD64" s="367"/>
      <c r="AE64" s="367"/>
      <c r="AF64" s="367"/>
      <c r="AG64" s="367"/>
      <c r="AH64" s="367"/>
    </row>
    <row r="65" ht="15.75" customHeight="1">
      <c r="A65" s="367"/>
      <c r="B65" s="367"/>
      <c r="C65" s="432"/>
      <c r="D65" s="367"/>
      <c r="E65" s="432"/>
      <c r="F65" s="432"/>
      <c r="G65" s="432"/>
      <c r="H65" s="367"/>
      <c r="I65" s="432"/>
      <c r="J65" s="367"/>
      <c r="K65" s="432"/>
      <c r="L65" s="367"/>
      <c r="M65" s="432"/>
      <c r="N65" s="367"/>
      <c r="O65" s="434"/>
      <c r="P65" s="433"/>
      <c r="Q65" s="367"/>
      <c r="R65" s="367"/>
      <c r="S65" s="367"/>
      <c r="T65" s="367"/>
      <c r="U65" s="367"/>
      <c r="V65" s="367"/>
      <c r="W65" s="367"/>
      <c r="X65" s="367"/>
      <c r="Y65" s="367"/>
      <c r="Z65" s="367"/>
      <c r="AA65" s="367"/>
      <c r="AB65" s="367"/>
      <c r="AC65" s="367"/>
      <c r="AD65" s="367"/>
      <c r="AE65" s="367"/>
      <c r="AF65" s="367"/>
      <c r="AG65" s="367"/>
      <c r="AH65" s="367"/>
    </row>
    <row r="66" ht="15.75" customHeight="1">
      <c r="A66" s="367"/>
      <c r="B66" s="367"/>
      <c r="C66" s="432"/>
      <c r="D66" s="367"/>
      <c r="E66" s="432"/>
      <c r="F66" s="432"/>
      <c r="G66" s="432"/>
      <c r="H66" s="367"/>
      <c r="I66" s="432"/>
      <c r="J66" s="367"/>
      <c r="K66" s="432"/>
      <c r="L66" s="367"/>
      <c r="M66" s="432"/>
      <c r="N66" s="367"/>
      <c r="O66" s="434"/>
      <c r="P66" s="433"/>
      <c r="Q66" s="367"/>
      <c r="R66" s="367"/>
      <c r="S66" s="367"/>
      <c r="T66" s="367"/>
      <c r="U66" s="367"/>
      <c r="V66" s="367"/>
      <c r="W66" s="367"/>
      <c r="X66" s="367"/>
      <c r="Y66" s="367"/>
      <c r="Z66" s="367"/>
      <c r="AA66" s="367"/>
      <c r="AB66" s="367"/>
      <c r="AC66" s="367"/>
      <c r="AD66" s="367"/>
      <c r="AE66" s="367"/>
      <c r="AF66" s="367"/>
      <c r="AG66" s="367"/>
      <c r="AH66" s="367"/>
    </row>
    <row r="67" ht="15.75" customHeight="1">
      <c r="A67" s="367"/>
      <c r="B67" s="367"/>
      <c r="C67" s="432"/>
      <c r="D67" s="367"/>
      <c r="E67" s="432"/>
      <c r="F67" s="432"/>
      <c r="G67" s="432"/>
      <c r="H67" s="367"/>
      <c r="I67" s="432"/>
      <c r="J67" s="367"/>
      <c r="K67" s="432"/>
      <c r="L67" s="367"/>
      <c r="M67" s="432"/>
      <c r="N67" s="367"/>
      <c r="O67" s="434"/>
      <c r="P67" s="433"/>
      <c r="Q67" s="367"/>
      <c r="R67" s="367"/>
      <c r="S67" s="367"/>
      <c r="T67" s="367"/>
      <c r="U67" s="367"/>
      <c r="V67" s="367"/>
      <c r="W67" s="367"/>
      <c r="X67" s="367"/>
      <c r="Y67" s="367"/>
      <c r="Z67" s="367"/>
      <c r="AA67" s="367"/>
      <c r="AB67" s="367"/>
      <c r="AC67" s="367"/>
      <c r="AD67" s="367"/>
      <c r="AE67" s="367"/>
      <c r="AF67" s="367"/>
      <c r="AG67" s="367"/>
      <c r="AH67" s="367"/>
    </row>
    <row r="68" ht="15.75" customHeight="1">
      <c r="A68" s="367"/>
      <c r="B68" s="367"/>
      <c r="C68" s="432"/>
      <c r="D68" s="367"/>
      <c r="E68" s="432"/>
      <c r="F68" s="432"/>
      <c r="G68" s="432"/>
      <c r="H68" s="367"/>
      <c r="I68" s="432"/>
      <c r="J68" s="367"/>
      <c r="K68" s="432"/>
      <c r="L68" s="367"/>
      <c r="M68" s="432"/>
      <c r="N68" s="367"/>
      <c r="O68" s="434"/>
      <c r="P68" s="433"/>
      <c r="Q68" s="367"/>
      <c r="R68" s="367"/>
      <c r="S68" s="367"/>
      <c r="T68" s="367"/>
      <c r="U68" s="367"/>
      <c r="V68" s="367"/>
      <c r="W68" s="367"/>
      <c r="X68" s="367"/>
      <c r="Y68" s="367"/>
      <c r="Z68" s="367"/>
      <c r="AA68" s="367"/>
      <c r="AB68" s="367"/>
      <c r="AC68" s="367"/>
      <c r="AD68" s="367"/>
      <c r="AE68" s="367"/>
      <c r="AF68" s="367"/>
      <c r="AG68" s="367"/>
      <c r="AH68" s="367"/>
    </row>
    <row r="69" ht="15.75" customHeight="1">
      <c r="A69" s="367"/>
      <c r="B69" s="367"/>
      <c r="C69" s="432"/>
      <c r="D69" s="367"/>
      <c r="E69" s="432"/>
      <c r="F69" s="432"/>
      <c r="G69" s="432"/>
      <c r="H69" s="367"/>
      <c r="I69" s="432"/>
      <c r="J69" s="367"/>
      <c r="K69" s="432"/>
      <c r="L69" s="367"/>
      <c r="M69" s="432"/>
      <c r="N69" s="367"/>
      <c r="O69" s="434"/>
      <c r="P69" s="433"/>
      <c r="Q69" s="367"/>
      <c r="R69" s="367"/>
      <c r="S69" s="367"/>
      <c r="T69" s="367"/>
      <c r="U69" s="367"/>
      <c r="V69" s="367"/>
      <c r="W69" s="367"/>
      <c r="X69" s="367"/>
      <c r="Y69" s="367"/>
      <c r="Z69" s="367"/>
      <c r="AA69" s="367"/>
      <c r="AB69" s="367"/>
      <c r="AC69" s="367"/>
      <c r="AD69" s="367"/>
      <c r="AE69" s="367"/>
      <c r="AF69" s="367"/>
      <c r="AG69" s="367"/>
      <c r="AH69" s="367"/>
    </row>
    <row r="70" ht="15.75" customHeight="1">
      <c r="A70" s="367"/>
      <c r="B70" s="367"/>
      <c r="C70" s="432"/>
      <c r="D70" s="367"/>
      <c r="E70" s="432"/>
      <c r="F70" s="432"/>
      <c r="G70" s="432"/>
      <c r="H70" s="367"/>
      <c r="I70" s="432"/>
      <c r="J70" s="367"/>
      <c r="K70" s="432"/>
      <c r="L70" s="367"/>
      <c r="M70" s="432"/>
      <c r="N70" s="367"/>
      <c r="O70" s="434"/>
      <c r="P70" s="433"/>
      <c r="Q70" s="367"/>
      <c r="R70" s="367"/>
      <c r="S70" s="367"/>
      <c r="T70" s="367"/>
      <c r="U70" s="367"/>
      <c r="V70" s="367"/>
      <c r="W70" s="367"/>
      <c r="X70" s="367"/>
      <c r="Y70" s="367"/>
      <c r="Z70" s="367"/>
      <c r="AA70" s="367"/>
      <c r="AB70" s="367"/>
      <c r="AC70" s="367"/>
      <c r="AD70" s="367"/>
      <c r="AE70" s="367"/>
      <c r="AF70" s="367"/>
      <c r="AG70" s="367"/>
      <c r="AH70" s="367"/>
    </row>
    <row r="71" ht="15.75" customHeight="1">
      <c r="A71" s="367"/>
      <c r="B71" s="367"/>
      <c r="C71" s="432"/>
      <c r="D71" s="367"/>
      <c r="E71" s="432"/>
      <c r="F71" s="432"/>
      <c r="G71" s="432"/>
      <c r="H71" s="367"/>
      <c r="I71" s="432"/>
      <c r="J71" s="367"/>
      <c r="K71" s="432"/>
      <c r="L71" s="367"/>
      <c r="M71" s="432"/>
      <c r="N71" s="367"/>
      <c r="O71" s="434"/>
      <c r="P71" s="433"/>
      <c r="Q71" s="367"/>
      <c r="R71" s="367"/>
      <c r="S71" s="367"/>
      <c r="T71" s="367"/>
      <c r="U71" s="367"/>
      <c r="V71" s="367"/>
      <c r="W71" s="367"/>
      <c r="X71" s="367"/>
      <c r="Y71" s="367"/>
      <c r="Z71" s="367"/>
      <c r="AA71" s="367"/>
      <c r="AB71" s="367"/>
      <c r="AC71" s="367"/>
      <c r="AD71" s="367"/>
      <c r="AE71" s="367"/>
      <c r="AF71" s="367"/>
      <c r="AG71" s="367"/>
      <c r="AH71" s="367"/>
    </row>
    <row r="72" ht="15.75" customHeight="1">
      <c r="A72" s="367"/>
      <c r="B72" s="367"/>
      <c r="C72" s="432"/>
      <c r="D72" s="367"/>
      <c r="E72" s="432"/>
      <c r="F72" s="432"/>
      <c r="G72" s="432"/>
      <c r="H72" s="367"/>
      <c r="I72" s="432"/>
      <c r="J72" s="367"/>
      <c r="K72" s="432"/>
      <c r="L72" s="367"/>
      <c r="M72" s="432"/>
      <c r="N72" s="367"/>
      <c r="O72" s="434"/>
      <c r="P72" s="433"/>
      <c r="Q72" s="367"/>
      <c r="R72" s="367"/>
      <c r="S72" s="367"/>
      <c r="T72" s="367"/>
      <c r="U72" s="367"/>
      <c r="V72" s="367"/>
      <c r="W72" s="367"/>
      <c r="X72" s="367"/>
      <c r="Y72" s="367"/>
      <c r="Z72" s="367"/>
      <c r="AA72" s="367"/>
      <c r="AB72" s="367"/>
      <c r="AC72" s="367"/>
      <c r="AD72" s="367"/>
      <c r="AE72" s="367"/>
      <c r="AF72" s="367"/>
      <c r="AG72" s="367"/>
      <c r="AH72" s="367"/>
    </row>
    <row r="73" ht="15.75" customHeight="1">
      <c r="A73" s="367"/>
      <c r="B73" s="367"/>
      <c r="C73" s="432"/>
      <c r="D73" s="367"/>
      <c r="E73" s="432"/>
      <c r="F73" s="432"/>
      <c r="G73" s="432"/>
      <c r="H73" s="367"/>
      <c r="I73" s="432"/>
      <c r="J73" s="367"/>
      <c r="K73" s="432"/>
      <c r="L73" s="367"/>
      <c r="M73" s="432"/>
      <c r="N73" s="367"/>
      <c r="O73" s="434"/>
      <c r="P73" s="433"/>
      <c r="Q73" s="367"/>
      <c r="R73" s="367"/>
      <c r="S73" s="367"/>
      <c r="T73" s="367"/>
      <c r="U73" s="367"/>
      <c r="V73" s="367"/>
      <c r="W73" s="367"/>
      <c r="X73" s="367"/>
      <c r="Y73" s="367"/>
      <c r="Z73" s="367"/>
      <c r="AA73" s="367"/>
      <c r="AB73" s="367"/>
      <c r="AC73" s="367"/>
      <c r="AD73" s="367"/>
      <c r="AE73" s="367"/>
      <c r="AF73" s="367"/>
      <c r="AG73" s="367"/>
      <c r="AH73" s="367"/>
    </row>
    <row r="74" ht="15.75" customHeight="1">
      <c r="A74" s="367"/>
      <c r="B74" s="367"/>
      <c r="C74" s="432"/>
      <c r="D74" s="367"/>
      <c r="E74" s="432"/>
      <c r="F74" s="432"/>
      <c r="G74" s="432"/>
      <c r="H74" s="367"/>
      <c r="I74" s="432"/>
      <c r="J74" s="367"/>
      <c r="K74" s="432"/>
      <c r="L74" s="367"/>
      <c r="M74" s="432"/>
      <c r="N74" s="367"/>
      <c r="O74" s="434"/>
      <c r="P74" s="433"/>
      <c r="Q74" s="367"/>
      <c r="R74" s="367"/>
      <c r="S74" s="367"/>
      <c r="T74" s="367"/>
      <c r="U74" s="367"/>
      <c r="V74" s="367"/>
      <c r="W74" s="367"/>
      <c r="X74" s="367"/>
      <c r="Y74" s="367"/>
      <c r="Z74" s="367"/>
      <c r="AA74" s="367"/>
      <c r="AB74" s="367"/>
      <c r="AC74" s="367"/>
      <c r="AD74" s="367"/>
      <c r="AE74" s="367"/>
      <c r="AF74" s="367"/>
      <c r="AG74" s="367"/>
      <c r="AH74" s="367"/>
    </row>
    <row r="75" ht="15.75" customHeight="1">
      <c r="A75" s="367"/>
      <c r="B75" s="367"/>
      <c r="C75" s="432"/>
      <c r="D75" s="367"/>
      <c r="E75" s="432"/>
      <c r="F75" s="432"/>
      <c r="G75" s="432"/>
      <c r="H75" s="367"/>
      <c r="I75" s="432"/>
      <c r="J75" s="367"/>
      <c r="K75" s="432"/>
      <c r="L75" s="367"/>
      <c r="M75" s="432"/>
      <c r="N75" s="367"/>
      <c r="O75" s="434"/>
      <c r="P75" s="433"/>
      <c r="Q75" s="367"/>
      <c r="R75" s="367"/>
      <c r="S75" s="367"/>
      <c r="T75" s="367"/>
      <c r="U75" s="367"/>
      <c r="V75" s="367"/>
      <c r="W75" s="367"/>
      <c r="X75" s="367"/>
      <c r="Y75" s="367"/>
      <c r="Z75" s="367"/>
      <c r="AA75" s="367"/>
      <c r="AB75" s="367"/>
      <c r="AC75" s="367"/>
      <c r="AD75" s="367"/>
      <c r="AE75" s="367"/>
      <c r="AF75" s="367"/>
      <c r="AG75" s="367"/>
      <c r="AH75" s="367"/>
    </row>
    <row r="76" ht="15.75" customHeight="1">
      <c r="A76" s="367"/>
      <c r="B76" s="367"/>
      <c r="C76" s="432"/>
      <c r="D76" s="367"/>
      <c r="E76" s="432"/>
      <c r="F76" s="432"/>
      <c r="G76" s="432"/>
      <c r="H76" s="367"/>
      <c r="I76" s="432"/>
      <c r="J76" s="367"/>
      <c r="K76" s="432"/>
      <c r="L76" s="367"/>
      <c r="M76" s="432"/>
      <c r="N76" s="367"/>
      <c r="O76" s="434"/>
      <c r="P76" s="433"/>
      <c r="Q76" s="367"/>
      <c r="R76" s="367"/>
      <c r="S76" s="367"/>
      <c r="T76" s="367"/>
      <c r="U76" s="367"/>
      <c r="V76" s="367"/>
      <c r="W76" s="367"/>
      <c r="X76" s="367"/>
      <c r="Y76" s="367"/>
      <c r="Z76" s="367"/>
      <c r="AA76" s="367"/>
      <c r="AB76" s="367"/>
      <c r="AC76" s="367"/>
      <c r="AD76" s="367"/>
      <c r="AE76" s="367"/>
      <c r="AF76" s="367"/>
      <c r="AG76" s="367"/>
      <c r="AH76" s="367"/>
    </row>
    <row r="77" ht="15.75" customHeight="1">
      <c r="A77" s="367"/>
      <c r="B77" s="367"/>
      <c r="C77" s="432"/>
      <c r="D77" s="367"/>
      <c r="E77" s="432"/>
      <c r="F77" s="432"/>
      <c r="G77" s="432"/>
      <c r="H77" s="367"/>
      <c r="I77" s="432"/>
      <c r="J77" s="367"/>
      <c r="K77" s="432"/>
      <c r="L77" s="367"/>
      <c r="M77" s="432"/>
      <c r="N77" s="367"/>
      <c r="O77" s="434"/>
      <c r="P77" s="433"/>
      <c r="Q77" s="367"/>
      <c r="R77" s="367"/>
      <c r="S77" s="367"/>
      <c r="T77" s="367"/>
      <c r="U77" s="367"/>
      <c r="V77" s="367"/>
      <c r="W77" s="367"/>
      <c r="X77" s="367"/>
      <c r="Y77" s="367"/>
      <c r="Z77" s="367"/>
      <c r="AA77" s="367"/>
      <c r="AB77" s="367"/>
      <c r="AC77" s="367"/>
      <c r="AD77" s="367"/>
      <c r="AE77" s="367"/>
      <c r="AF77" s="367"/>
      <c r="AG77" s="367"/>
      <c r="AH77" s="367"/>
    </row>
    <row r="78" ht="15.75" customHeight="1">
      <c r="A78" s="367"/>
      <c r="B78" s="367"/>
      <c r="C78" s="432"/>
      <c r="D78" s="367"/>
      <c r="E78" s="432"/>
      <c r="F78" s="432"/>
      <c r="G78" s="432"/>
      <c r="H78" s="367"/>
      <c r="I78" s="432"/>
      <c r="J78" s="367"/>
      <c r="K78" s="432"/>
      <c r="L78" s="367"/>
      <c r="M78" s="432"/>
      <c r="N78" s="367"/>
      <c r="O78" s="434"/>
      <c r="P78" s="433"/>
      <c r="Q78" s="367"/>
      <c r="R78" s="367"/>
      <c r="S78" s="367"/>
      <c r="T78" s="367"/>
      <c r="U78" s="367"/>
      <c r="V78" s="367"/>
      <c r="W78" s="367"/>
      <c r="X78" s="367"/>
      <c r="Y78" s="367"/>
      <c r="Z78" s="367"/>
      <c r="AA78" s="367"/>
      <c r="AB78" s="367"/>
      <c r="AC78" s="367"/>
      <c r="AD78" s="367"/>
      <c r="AE78" s="367"/>
      <c r="AF78" s="367"/>
      <c r="AG78" s="367"/>
      <c r="AH78" s="367"/>
    </row>
    <row r="79" ht="15.75" customHeight="1">
      <c r="A79" s="367"/>
      <c r="B79" s="367"/>
      <c r="C79" s="432"/>
      <c r="D79" s="367"/>
      <c r="E79" s="432"/>
      <c r="F79" s="432"/>
      <c r="G79" s="432"/>
      <c r="H79" s="367"/>
      <c r="I79" s="432"/>
      <c r="J79" s="367"/>
      <c r="K79" s="432"/>
      <c r="L79" s="367"/>
      <c r="M79" s="432"/>
      <c r="N79" s="367"/>
      <c r="O79" s="434"/>
      <c r="P79" s="433"/>
      <c r="Q79" s="367"/>
      <c r="R79" s="367"/>
      <c r="S79" s="367"/>
      <c r="T79" s="367"/>
      <c r="U79" s="367"/>
      <c r="V79" s="367"/>
      <c r="W79" s="367"/>
      <c r="X79" s="367"/>
      <c r="Y79" s="367"/>
      <c r="Z79" s="367"/>
      <c r="AA79" s="367"/>
      <c r="AB79" s="367"/>
      <c r="AC79" s="367"/>
      <c r="AD79" s="367"/>
      <c r="AE79" s="367"/>
      <c r="AF79" s="367"/>
      <c r="AG79" s="367"/>
      <c r="AH79" s="367"/>
    </row>
    <row r="80" ht="15.75" customHeight="1">
      <c r="A80" s="367"/>
      <c r="B80" s="367"/>
      <c r="C80" s="432"/>
      <c r="D80" s="367"/>
      <c r="E80" s="432"/>
      <c r="F80" s="432"/>
      <c r="G80" s="432"/>
      <c r="H80" s="367"/>
      <c r="I80" s="432"/>
      <c r="J80" s="367"/>
      <c r="K80" s="432"/>
      <c r="L80" s="367"/>
      <c r="M80" s="432"/>
      <c r="N80" s="367"/>
      <c r="O80" s="434"/>
      <c r="P80" s="433"/>
      <c r="Q80" s="367"/>
      <c r="R80" s="367"/>
      <c r="S80" s="367"/>
      <c r="T80" s="367"/>
      <c r="U80" s="367"/>
      <c r="V80" s="367"/>
      <c r="W80" s="367"/>
      <c r="X80" s="367"/>
      <c r="Y80" s="367"/>
      <c r="Z80" s="367"/>
      <c r="AA80" s="367"/>
      <c r="AB80" s="367"/>
      <c r="AC80" s="367"/>
      <c r="AD80" s="367"/>
      <c r="AE80" s="367"/>
      <c r="AF80" s="367"/>
      <c r="AG80" s="367"/>
      <c r="AH80" s="367"/>
    </row>
    <row r="81" ht="15.75" customHeight="1">
      <c r="A81" s="367"/>
      <c r="B81" s="367"/>
      <c r="C81" s="432"/>
      <c r="D81" s="367"/>
      <c r="E81" s="432"/>
      <c r="F81" s="432"/>
      <c r="G81" s="432"/>
      <c r="H81" s="367"/>
      <c r="I81" s="432"/>
      <c r="J81" s="367"/>
      <c r="K81" s="432"/>
      <c r="L81" s="367"/>
      <c r="M81" s="432"/>
      <c r="N81" s="367"/>
      <c r="O81" s="434"/>
      <c r="P81" s="433"/>
      <c r="Q81" s="367"/>
      <c r="R81" s="367"/>
      <c r="S81" s="367"/>
      <c r="T81" s="367"/>
      <c r="U81" s="367"/>
      <c r="V81" s="367"/>
      <c r="W81" s="367"/>
      <c r="X81" s="367"/>
      <c r="Y81" s="367"/>
      <c r="Z81" s="367"/>
      <c r="AA81" s="367"/>
      <c r="AB81" s="367"/>
      <c r="AC81" s="367"/>
      <c r="AD81" s="367"/>
      <c r="AE81" s="367"/>
      <c r="AF81" s="367"/>
      <c r="AG81" s="367"/>
      <c r="AH81" s="367"/>
    </row>
    <row r="82" ht="15.75" customHeight="1">
      <c r="A82" s="367"/>
      <c r="B82" s="367"/>
      <c r="C82" s="432"/>
      <c r="D82" s="367"/>
      <c r="E82" s="432"/>
      <c r="F82" s="432"/>
      <c r="G82" s="432"/>
      <c r="H82" s="367"/>
      <c r="I82" s="432"/>
      <c r="J82" s="367"/>
      <c r="K82" s="432"/>
      <c r="L82" s="367"/>
      <c r="M82" s="432"/>
      <c r="N82" s="367"/>
      <c r="O82" s="434"/>
      <c r="P82" s="433"/>
      <c r="Q82" s="367"/>
      <c r="R82" s="367"/>
      <c r="S82" s="367"/>
      <c r="T82" s="367"/>
      <c r="U82" s="367"/>
      <c r="V82" s="367"/>
      <c r="W82" s="367"/>
      <c r="X82" s="367"/>
      <c r="Y82" s="367"/>
      <c r="Z82" s="367"/>
      <c r="AA82" s="367"/>
      <c r="AB82" s="367"/>
      <c r="AC82" s="367"/>
      <c r="AD82" s="367"/>
      <c r="AE82" s="367"/>
      <c r="AF82" s="367"/>
      <c r="AG82" s="367"/>
      <c r="AH82" s="367"/>
    </row>
    <row r="83" ht="15.75" customHeight="1">
      <c r="A83" s="367"/>
      <c r="B83" s="367"/>
      <c r="C83" s="432"/>
      <c r="D83" s="367"/>
      <c r="E83" s="432"/>
      <c r="F83" s="432"/>
      <c r="G83" s="432"/>
      <c r="H83" s="367"/>
      <c r="I83" s="432"/>
      <c r="J83" s="367"/>
      <c r="K83" s="432"/>
      <c r="L83" s="367"/>
      <c r="M83" s="432"/>
      <c r="N83" s="367"/>
      <c r="O83" s="434"/>
      <c r="P83" s="433"/>
      <c r="Q83" s="367"/>
      <c r="R83" s="367"/>
      <c r="S83" s="367"/>
      <c r="T83" s="367"/>
      <c r="U83" s="367"/>
      <c r="V83" s="367"/>
      <c r="W83" s="367"/>
      <c r="X83" s="367"/>
      <c r="Y83" s="367"/>
      <c r="Z83" s="367"/>
      <c r="AA83" s="367"/>
      <c r="AB83" s="367"/>
      <c r="AC83" s="367"/>
      <c r="AD83" s="367"/>
      <c r="AE83" s="367"/>
      <c r="AF83" s="367"/>
      <c r="AG83" s="367"/>
      <c r="AH83" s="367"/>
    </row>
    <row r="84" ht="15.75" customHeight="1">
      <c r="A84" s="367"/>
      <c r="B84" s="367"/>
      <c r="C84" s="432"/>
      <c r="D84" s="367"/>
      <c r="E84" s="432"/>
      <c r="F84" s="432"/>
      <c r="G84" s="432"/>
      <c r="H84" s="367"/>
      <c r="I84" s="432"/>
      <c r="J84" s="367"/>
      <c r="K84" s="432"/>
      <c r="L84" s="367"/>
      <c r="M84" s="432"/>
      <c r="N84" s="367"/>
      <c r="O84" s="434"/>
      <c r="P84" s="433"/>
      <c r="Q84" s="367"/>
      <c r="R84" s="367"/>
      <c r="S84" s="367"/>
      <c r="T84" s="367"/>
      <c r="U84" s="367"/>
      <c r="V84" s="367"/>
      <c r="W84" s="367"/>
      <c r="X84" s="367"/>
      <c r="Y84" s="367"/>
      <c r="Z84" s="367"/>
      <c r="AA84" s="367"/>
      <c r="AB84" s="367"/>
      <c r="AC84" s="367"/>
      <c r="AD84" s="367"/>
      <c r="AE84" s="367"/>
      <c r="AF84" s="367"/>
      <c r="AG84" s="367"/>
      <c r="AH84" s="367"/>
    </row>
    <row r="85" ht="15.75" customHeight="1">
      <c r="A85" s="367"/>
      <c r="B85" s="367"/>
      <c r="C85" s="432"/>
      <c r="D85" s="367"/>
      <c r="E85" s="432"/>
      <c r="F85" s="432"/>
      <c r="G85" s="432"/>
      <c r="H85" s="367"/>
      <c r="I85" s="432"/>
      <c r="J85" s="367"/>
      <c r="K85" s="432"/>
      <c r="L85" s="367"/>
      <c r="M85" s="432"/>
      <c r="N85" s="367"/>
      <c r="O85" s="434"/>
      <c r="P85" s="433"/>
      <c r="Q85" s="367"/>
      <c r="R85" s="367"/>
      <c r="S85" s="367"/>
      <c r="T85" s="367"/>
      <c r="U85" s="367"/>
      <c r="V85" s="367"/>
      <c r="W85" s="367"/>
      <c r="X85" s="367"/>
      <c r="Y85" s="367"/>
      <c r="Z85" s="367"/>
      <c r="AA85" s="367"/>
      <c r="AB85" s="367"/>
      <c r="AC85" s="367"/>
      <c r="AD85" s="367"/>
      <c r="AE85" s="367"/>
      <c r="AF85" s="367"/>
      <c r="AG85" s="367"/>
      <c r="AH85" s="367"/>
    </row>
    <row r="86" ht="15.75" customHeight="1">
      <c r="A86" s="367"/>
      <c r="B86" s="367"/>
      <c r="C86" s="432"/>
      <c r="D86" s="367"/>
      <c r="E86" s="432"/>
      <c r="F86" s="432"/>
      <c r="G86" s="432"/>
      <c r="H86" s="367"/>
      <c r="I86" s="432"/>
      <c r="J86" s="367"/>
      <c r="K86" s="432"/>
      <c r="L86" s="367"/>
      <c r="M86" s="432"/>
      <c r="N86" s="367"/>
      <c r="O86" s="434"/>
      <c r="P86" s="433"/>
      <c r="Q86" s="367"/>
      <c r="R86" s="367"/>
      <c r="S86" s="367"/>
      <c r="T86" s="367"/>
      <c r="U86" s="367"/>
      <c r="V86" s="367"/>
      <c r="W86" s="367"/>
      <c r="X86" s="367"/>
      <c r="Y86" s="367"/>
      <c r="Z86" s="367"/>
      <c r="AA86" s="367"/>
      <c r="AB86" s="367"/>
      <c r="AC86" s="367"/>
      <c r="AD86" s="367"/>
      <c r="AE86" s="367"/>
      <c r="AF86" s="367"/>
      <c r="AG86" s="367"/>
      <c r="AH86" s="367"/>
    </row>
    <row r="87" ht="15.75" customHeight="1">
      <c r="A87" s="367"/>
      <c r="B87" s="367"/>
      <c r="C87" s="432"/>
      <c r="D87" s="367"/>
      <c r="E87" s="432"/>
      <c r="F87" s="432"/>
      <c r="G87" s="432"/>
      <c r="H87" s="367"/>
      <c r="I87" s="432"/>
      <c r="J87" s="367"/>
      <c r="K87" s="432"/>
      <c r="L87" s="367"/>
      <c r="M87" s="432"/>
      <c r="N87" s="367"/>
      <c r="O87" s="434"/>
      <c r="P87" s="433"/>
      <c r="Q87" s="367"/>
      <c r="R87" s="367"/>
      <c r="S87" s="367"/>
      <c r="T87" s="367"/>
      <c r="U87" s="367"/>
      <c r="V87" s="367"/>
      <c r="W87" s="367"/>
      <c r="X87" s="367"/>
      <c r="Y87" s="367"/>
      <c r="Z87" s="367"/>
      <c r="AA87" s="367"/>
      <c r="AB87" s="367"/>
      <c r="AC87" s="367"/>
      <c r="AD87" s="367"/>
      <c r="AE87" s="367"/>
      <c r="AF87" s="367"/>
      <c r="AG87" s="367"/>
      <c r="AH87" s="367"/>
    </row>
    <row r="88" ht="15.75" customHeight="1">
      <c r="A88" s="367"/>
      <c r="B88" s="367"/>
      <c r="C88" s="432"/>
      <c r="D88" s="367"/>
      <c r="E88" s="432"/>
      <c r="F88" s="432"/>
      <c r="G88" s="432"/>
      <c r="H88" s="367"/>
      <c r="I88" s="432"/>
      <c r="J88" s="367"/>
      <c r="K88" s="432"/>
      <c r="L88" s="367"/>
      <c r="M88" s="432"/>
      <c r="N88" s="367"/>
      <c r="O88" s="434"/>
      <c r="P88" s="433"/>
      <c r="Q88" s="367"/>
      <c r="R88" s="367"/>
      <c r="S88" s="367"/>
      <c r="T88" s="367"/>
      <c r="U88" s="367"/>
      <c r="V88" s="367"/>
      <c r="W88" s="367"/>
      <c r="X88" s="367"/>
      <c r="Y88" s="367"/>
      <c r="Z88" s="367"/>
      <c r="AA88" s="367"/>
      <c r="AB88" s="367"/>
      <c r="AC88" s="367"/>
      <c r="AD88" s="367"/>
      <c r="AE88" s="367"/>
      <c r="AF88" s="367"/>
      <c r="AG88" s="367"/>
      <c r="AH88" s="367"/>
    </row>
    <row r="89" ht="15.75" customHeight="1">
      <c r="A89" s="367"/>
      <c r="B89" s="367"/>
      <c r="C89" s="432"/>
      <c r="D89" s="367"/>
      <c r="E89" s="432"/>
      <c r="F89" s="432"/>
      <c r="G89" s="432"/>
      <c r="H89" s="367"/>
      <c r="I89" s="432"/>
      <c r="J89" s="367"/>
      <c r="K89" s="432"/>
      <c r="L89" s="367"/>
      <c r="M89" s="432"/>
      <c r="N89" s="367"/>
      <c r="O89" s="434"/>
      <c r="P89" s="433"/>
      <c r="Q89" s="367"/>
      <c r="R89" s="367"/>
      <c r="S89" s="367"/>
      <c r="T89" s="367"/>
      <c r="U89" s="367"/>
      <c r="V89" s="367"/>
      <c r="W89" s="367"/>
      <c r="X89" s="367"/>
      <c r="Y89" s="367"/>
      <c r="Z89" s="367"/>
      <c r="AA89" s="367"/>
      <c r="AB89" s="367"/>
      <c r="AC89" s="367"/>
      <c r="AD89" s="367"/>
      <c r="AE89" s="367"/>
      <c r="AF89" s="367"/>
      <c r="AG89" s="367"/>
      <c r="AH89" s="367"/>
    </row>
    <row r="90" ht="15.75" customHeight="1">
      <c r="A90" s="367"/>
      <c r="B90" s="367"/>
      <c r="C90" s="432"/>
      <c r="D90" s="367"/>
      <c r="E90" s="432"/>
      <c r="F90" s="432"/>
      <c r="G90" s="432"/>
      <c r="H90" s="367"/>
      <c r="I90" s="432"/>
      <c r="J90" s="367"/>
      <c r="K90" s="432"/>
      <c r="L90" s="367"/>
      <c r="M90" s="432"/>
      <c r="N90" s="367"/>
      <c r="O90" s="434"/>
      <c r="P90" s="433"/>
      <c r="Q90" s="367"/>
      <c r="R90" s="367"/>
      <c r="S90" s="367"/>
      <c r="T90" s="367"/>
      <c r="U90" s="367"/>
      <c r="V90" s="367"/>
      <c r="W90" s="367"/>
      <c r="X90" s="367"/>
      <c r="Y90" s="367"/>
      <c r="Z90" s="367"/>
      <c r="AA90" s="367"/>
      <c r="AB90" s="367"/>
      <c r="AC90" s="367"/>
      <c r="AD90" s="367"/>
      <c r="AE90" s="367"/>
      <c r="AF90" s="367"/>
      <c r="AG90" s="367"/>
      <c r="AH90" s="367"/>
    </row>
    <row r="91" ht="15.75" customHeight="1">
      <c r="A91" s="367"/>
      <c r="B91" s="367"/>
      <c r="C91" s="432"/>
      <c r="D91" s="367"/>
      <c r="E91" s="432"/>
      <c r="F91" s="432"/>
      <c r="G91" s="432"/>
      <c r="H91" s="367"/>
      <c r="I91" s="432"/>
      <c r="J91" s="367"/>
      <c r="K91" s="432"/>
      <c r="L91" s="367"/>
      <c r="M91" s="432"/>
      <c r="N91" s="367"/>
      <c r="O91" s="434"/>
      <c r="P91" s="433"/>
      <c r="Q91" s="367"/>
      <c r="R91" s="367"/>
      <c r="S91" s="367"/>
      <c r="T91" s="367"/>
      <c r="U91" s="367"/>
      <c r="V91" s="367"/>
      <c r="W91" s="367"/>
      <c r="X91" s="367"/>
      <c r="Y91" s="367"/>
      <c r="Z91" s="367"/>
      <c r="AA91" s="367"/>
      <c r="AB91" s="367"/>
      <c r="AC91" s="367"/>
      <c r="AD91" s="367"/>
      <c r="AE91" s="367"/>
      <c r="AF91" s="367"/>
      <c r="AG91" s="367"/>
      <c r="AH91" s="367"/>
    </row>
    <row r="92" ht="15.75" customHeight="1">
      <c r="A92" s="367"/>
      <c r="B92" s="367"/>
      <c r="C92" s="432"/>
      <c r="D92" s="367"/>
      <c r="E92" s="432"/>
      <c r="F92" s="432"/>
      <c r="G92" s="432"/>
      <c r="H92" s="367"/>
      <c r="I92" s="432"/>
      <c r="J92" s="367"/>
      <c r="K92" s="432"/>
      <c r="L92" s="367"/>
      <c r="M92" s="432"/>
      <c r="N92" s="367"/>
      <c r="O92" s="434"/>
      <c r="P92" s="433"/>
      <c r="Q92" s="367"/>
      <c r="R92" s="367"/>
      <c r="S92" s="367"/>
      <c r="T92" s="367"/>
      <c r="U92" s="367"/>
      <c r="V92" s="367"/>
      <c r="W92" s="367"/>
      <c r="X92" s="367"/>
      <c r="Y92" s="367"/>
      <c r="Z92" s="367"/>
      <c r="AA92" s="367"/>
      <c r="AB92" s="367"/>
      <c r="AC92" s="367"/>
      <c r="AD92" s="367"/>
      <c r="AE92" s="367"/>
      <c r="AF92" s="367"/>
      <c r="AG92" s="367"/>
      <c r="AH92" s="367"/>
    </row>
    <row r="93" ht="15.75" customHeight="1">
      <c r="A93" s="367"/>
      <c r="B93" s="367"/>
      <c r="C93" s="432"/>
      <c r="D93" s="367"/>
      <c r="E93" s="432"/>
      <c r="F93" s="432"/>
      <c r="G93" s="432"/>
      <c r="H93" s="367"/>
      <c r="I93" s="432"/>
      <c r="J93" s="367"/>
      <c r="K93" s="432"/>
      <c r="L93" s="367"/>
      <c r="M93" s="432"/>
      <c r="N93" s="367"/>
      <c r="O93" s="434"/>
      <c r="P93" s="433"/>
      <c r="Q93" s="367"/>
      <c r="R93" s="367"/>
      <c r="S93" s="367"/>
      <c r="T93" s="367"/>
      <c r="U93" s="367"/>
      <c r="V93" s="367"/>
      <c r="W93" s="367"/>
      <c r="X93" s="367"/>
      <c r="Y93" s="367"/>
      <c r="Z93" s="367"/>
      <c r="AA93" s="367"/>
      <c r="AB93" s="367"/>
      <c r="AC93" s="367"/>
      <c r="AD93" s="367"/>
      <c r="AE93" s="367"/>
      <c r="AF93" s="367"/>
      <c r="AG93" s="367"/>
      <c r="AH93" s="367"/>
    </row>
    <row r="94" ht="15.75" customHeight="1">
      <c r="A94" s="367"/>
      <c r="B94" s="367"/>
      <c r="C94" s="432"/>
      <c r="D94" s="367"/>
      <c r="E94" s="432"/>
      <c r="F94" s="432"/>
      <c r="G94" s="432"/>
      <c r="H94" s="367"/>
      <c r="I94" s="432"/>
      <c r="J94" s="367"/>
      <c r="K94" s="432"/>
      <c r="L94" s="367"/>
      <c r="M94" s="432"/>
      <c r="N94" s="367"/>
      <c r="O94" s="434"/>
      <c r="P94" s="433"/>
      <c r="Q94" s="367"/>
      <c r="R94" s="367"/>
      <c r="S94" s="367"/>
      <c r="T94" s="367"/>
      <c r="U94" s="367"/>
      <c r="V94" s="367"/>
      <c r="W94" s="367"/>
      <c r="X94" s="367"/>
      <c r="Y94" s="367"/>
      <c r="Z94" s="367"/>
      <c r="AA94" s="367"/>
      <c r="AB94" s="367"/>
      <c r="AC94" s="367"/>
      <c r="AD94" s="367"/>
      <c r="AE94" s="367"/>
      <c r="AF94" s="367"/>
      <c r="AG94" s="367"/>
      <c r="AH94" s="367"/>
    </row>
    <row r="95" ht="15.75" customHeight="1">
      <c r="A95" s="367"/>
      <c r="B95" s="367"/>
      <c r="C95" s="432"/>
      <c r="D95" s="367"/>
      <c r="E95" s="432"/>
      <c r="F95" s="432"/>
      <c r="G95" s="432"/>
      <c r="H95" s="367"/>
      <c r="I95" s="432"/>
      <c r="J95" s="367"/>
      <c r="K95" s="432"/>
      <c r="L95" s="367"/>
      <c r="M95" s="432"/>
      <c r="N95" s="367"/>
      <c r="O95" s="434"/>
      <c r="P95" s="433"/>
      <c r="Q95" s="367"/>
      <c r="R95" s="367"/>
      <c r="S95" s="367"/>
      <c r="T95" s="367"/>
      <c r="U95" s="367"/>
      <c r="V95" s="367"/>
      <c r="W95" s="367"/>
      <c r="X95" s="367"/>
      <c r="Y95" s="367"/>
      <c r="Z95" s="367"/>
      <c r="AA95" s="367"/>
      <c r="AB95" s="367"/>
      <c r="AC95" s="367"/>
      <c r="AD95" s="367"/>
      <c r="AE95" s="367"/>
      <c r="AF95" s="367"/>
      <c r="AG95" s="367"/>
      <c r="AH95" s="367"/>
    </row>
    <row r="96" ht="15.75" customHeight="1">
      <c r="A96" s="367"/>
      <c r="B96" s="367"/>
      <c r="C96" s="432"/>
      <c r="D96" s="367"/>
      <c r="E96" s="432"/>
      <c r="F96" s="432"/>
      <c r="G96" s="432"/>
      <c r="H96" s="367"/>
      <c r="I96" s="432"/>
      <c r="J96" s="367"/>
      <c r="K96" s="432"/>
      <c r="L96" s="367"/>
      <c r="M96" s="432"/>
      <c r="N96" s="367"/>
      <c r="O96" s="434"/>
      <c r="P96" s="433"/>
      <c r="Q96" s="367"/>
      <c r="R96" s="367"/>
      <c r="S96" s="367"/>
      <c r="T96" s="367"/>
      <c r="U96" s="367"/>
      <c r="V96" s="367"/>
      <c r="W96" s="367"/>
      <c r="X96" s="367"/>
      <c r="Y96" s="367"/>
      <c r="Z96" s="367"/>
      <c r="AA96" s="367"/>
      <c r="AB96" s="367"/>
      <c r="AC96" s="367"/>
      <c r="AD96" s="367"/>
      <c r="AE96" s="367"/>
      <c r="AF96" s="367"/>
      <c r="AG96" s="367"/>
      <c r="AH96" s="367"/>
    </row>
    <row r="97" ht="15.75" customHeight="1">
      <c r="A97" s="367"/>
      <c r="B97" s="367"/>
      <c r="C97" s="432"/>
      <c r="D97" s="367"/>
      <c r="E97" s="432"/>
      <c r="F97" s="432"/>
      <c r="G97" s="432"/>
      <c r="H97" s="367"/>
      <c r="I97" s="432"/>
      <c r="J97" s="367"/>
      <c r="K97" s="432"/>
      <c r="L97" s="367"/>
      <c r="M97" s="432"/>
      <c r="N97" s="367"/>
      <c r="O97" s="434"/>
      <c r="P97" s="433"/>
      <c r="Q97" s="367"/>
      <c r="R97" s="367"/>
      <c r="S97" s="367"/>
      <c r="T97" s="367"/>
      <c r="U97" s="367"/>
      <c r="V97" s="367"/>
      <c r="W97" s="367"/>
      <c r="X97" s="367"/>
      <c r="Y97" s="367"/>
      <c r="Z97" s="367"/>
      <c r="AA97" s="367"/>
      <c r="AB97" s="367"/>
      <c r="AC97" s="367"/>
      <c r="AD97" s="367"/>
      <c r="AE97" s="367"/>
      <c r="AF97" s="367"/>
      <c r="AG97" s="367"/>
      <c r="AH97" s="367"/>
    </row>
    <row r="98" ht="15.75" customHeight="1">
      <c r="A98" s="367"/>
      <c r="B98" s="367"/>
      <c r="C98" s="432"/>
      <c r="D98" s="367"/>
      <c r="E98" s="432"/>
      <c r="F98" s="432"/>
      <c r="G98" s="432"/>
      <c r="H98" s="367"/>
      <c r="I98" s="432"/>
      <c r="J98" s="367"/>
      <c r="K98" s="432"/>
      <c r="L98" s="367"/>
      <c r="M98" s="432"/>
      <c r="N98" s="367"/>
      <c r="O98" s="434"/>
      <c r="P98" s="433"/>
      <c r="Q98" s="367"/>
      <c r="R98" s="367"/>
      <c r="S98" s="367"/>
      <c r="T98" s="367"/>
      <c r="U98" s="367"/>
      <c r="V98" s="367"/>
      <c r="W98" s="367"/>
      <c r="X98" s="367"/>
      <c r="Y98" s="367"/>
      <c r="Z98" s="367"/>
      <c r="AA98" s="367"/>
      <c r="AB98" s="367"/>
      <c r="AC98" s="367"/>
      <c r="AD98" s="367"/>
      <c r="AE98" s="367"/>
      <c r="AF98" s="367"/>
      <c r="AG98" s="367"/>
      <c r="AH98" s="367"/>
    </row>
    <row r="99" ht="15.75" customHeight="1">
      <c r="A99" s="367"/>
      <c r="B99" s="367"/>
      <c r="C99" s="432"/>
      <c r="D99" s="367"/>
      <c r="E99" s="432"/>
      <c r="F99" s="432"/>
      <c r="G99" s="432"/>
      <c r="H99" s="367"/>
      <c r="I99" s="432"/>
      <c r="J99" s="367"/>
      <c r="K99" s="432"/>
      <c r="L99" s="367"/>
      <c r="M99" s="432"/>
      <c r="N99" s="367"/>
      <c r="O99" s="434"/>
      <c r="P99" s="433"/>
      <c r="Q99" s="367"/>
      <c r="R99" s="367"/>
      <c r="S99" s="367"/>
      <c r="T99" s="367"/>
      <c r="U99" s="367"/>
      <c r="V99" s="367"/>
      <c r="W99" s="367"/>
      <c r="X99" s="367"/>
      <c r="Y99" s="367"/>
      <c r="Z99" s="367"/>
      <c r="AA99" s="367"/>
      <c r="AB99" s="367"/>
      <c r="AC99" s="367"/>
      <c r="AD99" s="367"/>
      <c r="AE99" s="367"/>
      <c r="AF99" s="367"/>
      <c r="AG99" s="367"/>
      <c r="AH99" s="367"/>
    </row>
    <row r="100" ht="15.75" customHeight="1">
      <c r="A100" s="367"/>
      <c r="B100" s="367"/>
      <c r="C100" s="432"/>
      <c r="D100" s="367"/>
      <c r="E100" s="432"/>
      <c r="F100" s="432"/>
      <c r="G100" s="432"/>
      <c r="H100" s="367"/>
      <c r="I100" s="432"/>
      <c r="J100" s="367"/>
      <c r="K100" s="432"/>
      <c r="L100" s="367"/>
      <c r="M100" s="432"/>
      <c r="N100" s="367"/>
      <c r="O100" s="434"/>
      <c r="P100" s="433"/>
      <c r="Q100" s="367"/>
      <c r="R100" s="367"/>
      <c r="S100" s="367"/>
      <c r="T100" s="367"/>
      <c r="U100" s="367"/>
      <c r="V100" s="367"/>
      <c r="W100" s="367"/>
      <c r="X100" s="367"/>
      <c r="Y100" s="367"/>
      <c r="Z100" s="367"/>
      <c r="AA100" s="367"/>
      <c r="AB100" s="367"/>
      <c r="AC100" s="367"/>
      <c r="AD100" s="367"/>
      <c r="AE100" s="367"/>
      <c r="AF100" s="367"/>
      <c r="AG100" s="367"/>
      <c r="AH100" s="367"/>
    </row>
    <row r="101" ht="15.75" customHeight="1">
      <c r="A101" s="367"/>
      <c r="B101" s="367"/>
      <c r="C101" s="432"/>
      <c r="D101" s="367"/>
      <c r="E101" s="432"/>
      <c r="F101" s="432"/>
      <c r="G101" s="432"/>
      <c r="H101" s="367"/>
      <c r="I101" s="432"/>
      <c r="J101" s="367"/>
      <c r="K101" s="432"/>
      <c r="L101" s="367"/>
      <c r="M101" s="432"/>
      <c r="N101" s="367"/>
      <c r="O101" s="434"/>
      <c r="P101" s="433"/>
      <c r="Q101" s="367"/>
      <c r="R101" s="367"/>
      <c r="S101" s="367"/>
      <c r="T101" s="367"/>
      <c r="U101" s="367"/>
      <c r="V101" s="367"/>
      <c r="W101" s="367"/>
      <c r="X101" s="367"/>
      <c r="Y101" s="367"/>
      <c r="Z101" s="367"/>
      <c r="AA101" s="367"/>
      <c r="AB101" s="367"/>
      <c r="AC101" s="367"/>
      <c r="AD101" s="367"/>
      <c r="AE101" s="367"/>
      <c r="AF101" s="367"/>
      <c r="AG101" s="367"/>
      <c r="AH101" s="367"/>
    </row>
    <row r="102" ht="15.75" customHeight="1">
      <c r="A102" s="367"/>
      <c r="B102" s="367"/>
      <c r="C102" s="432"/>
      <c r="D102" s="367"/>
      <c r="E102" s="432"/>
      <c r="F102" s="432"/>
      <c r="G102" s="432"/>
      <c r="H102" s="367"/>
      <c r="I102" s="432"/>
      <c r="J102" s="367"/>
      <c r="K102" s="432"/>
      <c r="L102" s="367"/>
      <c r="M102" s="432"/>
      <c r="N102" s="367"/>
      <c r="O102" s="434"/>
      <c r="P102" s="433"/>
      <c r="Q102" s="367"/>
      <c r="R102" s="367"/>
      <c r="S102" s="367"/>
      <c r="T102" s="367"/>
      <c r="U102" s="367"/>
      <c r="V102" s="367"/>
      <c r="W102" s="367"/>
      <c r="X102" s="367"/>
      <c r="Y102" s="367"/>
      <c r="Z102" s="367"/>
      <c r="AA102" s="367"/>
      <c r="AB102" s="367"/>
      <c r="AC102" s="367"/>
      <c r="AD102" s="367"/>
      <c r="AE102" s="367"/>
      <c r="AF102" s="367"/>
      <c r="AG102" s="367"/>
      <c r="AH102" s="367"/>
    </row>
    <row r="103" ht="15.75" customHeight="1">
      <c r="A103" s="367"/>
      <c r="B103" s="367"/>
      <c r="C103" s="432"/>
      <c r="D103" s="367"/>
      <c r="E103" s="432"/>
      <c r="F103" s="432"/>
      <c r="G103" s="432"/>
      <c r="H103" s="367"/>
      <c r="I103" s="432"/>
      <c r="J103" s="367"/>
      <c r="K103" s="432"/>
      <c r="L103" s="367"/>
      <c r="M103" s="432"/>
      <c r="N103" s="367"/>
      <c r="O103" s="434"/>
      <c r="P103" s="433"/>
      <c r="Q103" s="367"/>
      <c r="R103" s="367"/>
      <c r="S103" s="367"/>
      <c r="T103" s="367"/>
      <c r="U103" s="367"/>
      <c r="V103" s="367"/>
      <c r="W103" s="367"/>
      <c r="X103" s="367"/>
      <c r="Y103" s="367"/>
      <c r="Z103" s="367"/>
      <c r="AA103" s="367"/>
      <c r="AB103" s="367"/>
      <c r="AC103" s="367"/>
      <c r="AD103" s="367"/>
      <c r="AE103" s="367"/>
      <c r="AF103" s="367"/>
      <c r="AG103" s="367"/>
      <c r="AH103" s="367"/>
    </row>
    <row r="104" ht="15.75" customHeight="1">
      <c r="A104" s="367"/>
      <c r="B104" s="367"/>
      <c r="C104" s="432"/>
      <c r="D104" s="367"/>
      <c r="E104" s="432"/>
      <c r="F104" s="432"/>
      <c r="G104" s="432"/>
      <c r="H104" s="367"/>
      <c r="I104" s="432"/>
      <c r="J104" s="367"/>
      <c r="K104" s="432"/>
      <c r="L104" s="367"/>
      <c r="M104" s="432"/>
      <c r="N104" s="367"/>
      <c r="O104" s="434"/>
      <c r="P104" s="433"/>
      <c r="Q104" s="367"/>
      <c r="R104" s="367"/>
      <c r="S104" s="367"/>
      <c r="T104" s="367"/>
      <c r="U104" s="367"/>
      <c r="V104" s="367"/>
      <c r="W104" s="367"/>
      <c r="X104" s="367"/>
      <c r="Y104" s="367"/>
      <c r="Z104" s="367"/>
      <c r="AA104" s="367"/>
      <c r="AB104" s="367"/>
      <c r="AC104" s="367"/>
      <c r="AD104" s="367"/>
      <c r="AE104" s="367"/>
      <c r="AF104" s="367"/>
      <c r="AG104" s="367"/>
      <c r="AH104" s="367"/>
    </row>
    <row r="105" ht="15.75" customHeight="1">
      <c r="A105" s="367"/>
      <c r="B105" s="367"/>
      <c r="C105" s="432"/>
      <c r="D105" s="367"/>
      <c r="E105" s="432"/>
      <c r="F105" s="432"/>
      <c r="G105" s="432"/>
      <c r="H105" s="367"/>
      <c r="I105" s="432"/>
      <c r="J105" s="367"/>
      <c r="K105" s="432"/>
      <c r="L105" s="367"/>
      <c r="M105" s="432"/>
      <c r="N105" s="367"/>
      <c r="O105" s="434"/>
      <c r="P105" s="433"/>
      <c r="Q105" s="367"/>
      <c r="R105" s="367"/>
      <c r="S105" s="367"/>
      <c r="T105" s="367"/>
      <c r="U105" s="367"/>
      <c r="V105" s="367"/>
      <c r="W105" s="367"/>
      <c r="X105" s="367"/>
      <c r="Y105" s="367"/>
      <c r="Z105" s="367"/>
      <c r="AA105" s="367"/>
      <c r="AB105" s="367"/>
      <c r="AC105" s="367"/>
      <c r="AD105" s="367"/>
      <c r="AE105" s="367"/>
      <c r="AF105" s="367"/>
      <c r="AG105" s="367"/>
      <c r="AH105" s="367"/>
    </row>
    <row r="106" ht="15.75" customHeight="1">
      <c r="A106" s="367"/>
      <c r="B106" s="367"/>
      <c r="C106" s="432"/>
      <c r="D106" s="367"/>
      <c r="E106" s="432"/>
      <c r="F106" s="432"/>
      <c r="G106" s="432"/>
      <c r="H106" s="367"/>
      <c r="I106" s="432"/>
      <c r="J106" s="367"/>
      <c r="K106" s="432"/>
      <c r="L106" s="367"/>
      <c r="M106" s="432"/>
      <c r="N106" s="367"/>
      <c r="O106" s="434"/>
      <c r="P106" s="433"/>
      <c r="Q106" s="367"/>
      <c r="R106" s="367"/>
      <c r="S106" s="367"/>
      <c r="T106" s="367"/>
      <c r="U106" s="367"/>
      <c r="V106" s="367"/>
      <c r="W106" s="367"/>
      <c r="X106" s="367"/>
      <c r="Y106" s="367"/>
      <c r="Z106" s="367"/>
      <c r="AA106" s="367"/>
      <c r="AB106" s="367"/>
      <c r="AC106" s="367"/>
      <c r="AD106" s="367"/>
      <c r="AE106" s="367"/>
      <c r="AF106" s="367"/>
      <c r="AG106" s="367"/>
      <c r="AH106" s="367"/>
    </row>
    <row r="107" ht="15.75" customHeight="1">
      <c r="A107" s="367"/>
      <c r="B107" s="367"/>
      <c r="C107" s="432"/>
      <c r="D107" s="367"/>
      <c r="E107" s="432"/>
      <c r="F107" s="432"/>
      <c r="G107" s="432"/>
      <c r="H107" s="367"/>
      <c r="I107" s="432"/>
      <c r="J107" s="367"/>
      <c r="K107" s="432"/>
      <c r="L107" s="367"/>
      <c r="M107" s="432"/>
      <c r="N107" s="367"/>
      <c r="O107" s="434"/>
      <c r="P107" s="433"/>
      <c r="Q107" s="367"/>
      <c r="R107" s="367"/>
      <c r="S107" s="367"/>
      <c r="T107" s="367"/>
      <c r="U107" s="367"/>
      <c r="V107" s="367"/>
      <c r="W107" s="367"/>
      <c r="X107" s="367"/>
      <c r="Y107" s="367"/>
      <c r="Z107" s="367"/>
      <c r="AA107" s="367"/>
      <c r="AB107" s="367"/>
      <c r="AC107" s="367"/>
      <c r="AD107" s="367"/>
      <c r="AE107" s="367"/>
      <c r="AF107" s="367"/>
      <c r="AG107" s="367"/>
      <c r="AH107" s="367"/>
    </row>
    <row r="108" ht="15.75" customHeight="1">
      <c r="A108" s="367"/>
      <c r="B108" s="367"/>
      <c r="C108" s="432"/>
      <c r="D108" s="367"/>
      <c r="E108" s="432"/>
      <c r="F108" s="432"/>
      <c r="G108" s="432"/>
      <c r="H108" s="367"/>
      <c r="I108" s="432"/>
      <c r="J108" s="367"/>
      <c r="K108" s="432"/>
      <c r="L108" s="367"/>
      <c r="M108" s="432"/>
      <c r="N108" s="367"/>
      <c r="O108" s="434"/>
      <c r="P108" s="433"/>
      <c r="Q108" s="367"/>
      <c r="R108" s="367"/>
      <c r="S108" s="367"/>
      <c r="T108" s="367"/>
      <c r="U108" s="367"/>
      <c r="V108" s="367"/>
      <c r="W108" s="367"/>
      <c r="X108" s="367"/>
      <c r="Y108" s="367"/>
      <c r="Z108" s="367"/>
      <c r="AA108" s="367"/>
      <c r="AB108" s="367"/>
      <c r="AC108" s="367"/>
      <c r="AD108" s="367"/>
      <c r="AE108" s="367"/>
      <c r="AF108" s="367"/>
      <c r="AG108" s="367"/>
      <c r="AH108" s="367"/>
    </row>
    <row r="109" ht="15.75" customHeight="1">
      <c r="A109" s="367"/>
      <c r="B109" s="367"/>
      <c r="C109" s="432"/>
      <c r="D109" s="367"/>
      <c r="E109" s="432"/>
      <c r="F109" s="432"/>
      <c r="G109" s="432"/>
      <c r="H109" s="367"/>
      <c r="I109" s="432"/>
      <c r="J109" s="367"/>
      <c r="K109" s="432"/>
      <c r="L109" s="367"/>
      <c r="M109" s="432"/>
      <c r="N109" s="367"/>
      <c r="O109" s="434"/>
      <c r="P109" s="433"/>
      <c r="Q109" s="367"/>
      <c r="R109" s="367"/>
      <c r="S109" s="367"/>
      <c r="T109" s="367"/>
      <c r="U109" s="367"/>
      <c r="V109" s="367"/>
      <c r="W109" s="367"/>
      <c r="X109" s="367"/>
      <c r="Y109" s="367"/>
      <c r="Z109" s="367"/>
      <c r="AA109" s="367"/>
      <c r="AB109" s="367"/>
      <c r="AC109" s="367"/>
      <c r="AD109" s="367"/>
      <c r="AE109" s="367"/>
      <c r="AF109" s="367"/>
      <c r="AG109" s="367"/>
      <c r="AH109" s="367"/>
    </row>
    <row r="110" ht="15.75" customHeight="1">
      <c r="A110" s="367"/>
      <c r="B110" s="367"/>
      <c r="C110" s="432"/>
      <c r="D110" s="367"/>
      <c r="E110" s="432"/>
      <c r="F110" s="432"/>
      <c r="G110" s="432"/>
      <c r="H110" s="367"/>
      <c r="I110" s="432"/>
      <c r="J110" s="367"/>
      <c r="K110" s="432"/>
      <c r="L110" s="367"/>
      <c r="M110" s="432"/>
      <c r="N110" s="367"/>
      <c r="O110" s="434"/>
      <c r="P110" s="433"/>
      <c r="Q110" s="367"/>
      <c r="R110" s="367"/>
      <c r="S110" s="367"/>
      <c r="T110" s="367"/>
      <c r="U110" s="367"/>
      <c r="V110" s="367"/>
      <c r="W110" s="367"/>
      <c r="X110" s="367"/>
      <c r="Y110" s="367"/>
      <c r="Z110" s="367"/>
      <c r="AA110" s="367"/>
      <c r="AB110" s="367"/>
      <c r="AC110" s="367"/>
      <c r="AD110" s="367"/>
      <c r="AE110" s="367"/>
      <c r="AF110" s="367"/>
      <c r="AG110" s="367"/>
      <c r="AH110" s="367"/>
    </row>
    <row r="111" ht="15.75" customHeight="1">
      <c r="A111" s="367"/>
      <c r="B111" s="367"/>
      <c r="C111" s="432"/>
      <c r="D111" s="367"/>
      <c r="E111" s="432"/>
      <c r="F111" s="432"/>
      <c r="G111" s="432"/>
      <c r="H111" s="367"/>
      <c r="I111" s="432"/>
      <c r="J111" s="367"/>
      <c r="K111" s="432"/>
      <c r="L111" s="367"/>
      <c r="M111" s="432"/>
      <c r="N111" s="367"/>
      <c r="O111" s="434"/>
      <c r="P111" s="433"/>
      <c r="Q111" s="367"/>
      <c r="R111" s="367"/>
      <c r="S111" s="367"/>
      <c r="T111" s="367"/>
      <c r="U111" s="367"/>
      <c r="V111" s="367"/>
      <c r="W111" s="367"/>
      <c r="X111" s="367"/>
      <c r="Y111" s="367"/>
      <c r="Z111" s="367"/>
      <c r="AA111" s="367"/>
      <c r="AB111" s="367"/>
      <c r="AC111" s="367"/>
      <c r="AD111" s="367"/>
      <c r="AE111" s="367"/>
      <c r="AF111" s="367"/>
      <c r="AG111" s="367"/>
      <c r="AH111" s="367"/>
    </row>
    <row r="112" ht="15.75" customHeight="1">
      <c r="A112" s="367"/>
      <c r="B112" s="367"/>
      <c r="C112" s="432"/>
      <c r="D112" s="367"/>
      <c r="E112" s="432"/>
      <c r="F112" s="432"/>
      <c r="G112" s="432"/>
      <c r="H112" s="367"/>
      <c r="I112" s="432"/>
      <c r="J112" s="367"/>
      <c r="K112" s="432"/>
      <c r="L112" s="367"/>
      <c r="M112" s="432"/>
      <c r="N112" s="367"/>
      <c r="O112" s="434"/>
      <c r="P112" s="433"/>
      <c r="Q112" s="367"/>
      <c r="R112" s="367"/>
      <c r="S112" s="367"/>
      <c r="T112" s="367"/>
      <c r="U112" s="367"/>
      <c r="V112" s="367"/>
      <c r="W112" s="367"/>
      <c r="X112" s="367"/>
      <c r="Y112" s="367"/>
      <c r="Z112" s="367"/>
      <c r="AA112" s="367"/>
      <c r="AB112" s="367"/>
      <c r="AC112" s="367"/>
      <c r="AD112" s="367"/>
      <c r="AE112" s="367"/>
      <c r="AF112" s="367"/>
      <c r="AG112" s="367"/>
      <c r="AH112" s="367"/>
    </row>
    <row r="113" ht="15.75" customHeight="1">
      <c r="A113" s="367"/>
      <c r="B113" s="367"/>
      <c r="C113" s="432"/>
      <c r="D113" s="367"/>
      <c r="E113" s="432"/>
      <c r="F113" s="432"/>
      <c r="G113" s="432"/>
      <c r="H113" s="367"/>
      <c r="I113" s="432"/>
      <c r="J113" s="367"/>
      <c r="K113" s="432"/>
      <c r="L113" s="367"/>
      <c r="M113" s="432"/>
      <c r="N113" s="367"/>
      <c r="O113" s="434"/>
      <c r="P113" s="433"/>
      <c r="Q113" s="367"/>
      <c r="R113" s="367"/>
      <c r="S113" s="367"/>
      <c r="T113" s="367"/>
      <c r="U113" s="367"/>
      <c r="V113" s="367"/>
      <c r="W113" s="367"/>
      <c r="X113" s="367"/>
      <c r="Y113" s="367"/>
      <c r="Z113" s="367"/>
      <c r="AA113" s="367"/>
      <c r="AB113" s="367"/>
      <c r="AC113" s="367"/>
      <c r="AD113" s="367"/>
      <c r="AE113" s="367"/>
      <c r="AF113" s="367"/>
      <c r="AG113" s="367"/>
      <c r="AH113" s="367"/>
    </row>
    <row r="114" ht="15.75" customHeight="1">
      <c r="A114" s="367"/>
      <c r="B114" s="367"/>
      <c r="C114" s="432"/>
      <c r="D114" s="367"/>
      <c r="E114" s="432"/>
      <c r="F114" s="432"/>
      <c r="G114" s="432"/>
      <c r="H114" s="367"/>
      <c r="I114" s="432"/>
      <c r="J114" s="367"/>
      <c r="K114" s="432"/>
      <c r="L114" s="367"/>
      <c r="M114" s="432"/>
      <c r="N114" s="367"/>
      <c r="O114" s="434"/>
      <c r="P114" s="433"/>
      <c r="Q114" s="367"/>
      <c r="R114" s="367"/>
      <c r="S114" s="367"/>
      <c r="T114" s="367"/>
      <c r="U114" s="367"/>
      <c r="V114" s="367"/>
      <c r="W114" s="367"/>
      <c r="X114" s="367"/>
      <c r="Y114" s="367"/>
      <c r="Z114" s="367"/>
      <c r="AA114" s="367"/>
      <c r="AB114" s="367"/>
      <c r="AC114" s="367"/>
      <c r="AD114" s="367"/>
      <c r="AE114" s="367"/>
      <c r="AF114" s="367"/>
      <c r="AG114" s="367"/>
      <c r="AH114" s="367"/>
    </row>
    <row r="115" ht="15.75" customHeight="1">
      <c r="A115" s="367"/>
      <c r="B115" s="367"/>
      <c r="C115" s="432"/>
      <c r="D115" s="367"/>
      <c r="E115" s="432"/>
      <c r="F115" s="432"/>
      <c r="G115" s="432"/>
      <c r="H115" s="367"/>
      <c r="I115" s="432"/>
      <c r="J115" s="367"/>
      <c r="K115" s="432"/>
      <c r="L115" s="367"/>
      <c r="M115" s="432"/>
      <c r="N115" s="367"/>
      <c r="O115" s="434"/>
      <c r="P115" s="433"/>
      <c r="Q115" s="367"/>
      <c r="R115" s="367"/>
      <c r="S115" s="367"/>
      <c r="T115" s="367"/>
      <c r="U115" s="367"/>
      <c r="V115" s="367"/>
      <c r="W115" s="367"/>
      <c r="X115" s="367"/>
      <c r="Y115" s="367"/>
      <c r="Z115" s="367"/>
      <c r="AA115" s="367"/>
      <c r="AB115" s="367"/>
      <c r="AC115" s="367"/>
      <c r="AD115" s="367"/>
      <c r="AE115" s="367"/>
      <c r="AF115" s="367"/>
      <c r="AG115" s="367"/>
      <c r="AH115" s="367"/>
    </row>
    <row r="116" ht="15.75" customHeight="1">
      <c r="A116" s="367"/>
      <c r="B116" s="367"/>
      <c r="C116" s="432"/>
      <c r="D116" s="367"/>
      <c r="E116" s="432"/>
      <c r="F116" s="432"/>
      <c r="G116" s="432"/>
      <c r="H116" s="367"/>
      <c r="I116" s="432"/>
      <c r="J116" s="367"/>
      <c r="K116" s="432"/>
      <c r="L116" s="367"/>
      <c r="M116" s="432"/>
      <c r="N116" s="367"/>
      <c r="O116" s="434"/>
      <c r="P116" s="433"/>
      <c r="Q116" s="367"/>
      <c r="R116" s="367"/>
      <c r="S116" s="367"/>
      <c r="T116" s="367"/>
      <c r="U116" s="367"/>
      <c r="V116" s="367"/>
      <c r="W116" s="367"/>
      <c r="X116" s="367"/>
      <c r="Y116" s="367"/>
      <c r="Z116" s="367"/>
      <c r="AA116" s="367"/>
      <c r="AB116" s="367"/>
      <c r="AC116" s="367"/>
      <c r="AD116" s="367"/>
      <c r="AE116" s="367"/>
      <c r="AF116" s="367"/>
      <c r="AG116" s="367"/>
      <c r="AH116" s="367"/>
    </row>
    <row r="117" ht="15.75" customHeight="1">
      <c r="A117" s="367"/>
      <c r="B117" s="367"/>
      <c r="C117" s="432"/>
      <c r="D117" s="367"/>
      <c r="E117" s="432"/>
      <c r="F117" s="432"/>
      <c r="G117" s="432"/>
      <c r="H117" s="367"/>
      <c r="I117" s="432"/>
      <c r="J117" s="367"/>
      <c r="K117" s="432"/>
      <c r="L117" s="367"/>
      <c r="M117" s="432"/>
      <c r="N117" s="367"/>
      <c r="O117" s="434"/>
      <c r="P117" s="433"/>
      <c r="Q117" s="367"/>
      <c r="R117" s="367"/>
      <c r="S117" s="367"/>
      <c r="T117" s="367"/>
      <c r="U117" s="367"/>
      <c r="V117" s="367"/>
      <c r="W117" s="367"/>
      <c r="X117" s="367"/>
      <c r="Y117" s="367"/>
      <c r="Z117" s="367"/>
      <c r="AA117" s="367"/>
      <c r="AB117" s="367"/>
      <c r="AC117" s="367"/>
      <c r="AD117" s="367"/>
      <c r="AE117" s="367"/>
      <c r="AF117" s="367"/>
      <c r="AG117" s="367"/>
      <c r="AH117" s="367"/>
    </row>
    <row r="118" ht="15.75" customHeight="1">
      <c r="A118" s="367"/>
      <c r="B118" s="367"/>
      <c r="C118" s="432"/>
      <c r="D118" s="367"/>
      <c r="E118" s="432"/>
      <c r="F118" s="432"/>
      <c r="G118" s="432"/>
      <c r="H118" s="367"/>
      <c r="I118" s="432"/>
      <c r="J118" s="367"/>
      <c r="K118" s="432"/>
      <c r="L118" s="367"/>
      <c r="M118" s="432"/>
      <c r="N118" s="367"/>
      <c r="O118" s="434"/>
      <c r="P118" s="433"/>
      <c r="Q118" s="367"/>
      <c r="R118" s="367"/>
      <c r="S118" s="367"/>
      <c r="T118" s="367"/>
      <c r="U118" s="367"/>
      <c r="V118" s="367"/>
      <c r="W118" s="367"/>
      <c r="X118" s="367"/>
      <c r="Y118" s="367"/>
      <c r="Z118" s="367"/>
      <c r="AA118" s="367"/>
      <c r="AB118" s="367"/>
      <c r="AC118" s="367"/>
      <c r="AD118" s="367"/>
      <c r="AE118" s="367"/>
      <c r="AF118" s="367"/>
      <c r="AG118" s="367"/>
      <c r="AH118" s="367"/>
    </row>
    <row r="119" ht="15.75" customHeight="1">
      <c r="A119" s="367"/>
      <c r="B119" s="367"/>
      <c r="C119" s="432"/>
      <c r="D119" s="367"/>
      <c r="E119" s="432"/>
      <c r="F119" s="432"/>
      <c r="G119" s="432"/>
      <c r="H119" s="367"/>
      <c r="I119" s="432"/>
      <c r="J119" s="367"/>
      <c r="K119" s="432"/>
      <c r="L119" s="367"/>
      <c r="M119" s="432"/>
      <c r="N119" s="367"/>
      <c r="O119" s="434"/>
      <c r="P119" s="433"/>
      <c r="Q119" s="367"/>
      <c r="R119" s="367"/>
      <c r="S119" s="367"/>
      <c r="T119" s="367"/>
      <c r="U119" s="367"/>
      <c r="V119" s="367"/>
      <c r="W119" s="367"/>
      <c r="X119" s="367"/>
      <c r="Y119" s="367"/>
      <c r="Z119" s="367"/>
      <c r="AA119" s="367"/>
      <c r="AB119" s="367"/>
      <c r="AC119" s="367"/>
      <c r="AD119" s="367"/>
      <c r="AE119" s="367"/>
      <c r="AF119" s="367"/>
      <c r="AG119" s="367"/>
      <c r="AH119" s="367"/>
    </row>
    <row r="120" ht="15.75" customHeight="1">
      <c r="A120" s="367"/>
      <c r="B120" s="367"/>
      <c r="C120" s="432"/>
      <c r="D120" s="367"/>
      <c r="E120" s="432"/>
      <c r="F120" s="432"/>
      <c r="G120" s="432"/>
      <c r="H120" s="367"/>
      <c r="I120" s="432"/>
      <c r="J120" s="367"/>
      <c r="K120" s="432"/>
      <c r="L120" s="367"/>
      <c r="M120" s="432"/>
      <c r="N120" s="367"/>
      <c r="O120" s="434"/>
      <c r="P120" s="433"/>
      <c r="Q120" s="367"/>
      <c r="R120" s="367"/>
      <c r="S120" s="367"/>
      <c r="T120" s="367"/>
      <c r="U120" s="367"/>
      <c r="V120" s="367"/>
      <c r="W120" s="367"/>
      <c r="X120" s="367"/>
      <c r="Y120" s="367"/>
      <c r="Z120" s="367"/>
      <c r="AA120" s="367"/>
      <c r="AB120" s="367"/>
      <c r="AC120" s="367"/>
      <c r="AD120" s="367"/>
      <c r="AE120" s="367"/>
      <c r="AF120" s="367"/>
      <c r="AG120" s="367"/>
      <c r="AH120" s="367"/>
    </row>
    <row r="121" ht="15.75" customHeight="1">
      <c r="A121" s="367"/>
      <c r="B121" s="367"/>
      <c r="C121" s="432"/>
      <c r="D121" s="367"/>
      <c r="E121" s="432"/>
      <c r="F121" s="432"/>
      <c r="G121" s="432"/>
      <c r="H121" s="367"/>
      <c r="I121" s="432"/>
      <c r="J121" s="367"/>
      <c r="K121" s="432"/>
      <c r="L121" s="367"/>
      <c r="M121" s="432"/>
      <c r="N121" s="367"/>
      <c r="O121" s="434"/>
      <c r="P121" s="433"/>
      <c r="Q121" s="367"/>
      <c r="R121" s="367"/>
      <c r="S121" s="367"/>
      <c r="T121" s="367"/>
      <c r="U121" s="367"/>
      <c r="V121" s="367"/>
      <c r="W121" s="367"/>
      <c r="X121" s="367"/>
      <c r="Y121" s="367"/>
      <c r="Z121" s="367"/>
      <c r="AA121" s="367"/>
      <c r="AB121" s="367"/>
      <c r="AC121" s="367"/>
      <c r="AD121" s="367"/>
      <c r="AE121" s="367"/>
      <c r="AF121" s="367"/>
      <c r="AG121" s="367"/>
      <c r="AH121" s="367"/>
    </row>
    <row r="122" ht="15.75" customHeight="1">
      <c r="A122" s="367"/>
      <c r="B122" s="367"/>
      <c r="C122" s="432"/>
      <c r="D122" s="367"/>
      <c r="E122" s="432"/>
      <c r="F122" s="432"/>
      <c r="G122" s="432"/>
      <c r="H122" s="367"/>
      <c r="I122" s="432"/>
      <c r="J122" s="367"/>
      <c r="K122" s="432"/>
      <c r="L122" s="367"/>
      <c r="M122" s="432"/>
      <c r="N122" s="367"/>
      <c r="O122" s="434"/>
      <c r="P122" s="433"/>
      <c r="Q122" s="367"/>
      <c r="R122" s="367"/>
      <c r="S122" s="367"/>
      <c r="T122" s="367"/>
      <c r="U122" s="367"/>
      <c r="V122" s="367"/>
      <c r="W122" s="367"/>
      <c r="X122" s="367"/>
      <c r="Y122" s="367"/>
      <c r="Z122" s="367"/>
      <c r="AA122" s="367"/>
      <c r="AB122" s="367"/>
      <c r="AC122" s="367"/>
      <c r="AD122" s="367"/>
      <c r="AE122" s="367"/>
      <c r="AF122" s="367"/>
      <c r="AG122" s="367"/>
      <c r="AH122" s="367"/>
    </row>
    <row r="123" ht="15.75" customHeight="1">
      <c r="A123" s="367"/>
      <c r="B123" s="367"/>
      <c r="C123" s="432"/>
      <c r="D123" s="367"/>
      <c r="E123" s="432"/>
      <c r="F123" s="432"/>
      <c r="G123" s="432"/>
      <c r="H123" s="367"/>
      <c r="I123" s="432"/>
      <c r="J123" s="367"/>
      <c r="K123" s="432"/>
      <c r="L123" s="367"/>
      <c r="M123" s="432"/>
      <c r="N123" s="367"/>
      <c r="O123" s="434"/>
      <c r="P123" s="433"/>
      <c r="Q123" s="367"/>
      <c r="R123" s="367"/>
      <c r="S123" s="367"/>
      <c r="T123" s="367"/>
      <c r="U123" s="367"/>
      <c r="V123" s="367"/>
      <c r="W123" s="367"/>
      <c r="X123" s="367"/>
      <c r="Y123" s="367"/>
      <c r="Z123" s="367"/>
      <c r="AA123" s="367"/>
      <c r="AB123" s="367"/>
      <c r="AC123" s="367"/>
      <c r="AD123" s="367"/>
      <c r="AE123" s="367"/>
      <c r="AF123" s="367"/>
      <c r="AG123" s="367"/>
      <c r="AH123" s="367"/>
    </row>
    <row r="124" ht="15.75" customHeight="1">
      <c r="A124" s="367"/>
      <c r="B124" s="367"/>
      <c r="C124" s="432"/>
      <c r="D124" s="367"/>
      <c r="E124" s="432"/>
      <c r="F124" s="432"/>
      <c r="G124" s="432"/>
      <c r="H124" s="367"/>
      <c r="I124" s="432"/>
      <c r="J124" s="367"/>
      <c r="K124" s="432"/>
      <c r="L124" s="367"/>
      <c r="M124" s="432"/>
      <c r="N124" s="367"/>
      <c r="O124" s="434"/>
      <c r="P124" s="433"/>
      <c r="Q124" s="367"/>
      <c r="R124" s="367"/>
      <c r="S124" s="367"/>
      <c r="T124" s="367"/>
      <c r="U124" s="367"/>
      <c r="V124" s="367"/>
      <c r="W124" s="367"/>
      <c r="X124" s="367"/>
      <c r="Y124" s="367"/>
      <c r="Z124" s="367"/>
      <c r="AA124" s="367"/>
      <c r="AB124" s="367"/>
      <c r="AC124" s="367"/>
      <c r="AD124" s="367"/>
      <c r="AE124" s="367"/>
      <c r="AF124" s="367"/>
      <c r="AG124" s="367"/>
      <c r="AH124" s="367"/>
    </row>
    <row r="125" ht="15.75" customHeight="1">
      <c r="A125" s="367"/>
      <c r="B125" s="367"/>
      <c r="C125" s="432"/>
      <c r="D125" s="367"/>
      <c r="E125" s="432"/>
      <c r="F125" s="432"/>
      <c r="G125" s="432"/>
      <c r="H125" s="367"/>
      <c r="I125" s="432"/>
      <c r="J125" s="367"/>
      <c r="K125" s="432"/>
      <c r="L125" s="367"/>
      <c r="M125" s="432"/>
      <c r="N125" s="367"/>
      <c r="O125" s="434"/>
      <c r="P125" s="433"/>
      <c r="Q125" s="367"/>
      <c r="R125" s="367"/>
      <c r="S125" s="367"/>
      <c r="T125" s="367"/>
      <c r="U125" s="367"/>
      <c r="V125" s="367"/>
      <c r="W125" s="367"/>
      <c r="X125" s="367"/>
      <c r="Y125" s="367"/>
      <c r="Z125" s="367"/>
      <c r="AA125" s="367"/>
      <c r="AB125" s="367"/>
      <c r="AC125" s="367"/>
      <c r="AD125" s="367"/>
      <c r="AE125" s="367"/>
      <c r="AF125" s="367"/>
      <c r="AG125" s="367"/>
      <c r="AH125" s="367"/>
    </row>
    <row r="126" ht="15.75" customHeight="1">
      <c r="A126" s="367"/>
      <c r="B126" s="367"/>
      <c r="C126" s="432"/>
      <c r="D126" s="367"/>
      <c r="E126" s="432"/>
      <c r="F126" s="432"/>
      <c r="G126" s="432"/>
      <c r="H126" s="367"/>
      <c r="I126" s="432"/>
      <c r="J126" s="367"/>
      <c r="K126" s="432"/>
      <c r="L126" s="367"/>
      <c r="M126" s="432"/>
      <c r="N126" s="367"/>
      <c r="O126" s="434"/>
      <c r="P126" s="433"/>
      <c r="Q126" s="367"/>
      <c r="R126" s="367"/>
      <c r="S126" s="367"/>
      <c r="T126" s="367"/>
      <c r="U126" s="367"/>
      <c r="V126" s="367"/>
      <c r="W126" s="367"/>
      <c r="X126" s="367"/>
      <c r="Y126" s="367"/>
      <c r="Z126" s="367"/>
      <c r="AA126" s="367"/>
      <c r="AB126" s="367"/>
      <c r="AC126" s="367"/>
      <c r="AD126" s="367"/>
      <c r="AE126" s="367"/>
      <c r="AF126" s="367"/>
      <c r="AG126" s="367"/>
      <c r="AH126" s="367"/>
    </row>
    <row r="127" ht="15.75" customHeight="1">
      <c r="A127" s="367"/>
      <c r="B127" s="367"/>
      <c r="C127" s="432"/>
      <c r="D127" s="367"/>
      <c r="E127" s="432"/>
      <c r="F127" s="432"/>
      <c r="G127" s="432"/>
      <c r="H127" s="367"/>
      <c r="I127" s="432"/>
      <c r="J127" s="367"/>
      <c r="K127" s="432"/>
      <c r="L127" s="367"/>
      <c r="M127" s="432"/>
      <c r="N127" s="367"/>
      <c r="O127" s="434"/>
      <c r="P127" s="433"/>
      <c r="Q127" s="367"/>
      <c r="R127" s="367"/>
      <c r="S127" s="367"/>
      <c r="T127" s="367"/>
      <c r="U127" s="367"/>
      <c r="V127" s="367"/>
      <c r="W127" s="367"/>
      <c r="X127" s="367"/>
      <c r="Y127" s="367"/>
      <c r="Z127" s="367"/>
      <c r="AA127" s="367"/>
      <c r="AB127" s="367"/>
      <c r="AC127" s="367"/>
      <c r="AD127" s="367"/>
      <c r="AE127" s="367"/>
      <c r="AF127" s="367"/>
      <c r="AG127" s="367"/>
      <c r="AH127" s="367"/>
    </row>
    <row r="128" ht="15.75" customHeight="1">
      <c r="A128" s="367"/>
      <c r="B128" s="367"/>
      <c r="C128" s="432"/>
      <c r="D128" s="367"/>
      <c r="E128" s="432"/>
      <c r="F128" s="432"/>
      <c r="G128" s="432"/>
      <c r="H128" s="367"/>
      <c r="I128" s="432"/>
      <c r="J128" s="367"/>
      <c r="K128" s="432"/>
      <c r="L128" s="367"/>
      <c r="M128" s="432"/>
      <c r="N128" s="367"/>
      <c r="O128" s="434"/>
      <c r="P128" s="433"/>
      <c r="Q128" s="367"/>
      <c r="R128" s="367"/>
      <c r="S128" s="367"/>
      <c r="T128" s="367"/>
      <c r="U128" s="367"/>
      <c r="V128" s="367"/>
      <c r="W128" s="367"/>
      <c r="X128" s="367"/>
      <c r="Y128" s="367"/>
      <c r="Z128" s="367"/>
      <c r="AA128" s="367"/>
      <c r="AB128" s="367"/>
      <c r="AC128" s="367"/>
      <c r="AD128" s="367"/>
      <c r="AE128" s="367"/>
      <c r="AF128" s="367"/>
      <c r="AG128" s="367"/>
      <c r="AH128" s="367"/>
    </row>
    <row r="129" ht="15.75" customHeight="1">
      <c r="A129" s="367"/>
      <c r="B129" s="367"/>
      <c r="C129" s="432"/>
      <c r="D129" s="367"/>
      <c r="E129" s="432"/>
      <c r="F129" s="432"/>
      <c r="G129" s="432"/>
      <c r="H129" s="367"/>
      <c r="I129" s="432"/>
      <c r="J129" s="367"/>
      <c r="K129" s="432"/>
      <c r="L129" s="367"/>
      <c r="M129" s="432"/>
      <c r="N129" s="367"/>
      <c r="O129" s="434"/>
      <c r="P129" s="433"/>
      <c r="Q129" s="367"/>
      <c r="R129" s="367"/>
      <c r="S129" s="367"/>
      <c r="T129" s="367"/>
      <c r="U129" s="367"/>
      <c r="V129" s="367"/>
      <c r="W129" s="367"/>
      <c r="X129" s="367"/>
      <c r="Y129" s="367"/>
      <c r="Z129" s="367"/>
      <c r="AA129" s="367"/>
      <c r="AB129" s="367"/>
      <c r="AC129" s="367"/>
      <c r="AD129" s="367"/>
      <c r="AE129" s="367"/>
      <c r="AF129" s="367"/>
      <c r="AG129" s="367"/>
      <c r="AH129" s="367"/>
    </row>
    <row r="130" ht="15.75" customHeight="1">
      <c r="A130" s="367"/>
      <c r="B130" s="367"/>
      <c r="C130" s="432"/>
      <c r="D130" s="367"/>
      <c r="E130" s="432"/>
      <c r="F130" s="432"/>
      <c r="G130" s="432"/>
      <c r="H130" s="367"/>
      <c r="I130" s="432"/>
      <c r="J130" s="367"/>
      <c r="K130" s="432"/>
      <c r="L130" s="367"/>
      <c r="M130" s="432"/>
      <c r="N130" s="367"/>
      <c r="O130" s="434"/>
      <c r="P130" s="433"/>
      <c r="Q130" s="367"/>
      <c r="R130" s="367"/>
      <c r="S130" s="367"/>
      <c r="T130" s="367"/>
      <c r="U130" s="367"/>
      <c r="V130" s="367"/>
      <c r="W130" s="367"/>
      <c r="X130" s="367"/>
      <c r="Y130" s="367"/>
      <c r="Z130" s="367"/>
      <c r="AA130" s="367"/>
      <c r="AB130" s="367"/>
      <c r="AC130" s="367"/>
      <c r="AD130" s="367"/>
      <c r="AE130" s="367"/>
      <c r="AF130" s="367"/>
      <c r="AG130" s="367"/>
      <c r="AH130" s="367"/>
    </row>
    <row r="131" ht="15.75" customHeight="1">
      <c r="A131" s="367"/>
      <c r="B131" s="367"/>
      <c r="C131" s="432"/>
      <c r="D131" s="367"/>
      <c r="E131" s="432"/>
      <c r="F131" s="432"/>
      <c r="G131" s="432"/>
      <c r="H131" s="367"/>
      <c r="I131" s="432"/>
      <c r="J131" s="367"/>
      <c r="K131" s="432"/>
      <c r="L131" s="367"/>
      <c r="M131" s="432"/>
      <c r="N131" s="367"/>
      <c r="O131" s="434"/>
      <c r="P131" s="433"/>
      <c r="Q131" s="367"/>
      <c r="R131" s="367"/>
      <c r="S131" s="367"/>
      <c r="T131" s="367"/>
      <c r="U131" s="367"/>
      <c r="V131" s="367"/>
      <c r="W131" s="367"/>
      <c r="X131" s="367"/>
      <c r="Y131" s="367"/>
      <c r="Z131" s="367"/>
      <c r="AA131" s="367"/>
      <c r="AB131" s="367"/>
      <c r="AC131" s="367"/>
      <c r="AD131" s="367"/>
      <c r="AE131" s="367"/>
      <c r="AF131" s="367"/>
      <c r="AG131" s="367"/>
      <c r="AH131" s="367"/>
    </row>
    <row r="132" ht="15.75" customHeight="1">
      <c r="A132" s="367"/>
      <c r="B132" s="367"/>
      <c r="C132" s="432"/>
      <c r="D132" s="367"/>
      <c r="E132" s="432"/>
      <c r="F132" s="432"/>
      <c r="G132" s="432"/>
      <c r="H132" s="367"/>
      <c r="I132" s="432"/>
      <c r="J132" s="367"/>
      <c r="K132" s="432"/>
      <c r="L132" s="367"/>
      <c r="M132" s="432"/>
      <c r="N132" s="367"/>
      <c r="O132" s="434"/>
      <c r="P132" s="433"/>
      <c r="Q132" s="367"/>
      <c r="R132" s="367"/>
      <c r="S132" s="367"/>
      <c r="T132" s="367"/>
      <c r="U132" s="367"/>
      <c r="V132" s="367"/>
      <c r="W132" s="367"/>
      <c r="X132" s="367"/>
      <c r="Y132" s="367"/>
      <c r="Z132" s="367"/>
      <c r="AA132" s="367"/>
      <c r="AB132" s="367"/>
      <c r="AC132" s="367"/>
      <c r="AD132" s="367"/>
      <c r="AE132" s="367"/>
      <c r="AF132" s="367"/>
      <c r="AG132" s="367"/>
      <c r="AH132" s="367"/>
    </row>
    <row r="133" ht="15.75" customHeight="1">
      <c r="A133" s="367"/>
      <c r="B133" s="367"/>
      <c r="C133" s="432"/>
      <c r="D133" s="367"/>
      <c r="E133" s="432"/>
      <c r="F133" s="432"/>
      <c r="G133" s="432"/>
      <c r="H133" s="367"/>
      <c r="I133" s="432"/>
      <c r="J133" s="367"/>
      <c r="K133" s="432"/>
      <c r="L133" s="367"/>
      <c r="M133" s="432"/>
      <c r="N133" s="367"/>
      <c r="O133" s="434"/>
      <c r="P133" s="433"/>
      <c r="Q133" s="367"/>
      <c r="R133" s="367"/>
      <c r="S133" s="367"/>
      <c r="T133" s="367"/>
      <c r="U133" s="367"/>
      <c r="V133" s="367"/>
      <c r="W133" s="367"/>
      <c r="X133" s="367"/>
      <c r="Y133" s="367"/>
      <c r="Z133" s="367"/>
      <c r="AA133" s="367"/>
      <c r="AB133" s="367"/>
      <c r="AC133" s="367"/>
      <c r="AD133" s="367"/>
      <c r="AE133" s="367"/>
      <c r="AF133" s="367"/>
      <c r="AG133" s="367"/>
      <c r="AH133" s="367"/>
    </row>
    <row r="134" ht="15.75" customHeight="1">
      <c r="A134" s="367"/>
      <c r="B134" s="367"/>
      <c r="C134" s="432"/>
      <c r="D134" s="367"/>
      <c r="E134" s="432"/>
      <c r="F134" s="432"/>
      <c r="G134" s="432"/>
      <c r="H134" s="367"/>
      <c r="I134" s="432"/>
      <c r="J134" s="367"/>
      <c r="K134" s="432"/>
      <c r="L134" s="367"/>
      <c r="M134" s="432"/>
      <c r="N134" s="367"/>
      <c r="O134" s="434"/>
      <c r="P134" s="433"/>
      <c r="Q134" s="367"/>
      <c r="R134" s="367"/>
      <c r="S134" s="367"/>
      <c r="T134" s="367"/>
      <c r="U134" s="367"/>
      <c r="V134" s="367"/>
      <c r="W134" s="367"/>
      <c r="X134" s="367"/>
      <c r="Y134" s="367"/>
      <c r="Z134" s="367"/>
      <c r="AA134" s="367"/>
      <c r="AB134" s="367"/>
      <c r="AC134" s="367"/>
      <c r="AD134" s="367"/>
      <c r="AE134" s="367"/>
      <c r="AF134" s="367"/>
      <c r="AG134" s="367"/>
      <c r="AH134" s="367"/>
    </row>
    <row r="135" ht="15.75" customHeight="1">
      <c r="A135" s="367"/>
      <c r="B135" s="367"/>
      <c r="C135" s="432"/>
      <c r="D135" s="367"/>
      <c r="E135" s="432"/>
      <c r="F135" s="432"/>
      <c r="G135" s="432"/>
      <c r="H135" s="367"/>
      <c r="I135" s="432"/>
      <c r="J135" s="367"/>
      <c r="K135" s="432"/>
      <c r="L135" s="367"/>
      <c r="M135" s="432"/>
      <c r="N135" s="367"/>
      <c r="O135" s="434"/>
      <c r="P135" s="433"/>
      <c r="Q135" s="367"/>
      <c r="R135" s="367"/>
      <c r="S135" s="367"/>
      <c r="T135" s="367"/>
      <c r="U135" s="367"/>
      <c r="V135" s="367"/>
      <c r="W135" s="367"/>
      <c r="X135" s="367"/>
      <c r="Y135" s="367"/>
      <c r="Z135" s="367"/>
      <c r="AA135" s="367"/>
      <c r="AB135" s="367"/>
      <c r="AC135" s="367"/>
      <c r="AD135" s="367"/>
      <c r="AE135" s="367"/>
      <c r="AF135" s="367"/>
      <c r="AG135" s="367"/>
      <c r="AH135" s="367"/>
    </row>
    <row r="136" ht="15.75" customHeight="1">
      <c r="A136" s="367"/>
      <c r="B136" s="367"/>
      <c r="C136" s="432"/>
      <c r="D136" s="367"/>
      <c r="E136" s="432"/>
      <c r="F136" s="432"/>
      <c r="G136" s="432"/>
      <c r="H136" s="367"/>
      <c r="I136" s="432"/>
      <c r="J136" s="367"/>
      <c r="K136" s="432"/>
      <c r="L136" s="367"/>
      <c r="M136" s="432"/>
      <c r="N136" s="367"/>
      <c r="O136" s="434"/>
      <c r="P136" s="433"/>
      <c r="Q136" s="367"/>
      <c r="R136" s="367"/>
      <c r="S136" s="367"/>
      <c r="T136" s="367"/>
      <c r="U136" s="367"/>
      <c r="V136" s="367"/>
      <c r="W136" s="367"/>
      <c r="X136" s="367"/>
      <c r="Y136" s="367"/>
      <c r="Z136" s="367"/>
      <c r="AA136" s="367"/>
      <c r="AB136" s="367"/>
      <c r="AC136" s="367"/>
      <c r="AD136" s="367"/>
      <c r="AE136" s="367"/>
      <c r="AF136" s="367"/>
      <c r="AG136" s="367"/>
      <c r="AH136" s="367"/>
    </row>
    <row r="137" ht="15.75" customHeight="1">
      <c r="A137" s="367"/>
      <c r="B137" s="367"/>
      <c r="C137" s="432"/>
      <c r="D137" s="367"/>
      <c r="E137" s="432"/>
      <c r="F137" s="432"/>
      <c r="G137" s="432"/>
      <c r="H137" s="367"/>
      <c r="I137" s="432"/>
      <c r="J137" s="367"/>
      <c r="K137" s="432"/>
      <c r="L137" s="367"/>
      <c r="M137" s="432"/>
      <c r="N137" s="367"/>
      <c r="O137" s="434"/>
      <c r="P137" s="433"/>
      <c r="Q137" s="367"/>
      <c r="R137" s="367"/>
      <c r="S137" s="367"/>
      <c r="T137" s="367"/>
      <c r="U137" s="367"/>
      <c r="V137" s="367"/>
      <c r="W137" s="367"/>
      <c r="X137" s="367"/>
      <c r="Y137" s="367"/>
      <c r="Z137" s="367"/>
      <c r="AA137" s="367"/>
      <c r="AB137" s="367"/>
      <c r="AC137" s="367"/>
      <c r="AD137" s="367"/>
      <c r="AE137" s="367"/>
      <c r="AF137" s="367"/>
      <c r="AG137" s="367"/>
      <c r="AH137" s="367"/>
    </row>
    <row r="138" ht="15.75" customHeight="1">
      <c r="A138" s="367"/>
      <c r="B138" s="367"/>
      <c r="C138" s="432"/>
      <c r="D138" s="367"/>
      <c r="E138" s="432"/>
      <c r="F138" s="432"/>
      <c r="G138" s="432"/>
      <c r="H138" s="367"/>
      <c r="I138" s="432"/>
      <c r="J138" s="367"/>
      <c r="K138" s="432"/>
      <c r="L138" s="367"/>
      <c r="M138" s="432"/>
      <c r="N138" s="367"/>
      <c r="O138" s="434"/>
      <c r="P138" s="433"/>
      <c r="Q138" s="367"/>
      <c r="R138" s="367"/>
      <c r="S138" s="367"/>
      <c r="T138" s="367"/>
      <c r="U138" s="367"/>
      <c r="V138" s="367"/>
      <c r="W138" s="367"/>
      <c r="X138" s="367"/>
      <c r="Y138" s="367"/>
      <c r="Z138" s="367"/>
      <c r="AA138" s="367"/>
      <c r="AB138" s="367"/>
      <c r="AC138" s="367"/>
      <c r="AD138" s="367"/>
      <c r="AE138" s="367"/>
      <c r="AF138" s="367"/>
      <c r="AG138" s="367"/>
      <c r="AH138" s="367"/>
    </row>
    <row r="139" ht="15.75" customHeight="1">
      <c r="A139" s="367"/>
      <c r="B139" s="367"/>
      <c r="C139" s="432"/>
      <c r="D139" s="367"/>
      <c r="E139" s="432"/>
      <c r="F139" s="432"/>
      <c r="G139" s="432"/>
      <c r="H139" s="367"/>
      <c r="I139" s="432"/>
      <c r="J139" s="367"/>
      <c r="K139" s="432"/>
      <c r="L139" s="367"/>
      <c r="M139" s="432"/>
      <c r="N139" s="367"/>
      <c r="O139" s="434"/>
      <c r="P139" s="433"/>
      <c r="Q139" s="367"/>
      <c r="R139" s="367"/>
      <c r="S139" s="367"/>
      <c r="T139" s="367"/>
      <c r="U139" s="367"/>
      <c r="V139" s="367"/>
      <c r="W139" s="367"/>
      <c r="X139" s="367"/>
      <c r="Y139" s="367"/>
      <c r="Z139" s="367"/>
      <c r="AA139" s="367"/>
      <c r="AB139" s="367"/>
      <c r="AC139" s="367"/>
      <c r="AD139" s="367"/>
      <c r="AE139" s="367"/>
      <c r="AF139" s="367"/>
      <c r="AG139" s="367"/>
      <c r="AH139" s="367"/>
    </row>
    <row r="140" ht="15.75" customHeight="1">
      <c r="A140" s="367"/>
      <c r="B140" s="367"/>
      <c r="C140" s="432"/>
      <c r="D140" s="367"/>
      <c r="E140" s="432"/>
      <c r="F140" s="432"/>
      <c r="G140" s="432"/>
      <c r="H140" s="367"/>
      <c r="I140" s="432"/>
      <c r="J140" s="367"/>
      <c r="K140" s="432"/>
      <c r="L140" s="367"/>
      <c r="M140" s="432"/>
      <c r="N140" s="367"/>
      <c r="O140" s="434"/>
      <c r="P140" s="433"/>
      <c r="Q140" s="367"/>
      <c r="R140" s="367"/>
      <c r="S140" s="367"/>
      <c r="T140" s="367"/>
      <c r="U140" s="367"/>
      <c r="V140" s="367"/>
      <c r="W140" s="367"/>
      <c r="X140" s="367"/>
      <c r="Y140" s="367"/>
      <c r="Z140" s="367"/>
      <c r="AA140" s="367"/>
      <c r="AB140" s="367"/>
      <c r="AC140" s="367"/>
      <c r="AD140" s="367"/>
      <c r="AE140" s="367"/>
      <c r="AF140" s="367"/>
      <c r="AG140" s="367"/>
      <c r="AH140" s="367"/>
    </row>
    <row r="141" ht="15.75" customHeight="1">
      <c r="A141" s="367"/>
      <c r="B141" s="367"/>
      <c r="C141" s="432"/>
      <c r="D141" s="367"/>
      <c r="E141" s="432"/>
      <c r="F141" s="432"/>
      <c r="G141" s="432"/>
      <c r="H141" s="367"/>
      <c r="I141" s="432"/>
      <c r="J141" s="367"/>
      <c r="K141" s="432"/>
      <c r="L141" s="367"/>
      <c r="M141" s="432"/>
      <c r="N141" s="367"/>
      <c r="O141" s="434"/>
      <c r="P141" s="433"/>
      <c r="Q141" s="367"/>
      <c r="R141" s="367"/>
      <c r="S141" s="367"/>
      <c r="T141" s="367"/>
      <c r="U141" s="367"/>
      <c r="V141" s="367"/>
      <c r="W141" s="367"/>
      <c r="X141" s="367"/>
      <c r="Y141" s="367"/>
      <c r="Z141" s="367"/>
      <c r="AA141" s="367"/>
      <c r="AB141" s="367"/>
      <c r="AC141" s="367"/>
      <c r="AD141" s="367"/>
      <c r="AE141" s="367"/>
      <c r="AF141" s="367"/>
      <c r="AG141" s="367"/>
      <c r="AH141" s="367"/>
    </row>
    <row r="142" ht="15.75" customHeight="1">
      <c r="A142" s="367"/>
      <c r="B142" s="367"/>
      <c r="C142" s="432"/>
      <c r="D142" s="367"/>
      <c r="E142" s="432"/>
      <c r="F142" s="432"/>
      <c r="G142" s="432"/>
      <c r="H142" s="367"/>
      <c r="I142" s="432"/>
      <c r="J142" s="367"/>
      <c r="K142" s="432"/>
      <c r="L142" s="367"/>
      <c r="M142" s="432"/>
      <c r="N142" s="367"/>
      <c r="O142" s="434"/>
      <c r="P142" s="433"/>
      <c r="Q142" s="367"/>
      <c r="R142" s="367"/>
      <c r="S142" s="367"/>
      <c r="T142" s="367"/>
      <c r="U142" s="367"/>
      <c r="V142" s="367"/>
      <c r="W142" s="367"/>
      <c r="X142" s="367"/>
      <c r="Y142" s="367"/>
      <c r="Z142" s="367"/>
      <c r="AA142" s="367"/>
      <c r="AB142" s="367"/>
      <c r="AC142" s="367"/>
      <c r="AD142" s="367"/>
      <c r="AE142" s="367"/>
      <c r="AF142" s="367"/>
      <c r="AG142" s="367"/>
      <c r="AH142" s="367"/>
    </row>
    <row r="143" ht="15.75" customHeight="1">
      <c r="A143" s="367"/>
      <c r="B143" s="367"/>
      <c r="C143" s="432"/>
      <c r="D143" s="367"/>
      <c r="E143" s="432"/>
      <c r="F143" s="432"/>
      <c r="G143" s="432"/>
      <c r="H143" s="367"/>
      <c r="I143" s="432"/>
      <c r="J143" s="367"/>
      <c r="K143" s="432"/>
      <c r="L143" s="367"/>
      <c r="M143" s="432"/>
      <c r="N143" s="367"/>
      <c r="O143" s="434"/>
      <c r="P143" s="433"/>
      <c r="Q143" s="367"/>
      <c r="R143" s="367"/>
      <c r="S143" s="367"/>
      <c r="T143" s="367"/>
      <c r="U143" s="367"/>
      <c r="V143" s="367"/>
      <c r="W143" s="367"/>
      <c r="X143" s="367"/>
      <c r="Y143" s="367"/>
      <c r="Z143" s="367"/>
      <c r="AA143" s="367"/>
      <c r="AB143" s="367"/>
      <c r="AC143" s="367"/>
      <c r="AD143" s="367"/>
      <c r="AE143" s="367"/>
      <c r="AF143" s="367"/>
      <c r="AG143" s="367"/>
      <c r="AH143" s="367"/>
    </row>
    <row r="144" ht="15.75" customHeight="1">
      <c r="A144" s="367"/>
      <c r="B144" s="367"/>
      <c r="C144" s="432"/>
      <c r="D144" s="367"/>
      <c r="E144" s="432"/>
      <c r="F144" s="432"/>
      <c r="G144" s="432"/>
      <c r="H144" s="367"/>
      <c r="I144" s="432"/>
      <c r="J144" s="367"/>
      <c r="K144" s="432"/>
      <c r="L144" s="367"/>
      <c r="M144" s="432"/>
      <c r="N144" s="367"/>
      <c r="O144" s="434"/>
      <c r="P144" s="433"/>
      <c r="Q144" s="367"/>
      <c r="R144" s="367"/>
      <c r="S144" s="367"/>
      <c r="T144" s="367"/>
      <c r="U144" s="367"/>
      <c r="V144" s="367"/>
      <c r="W144" s="367"/>
      <c r="X144" s="367"/>
      <c r="Y144" s="367"/>
      <c r="Z144" s="367"/>
      <c r="AA144" s="367"/>
      <c r="AB144" s="367"/>
      <c r="AC144" s="367"/>
      <c r="AD144" s="367"/>
      <c r="AE144" s="367"/>
      <c r="AF144" s="367"/>
      <c r="AG144" s="367"/>
      <c r="AH144" s="367"/>
    </row>
    <row r="145" ht="15.75" customHeight="1">
      <c r="A145" s="367"/>
      <c r="B145" s="367"/>
      <c r="C145" s="432"/>
      <c r="D145" s="367"/>
      <c r="E145" s="432"/>
      <c r="F145" s="432"/>
      <c r="G145" s="432"/>
      <c r="H145" s="367"/>
      <c r="I145" s="432"/>
      <c r="J145" s="367"/>
      <c r="K145" s="432"/>
      <c r="L145" s="367"/>
      <c r="M145" s="432"/>
      <c r="N145" s="367"/>
      <c r="O145" s="434"/>
      <c r="P145" s="433"/>
      <c r="Q145" s="367"/>
      <c r="R145" s="367"/>
      <c r="S145" s="367"/>
      <c r="T145" s="367"/>
      <c r="U145" s="367"/>
      <c r="V145" s="367"/>
      <c r="W145" s="367"/>
      <c r="X145" s="367"/>
      <c r="Y145" s="367"/>
      <c r="Z145" s="367"/>
      <c r="AA145" s="367"/>
      <c r="AB145" s="367"/>
      <c r="AC145" s="367"/>
      <c r="AD145" s="367"/>
      <c r="AE145" s="367"/>
      <c r="AF145" s="367"/>
      <c r="AG145" s="367"/>
      <c r="AH145" s="367"/>
    </row>
    <row r="146" ht="15.75" customHeight="1">
      <c r="A146" s="367"/>
      <c r="B146" s="367"/>
      <c r="C146" s="432"/>
      <c r="D146" s="367"/>
      <c r="E146" s="432"/>
      <c r="F146" s="432"/>
      <c r="G146" s="432"/>
      <c r="H146" s="367"/>
      <c r="I146" s="432"/>
      <c r="J146" s="367"/>
      <c r="K146" s="432"/>
      <c r="L146" s="367"/>
      <c r="M146" s="432"/>
      <c r="N146" s="367"/>
      <c r="O146" s="434"/>
      <c r="P146" s="433"/>
      <c r="Q146" s="367"/>
      <c r="R146" s="367"/>
      <c r="S146" s="367"/>
      <c r="T146" s="367"/>
      <c r="U146" s="367"/>
      <c r="V146" s="367"/>
      <c r="W146" s="367"/>
      <c r="X146" s="367"/>
      <c r="Y146" s="367"/>
      <c r="Z146" s="367"/>
      <c r="AA146" s="367"/>
      <c r="AB146" s="367"/>
      <c r="AC146" s="367"/>
      <c r="AD146" s="367"/>
      <c r="AE146" s="367"/>
      <c r="AF146" s="367"/>
      <c r="AG146" s="367"/>
      <c r="AH146" s="367"/>
    </row>
    <row r="147" ht="15.75" customHeight="1">
      <c r="A147" s="367"/>
      <c r="B147" s="367"/>
      <c r="C147" s="432"/>
      <c r="D147" s="367"/>
      <c r="E147" s="432"/>
      <c r="F147" s="432"/>
      <c r="G147" s="432"/>
      <c r="H147" s="367"/>
      <c r="I147" s="432"/>
      <c r="J147" s="367"/>
      <c r="K147" s="432"/>
      <c r="L147" s="367"/>
      <c r="M147" s="432"/>
      <c r="N147" s="367"/>
      <c r="O147" s="434"/>
      <c r="P147" s="433"/>
      <c r="Q147" s="367"/>
      <c r="R147" s="367"/>
      <c r="S147" s="367"/>
      <c r="T147" s="367"/>
      <c r="U147" s="367"/>
      <c r="V147" s="367"/>
      <c r="W147" s="367"/>
      <c r="X147" s="367"/>
      <c r="Y147" s="367"/>
      <c r="Z147" s="367"/>
      <c r="AA147" s="367"/>
      <c r="AB147" s="367"/>
      <c r="AC147" s="367"/>
      <c r="AD147" s="367"/>
      <c r="AE147" s="367"/>
      <c r="AF147" s="367"/>
      <c r="AG147" s="367"/>
      <c r="AH147" s="367"/>
    </row>
    <row r="148" ht="15.75" customHeight="1">
      <c r="A148" s="367"/>
      <c r="B148" s="367"/>
      <c r="C148" s="432"/>
      <c r="D148" s="367"/>
      <c r="E148" s="432"/>
      <c r="F148" s="432"/>
      <c r="G148" s="432"/>
      <c r="H148" s="367"/>
      <c r="I148" s="432"/>
      <c r="J148" s="367"/>
      <c r="K148" s="432"/>
      <c r="L148" s="367"/>
      <c r="M148" s="432"/>
      <c r="N148" s="367"/>
      <c r="O148" s="434"/>
      <c r="P148" s="433"/>
      <c r="Q148" s="367"/>
      <c r="R148" s="367"/>
      <c r="S148" s="367"/>
      <c r="T148" s="367"/>
      <c r="U148" s="367"/>
      <c r="V148" s="367"/>
      <c r="W148" s="367"/>
      <c r="X148" s="367"/>
      <c r="Y148" s="367"/>
      <c r="Z148" s="367"/>
      <c r="AA148" s="367"/>
      <c r="AB148" s="367"/>
      <c r="AC148" s="367"/>
      <c r="AD148" s="367"/>
      <c r="AE148" s="367"/>
      <c r="AF148" s="367"/>
      <c r="AG148" s="367"/>
      <c r="AH148" s="367"/>
    </row>
    <row r="149" ht="15.75" customHeight="1">
      <c r="A149" s="367"/>
      <c r="B149" s="367"/>
      <c r="C149" s="432"/>
      <c r="D149" s="367"/>
      <c r="E149" s="432"/>
      <c r="F149" s="432"/>
      <c r="G149" s="432"/>
      <c r="H149" s="367"/>
      <c r="I149" s="432"/>
      <c r="J149" s="367"/>
      <c r="K149" s="432"/>
      <c r="L149" s="367"/>
      <c r="M149" s="432"/>
      <c r="N149" s="367"/>
      <c r="O149" s="434"/>
      <c r="P149" s="433"/>
      <c r="Q149" s="367"/>
      <c r="R149" s="367"/>
      <c r="S149" s="367"/>
      <c r="T149" s="367"/>
      <c r="U149" s="367"/>
      <c r="V149" s="367"/>
      <c r="W149" s="367"/>
      <c r="X149" s="367"/>
      <c r="Y149" s="367"/>
      <c r="Z149" s="367"/>
      <c r="AA149" s="367"/>
      <c r="AB149" s="367"/>
      <c r="AC149" s="367"/>
      <c r="AD149" s="367"/>
      <c r="AE149" s="367"/>
      <c r="AF149" s="367"/>
      <c r="AG149" s="367"/>
      <c r="AH149" s="367"/>
    </row>
    <row r="150" ht="15.75" customHeight="1">
      <c r="A150" s="367"/>
      <c r="B150" s="367"/>
      <c r="C150" s="432"/>
      <c r="D150" s="367"/>
      <c r="E150" s="432"/>
      <c r="F150" s="432"/>
      <c r="G150" s="432"/>
      <c r="H150" s="367"/>
      <c r="I150" s="432"/>
      <c r="J150" s="367"/>
      <c r="K150" s="432"/>
      <c r="L150" s="367"/>
      <c r="M150" s="432"/>
      <c r="N150" s="367"/>
      <c r="O150" s="434"/>
      <c r="P150" s="433"/>
      <c r="Q150" s="367"/>
      <c r="R150" s="367"/>
      <c r="S150" s="367"/>
      <c r="T150" s="367"/>
      <c r="U150" s="367"/>
      <c r="V150" s="367"/>
      <c r="W150" s="367"/>
      <c r="X150" s="367"/>
      <c r="Y150" s="367"/>
      <c r="Z150" s="367"/>
      <c r="AA150" s="367"/>
      <c r="AB150" s="367"/>
      <c r="AC150" s="367"/>
      <c r="AD150" s="367"/>
      <c r="AE150" s="367"/>
      <c r="AF150" s="367"/>
      <c r="AG150" s="367"/>
      <c r="AH150" s="367"/>
    </row>
    <row r="151" ht="15.75" customHeight="1">
      <c r="A151" s="367"/>
      <c r="B151" s="367"/>
      <c r="C151" s="432"/>
      <c r="D151" s="367"/>
      <c r="E151" s="432"/>
      <c r="F151" s="432"/>
      <c r="G151" s="432"/>
      <c r="H151" s="367"/>
      <c r="I151" s="432"/>
      <c r="J151" s="367"/>
      <c r="K151" s="432"/>
      <c r="L151" s="367"/>
      <c r="M151" s="432"/>
      <c r="N151" s="367"/>
      <c r="O151" s="434"/>
      <c r="P151" s="433"/>
      <c r="Q151" s="367"/>
      <c r="R151" s="367"/>
      <c r="S151" s="367"/>
      <c r="T151" s="367"/>
      <c r="U151" s="367"/>
      <c r="V151" s="367"/>
      <c r="W151" s="367"/>
      <c r="X151" s="367"/>
      <c r="Y151" s="367"/>
      <c r="Z151" s="367"/>
      <c r="AA151" s="367"/>
      <c r="AB151" s="367"/>
      <c r="AC151" s="367"/>
      <c r="AD151" s="367"/>
      <c r="AE151" s="367"/>
      <c r="AF151" s="367"/>
      <c r="AG151" s="367"/>
      <c r="AH151" s="367"/>
    </row>
    <row r="152" ht="15.75" customHeight="1">
      <c r="A152" s="367"/>
      <c r="B152" s="367"/>
      <c r="C152" s="432"/>
      <c r="D152" s="367"/>
      <c r="E152" s="432"/>
      <c r="F152" s="432"/>
      <c r="G152" s="432"/>
      <c r="H152" s="367"/>
      <c r="I152" s="432"/>
      <c r="J152" s="367"/>
      <c r="K152" s="432"/>
      <c r="L152" s="367"/>
      <c r="M152" s="432"/>
      <c r="N152" s="367"/>
      <c r="O152" s="434"/>
      <c r="P152" s="433"/>
      <c r="Q152" s="367"/>
      <c r="R152" s="367"/>
      <c r="S152" s="367"/>
      <c r="T152" s="367"/>
      <c r="U152" s="367"/>
      <c r="V152" s="367"/>
      <c r="W152" s="367"/>
      <c r="X152" s="367"/>
      <c r="Y152" s="367"/>
      <c r="Z152" s="367"/>
      <c r="AA152" s="367"/>
      <c r="AB152" s="367"/>
      <c r="AC152" s="367"/>
      <c r="AD152" s="367"/>
      <c r="AE152" s="367"/>
      <c r="AF152" s="367"/>
      <c r="AG152" s="367"/>
      <c r="AH152" s="367"/>
    </row>
    <row r="153" ht="15.75" customHeight="1">
      <c r="A153" s="367"/>
      <c r="B153" s="367"/>
      <c r="C153" s="432"/>
      <c r="D153" s="367"/>
      <c r="E153" s="432"/>
      <c r="F153" s="432"/>
      <c r="G153" s="432"/>
      <c r="H153" s="367"/>
      <c r="I153" s="432"/>
      <c r="J153" s="367"/>
      <c r="K153" s="432"/>
      <c r="L153" s="367"/>
      <c r="M153" s="432"/>
      <c r="N153" s="367"/>
      <c r="O153" s="434"/>
      <c r="P153" s="433"/>
      <c r="Q153" s="367"/>
      <c r="R153" s="367"/>
      <c r="S153" s="367"/>
      <c r="T153" s="367"/>
      <c r="U153" s="367"/>
      <c r="V153" s="367"/>
      <c r="W153" s="367"/>
      <c r="X153" s="367"/>
      <c r="Y153" s="367"/>
      <c r="Z153" s="367"/>
      <c r="AA153" s="367"/>
      <c r="AB153" s="367"/>
      <c r="AC153" s="367"/>
      <c r="AD153" s="367"/>
      <c r="AE153" s="367"/>
      <c r="AF153" s="367"/>
      <c r="AG153" s="367"/>
      <c r="AH153" s="367"/>
    </row>
    <row r="154" ht="15.75" customHeight="1">
      <c r="A154" s="367"/>
      <c r="B154" s="367"/>
      <c r="C154" s="432"/>
      <c r="D154" s="367"/>
      <c r="E154" s="432"/>
      <c r="F154" s="432"/>
      <c r="G154" s="432"/>
      <c r="H154" s="367"/>
      <c r="I154" s="432"/>
      <c r="J154" s="367"/>
      <c r="K154" s="432"/>
      <c r="L154" s="367"/>
      <c r="M154" s="432"/>
      <c r="N154" s="367"/>
      <c r="O154" s="434"/>
      <c r="P154" s="433"/>
      <c r="Q154" s="367"/>
      <c r="R154" s="367"/>
      <c r="S154" s="367"/>
      <c r="T154" s="367"/>
      <c r="U154" s="367"/>
      <c r="V154" s="367"/>
      <c r="W154" s="367"/>
      <c r="X154" s="367"/>
      <c r="Y154" s="367"/>
      <c r="Z154" s="367"/>
      <c r="AA154" s="367"/>
      <c r="AB154" s="367"/>
      <c r="AC154" s="367"/>
      <c r="AD154" s="367"/>
      <c r="AE154" s="367"/>
      <c r="AF154" s="367"/>
      <c r="AG154" s="367"/>
      <c r="AH154" s="367"/>
    </row>
    <row r="155" ht="15.75" customHeight="1">
      <c r="A155" s="367"/>
      <c r="B155" s="367"/>
      <c r="C155" s="432"/>
      <c r="D155" s="367"/>
      <c r="E155" s="432"/>
      <c r="F155" s="432"/>
      <c r="G155" s="432"/>
      <c r="H155" s="367"/>
      <c r="I155" s="432"/>
      <c r="J155" s="367"/>
      <c r="K155" s="432"/>
      <c r="L155" s="367"/>
      <c r="M155" s="432"/>
      <c r="N155" s="367"/>
      <c r="O155" s="434"/>
      <c r="P155" s="433"/>
      <c r="Q155" s="367"/>
      <c r="R155" s="367"/>
      <c r="S155" s="367"/>
      <c r="T155" s="367"/>
      <c r="U155" s="367"/>
      <c r="V155" s="367"/>
      <c r="W155" s="367"/>
      <c r="X155" s="367"/>
      <c r="Y155" s="367"/>
      <c r="Z155" s="367"/>
      <c r="AA155" s="367"/>
      <c r="AB155" s="367"/>
      <c r="AC155" s="367"/>
      <c r="AD155" s="367"/>
      <c r="AE155" s="367"/>
      <c r="AF155" s="367"/>
      <c r="AG155" s="367"/>
      <c r="AH155" s="367"/>
    </row>
    <row r="156" ht="15.75" customHeight="1">
      <c r="A156" s="367"/>
      <c r="B156" s="367"/>
      <c r="C156" s="432"/>
      <c r="D156" s="367"/>
      <c r="E156" s="432"/>
      <c r="F156" s="432"/>
      <c r="G156" s="432"/>
      <c r="H156" s="367"/>
      <c r="I156" s="432"/>
      <c r="J156" s="367"/>
      <c r="K156" s="432"/>
      <c r="L156" s="367"/>
      <c r="M156" s="432"/>
      <c r="N156" s="367"/>
      <c r="O156" s="434"/>
      <c r="P156" s="433"/>
      <c r="Q156" s="367"/>
      <c r="R156" s="367"/>
      <c r="S156" s="367"/>
      <c r="T156" s="367"/>
      <c r="U156" s="367"/>
      <c r="V156" s="367"/>
      <c r="W156" s="367"/>
      <c r="X156" s="367"/>
      <c r="Y156" s="367"/>
      <c r="Z156" s="367"/>
      <c r="AA156" s="367"/>
      <c r="AB156" s="367"/>
      <c r="AC156" s="367"/>
      <c r="AD156" s="367"/>
      <c r="AE156" s="367"/>
      <c r="AF156" s="367"/>
      <c r="AG156" s="367"/>
      <c r="AH156" s="367"/>
    </row>
    <row r="157" ht="15.75" customHeight="1">
      <c r="A157" s="367"/>
      <c r="B157" s="367"/>
      <c r="C157" s="432"/>
      <c r="D157" s="367"/>
      <c r="E157" s="432"/>
      <c r="F157" s="432"/>
      <c r="G157" s="432"/>
      <c r="H157" s="367"/>
      <c r="I157" s="432"/>
      <c r="J157" s="367"/>
      <c r="K157" s="432"/>
      <c r="L157" s="367"/>
      <c r="M157" s="432"/>
      <c r="N157" s="367"/>
      <c r="O157" s="434"/>
      <c r="P157" s="433"/>
      <c r="Q157" s="367"/>
      <c r="R157" s="367"/>
      <c r="S157" s="367"/>
      <c r="T157" s="367"/>
      <c r="U157" s="367"/>
      <c r="V157" s="367"/>
      <c r="W157" s="367"/>
      <c r="X157" s="367"/>
      <c r="Y157" s="367"/>
      <c r="Z157" s="367"/>
      <c r="AA157" s="367"/>
      <c r="AB157" s="367"/>
      <c r="AC157" s="367"/>
      <c r="AD157" s="367"/>
      <c r="AE157" s="367"/>
      <c r="AF157" s="367"/>
      <c r="AG157" s="367"/>
      <c r="AH157" s="367"/>
    </row>
    <row r="158" ht="15.75" customHeight="1">
      <c r="A158" s="367"/>
      <c r="B158" s="367"/>
      <c r="C158" s="432"/>
      <c r="D158" s="367"/>
      <c r="E158" s="432"/>
      <c r="F158" s="432"/>
      <c r="G158" s="432"/>
      <c r="H158" s="367"/>
      <c r="I158" s="432"/>
      <c r="J158" s="367"/>
      <c r="K158" s="432"/>
      <c r="L158" s="367"/>
      <c r="M158" s="432"/>
      <c r="N158" s="367"/>
      <c r="O158" s="434"/>
      <c r="P158" s="433"/>
      <c r="Q158" s="367"/>
      <c r="R158" s="367"/>
      <c r="S158" s="367"/>
      <c r="T158" s="367"/>
      <c r="U158" s="367"/>
      <c r="V158" s="367"/>
      <c r="W158" s="367"/>
      <c r="X158" s="367"/>
      <c r="Y158" s="367"/>
      <c r="Z158" s="367"/>
      <c r="AA158" s="367"/>
      <c r="AB158" s="367"/>
      <c r="AC158" s="367"/>
      <c r="AD158" s="367"/>
      <c r="AE158" s="367"/>
      <c r="AF158" s="367"/>
      <c r="AG158" s="367"/>
      <c r="AH158" s="367"/>
    </row>
    <row r="159" ht="15.75" customHeight="1">
      <c r="A159" s="367"/>
      <c r="B159" s="367"/>
      <c r="C159" s="432"/>
      <c r="D159" s="367"/>
      <c r="E159" s="432"/>
      <c r="F159" s="432"/>
      <c r="G159" s="432"/>
      <c r="H159" s="367"/>
      <c r="I159" s="432"/>
      <c r="J159" s="367"/>
      <c r="K159" s="432"/>
      <c r="L159" s="367"/>
      <c r="M159" s="432"/>
      <c r="N159" s="367"/>
      <c r="O159" s="434"/>
      <c r="P159" s="433"/>
      <c r="Q159" s="367"/>
      <c r="R159" s="367"/>
      <c r="S159" s="367"/>
      <c r="T159" s="367"/>
      <c r="U159" s="367"/>
      <c r="V159" s="367"/>
      <c r="W159" s="367"/>
      <c r="X159" s="367"/>
      <c r="Y159" s="367"/>
      <c r="Z159" s="367"/>
      <c r="AA159" s="367"/>
      <c r="AB159" s="367"/>
      <c r="AC159" s="367"/>
      <c r="AD159" s="367"/>
      <c r="AE159" s="367"/>
      <c r="AF159" s="367"/>
      <c r="AG159" s="367"/>
      <c r="AH159" s="367"/>
    </row>
    <row r="160" ht="15.75" customHeight="1">
      <c r="A160" s="367"/>
      <c r="B160" s="367"/>
      <c r="C160" s="432"/>
      <c r="D160" s="367"/>
      <c r="E160" s="432"/>
      <c r="F160" s="432"/>
      <c r="G160" s="432"/>
      <c r="H160" s="367"/>
      <c r="I160" s="432"/>
      <c r="J160" s="367"/>
      <c r="K160" s="432"/>
      <c r="L160" s="367"/>
      <c r="M160" s="432"/>
      <c r="N160" s="367"/>
      <c r="O160" s="434"/>
      <c r="P160" s="433"/>
      <c r="Q160" s="367"/>
      <c r="R160" s="367"/>
      <c r="S160" s="367"/>
      <c r="T160" s="367"/>
      <c r="U160" s="367"/>
      <c r="V160" s="367"/>
      <c r="W160" s="367"/>
      <c r="X160" s="367"/>
      <c r="Y160" s="367"/>
      <c r="Z160" s="367"/>
      <c r="AA160" s="367"/>
      <c r="AB160" s="367"/>
      <c r="AC160" s="367"/>
      <c r="AD160" s="367"/>
      <c r="AE160" s="367"/>
      <c r="AF160" s="367"/>
      <c r="AG160" s="367"/>
      <c r="AH160" s="367"/>
    </row>
    <row r="161" ht="15.75" customHeight="1">
      <c r="A161" s="367"/>
      <c r="B161" s="367"/>
      <c r="C161" s="432"/>
      <c r="D161" s="367"/>
      <c r="E161" s="432"/>
      <c r="F161" s="432"/>
      <c r="G161" s="432"/>
      <c r="H161" s="367"/>
      <c r="I161" s="432"/>
      <c r="J161" s="367"/>
      <c r="K161" s="432"/>
      <c r="L161" s="367"/>
      <c r="M161" s="432"/>
      <c r="N161" s="367"/>
      <c r="O161" s="434"/>
      <c r="P161" s="433"/>
      <c r="Q161" s="367"/>
      <c r="R161" s="367"/>
      <c r="S161" s="367"/>
      <c r="T161" s="367"/>
      <c r="U161" s="367"/>
      <c r="V161" s="367"/>
      <c r="W161" s="367"/>
      <c r="X161" s="367"/>
      <c r="Y161" s="367"/>
      <c r="Z161" s="367"/>
      <c r="AA161" s="367"/>
      <c r="AB161" s="367"/>
      <c r="AC161" s="367"/>
      <c r="AD161" s="367"/>
      <c r="AE161" s="367"/>
      <c r="AF161" s="367"/>
      <c r="AG161" s="367"/>
      <c r="AH161" s="367"/>
    </row>
    <row r="162" ht="15.75" customHeight="1">
      <c r="A162" s="367"/>
      <c r="B162" s="367"/>
      <c r="C162" s="432"/>
      <c r="D162" s="367"/>
      <c r="E162" s="432"/>
      <c r="F162" s="432"/>
      <c r="G162" s="432"/>
      <c r="H162" s="367"/>
      <c r="I162" s="432"/>
      <c r="J162" s="367"/>
      <c r="K162" s="432"/>
      <c r="L162" s="367"/>
      <c r="M162" s="432"/>
      <c r="N162" s="367"/>
      <c r="O162" s="434"/>
      <c r="P162" s="433"/>
      <c r="Q162" s="367"/>
      <c r="R162" s="367"/>
      <c r="S162" s="367"/>
      <c r="T162" s="367"/>
      <c r="U162" s="367"/>
      <c r="V162" s="367"/>
      <c r="W162" s="367"/>
      <c r="X162" s="367"/>
      <c r="Y162" s="367"/>
      <c r="Z162" s="367"/>
      <c r="AA162" s="367"/>
      <c r="AB162" s="367"/>
      <c r="AC162" s="367"/>
      <c r="AD162" s="367"/>
      <c r="AE162" s="367"/>
      <c r="AF162" s="367"/>
      <c r="AG162" s="367"/>
      <c r="AH162" s="367"/>
    </row>
    <row r="163" ht="15.75" customHeight="1">
      <c r="A163" s="367"/>
      <c r="B163" s="367"/>
      <c r="C163" s="432"/>
      <c r="D163" s="367"/>
      <c r="E163" s="432"/>
      <c r="F163" s="432"/>
      <c r="G163" s="432"/>
      <c r="H163" s="367"/>
      <c r="I163" s="432"/>
      <c r="J163" s="367"/>
      <c r="K163" s="432"/>
      <c r="L163" s="367"/>
      <c r="M163" s="432"/>
      <c r="N163" s="367"/>
      <c r="O163" s="434"/>
      <c r="P163" s="433"/>
      <c r="Q163" s="367"/>
      <c r="R163" s="367"/>
      <c r="S163" s="367"/>
      <c r="T163" s="367"/>
      <c r="U163" s="367"/>
      <c r="V163" s="367"/>
      <c r="W163" s="367"/>
      <c r="X163" s="367"/>
      <c r="Y163" s="367"/>
      <c r="Z163" s="367"/>
      <c r="AA163" s="367"/>
      <c r="AB163" s="367"/>
      <c r="AC163" s="367"/>
      <c r="AD163" s="367"/>
      <c r="AE163" s="367"/>
      <c r="AF163" s="367"/>
      <c r="AG163" s="367"/>
      <c r="AH163" s="367"/>
    </row>
    <row r="164" ht="15.75" customHeight="1">
      <c r="A164" s="367"/>
      <c r="B164" s="367"/>
      <c r="C164" s="432"/>
      <c r="D164" s="367"/>
      <c r="E164" s="432"/>
      <c r="F164" s="432"/>
      <c r="G164" s="432"/>
      <c r="H164" s="367"/>
      <c r="I164" s="432"/>
      <c r="J164" s="367"/>
      <c r="K164" s="432"/>
      <c r="L164" s="367"/>
      <c r="M164" s="432"/>
      <c r="N164" s="367"/>
      <c r="O164" s="434"/>
      <c r="P164" s="433"/>
      <c r="Q164" s="367"/>
      <c r="R164" s="367"/>
      <c r="S164" s="367"/>
      <c r="T164" s="367"/>
      <c r="U164" s="367"/>
      <c r="V164" s="367"/>
      <c r="W164" s="367"/>
      <c r="X164" s="367"/>
      <c r="Y164" s="367"/>
      <c r="Z164" s="367"/>
      <c r="AA164" s="367"/>
      <c r="AB164" s="367"/>
      <c r="AC164" s="367"/>
      <c r="AD164" s="367"/>
      <c r="AE164" s="367"/>
      <c r="AF164" s="367"/>
      <c r="AG164" s="367"/>
      <c r="AH164" s="367"/>
    </row>
    <row r="165" ht="15.75" customHeight="1">
      <c r="A165" s="367"/>
      <c r="B165" s="367"/>
      <c r="C165" s="432"/>
      <c r="D165" s="367"/>
      <c r="E165" s="432"/>
      <c r="F165" s="432"/>
      <c r="G165" s="432"/>
      <c r="H165" s="367"/>
      <c r="I165" s="432"/>
      <c r="J165" s="367"/>
      <c r="K165" s="432"/>
      <c r="L165" s="367"/>
      <c r="M165" s="432"/>
      <c r="N165" s="367"/>
      <c r="O165" s="434"/>
      <c r="P165" s="433"/>
      <c r="Q165" s="367"/>
      <c r="R165" s="367"/>
      <c r="S165" s="367"/>
      <c r="T165" s="367"/>
      <c r="U165" s="367"/>
      <c r="V165" s="367"/>
      <c r="W165" s="367"/>
      <c r="X165" s="367"/>
      <c r="Y165" s="367"/>
      <c r="Z165" s="367"/>
      <c r="AA165" s="367"/>
      <c r="AB165" s="367"/>
      <c r="AC165" s="367"/>
      <c r="AD165" s="367"/>
      <c r="AE165" s="367"/>
      <c r="AF165" s="367"/>
      <c r="AG165" s="367"/>
      <c r="AH165" s="367"/>
    </row>
    <row r="166" ht="15.75" customHeight="1">
      <c r="A166" s="367"/>
      <c r="B166" s="367"/>
      <c r="C166" s="432"/>
      <c r="D166" s="367"/>
      <c r="E166" s="432"/>
      <c r="F166" s="432"/>
      <c r="G166" s="432"/>
      <c r="H166" s="367"/>
      <c r="I166" s="432"/>
      <c r="J166" s="367"/>
      <c r="K166" s="432"/>
      <c r="L166" s="367"/>
      <c r="M166" s="432"/>
      <c r="N166" s="367"/>
      <c r="O166" s="434"/>
      <c r="P166" s="433"/>
      <c r="Q166" s="367"/>
      <c r="R166" s="367"/>
      <c r="S166" s="367"/>
      <c r="T166" s="367"/>
      <c r="U166" s="367"/>
      <c r="V166" s="367"/>
      <c r="W166" s="367"/>
      <c r="X166" s="367"/>
      <c r="Y166" s="367"/>
      <c r="Z166" s="367"/>
      <c r="AA166" s="367"/>
      <c r="AB166" s="367"/>
      <c r="AC166" s="367"/>
      <c r="AD166" s="367"/>
      <c r="AE166" s="367"/>
      <c r="AF166" s="367"/>
      <c r="AG166" s="367"/>
      <c r="AH166" s="367"/>
    </row>
    <row r="167" ht="15.75" customHeight="1">
      <c r="A167" s="367"/>
      <c r="B167" s="367"/>
      <c r="C167" s="432"/>
      <c r="D167" s="367"/>
      <c r="E167" s="432"/>
      <c r="F167" s="432"/>
      <c r="G167" s="432"/>
      <c r="H167" s="367"/>
      <c r="I167" s="432"/>
      <c r="J167" s="367"/>
      <c r="K167" s="432"/>
      <c r="L167" s="367"/>
      <c r="M167" s="432"/>
      <c r="N167" s="367"/>
      <c r="O167" s="434"/>
      <c r="P167" s="433"/>
      <c r="Q167" s="367"/>
      <c r="R167" s="367"/>
      <c r="S167" s="367"/>
      <c r="T167" s="367"/>
      <c r="U167" s="367"/>
      <c r="V167" s="367"/>
      <c r="W167" s="367"/>
      <c r="X167" s="367"/>
      <c r="Y167" s="367"/>
      <c r="Z167" s="367"/>
      <c r="AA167" s="367"/>
      <c r="AB167" s="367"/>
      <c r="AC167" s="367"/>
      <c r="AD167" s="367"/>
      <c r="AE167" s="367"/>
      <c r="AF167" s="367"/>
      <c r="AG167" s="367"/>
      <c r="AH167" s="367"/>
    </row>
    <row r="168" ht="15.75" customHeight="1">
      <c r="A168" s="367"/>
      <c r="B168" s="367"/>
      <c r="C168" s="432"/>
      <c r="D168" s="367"/>
      <c r="E168" s="432"/>
      <c r="F168" s="432"/>
      <c r="G168" s="432"/>
      <c r="H168" s="367"/>
      <c r="I168" s="432"/>
      <c r="J168" s="367"/>
      <c r="K168" s="432"/>
      <c r="L168" s="367"/>
      <c r="M168" s="432"/>
      <c r="N168" s="367"/>
      <c r="O168" s="434"/>
      <c r="P168" s="433"/>
      <c r="Q168" s="367"/>
      <c r="R168" s="367"/>
      <c r="S168" s="367"/>
      <c r="T168" s="367"/>
      <c r="U168" s="367"/>
      <c r="V168" s="367"/>
      <c r="W168" s="367"/>
      <c r="X168" s="367"/>
      <c r="Y168" s="367"/>
      <c r="Z168" s="367"/>
      <c r="AA168" s="367"/>
      <c r="AB168" s="367"/>
      <c r="AC168" s="367"/>
      <c r="AD168" s="367"/>
      <c r="AE168" s="367"/>
      <c r="AF168" s="367"/>
      <c r="AG168" s="367"/>
      <c r="AH168" s="367"/>
    </row>
    <row r="169" ht="15.75" customHeight="1">
      <c r="A169" s="367"/>
      <c r="B169" s="367"/>
      <c r="C169" s="432"/>
      <c r="D169" s="367"/>
      <c r="E169" s="432"/>
      <c r="F169" s="432"/>
      <c r="G169" s="432"/>
      <c r="H169" s="367"/>
      <c r="I169" s="432"/>
      <c r="J169" s="367"/>
      <c r="K169" s="432"/>
      <c r="L169" s="367"/>
      <c r="M169" s="432"/>
      <c r="N169" s="367"/>
      <c r="O169" s="434"/>
      <c r="P169" s="433"/>
      <c r="Q169" s="367"/>
      <c r="R169" s="367"/>
      <c r="S169" s="367"/>
      <c r="T169" s="367"/>
      <c r="U169" s="367"/>
      <c r="V169" s="367"/>
      <c r="W169" s="367"/>
      <c r="X169" s="367"/>
      <c r="Y169" s="367"/>
      <c r="Z169" s="367"/>
      <c r="AA169" s="367"/>
      <c r="AB169" s="367"/>
      <c r="AC169" s="367"/>
      <c r="AD169" s="367"/>
      <c r="AE169" s="367"/>
      <c r="AF169" s="367"/>
      <c r="AG169" s="367"/>
      <c r="AH169" s="367"/>
    </row>
    <row r="170" ht="15.75" customHeight="1">
      <c r="A170" s="367"/>
      <c r="B170" s="367"/>
      <c r="C170" s="432"/>
      <c r="D170" s="367"/>
      <c r="E170" s="432"/>
      <c r="F170" s="432"/>
      <c r="G170" s="432"/>
      <c r="H170" s="367"/>
      <c r="I170" s="432"/>
      <c r="J170" s="367"/>
      <c r="K170" s="432"/>
      <c r="L170" s="367"/>
      <c r="M170" s="432"/>
      <c r="N170" s="367"/>
      <c r="O170" s="434"/>
      <c r="P170" s="433"/>
      <c r="Q170" s="367"/>
      <c r="R170" s="367"/>
      <c r="S170" s="367"/>
      <c r="T170" s="367"/>
      <c r="U170" s="367"/>
      <c r="V170" s="367"/>
      <c r="W170" s="367"/>
      <c r="X170" s="367"/>
      <c r="Y170" s="367"/>
      <c r="Z170" s="367"/>
      <c r="AA170" s="367"/>
      <c r="AB170" s="367"/>
      <c r="AC170" s="367"/>
      <c r="AD170" s="367"/>
      <c r="AE170" s="367"/>
      <c r="AF170" s="367"/>
      <c r="AG170" s="367"/>
      <c r="AH170" s="367"/>
    </row>
    <row r="171" ht="15.75" customHeight="1">
      <c r="A171" s="367"/>
      <c r="B171" s="367"/>
      <c r="C171" s="432"/>
      <c r="D171" s="367"/>
      <c r="E171" s="432"/>
      <c r="F171" s="432"/>
      <c r="G171" s="432"/>
      <c r="H171" s="367"/>
      <c r="I171" s="432"/>
      <c r="J171" s="367"/>
      <c r="K171" s="432"/>
      <c r="L171" s="367"/>
      <c r="M171" s="432"/>
      <c r="N171" s="367"/>
      <c r="O171" s="434"/>
      <c r="P171" s="433"/>
      <c r="Q171" s="367"/>
      <c r="R171" s="367"/>
      <c r="S171" s="367"/>
      <c r="T171" s="367"/>
      <c r="U171" s="367"/>
      <c r="V171" s="367"/>
      <c r="W171" s="367"/>
      <c r="X171" s="367"/>
      <c r="Y171" s="367"/>
      <c r="Z171" s="367"/>
      <c r="AA171" s="367"/>
      <c r="AB171" s="367"/>
      <c r="AC171" s="367"/>
      <c r="AD171" s="367"/>
      <c r="AE171" s="367"/>
      <c r="AF171" s="367"/>
      <c r="AG171" s="367"/>
      <c r="AH171" s="367"/>
    </row>
    <row r="172" ht="15.75" customHeight="1">
      <c r="A172" s="367"/>
      <c r="B172" s="367"/>
      <c r="C172" s="432"/>
      <c r="D172" s="367"/>
      <c r="E172" s="432"/>
      <c r="F172" s="432"/>
      <c r="G172" s="432"/>
      <c r="H172" s="367"/>
      <c r="I172" s="432"/>
      <c r="J172" s="367"/>
      <c r="K172" s="432"/>
      <c r="L172" s="367"/>
      <c r="M172" s="432"/>
      <c r="N172" s="367"/>
      <c r="O172" s="434"/>
      <c r="P172" s="433"/>
      <c r="Q172" s="367"/>
      <c r="R172" s="367"/>
      <c r="S172" s="367"/>
      <c r="T172" s="367"/>
      <c r="U172" s="367"/>
      <c r="V172" s="367"/>
      <c r="W172" s="367"/>
      <c r="X172" s="367"/>
      <c r="Y172" s="367"/>
      <c r="Z172" s="367"/>
      <c r="AA172" s="367"/>
      <c r="AB172" s="367"/>
      <c r="AC172" s="367"/>
      <c r="AD172" s="367"/>
      <c r="AE172" s="367"/>
      <c r="AF172" s="367"/>
      <c r="AG172" s="367"/>
      <c r="AH172" s="367"/>
    </row>
    <row r="173" ht="15.75" customHeight="1">
      <c r="A173" s="367"/>
      <c r="B173" s="367"/>
      <c r="C173" s="432"/>
      <c r="D173" s="367"/>
      <c r="E173" s="432"/>
      <c r="F173" s="432"/>
      <c r="G173" s="432"/>
      <c r="H173" s="367"/>
      <c r="I173" s="432"/>
      <c r="J173" s="367"/>
      <c r="K173" s="432"/>
      <c r="L173" s="367"/>
      <c r="M173" s="432"/>
      <c r="N173" s="367"/>
      <c r="O173" s="434"/>
      <c r="P173" s="433"/>
      <c r="Q173" s="367"/>
      <c r="R173" s="367"/>
      <c r="S173" s="367"/>
      <c r="T173" s="367"/>
      <c r="U173" s="367"/>
      <c r="V173" s="367"/>
      <c r="W173" s="367"/>
      <c r="X173" s="367"/>
      <c r="Y173" s="367"/>
      <c r="Z173" s="367"/>
      <c r="AA173" s="367"/>
      <c r="AB173" s="367"/>
      <c r="AC173" s="367"/>
      <c r="AD173" s="367"/>
      <c r="AE173" s="367"/>
      <c r="AF173" s="367"/>
      <c r="AG173" s="367"/>
      <c r="AH173" s="367"/>
    </row>
    <row r="174" ht="15.75" customHeight="1">
      <c r="A174" s="367"/>
      <c r="B174" s="367"/>
      <c r="C174" s="432"/>
      <c r="D174" s="367"/>
      <c r="E174" s="432"/>
      <c r="F174" s="432"/>
      <c r="G174" s="432"/>
      <c r="H174" s="367"/>
      <c r="I174" s="432"/>
      <c r="J174" s="367"/>
      <c r="K174" s="432"/>
      <c r="L174" s="367"/>
      <c r="M174" s="432"/>
      <c r="N174" s="367"/>
      <c r="O174" s="434"/>
      <c r="P174" s="433"/>
      <c r="Q174" s="367"/>
      <c r="R174" s="367"/>
      <c r="S174" s="367"/>
      <c r="T174" s="367"/>
      <c r="U174" s="367"/>
      <c r="V174" s="367"/>
      <c r="W174" s="367"/>
      <c r="X174" s="367"/>
      <c r="Y174" s="367"/>
      <c r="Z174" s="367"/>
      <c r="AA174" s="367"/>
      <c r="AB174" s="367"/>
      <c r="AC174" s="367"/>
      <c r="AD174" s="367"/>
      <c r="AE174" s="367"/>
      <c r="AF174" s="367"/>
      <c r="AG174" s="367"/>
      <c r="AH174" s="367"/>
    </row>
    <row r="175" ht="15.75" customHeight="1">
      <c r="A175" s="367"/>
      <c r="B175" s="367"/>
      <c r="C175" s="432"/>
      <c r="D175" s="367"/>
      <c r="E175" s="432"/>
      <c r="F175" s="432"/>
      <c r="G175" s="432"/>
      <c r="H175" s="367"/>
      <c r="I175" s="432"/>
      <c r="J175" s="367"/>
      <c r="K175" s="432"/>
      <c r="L175" s="367"/>
      <c r="M175" s="432"/>
      <c r="N175" s="367"/>
      <c r="O175" s="434"/>
      <c r="P175" s="433"/>
      <c r="Q175" s="367"/>
      <c r="R175" s="367"/>
      <c r="S175" s="367"/>
      <c r="T175" s="367"/>
      <c r="U175" s="367"/>
      <c r="V175" s="367"/>
      <c r="W175" s="367"/>
      <c r="X175" s="367"/>
      <c r="Y175" s="367"/>
      <c r="Z175" s="367"/>
      <c r="AA175" s="367"/>
      <c r="AB175" s="367"/>
      <c r="AC175" s="367"/>
      <c r="AD175" s="367"/>
      <c r="AE175" s="367"/>
      <c r="AF175" s="367"/>
      <c r="AG175" s="367"/>
      <c r="AH175" s="367"/>
    </row>
    <row r="176" ht="15.75" customHeight="1">
      <c r="A176" s="367"/>
      <c r="B176" s="367"/>
      <c r="C176" s="432"/>
      <c r="D176" s="367"/>
      <c r="E176" s="432"/>
      <c r="F176" s="432"/>
      <c r="G176" s="432"/>
      <c r="H176" s="367"/>
      <c r="I176" s="432"/>
      <c r="J176" s="367"/>
      <c r="K176" s="432"/>
      <c r="L176" s="367"/>
      <c r="M176" s="432"/>
      <c r="N176" s="367"/>
      <c r="O176" s="434"/>
      <c r="P176" s="433"/>
      <c r="Q176" s="367"/>
      <c r="R176" s="367"/>
      <c r="S176" s="367"/>
      <c r="T176" s="367"/>
      <c r="U176" s="367"/>
      <c r="V176" s="367"/>
      <c r="W176" s="367"/>
      <c r="X176" s="367"/>
      <c r="Y176" s="367"/>
      <c r="Z176" s="367"/>
      <c r="AA176" s="367"/>
      <c r="AB176" s="367"/>
      <c r="AC176" s="367"/>
      <c r="AD176" s="367"/>
      <c r="AE176" s="367"/>
      <c r="AF176" s="367"/>
      <c r="AG176" s="367"/>
      <c r="AH176" s="367"/>
    </row>
    <row r="177" ht="15.75" customHeight="1">
      <c r="A177" s="367"/>
      <c r="B177" s="367"/>
      <c r="C177" s="432"/>
      <c r="D177" s="367"/>
      <c r="E177" s="432"/>
      <c r="F177" s="432"/>
      <c r="G177" s="432"/>
      <c r="H177" s="367"/>
      <c r="I177" s="432"/>
      <c r="J177" s="367"/>
      <c r="K177" s="432"/>
      <c r="L177" s="367"/>
      <c r="M177" s="432"/>
      <c r="N177" s="367"/>
      <c r="O177" s="434"/>
      <c r="P177" s="433"/>
      <c r="Q177" s="367"/>
      <c r="R177" s="367"/>
      <c r="S177" s="367"/>
      <c r="T177" s="367"/>
      <c r="U177" s="367"/>
      <c r="V177" s="367"/>
      <c r="W177" s="367"/>
      <c r="X177" s="367"/>
      <c r="Y177" s="367"/>
      <c r="Z177" s="367"/>
      <c r="AA177" s="367"/>
      <c r="AB177" s="367"/>
      <c r="AC177" s="367"/>
      <c r="AD177" s="367"/>
      <c r="AE177" s="367"/>
      <c r="AF177" s="367"/>
      <c r="AG177" s="367"/>
      <c r="AH177" s="367"/>
    </row>
    <row r="178" ht="15.75" customHeight="1">
      <c r="A178" s="367"/>
      <c r="B178" s="367"/>
      <c r="C178" s="432"/>
      <c r="D178" s="367"/>
      <c r="E178" s="432"/>
      <c r="F178" s="432"/>
      <c r="G178" s="432"/>
      <c r="H178" s="367"/>
      <c r="I178" s="432"/>
      <c r="J178" s="367"/>
      <c r="K178" s="432"/>
      <c r="L178" s="367"/>
      <c r="M178" s="432"/>
      <c r="N178" s="367"/>
      <c r="O178" s="434"/>
      <c r="P178" s="433"/>
      <c r="Q178" s="367"/>
      <c r="R178" s="367"/>
      <c r="S178" s="367"/>
      <c r="T178" s="367"/>
      <c r="U178" s="367"/>
      <c r="V178" s="367"/>
      <c r="W178" s="367"/>
      <c r="X178" s="367"/>
      <c r="Y178" s="367"/>
      <c r="Z178" s="367"/>
      <c r="AA178" s="367"/>
      <c r="AB178" s="367"/>
      <c r="AC178" s="367"/>
      <c r="AD178" s="367"/>
      <c r="AE178" s="367"/>
      <c r="AF178" s="367"/>
      <c r="AG178" s="367"/>
      <c r="AH178" s="367"/>
    </row>
    <row r="179" ht="15.75" customHeight="1">
      <c r="A179" s="367"/>
      <c r="B179" s="367"/>
      <c r="C179" s="432"/>
      <c r="D179" s="367"/>
      <c r="E179" s="432"/>
      <c r="F179" s="432"/>
      <c r="G179" s="432"/>
      <c r="H179" s="367"/>
      <c r="I179" s="432"/>
      <c r="J179" s="367"/>
      <c r="K179" s="432"/>
      <c r="L179" s="367"/>
      <c r="M179" s="432"/>
      <c r="N179" s="367"/>
      <c r="O179" s="434"/>
      <c r="P179" s="433"/>
      <c r="Q179" s="367"/>
      <c r="R179" s="367"/>
      <c r="S179" s="367"/>
      <c r="T179" s="367"/>
      <c r="U179" s="367"/>
      <c r="V179" s="367"/>
      <c r="W179" s="367"/>
      <c r="X179" s="367"/>
      <c r="Y179" s="367"/>
      <c r="Z179" s="367"/>
      <c r="AA179" s="367"/>
      <c r="AB179" s="367"/>
      <c r="AC179" s="367"/>
      <c r="AD179" s="367"/>
      <c r="AE179" s="367"/>
      <c r="AF179" s="367"/>
      <c r="AG179" s="367"/>
      <c r="AH179" s="367"/>
    </row>
    <row r="180" ht="15.75" customHeight="1">
      <c r="A180" s="367"/>
      <c r="B180" s="367"/>
      <c r="C180" s="432"/>
      <c r="D180" s="367"/>
      <c r="E180" s="432"/>
      <c r="F180" s="432"/>
      <c r="G180" s="432"/>
      <c r="H180" s="367"/>
      <c r="I180" s="432"/>
      <c r="J180" s="367"/>
      <c r="K180" s="432"/>
      <c r="L180" s="367"/>
      <c r="M180" s="432"/>
      <c r="N180" s="367"/>
      <c r="O180" s="434"/>
      <c r="P180" s="433"/>
      <c r="Q180" s="367"/>
      <c r="R180" s="367"/>
      <c r="S180" s="367"/>
      <c r="T180" s="367"/>
      <c r="U180" s="367"/>
      <c r="V180" s="367"/>
      <c r="W180" s="367"/>
      <c r="X180" s="367"/>
      <c r="Y180" s="367"/>
      <c r="Z180" s="367"/>
      <c r="AA180" s="367"/>
      <c r="AB180" s="367"/>
      <c r="AC180" s="367"/>
      <c r="AD180" s="367"/>
      <c r="AE180" s="367"/>
      <c r="AF180" s="367"/>
      <c r="AG180" s="367"/>
      <c r="AH180" s="367"/>
    </row>
    <row r="181" ht="15.75" customHeight="1">
      <c r="A181" s="367"/>
      <c r="B181" s="367"/>
      <c r="C181" s="432"/>
      <c r="D181" s="367"/>
      <c r="E181" s="432"/>
      <c r="F181" s="432"/>
      <c r="G181" s="432"/>
      <c r="H181" s="367"/>
      <c r="I181" s="432"/>
      <c r="J181" s="367"/>
      <c r="K181" s="432"/>
      <c r="L181" s="367"/>
      <c r="M181" s="432"/>
      <c r="N181" s="367"/>
      <c r="O181" s="434"/>
      <c r="P181" s="433"/>
      <c r="Q181" s="367"/>
      <c r="R181" s="367"/>
      <c r="S181" s="367"/>
      <c r="T181" s="367"/>
      <c r="U181" s="367"/>
      <c r="V181" s="367"/>
      <c r="W181" s="367"/>
      <c r="X181" s="367"/>
      <c r="Y181" s="367"/>
      <c r="Z181" s="367"/>
      <c r="AA181" s="367"/>
      <c r="AB181" s="367"/>
      <c r="AC181" s="367"/>
      <c r="AD181" s="367"/>
      <c r="AE181" s="367"/>
      <c r="AF181" s="367"/>
      <c r="AG181" s="367"/>
      <c r="AH181" s="367"/>
    </row>
    <row r="182" ht="15.75" customHeight="1">
      <c r="A182" s="367"/>
      <c r="B182" s="367"/>
      <c r="C182" s="432"/>
      <c r="D182" s="367"/>
      <c r="E182" s="432"/>
      <c r="F182" s="432"/>
      <c r="G182" s="432"/>
      <c r="H182" s="367"/>
      <c r="I182" s="432"/>
      <c r="J182" s="367"/>
      <c r="K182" s="432"/>
      <c r="L182" s="367"/>
      <c r="M182" s="432"/>
      <c r="N182" s="367"/>
      <c r="O182" s="434"/>
      <c r="P182" s="433"/>
      <c r="Q182" s="367"/>
      <c r="R182" s="367"/>
      <c r="S182" s="367"/>
      <c r="T182" s="367"/>
      <c r="U182" s="367"/>
      <c r="V182" s="367"/>
      <c r="W182" s="367"/>
      <c r="X182" s="367"/>
      <c r="Y182" s="367"/>
      <c r="Z182" s="367"/>
      <c r="AA182" s="367"/>
      <c r="AB182" s="367"/>
      <c r="AC182" s="367"/>
      <c r="AD182" s="367"/>
      <c r="AE182" s="367"/>
      <c r="AF182" s="367"/>
      <c r="AG182" s="367"/>
      <c r="AH182" s="367"/>
    </row>
    <row r="183" ht="15.75" customHeight="1">
      <c r="A183" s="367"/>
      <c r="B183" s="367"/>
      <c r="C183" s="432"/>
      <c r="D183" s="367"/>
      <c r="E183" s="432"/>
      <c r="F183" s="432"/>
      <c r="G183" s="432"/>
      <c r="H183" s="367"/>
      <c r="I183" s="432"/>
      <c r="J183" s="367"/>
      <c r="K183" s="432"/>
      <c r="L183" s="367"/>
      <c r="M183" s="432"/>
      <c r="N183" s="367"/>
      <c r="O183" s="434"/>
      <c r="P183" s="433"/>
      <c r="Q183" s="367"/>
      <c r="R183" s="367"/>
      <c r="S183" s="367"/>
      <c r="T183" s="367"/>
      <c r="U183" s="367"/>
      <c r="V183" s="367"/>
      <c r="W183" s="367"/>
      <c r="X183" s="367"/>
      <c r="Y183" s="367"/>
      <c r="Z183" s="367"/>
      <c r="AA183" s="367"/>
      <c r="AB183" s="367"/>
      <c r="AC183" s="367"/>
      <c r="AD183" s="367"/>
      <c r="AE183" s="367"/>
      <c r="AF183" s="367"/>
      <c r="AG183" s="367"/>
      <c r="AH183" s="367"/>
    </row>
    <row r="184" ht="15.75" customHeight="1">
      <c r="A184" s="367"/>
      <c r="B184" s="367"/>
      <c r="C184" s="432"/>
      <c r="D184" s="367"/>
      <c r="E184" s="432"/>
      <c r="F184" s="432"/>
      <c r="G184" s="432"/>
      <c r="H184" s="367"/>
      <c r="I184" s="432"/>
      <c r="J184" s="367"/>
      <c r="K184" s="432"/>
      <c r="L184" s="367"/>
      <c r="M184" s="432"/>
      <c r="N184" s="367"/>
      <c r="O184" s="434"/>
      <c r="P184" s="433"/>
      <c r="Q184" s="367"/>
      <c r="R184" s="367"/>
      <c r="S184" s="367"/>
      <c r="T184" s="367"/>
      <c r="U184" s="367"/>
      <c r="V184" s="367"/>
      <c r="W184" s="367"/>
      <c r="X184" s="367"/>
      <c r="Y184" s="367"/>
      <c r="Z184" s="367"/>
      <c r="AA184" s="367"/>
      <c r="AB184" s="367"/>
      <c r="AC184" s="367"/>
      <c r="AD184" s="367"/>
      <c r="AE184" s="367"/>
      <c r="AF184" s="367"/>
      <c r="AG184" s="367"/>
      <c r="AH184" s="367"/>
    </row>
    <row r="185" ht="15.75" customHeight="1">
      <c r="A185" s="367"/>
      <c r="B185" s="367"/>
      <c r="C185" s="432"/>
      <c r="D185" s="367"/>
      <c r="E185" s="432"/>
      <c r="F185" s="432"/>
      <c r="G185" s="432"/>
      <c r="H185" s="367"/>
      <c r="I185" s="432"/>
      <c r="J185" s="367"/>
      <c r="K185" s="432"/>
      <c r="L185" s="367"/>
      <c r="M185" s="432"/>
      <c r="N185" s="367"/>
      <c r="O185" s="434"/>
      <c r="P185" s="433"/>
      <c r="Q185" s="367"/>
      <c r="R185" s="367"/>
      <c r="S185" s="367"/>
      <c r="T185" s="367"/>
      <c r="U185" s="367"/>
      <c r="V185" s="367"/>
      <c r="W185" s="367"/>
      <c r="X185" s="367"/>
      <c r="Y185" s="367"/>
      <c r="Z185" s="367"/>
      <c r="AA185" s="367"/>
      <c r="AB185" s="367"/>
      <c r="AC185" s="367"/>
      <c r="AD185" s="367"/>
      <c r="AE185" s="367"/>
      <c r="AF185" s="367"/>
      <c r="AG185" s="367"/>
      <c r="AH185" s="367"/>
    </row>
    <row r="186" ht="15.75" customHeight="1">
      <c r="A186" s="367"/>
      <c r="B186" s="367"/>
      <c r="C186" s="432"/>
      <c r="D186" s="367"/>
      <c r="E186" s="432"/>
      <c r="F186" s="432"/>
      <c r="G186" s="432"/>
      <c r="H186" s="367"/>
      <c r="I186" s="432"/>
      <c r="J186" s="367"/>
      <c r="K186" s="432"/>
      <c r="L186" s="367"/>
      <c r="M186" s="432"/>
      <c r="N186" s="367"/>
      <c r="O186" s="434"/>
      <c r="P186" s="433"/>
      <c r="Q186" s="367"/>
      <c r="R186" s="367"/>
      <c r="S186" s="367"/>
      <c r="T186" s="367"/>
      <c r="U186" s="367"/>
      <c r="V186" s="367"/>
      <c r="W186" s="367"/>
      <c r="X186" s="367"/>
      <c r="Y186" s="367"/>
      <c r="Z186" s="367"/>
      <c r="AA186" s="367"/>
      <c r="AB186" s="367"/>
      <c r="AC186" s="367"/>
      <c r="AD186" s="367"/>
      <c r="AE186" s="367"/>
      <c r="AF186" s="367"/>
      <c r="AG186" s="367"/>
      <c r="AH186" s="367"/>
    </row>
    <row r="187" ht="15.75" customHeight="1">
      <c r="A187" s="367"/>
      <c r="B187" s="367"/>
      <c r="C187" s="432"/>
      <c r="D187" s="367"/>
      <c r="E187" s="432"/>
      <c r="F187" s="432"/>
      <c r="G187" s="432"/>
      <c r="H187" s="367"/>
      <c r="I187" s="432"/>
      <c r="J187" s="367"/>
      <c r="K187" s="432"/>
      <c r="L187" s="367"/>
      <c r="M187" s="432"/>
      <c r="N187" s="367"/>
      <c r="O187" s="434"/>
      <c r="P187" s="433"/>
      <c r="Q187" s="367"/>
      <c r="R187" s="367"/>
      <c r="S187" s="367"/>
      <c r="T187" s="367"/>
      <c r="U187" s="367"/>
      <c r="V187" s="367"/>
      <c r="W187" s="367"/>
      <c r="X187" s="367"/>
      <c r="Y187" s="367"/>
      <c r="Z187" s="367"/>
      <c r="AA187" s="367"/>
      <c r="AB187" s="367"/>
      <c r="AC187" s="367"/>
      <c r="AD187" s="367"/>
      <c r="AE187" s="367"/>
      <c r="AF187" s="367"/>
      <c r="AG187" s="367"/>
      <c r="AH187" s="367"/>
    </row>
    <row r="188" ht="15.75" customHeight="1">
      <c r="A188" s="367"/>
      <c r="B188" s="367"/>
      <c r="C188" s="432"/>
      <c r="D188" s="367"/>
      <c r="E188" s="432"/>
      <c r="F188" s="432"/>
      <c r="G188" s="432"/>
      <c r="H188" s="367"/>
      <c r="I188" s="432"/>
      <c r="J188" s="367"/>
      <c r="K188" s="432"/>
      <c r="L188" s="367"/>
      <c r="M188" s="432"/>
      <c r="N188" s="367"/>
      <c r="O188" s="434"/>
      <c r="P188" s="433"/>
      <c r="Q188" s="367"/>
      <c r="R188" s="367"/>
      <c r="S188" s="367"/>
      <c r="T188" s="367"/>
      <c r="U188" s="367"/>
      <c r="V188" s="367"/>
      <c r="W188" s="367"/>
      <c r="X188" s="367"/>
      <c r="Y188" s="367"/>
      <c r="Z188" s="367"/>
      <c r="AA188" s="367"/>
      <c r="AB188" s="367"/>
      <c r="AC188" s="367"/>
      <c r="AD188" s="367"/>
      <c r="AE188" s="367"/>
      <c r="AF188" s="367"/>
      <c r="AG188" s="367"/>
      <c r="AH188" s="367"/>
    </row>
    <row r="189" ht="15.75" customHeight="1">
      <c r="A189" s="367"/>
      <c r="B189" s="367"/>
      <c r="C189" s="432"/>
      <c r="D189" s="367"/>
      <c r="E189" s="432"/>
      <c r="F189" s="432"/>
      <c r="G189" s="432"/>
      <c r="H189" s="367"/>
      <c r="I189" s="432"/>
      <c r="J189" s="367"/>
      <c r="K189" s="432"/>
      <c r="L189" s="367"/>
      <c r="M189" s="432"/>
      <c r="N189" s="367"/>
      <c r="O189" s="434"/>
      <c r="P189" s="433"/>
      <c r="Q189" s="367"/>
      <c r="R189" s="367"/>
      <c r="S189" s="367"/>
      <c r="T189" s="367"/>
      <c r="U189" s="367"/>
      <c r="V189" s="367"/>
      <c r="W189" s="367"/>
      <c r="X189" s="367"/>
      <c r="Y189" s="367"/>
      <c r="Z189" s="367"/>
      <c r="AA189" s="367"/>
      <c r="AB189" s="367"/>
      <c r="AC189" s="367"/>
      <c r="AD189" s="367"/>
      <c r="AE189" s="367"/>
      <c r="AF189" s="367"/>
      <c r="AG189" s="367"/>
      <c r="AH189" s="367"/>
    </row>
    <row r="190" ht="15.75" customHeight="1">
      <c r="A190" s="367"/>
      <c r="B190" s="367"/>
      <c r="C190" s="432"/>
      <c r="D190" s="367"/>
      <c r="E190" s="432"/>
      <c r="F190" s="432"/>
      <c r="G190" s="432"/>
      <c r="H190" s="367"/>
      <c r="I190" s="432"/>
      <c r="J190" s="367"/>
      <c r="K190" s="432"/>
      <c r="L190" s="367"/>
      <c r="M190" s="432"/>
      <c r="N190" s="367"/>
      <c r="O190" s="434"/>
      <c r="P190" s="433"/>
      <c r="Q190" s="367"/>
      <c r="R190" s="367"/>
      <c r="S190" s="367"/>
      <c r="T190" s="367"/>
      <c r="U190" s="367"/>
      <c r="V190" s="367"/>
      <c r="W190" s="367"/>
      <c r="X190" s="367"/>
      <c r="Y190" s="367"/>
      <c r="Z190" s="367"/>
      <c r="AA190" s="367"/>
      <c r="AB190" s="367"/>
      <c r="AC190" s="367"/>
      <c r="AD190" s="367"/>
      <c r="AE190" s="367"/>
      <c r="AF190" s="367"/>
      <c r="AG190" s="367"/>
      <c r="AH190" s="367"/>
    </row>
    <row r="191" ht="15.75" customHeight="1">
      <c r="A191" s="367"/>
      <c r="B191" s="367"/>
      <c r="C191" s="432"/>
      <c r="D191" s="367"/>
      <c r="E191" s="432"/>
      <c r="F191" s="432"/>
      <c r="G191" s="432"/>
      <c r="H191" s="367"/>
      <c r="I191" s="432"/>
      <c r="J191" s="367"/>
      <c r="K191" s="432"/>
      <c r="L191" s="367"/>
      <c r="M191" s="432"/>
      <c r="N191" s="367"/>
      <c r="O191" s="434"/>
      <c r="P191" s="433"/>
      <c r="Q191" s="367"/>
      <c r="R191" s="367"/>
      <c r="S191" s="367"/>
      <c r="T191" s="367"/>
      <c r="U191" s="367"/>
      <c r="V191" s="367"/>
      <c r="W191" s="367"/>
      <c r="X191" s="367"/>
      <c r="Y191" s="367"/>
      <c r="Z191" s="367"/>
      <c r="AA191" s="367"/>
      <c r="AB191" s="367"/>
      <c r="AC191" s="367"/>
      <c r="AD191" s="367"/>
      <c r="AE191" s="367"/>
      <c r="AF191" s="367"/>
      <c r="AG191" s="367"/>
      <c r="AH191" s="367"/>
    </row>
    <row r="192" ht="15.75" customHeight="1">
      <c r="A192" s="367"/>
      <c r="B192" s="367"/>
      <c r="C192" s="432"/>
      <c r="D192" s="367"/>
      <c r="E192" s="432"/>
      <c r="F192" s="432"/>
      <c r="G192" s="432"/>
      <c r="H192" s="367"/>
      <c r="I192" s="432"/>
      <c r="J192" s="367"/>
      <c r="K192" s="432"/>
      <c r="L192" s="367"/>
      <c r="M192" s="432"/>
      <c r="N192" s="367"/>
      <c r="O192" s="434"/>
      <c r="P192" s="433"/>
      <c r="Q192" s="367"/>
      <c r="R192" s="367"/>
      <c r="S192" s="367"/>
      <c r="T192" s="367"/>
      <c r="U192" s="367"/>
      <c r="V192" s="367"/>
      <c r="W192" s="367"/>
      <c r="X192" s="367"/>
      <c r="Y192" s="367"/>
      <c r="Z192" s="367"/>
      <c r="AA192" s="367"/>
      <c r="AB192" s="367"/>
      <c r="AC192" s="367"/>
      <c r="AD192" s="367"/>
      <c r="AE192" s="367"/>
      <c r="AF192" s="367"/>
      <c r="AG192" s="367"/>
      <c r="AH192" s="367"/>
    </row>
    <row r="193" ht="15.75" customHeight="1">
      <c r="A193" s="367"/>
      <c r="B193" s="367"/>
      <c r="C193" s="432"/>
      <c r="D193" s="367"/>
      <c r="E193" s="432"/>
      <c r="F193" s="432"/>
      <c r="G193" s="432"/>
      <c r="H193" s="367"/>
      <c r="I193" s="432"/>
      <c r="J193" s="367"/>
      <c r="K193" s="432"/>
      <c r="L193" s="367"/>
      <c r="M193" s="432"/>
      <c r="N193" s="367"/>
      <c r="O193" s="434"/>
      <c r="P193" s="433"/>
      <c r="Q193" s="367"/>
      <c r="R193" s="367"/>
      <c r="S193" s="367"/>
      <c r="T193" s="367"/>
      <c r="U193" s="367"/>
      <c r="V193" s="367"/>
      <c r="W193" s="367"/>
      <c r="X193" s="367"/>
      <c r="Y193" s="367"/>
      <c r="Z193" s="367"/>
      <c r="AA193" s="367"/>
      <c r="AB193" s="367"/>
      <c r="AC193" s="367"/>
      <c r="AD193" s="367"/>
      <c r="AE193" s="367"/>
      <c r="AF193" s="367"/>
      <c r="AG193" s="367"/>
      <c r="AH193" s="367"/>
    </row>
    <row r="194" ht="15.75" customHeight="1">
      <c r="A194" s="367"/>
      <c r="B194" s="367"/>
      <c r="C194" s="432"/>
      <c r="D194" s="367"/>
      <c r="E194" s="432"/>
      <c r="F194" s="432"/>
      <c r="G194" s="432"/>
      <c r="H194" s="367"/>
      <c r="I194" s="432"/>
      <c r="J194" s="367"/>
      <c r="K194" s="432"/>
      <c r="L194" s="367"/>
      <c r="M194" s="432"/>
      <c r="N194" s="367"/>
      <c r="O194" s="434"/>
      <c r="P194" s="433"/>
      <c r="Q194" s="367"/>
      <c r="R194" s="367"/>
      <c r="S194" s="367"/>
      <c r="T194" s="367"/>
      <c r="U194" s="367"/>
      <c r="V194" s="367"/>
      <c r="W194" s="367"/>
      <c r="X194" s="367"/>
      <c r="Y194" s="367"/>
      <c r="Z194" s="367"/>
      <c r="AA194" s="367"/>
      <c r="AB194" s="367"/>
      <c r="AC194" s="367"/>
      <c r="AD194" s="367"/>
      <c r="AE194" s="367"/>
      <c r="AF194" s="367"/>
      <c r="AG194" s="367"/>
      <c r="AH194" s="367"/>
    </row>
    <row r="195" ht="15.75" customHeight="1">
      <c r="A195" s="367"/>
      <c r="B195" s="367"/>
      <c r="C195" s="432"/>
      <c r="D195" s="367"/>
      <c r="E195" s="432"/>
      <c r="F195" s="432"/>
      <c r="G195" s="432"/>
      <c r="H195" s="367"/>
      <c r="I195" s="432"/>
      <c r="J195" s="367"/>
      <c r="K195" s="432"/>
      <c r="L195" s="367"/>
      <c r="M195" s="432"/>
      <c r="N195" s="367"/>
      <c r="O195" s="434"/>
      <c r="P195" s="433"/>
      <c r="Q195" s="367"/>
      <c r="R195" s="367"/>
      <c r="S195" s="367"/>
      <c r="T195" s="367"/>
      <c r="U195" s="367"/>
      <c r="V195" s="367"/>
      <c r="W195" s="367"/>
      <c r="X195" s="367"/>
      <c r="Y195" s="367"/>
      <c r="Z195" s="367"/>
      <c r="AA195" s="367"/>
      <c r="AB195" s="367"/>
      <c r="AC195" s="367"/>
      <c r="AD195" s="367"/>
      <c r="AE195" s="367"/>
      <c r="AF195" s="367"/>
      <c r="AG195" s="367"/>
      <c r="AH195" s="367"/>
    </row>
    <row r="196" ht="15.75" customHeight="1">
      <c r="A196" s="367"/>
      <c r="B196" s="367"/>
      <c r="C196" s="432"/>
      <c r="D196" s="367"/>
      <c r="E196" s="432"/>
      <c r="F196" s="432"/>
      <c r="G196" s="432"/>
      <c r="H196" s="367"/>
      <c r="I196" s="432"/>
      <c r="J196" s="367"/>
      <c r="K196" s="432"/>
      <c r="L196" s="367"/>
      <c r="M196" s="432"/>
      <c r="N196" s="367"/>
      <c r="O196" s="434"/>
      <c r="P196" s="433"/>
      <c r="Q196" s="367"/>
      <c r="R196" s="367"/>
      <c r="S196" s="367"/>
      <c r="T196" s="367"/>
      <c r="U196" s="367"/>
      <c r="V196" s="367"/>
      <c r="W196" s="367"/>
      <c r="X196" s="367"/>
      <c r="Y196" s="367"/>
      <c r="Z196" s="367"/>
      <c r="AA196" s="367"/>
      <c r="AB196" s="367"/>
      <c r="AC196" s="367"/>
      <c r="AD196" s="367"/>
      <c r="AE196" s="367"/>
      <c r="AF196" s="367"/>
      <c r="AG196" s="367"/>
      <c r="AH196" s="367"/>
    </row>
    <row r="197" ht="15.75" customHeight="1">
      <c r="A197" s="367"/>
      <c r="B197" s="367"/>
      <c r="C197" s="432"/>
      <c r="D197" s="367"/>
      <c r="E197" s="432"/>
      <c r="F197" s="432"/>
      <c r="G197" s="432"/>
      <c r="H197" s="367"/>
      <c r="I197" s="432"/>
      <c r="J197" s="367"/>
      <c r="K197" s="432"/>
      <c r="L197" s="367"/>
      <c r="M197" s="432"/>
      <c r="N197" s="367"/>
      <c r="O197" s="434"/>
      <c r="P197" s="433"/>
      <c r="Q197" s="367"/>
      <c r="R197" s="367"/>
      <c r="S197" s="367"/>
      <c r="T197" s="367"/>
      <c r="U197" s="367"/>
      <c r="V197" s="367"/>
      <c r="W197" s="367"/>
      <c r="X197" s="367"/>
      <c r="Y197" s="367"/>
      <c r="Z197" s="367"/>
      <c r="AA197" s="367"/>
      <c r="AB197" s="367"/>
      <c r="AC197" s="367"/>
      <c r="AD197" s="367"/>
      <c r="AE197" s="367"/>
      <c r="AF197" s="367"/>
      <c r="AG197" s="367"/>
      <c r="AH197" s="367"/>
    </row>
    <row r="198" ht="15.75" customHeight="1">
      <c r="A198" s="367"/>
      <c r="B198" s="367"/>
      <c r="C198" s="432"/>
      <c r="D198" s="367"/>
      <c r="E198" s="432"/>
      <c r="F198" s="432"/>
      <c r="G198" s="432"/>
      <c r="H198" s="367"/>
      <c r="I198" s="432"/>
      <c r="J198" s="367"/>
      <c r="K198" s="432"/>
      <c r="L198" s="367"/>
      <c r="M198" s="432"/>
      <c r="N198" s="367"/>
      <c r="O198" s="434"/>
      <c r="P198" s="433"/>
      <c r="Q198" s="367"/>
      <c r="R198" s="367"/>
      <c r="S198" s="367"/>
      <c r="T198" s="367"/>
      <c r="U198" s="367"/>
      <c r="V198" s="367"/>
      <c r="W198" s="367"/>
      <c r="X198" s="367"/>
      <c r="Y198" s="367"/>
      <c r="Z198" s="367"/>
      <c r="AA198" s="367"/>
      <c r="AB198" s="367"/>
      <c r="AC198" s="367"/>
      <c r="AD198" s="367"/>
      <c r="AE198" s="367"/>
      <c r="AF198" s="367"/>
      <c r="AG198" s="367"/>
      <c r="AH198" s="367"/>
    </row>
    <row r="199" ht="15.75" customHeight="1">
      <c r="A199" s="367"/>
      <c r="B199" s="367"/>
      <c r="C199" s="432"/>
      <c r="D199" s="367"/>
      <c r="E199" s="432"/>
      <c r="F199" s="432"/>
      <c r="G199" s="432"/>
      <c r="H199" s="367"/>
      <c r="I199" s="432"/>
      <c r="J199" s="367"/>
      <c r="K199" s="432"/>
      <c r="L199" s="367"/>
      <c r="M199" s="432"/>
      <c r="N199" s="367"/>
      <c r="O199" s="434"/>
      <c r="P199" s="433"/>
      <c r="Q199" s="367"/>
      <c r="R199" s="367"/>
      <c r="S199" s="367"/>
      <c r="T199" s="367"/>
      <c r="U199" s="367"/>
      <c r="V199" s="367"/>
      <c r="W199" s="367"/>
      <c r="X199" s="367"/>
      <c r="Y199" s="367"/>
      <c r="Z199" s="367"/>
      <c r="AA199" s="367"/>
      <c r="AB199" s="367"/>
      <c r="AC199" s="367"/>
      <c r="AD199" s="367"/>
      <c r="AE199" s="367"/>
      <c r="AF199" s="367"/>
      <c r="AG199" s="367"/>
      <c r="AH199" s="367"/>
    </row>
    <row r="200" ht="15.75" customHeight="1">
      <c r="A200" s="367"/>
      <c r="B200" s="367"/>
      <c r="C200" s="432"/>
      <c r="D200" s="367"/>
      <c r="E200" s="432"/>
      <c r="F200" s="432"/>
      <c r="G200" s="432"/>
      <c r="H200" s="367"/>
      <c r="I200" s="432"/>
      <c r="J200" s="367"/>
      <c r="K200" s="432"/>
      <c r="L200" s="367"/>
      <c r="M200" s="432"/>
      <c r="N200" s="367"/>
      <c r="O200" s="434"/>
      <c r="P200" s="433"/>
      <c r="Q200" s="367"/>
      <c r="R200" s="367"/>
      <c r="S200" s="367"/>
      <c r="T200" s="367"/>
      <c r="U200" s="367"/>
      <c r="V200" s="367"/>
      <c r="W200" s="367"/>
      <c r="X200" s="367"/>
      <c r="Y200" s="367"/>
      <c r="Z200" s="367"/>
      <c r="AA200" s="367"/>
      <c r="AB200" s="367"/>
      <c r="AC200" s="367"/>
      <c r="AD200" s="367"/>
      <c r="AE200" s="367"/>
      <c r="AF200" s="367"/>
      <c r="AG200" s="367"/>
      <c r="AH200" s="367"/>
    </row>
    <row r="201" ht="15.75" customHeight="1">
      <c r="A201" s="367"/>
      <c r="B201" s="367"/>
      <c r="C201" s="432"/>
      <c r="D201" s="367"/>
      <c r="E201" s="432"/>
      <c r="F201" s="432"/>
      <c r="G201" s="432"/>
      <c r="H201" s="367"/>
      <c r="I201" s="432"/>
      <c r="J201" s="367"/>
      <c r="K201" s="432"/>
      <c r="L201" s="367"/>
      <c r="M201" s="432"/>
      <c r="N201" s="367"/>
      <c r="O201" s="434"/>
      <c r="P201" s="433"/>
      <c r="Q201" s="367"/>
      <c r="R201" s="367"/>
      <c r="S201" s="367"/>
      <c r="T201" s="367"/>
      <c r="U201" s="367"/>
      <c r="V201" s="367"/>
      <c r="W201" s="367"/>
      <c r="X201" s="367"/>
      <c r="Y201" s="367"/>
      <c r="Z201" s="367"/>
      <c r="AA201" s="367"/>
      <c r="AB201" s="367"/>
      <c r="AC201" s="367"/>
      <c r="AD201" s="367"/>
      <c r="AE201" s="367"/>
      <c r="AF201" s="367"/>
      <c r="AG201" s="367"/>
      <c r="AH201" s="367"/>
    </row>
    <row r="202" ht="15.75" customHeight="1">
      <c r="A202" s="367"/>
      <c r="B202" s="367"/>
      <c r="C202" s="432"/>
      <c r="D202" s="367"/>
      <c r="E202" s="432"/>
      <c r="F202" s="432"/>
      <c r="G202" s="432"/>
      <c r="H202" s="367"/>
      <c r="I202" s="432"/>
      <c r="J202" s="367"/>
      <c r="K202" s="432"/>
      <c r="L202" s="367"/>
      <c r="M202" s="432"/>
      <c r="N202" s="367"/>
      <c r="O202" s="434"/>
      <c r="P202" s="433"/>
      <c r="Q202" s="367"/>
      <c r="R202" s="367"/>
      <c r="S202" s="367"/>
      <c r="T202" s="367"/>
      <c r="U202" s="367"/>
      <c r="V202" s="367"/>
      <c r="W202" s="367"/>
      <c r="X202" s="367"/>
      <c r="Y202" s="367"/>
      <c r="Z202" s="367"/>
      <c r="AA202" s="367"/>
      <c r="AB202" s="367"/>
      <c r="AC202" s="367"/>
      <c r="AD202" s="367"/>
      <c r="AE202" s="367"/>
      <c r="AF202" s="367"/>
      <c r="AG202" s="367"/>
      <c r="AH202" s="367"/>
    </row>
    <row r="203" ht="15.75" customHeight="1">
      <c r="A203" s="367"/>
      <c r="B203" s="367"/>
      <c r="C203" s="432"/>
      <c r="D203" s="367"/>
      <c r="E203" s="432"/>
      <c r="F203" s="432"/>
      <c r="G203" s="432"/>
      <c r="H203" s="367"/>
      <c r="I203" s="432"/>
      <c r="J203" s="367"/>
      <c r="K203" s="432"/>
      <c r="L203" s="367"/>
      <c r="M203" s="432"/>
      <c r="N203" s="367"/>
      <c r="O203" s="434"/>
      <c r="P203" s="433"/>
      <c r="Q203" s="367"/>
      <c r="R203" s="367"/>
      <c r="S203" s="367"/>
      <c r="T203" s="367"/>
      <c r="U203" s="367"/>
      <c r="V203" s="367"/>
      <c r="W203" s="367"/>
      <c r="X203" s="367"/>
      <c r="Y203" s="367"/>
      <c r="Z203" s="367"/>
      <c r="AA203" s="367"/>
      <c r="AB203" s="367"/>
      <c r="AC203" s="367"/>
      <c r="AD203" s="367"/>
      <c r="AE203" s="367"/>
      <c r="AF203" s="367"/>
      <c r="AG203" s="367"/>
      <c r="AH203" s="367"/>
    </row>
    <row r="204" ht="15.75" customHeight="1">
      <c r="A204" s="367"/>
      <c r="B204" s="367"/>
      <c r="C204" s="432"/>
      <c r="D204" s="367"/>
      <c r="E204" s="432"/>
      <c r="F204" s="432"/>
      <c r="G204" s="432"/>
      <c r="H204" s="367"/>
      <c r="I204" s="432"/>
      <c r="J204" s="367"/>
      <c r="K204" s="432"/>
      <c r="L204" s="367"/>
      <c r="M204" s="432"/>
      <c r="N204" s="367"/>
      <c r="O204" s="434"/>
      <c r="P204" s="433"/>
      <c r="Q204" s="367"/>
      <c r="R204" s="367"/>
      <c r="S204" s="367"/>
      <c r="T204" s="367"/>
      <c r="U204" s="367"/>
      <c r="V204" s="367"/>
      <c r="W204" s="367"/>
      <c r="X204" s="367"/>
      <c r="Y204" s="367"/>
      <c r="Z204" s="367"/>
      <c r="AA204" s="367"/>
      <c r="AB204" s="367"/>
      <c r="AC204" s="367"/>
      <c r="AD204" s="367"/>
      <c r="AE204" s="367"/>
      <c r="AF204" s="367"/>
      <c r="AG204" s="367"/>
      <c r="AH204" s="367"/>
    </row>
    <row r="205" ht="15.75" customHeight="1">
      <c r="A205" s="367"/>
      <c r="B205" s="367"/>
      <c r="C205" s="432"/>
      <c r="D205" s="367"/>
      <c r="E205" s="432"/>
      <c r="F205" s="432"/>
      <c r="G205" s="432"/>
      <c r="H205" s="367"/>
      <c r="I205" s="432"/>
      <c r="J205" s="367"/>
      <c r="K205" s="432"/>
      <c r="L205" s="367"/>
      <c r="M205" s="432"/>
      <c r="N205" s="367"/>
      <c r="O205" s="434"/>
      <c r="P205" s="433"/>
      <c r="Q205" s="367"/>
      <c r="R205" s="367"/>
      <c r="S205" s="367"/>
      <c r="T205" s="367"/>
      <c r="U205" s="367"/>
      <c r="V205" s="367"/>
      <c r="W205" s="367"/>
      <c r="X205" s="367"/>
      <c r="Y205" s="367"/>
      <c r="Z205" s="367"/>
      <c r="AA205" s="367"/>
      <c r="AB205" s="367"/>
      <c r="AC205" s="367"/>
      <c r="AD205" s="367"/>
      <c r="AE205" s="367"/>
      <c r="AF205" s="367"/>
      <c r="AG205" s="367"/>
      <c r="AH205" s="367"/>
    </row>
    <row r="206" ht="15.75" customHeight="1">
      <c r="A206" s="367"/>
      <c r="B206" s="367"/>
      <c r="C206" s="432"/>
      <c r="D206" s="367"/>
      <c r="E206" s="432"/>
      <c r="F206" s="432"/>
      <c r="G206" s="432"/>
      <c r="H206" s="367"/>
      <c r="I206" s="432"/>
      <c r="J206" s="367"/>
      <c r="K206" s="432"/>
      <c r="L206" s="367"/>
      <c r="M206" s="432"/>
      <c r="N206" s="367"/>
      <c r="O206" s="434"/>
      <c r="P206" s="433"/>
      <c r="Q206" s="367"/>
      <c r="R206" s="367"/>
      <c r="S206" s="367"/>
      <c r="T206" s="367"/>
      <c r="U206" s="367"/>
      <c r="V206" s="367"/>
      <c r="W206" s="367"/>
      <c r="X206" s="367"/>
      <c r="Y206" s="367"/>
      <c r="Z206" s="367"/>
      <c r="AA206" s="367"/>
      <c r="AB206" s="367"/>
      <c r="AC206" s="367"/>
      <c r="AD206" s="367"/>
      <c r="AE206" s="367"/>
      <c r="AF206" s="367"/>
      <c r="AG206" s="367"/>
      <c r="AH206" s="367"/>
    </row>
    <row r="207" ht="15.75" customHeight="1">
      <c r="A207" s="367"/>
      <c r="B207" s="367"/>
      <c r="C207" s="432"/>
      <c r="D207" s="367"/>
      <c r="E207" s="432"/>
      <c r="F207" s="432"/>
      <c r="G207" s="432"/>
      <c r="H207" s="367"/>
      <c r="I207" s="432"/>
      <c r="J207" s="367"/>
      <c r="K207" s="432"/>
      <c r="L207" s="367"/>
      <c r="M207" s="432"/>
      <c r="N207" s="367"/>
      <c r="O207" s="434"/>
      <c r="P207" s="433"/>
      <c r="Q207" s="367"/>
      <c r="R207" s="367"/>
      <c r="S207" s="367"/>
      <c r="T207" s="367"/>
      <c r="U207" s="367"/>
      <c r="V207" s="367"/>
      <c r="W207" s="367"/>
      <c r="X207" s="367"/>
      <c r="Y207" s="367"/>
      <c r="Z207" s="367"/>
      <c r="AA207" s="367"/>
      <c r="AB207" s="367"/>
      <c r="AC207" s="367"/>
      <c r="AD207" s="367"/>
      <c r="AE207" s="367"/>
      <c r="AF207" s="367"/>
      <c r="AG207" s="367"/>
      <c r="AH207" s="367"/>
    </row>
    <row r="208" ht="15.75" customHeight="1">
      <c r="A208" s="367"/>
      <c r="B208" s="367"/>
      <c r="C208" s="432"/>
      <c r="D208" s="367"/>
      <c r="E208" s="432"/>
      <c r="F208" s="432"/>
      <c r="G208" s="432"/>
      <c r="H208" s="367"/>
      <c r="I208" s="432"/>
      <c r="J208" s="367"/>
      <c r="K208" s="432"/>
      <c r="L208" s="367"/>
      <c r="M208" s="432"/>
      <c r="N208" s="367"/>
      <c r="O208" s="434"/>
      <c r="P208" s="433"/>
      <c r="Q208" s="367"/>
      <c r="R208" s="367"/>
      <c r="S208" s="367"/>
      <c r="T208" s="367"/>
      <c r="U208" s="367"/>
      <c r="V208" s="367"/>
      <c r="W208" s="367"/>
      <c r="X208" s="367"/>
      <c r="Y208" s="367"/>
      <c r="Z208" s="367"/>
      <c r="AA208" s="367"/>
      <c r="AB208" s="367"/>
      <c r="AC208" s="367"/>
      <c r="AD208" s="367"/>
      <c r="AE208" s="367"/>
      <c r="AF208" s="367"/>
      <c r="AG208" s="367"/>
      <c r="AH208" s="367"/>
    </row>
    <row r="209" ht="15.75" customHeight="1">
      <c r="A209" s="367"/>
      <c r="B209" s="367"/>
      <c r="C209" s="432"/>
      <c r="D209" s="367"/>
      <c r="E209" s="432"/>
      <c r="F209" s="432"/>
      <c r="G209" s="432"/>
      <c r="H209" s="367"/>
      <c r="I209" s="432"/>
      <c r="J209" s="367"/>
      <c r="K209" s="432"/>
      <c r="L209" s="367"/>
      <c r="M209" s="432"/>
      <c r="N209" s="367"/>
      <c r="O209" s="434"/>
      <c r="P209" s="433"/>
      <c r="Q209" s="367"/>
      <c r="R209" s="367"/>
      <c r="S209" s="367"/>
      <c r="T209" s="367"/>
      <c r="U209" s="367"/>
      <c r="V209" s="367"/>
      <c r="W209" s="367"/>
      <c r="X209" s="367"/>
      <c r="Y209" s="367"/>
      <c r="Z209" s="367"/>
      <c r="AA209" s="367"/>
      <c r="AB209" s="367"/>
      <c r="AC209" s="367"/>
      <c r="AD209" s="367"/>
      <c r="AE209" s="367"/>
      <c r="AF209" s="367"/>
      <c r="AG209" s="367"/>
      <c r="AH209" s="367"/>
    </row>
    <row r="210" ht="15.75" customHeight="1">
      <c r="A210" s="367"/>
      <c r="B210" s="367"/>
      <c r="C210" s="432"/>
      <c r="D210" s="367"/>
      <c r="E210" s="432"/>
      <c r="F210" s="432"/>
      <c r="G210" s="432"/>
      <c r="H210" s="367"/>
      <c r="I210" s="432"/>
      <c r="J210" s="367"/>
      <c r="K210" s="432"/>
      <c r="L210" s="367"/>
      <c r="M210" s="432"/>
      <c r="N210" s="367"/>
      <c r="O210" s="434"/>
      <c r="P210" s="433"/>
      <c r="Q210" s="367"/>
      <c r="R210" s="367"/>
      <c r="S210" s="367"/>
      <c r="T210" s="367"/>
      <c r="U210" s="367"/>
      <c r="V210" s="367"/>
      <c r="W210" s="367"/>
      <c r="X210" s="367"/>
      <c r="Y210" s="367"/>
      <c r="Z210" s="367"/>
      <c r="AA210" s="367"/>
      <c r="AB210" s="367"/>
      <c r="AC210" s="367"/>
      <c r="AD210" s="367"/>
      <c r="AE210" s="367"/>
      <c r="AF210" s="367"/>
      <c r="AG210" s="367"/>
      <c r="AH210" s="367"/>
    </row>
    <row r="211" ht="15.75" customHeight="1">
      <c r="A211" s="367"/>
      <c r="B211" s="367"/>
      <c r="C211" s="432"/>
      <c r="D211" s="367"/>
      <c r="E211" s="432"/>
      <c r="F211" s="432"/>
      <c r="G211" s="432"/>
      <c r="H211" s="367"/>
      <c r="I211" s="432"/>
      <c r="J211" s="367"/>
      <c r="K211" s="432"/>
      <c r="L211" s="367"/>
      <c r="M211" s="432"/>
      <c r="N211" s="367"/>
      <c r="O211" s="434"/>
      <c r="P211" s="433"/>
      <c r="Q211" s="367"/>
      <c r="R211" s="367"/>
      <c r="S211" s="367"/>
      <c r="T211" s="367"/>
      <c r="U211" s="367"/>
      <c r="V211" s="367"/>
      <c r="W211" s="367"/>
      <c r="X211" s="367"/>
      <c r="Y211" s="367"/>
      <c r="Z211" s="367"/>
      <c r="AA211" s="367"/>
      <c r="AB211" s="367"/>
      <c r="AC211" s="367"/>
      <c r="AD211" s="367"/>
      <c r="AE211" s="367"/>
      <c r="AF211" s="367"/>
      <c r="AG211" s="367"/>
      <c r="AH211" s="367"/>
    </row>
    <row r="212" ht="15.75" customHeight="1">
      <c r="A212" s="367"/>
      <c r="B212" s="367"/>
      <c r="C212" s="432"/>
      <c r="D212" s="367"/>
      <c r="E212" s="432"/>
      <c r="F212" s="432"/>
      <c r="G212" s="432"/>
      <c r="H212" s="367"/>
      <c r="I212" s="432"/>
      <c r="J212" s="367"/>
      <c r="K212" s="432"/>
      <c r="L212" s="367"/>
      <c r="M212" s="432"/>
      <c r="N212" s="367"/>
      <c r="O212" s="434"/>
      <c r="P212" s="433"/>
      <c r="Q212" s="367"/>
      <c r="R212" s="367"/>
      <c r="S212" s="367"/>
      <c r="T212" s="367"/>
      <c r="U212" s="367"/>
      <c r="V212" s="367"/>
      <c r="W212" s="367"/>
      <c r="X212" s="367"/>
      <c r="Y212" s="367"/>
      <c r="Z212" s="367"/>
      <c r="AA212" s="367"/>
      <c r="AB212" s="367"/>
      <c r="AC212" s="367"/>
      <c r="AD212" s="367"/>
      <c r="AE212" s="367"/>
      <c r="AF212" s="367"/>
      <c r="AG212" s="367"/>
      <c r="AH212" s="367"/>
    </row>
    <row r="213" ht="15.75" customHeight="1">
      <c r="A213" s="367"/>
      <c r="B213" s="367"/>
      <c r="C213" s="432"/>
      <c r="D213" s="367"/>
      <c r="E213" s="432"/>
      <c r="F213" s="432"/>
      <c r="G213" s="432"/>
      <c r="H213" s="367"/>
      <c r="I213" s="432"/>
      <c r="J213" s="367"/>
      <c r="K213" s="432"/>
      <c r="L213" s="367"/>
      <c r="M213" s="432"/>
      <c r="N213" s="367"/>
      <c r="O213" s="434"/>
      <c r="P213" s="433"/>
      <c r="Q213" s="367"/>
      <c r="R213" s="367"/>
      <c r="S213" s="367"/>
      <c r="T213" s="367"/>
      <c r="U213" s="367"/>
      <c r="V213" s="367"/>
      <c r="W213" s="367"/>
      <c r="X213" s="367"/>
      <c r="Y213" s="367"/>
      <c r="Z213" s="367"/>
      <c r="AA213" s="367"/>
      <c r="AB213" s="367"/>
      <c r="AC213" s="367"/>
      <c r="AD213" s="367"/>
      <c r="AE213" s="367"/>
      <c r="AF213" s="367"/>
      <c r="AG213" s="367"/>
      <c r="AH213" s="367"/>
    </row>
    <row r="214" ht="15.75" customHeight="1">
      <c r="A214" s="367"/>
      <c r="B214" s="367"/>
      <c r="C214" s="432"/>
      <c r="D214" s="367"/>
      <c r="E214" s="432"/>
      <c r="F214" s="432"/>
      <c r="G214" s="432"/>
      <c r="H214" s="367"/>
      <c r="I214" s="432"/>
      <c r="J214" s="367"/>
      <c r="K214" s="432"/>
      <c r="L214" s="367"/>
      <c r="M214" s="432"/>
      <c r="N214" s="367"/>
      <c r="O214" s="434"/>
      <c r="P214" s="433"/>
      <c r="Q214" s="367"/>
      <c r="R214" s="367"/>
      <c r="S214" s="367"/>
      <c r="T214" s="367"/>
      <c r="U214" s="367"/>
      <c r="V214" s="367"/>
      <c r="W214" s="367"/>
      <c r="X214" s="367"/>
      <c r="Y214" s="367"/>
      <c r="Z214" s="367"/>
      <c r="AA214" s="367"/>
      <c r="AB214" s="367"/>
      <c r="AC214" s="367"/>
      <c r="AD214" s="367"/>
      <c r="AE214" s="367"/>
      <c r="AF214" s="367"/>
      <c r="AG214" s="367"/>
      <c r="AH214" s="367"/>
    </row>
    <row r="215" ht="15.75" customHeight="1">
      <c r="A215" s="367"/>
      <c r="B215" s="367"/>
      <c r="C215" s="432"/>
      <c r="D215" s="367"/>
      <c r="E215" s="432"/>
      <c r="F215" s="432"/>
      <c r="G215" s="432"/>
      <c r="H215" s="367"/>
      <c r="I215" s="432"/>
      <c r="J215" s="367"/>
      <c r="K215" s="432"/>
      <c r="L215" s="367"/>
      <c r="M215" s="432"/>
      <c r="N215" s="367"/>
      <c r="O215" s="434"/>
      <c r="P215" s="433"/>
      <c r="Q215" s="367"/>
      <c r="R215" s="367"/>
      <c r="S215" s="367"/>
      <c r="T215" s="367"/>
      <c r="U215" s="367"/>
      <c r="V215" s="367"/>
      <c r="W215" s="367"/>
      <c r="X215" s="367"/>
      <c r="Y215" s="367"/>
      <c r="Z215" s="367"/>
      <c r="AA215" s="367"/>
      <c r="AB215" s="367"/>
      <c r="AC215" s="367"/>
      <c r="AD215" s="367"/>
      <c r="AE215" s="367"/>
      <c r="AF215" s="367"/>
      <c r="AG215" s="367"/>
      <c r="AH215" s="367"/>
    </row>
    <row r="216" ht="15.75" customHeight="1">
      <c r="A216" s="367"/>
      <c r="B216" s="367"/>
      <c r="C216" s="432"/>
      <c r="D216" s="367"/>
      <c r="E216" s="432"/>
      <c r="F216" s="432"/>
      <c r="G216" s="432"/>
      <c r="H216" s="367"/>
      <c r="I216" s="432"/>
      <c r="J216" s="367"/>
      <c r="K216" s="432"/>
      <c r="L216" s="367"/>
      <c r="M216" s="432"/>
      <c r="N216" s="367"/>
      <c r="O216" s="434"/>
      <c r="P216" s="433"/>
      <c r="Q216" s="367"/>
      <c r="R216" s="367"/>
      <c r="S216" s="367"/>
      <c r="T216" s="367"/>
      <c r="U216" s="367"/>
      <c r="V216" s="367"/>
      <c r="W216" s="367"/>
      <c r="X216" s="367"/>
      <c r="Y216" s="367"/>
      <c r="Z216" s="367"/>
      <c r="AA216" s="367"/>
      <c r="AB216" s="367"/>
      <c r="AC216" s="367"/>
      <c r="AD216" s="367"/>
      <c r="AE216" s="367"/>
      <c r="AF216" s="367"/>
      <c r="AG216" s="367"/>
      <c r="AH216" s="367"/>
    </row>
    <row r="217" ht="15.75" customHeight="1">
      <c r="A217" s="367"/>
      <c r="B217" s="367"/>
      <c r="C217" s="432"/>
      <c r="D217" s="367"/>
      <c r="E217" s="432"/>
      <c r="F217" s="432"/>
      <c r="G217" s="432"/>
      <c r="H217" s="367"/>
      <c r="I217" s="432"/>
      <c r="J217" s="367"/>
      <c r="K217" s="432"/>
      <c r="L217" s="367"/>
      <c r="M217" s="432"/>
      <c r="N217" s="367"/>
      <c r="O217" s="434"/>
      <c r="P217" s="433"/>
      <c r="Q217" s="367"/>
      <c r="R217" s="367"/>
      <c r="S217" s="367"/>
      <c r="T217" s="367"/>
      <c r="U217" s="367"/>
      <c r="V217" s="367"/>
      <c r="W217" s="367"/>
      <c r="X217" s="367"/>
      <c r="Y217" s="367"/>
      <c r="Z217" s="367"/>
      <c r="AA217" s="367"/>
      <c r="AB217" s="367"/>
      <c r="AC217" s="367"/>
      <c r="AD217" s="367"/>
      <c r="AE217" s="367"/>
      <c r="AF217" s="367"/>
      <c r="AG217" s="367"/>
      <c r="AH217" s="367"/>
    </row>
    <row r="218" ht="15.75" customHeight="1">
      <c r="A218" s="367"/>
      <c r="B218" s="367"/>
      <c r="C218" s="432"/>
      <c r="D218" s="367"/>
      <c r="E218" s="432"/>
      <c r="F218" s="432"/>
      <c r="G218" s="432"/>
      <c r="H218" s="367"/>
      <c r="I218" s="432"/>
      <c r="J218" s="367"/>
      <c r="K218" s="432"/>
      <c r="L218" s="367"/>
      <c r="M218" s="432"/>
      <c r="N218" s="367"/>
      <c r="O218" s="434"/>
      <c r="P218" s="433"/>
      <c r="Q218" s="367"/>
      <c r="R218" s="367"/>
      <c r="S218" s="367"/>
      <c r="T218" s="367"/>
      <c r="U218" s="367"/>
      <c r="V218" s="367"/>
      <c r="W218" s="367"/>
      <c r="X218" s="367"/>
      <c r="Y218" s="367"/>
      <c r="Z218" s="367"/>
      <c r="AA218" s="367"/>
      <c r="AB218" s="367"/>
      <c r="AC218" s="367"/>
      <c r="AD218" s="367"/>
      <c r="AE218" s="367"/>
      <c r="AF218" s="367"/>
      <c r="AG218" s="367"/>
      <c r="AH218" s="367"/>
    </row>
    <row r="219" ht="15.75" customHeight="1">
      <c r="A219" s="367"/>
      <c r="B219" s="367"/>
      <c r="C219" s="432"/>
      <c r="D219" s="367"/>
      <c r="E219" s="432"/>
      <c r="F219" s="432"/>
      <c r="G219" s="432"/>
      <c r="H219" s="367"/>
      <c r="I219" s="432"/>
      <c r="J219" s="367"/>
      <c r="K219" s="432"/>
      <c r="L219" s="367"/>
      <c r="M219" s="432"/>
      <c r="N219" s="367"/>
      <c r="O219" s="434"/>
      <c r="P219" s="433"/>
      <c r="Q219" s="367"/>
      <c r="R219" s="367"/>
      <c r="S219" s="367"/>
      <c r="T219" s="367"/>
      <c r="U219" s="367"/>
      <c r="V219" s="367"/>
      <c r="W219" s="367"/>
      <c r="X219" s="367"/>
      <c r="Y219" s="367"/>
      <c r="Z219" s="367"/>
      <c r="AA219" s="367"/>
      <c r="AB219" s="367"/>
      <c r="AC219" s="367"/>
      <c r="AD219" s="367"/>
      <c r="AE219" s="367"/>
      <c r="AF219" s="367"/>
      <c r="AG219" s="367"/>
      <c r="AH219" s="367"/>
    </row>
    <row r="220" ht="15.75" customHeight="1">
      <c r="A220" s="367"/>
      <c r="B220" s="367"/>
      <c r="C220" s="432"/>
      <c r="D220" s="367"/>
      <c r="E220" s="432"/>
      <c r="F220" s="432"/>
      <c r="G220" s="432"/>
      <c r="H220" s="367"/>
      <c r="I220" s="432"/>
      <c r="J220" s="367"/>
      <c r="K220" s="432"/>
      <c r="L220" s="367"/>
      <c r="M220" s="432"/>
      <c r="N220" s="367"/>
      <c r="O220" s="434"/>
      <c r="P220" s="433"/>
      <c r="Q220" s="367"/>
      <c r="R220" s="367"/>
      <c r="S220" s="367"/>
      <c r="T220" s="367"/>
      <c r="U220" s="367"/>
      <c r="V220" s="367"/>
      <c r="W220" s="367"/>
      <c r="X220" s="367"/>
      <c r="Y220" s="367"/>
      <c r="Z220" s="367"/>
      <c r="AA220" s="367"/>
      <c r="AB220" s="367"/>
      <c r="AC220" s="367"/>
      <c r="AD220" s="367"/>
      <c r="AE220" s="367"/>
      <c r="AF220" s="367"/>
      <c r="AG220" s="367"/>
      <c r="AH220" s="367"/>
    </row>
    <row r="221" ht="15.75" customHeight="1">
      <c r="A221" s="367"/>
      <c r="B221" s="367"/>
      <c r="C221" s="432"/>
      <c r="D221" s="367"/>
      <c r="E221" s="432"/>
      <c r="F221" s="432"/>
      <c r="G221" s="432"/>
      <c r="H221" s="367"/>
      <c r="I221" s="432"/>
      <c r="J221" s="367"/>
      <c r="K221" s="432"/>
      <c r="L221" s="367"/>
      <c r="M221" s="432"/>
      <c r="N221" s="367"/>
      <c r="O221" s="434"/>
      <c r="P221" s="433"/>
      <c r="Q221" s="367"/>
      <c r="R221" s="367"/>
      <c r="S221" s="367"/>
      <c r="T221" s="367"/>
      <c r="U221" s="367"/>
      <c r="V221" s="367"/>
      <c r="W221" s="367"/>
      <c r="X221" s="367"/>
      <c r="Y221" s="367"/>
      <c r="Z221" s="367"/>
      <c r="AA221" s="367"/>
      <c r="AB221" s="367"/>
      <c r="AC221" s="367"/>
      <c r="AD221" s="367"/>
      <c r="AE221" s="367"/>
      <c r="AF221" s="367"/>
      <c r="AG221" s="367"/>
      <c r="AH221" s="367"/>
    </row>
    <row r="222" ht="15.75" customHeight="1">
      <c r="A222" s="367"/>
      <c r="B222" s="367"/>
      <c r="C222" s="432"/>
      <c r="D222" s="367"/>
      <c r="E222" s="432"/>
      <c r="F222" s="432"/>
      <c r="G222" s="432"/>
      <c r="H222" s="367"/>
      <c r="I222" s="432"/>
      <c r="J222" s="367"/>
      <c r="K222" s="432"/>
      <c r="L222" s="367"/>
      <c r="M222" s="432"/>
      <c r="N222" s="367"/>
      <c r="O222" s="434"/>
      <c r="P222" s="433"/>
      <c r="Q222" s="367"/>
      <c r="R222" s="367"/>
      <c r="S222" s="367"/>
      <c r="T222" s="367"/>
      <c r="U222" s="367"/>
      <c r="V222" s="367"/>
      <c r="W222" s="367"/>
      <c r="X222" s="367"/>
      <c r="Y222" s="367"/>
      <c r="Z222" s="367"/>
      <c r="AA222" s="367"/>
      <c r="AB222" s="367"/>
      <c r="AC222" s="367"/>
      <c r="AD222" s="367"/>
      <c r="AE222" s="367"/>
      <c r="AF222" s="367"/>
      <c r="AG222" s="367"/>
      <c r="AH222" s="367"/>
    </row>
    <row r="223" ht="15.75" customHeight="1">
      <c r="A223" s="367"/>
      <c r="B223" s="367"/>
      <c r="C223" s="432"/>
      <c r="D223" s="367"/>
      <c r="E223" s="432"/>
      <c r="F223" s="432"/>
      <c r="G223" s="432"/>
      <c r="H223" s="367"/>
      <c r="I223" s="432"/>
      <c r="J223" s="367"/>
      <c r="K223" s="432"/>
      <c r="L223" s="367"/>
      <c r="M223" s="432"/>
      <c r="N223" s="367"/>
      <c r="O223" s="434"/>
      <c r="P223" s="433"/>
      <c r="Q223" s="367"/>
      <c r="R223" s="367"/>
      <c r="S223" s="367"/>
      <c r="T223" s="367"/>
      <c r="U223" s="367"/>
      <c r="V223" s="367"/>
      <c r="W223" s="367"/>
      <c r="X223" s="367"/>
      <c r="Y223" s="367"/>
      <c r="Z223" s="367"/>
      <c r="AA223" s="367"/>
      <c r="AB223" s="367"/>
      <c r="AC223" s="367"/>
      <c r="AD223" s="367"/>
      <c r="AE223" s="367"/>
      <c r="AF223" s="367"/>
      <c r="AG223" s="367"/>
      <c r="AH223" s="367"/>
    </row>
    <row r="224" ht="15.75" customHeight="1">
      <c r="A224" s="367"/>
      <c r="B224" s="367"/>
      <c r="C224" s="432"/>
      <c r="D224" s="367"/>
      <c r="E224" s="432"/>
      <c r="F224" s="432"/>
      <c r="G224" s="432"/>
      <c r="H224" s="367"/>
      <c r="I224" s="432"/>
      <c r="J224" s="367"/>
      <c r="K224" s="432"/>
      <c r="L224" s="367"/>
      <c r="M224" s="432"/>
      <c r="N224" s="367"/>
      <c r="O224" s="434"/>
      <c r="P224" s="433"/>
      <c r="Q224" s="367"/>
      <c r="R224" s="367"/>
      <c r="S224" s="367"/>
      <c r="T224" s="367"/>
      <c r="U224" s="367"/>
      <c r="V224" s="367"/>
      <c r="W224" s="367"/>
      <c r="X224" s="367"/>
      <c r="Y224" s="367"/>
      <c r="Z224" s="367"/>
      <c r="AA224" s="367"/>
      <c r="AB224" s="367"/>
      <c r="AC224" s="367"/>
      <c r="AD224" s="367"/>
      <c r="AE224" s="367"/>
      <c r="AF224" s="367"/>
      <c r="AG224" s="367"/>
      <c r="AH224" s="367"/>
    </row>
    <row r="225" ht="15.75" customHeight="1">
      <c r="A225" s="367"/>
      <c r="B225" s="367"/>
      <c r="C225" s="432"/>
      <c r="D225" s="367"/>
      <c r="E225" s="432"/>
      <c r="F225" s="432"/>
      <c r="G225" s="432"/>
      <c r="H225" s="367"/>
      <c r="I225" s="432"/>
      <c r="J225" s="367"/>
      <c r="K225" s="432"/>
      <c r="L225" s="367"/>
      <c r="M225" s="432"/>
      <c r="N225" s="367"/>
      <c r="O225" s="434"/>
      <c r="P225" s="433"/>
      <c r="Q225" s="367"/>
      <c r="R225" s="367"/>
      <c r="S225" s="367"/>
      <c r="T225" s="367"/>
      <c r="U225" s="367"/>
      <c r="V225" s="367"/>
      <c r="W225" s="367"/>
      <c r="X225" s="367"/>
      <c r="Y225" s="367"/>
      <c r="Z225" s="367"/>
      <c r="AA225" s="367"/>
      <c r="AB225" s="367"/>
      <c r="AC225" s="367"/>
      <c r="AD225" s="367"/>
      <c r="AE225" s="367"/>
      <c r="AF225" s="367"/>
      <c r="AG225" s="367"/>
      <c r="AH225" s="367"/>
    </row>
    <row r="226" ht="15.75" customHeight="1">
      <c r="A226" s="367"/>
      <c r="B226" s="367"/>
      <c r="C226" s="432"/>
      <c r="D226" s="367"/>
      <c r="E226" s="432"/>
      <c r="F226" s="432"/>
      <c r="G226" s="432"/>
      <c r="H226" s="367"/>
      <c r="I226" s="432"/>
      <c r="J226" s="367"/>
      <c r="K226" s="432"/>
      <c r="L226" s="367"/>
      <c r="M226" s="432"/>
      <c r="N226" s="367"/>
      <c r="O226" s="434"/>
      <c r="P226" s="433"/>
      <c r="Q226" s="367"/>
      <c r="R226" s="367"/>
      <c r="S226" s="367"/>
      <c r="T226" s="367"/>
      <c r="U226" s="367"/>
      <c r="V226" s="367"/>
      <c r="W226" s="367"/>
      <c r="X226" s="367"/>
      <c r="Y226" s="367"/>
      <c r="Z226" s="367"/>
      <c r="AA226" s="367"/>
      <c r="AB226" s="367"/>
      <c r="AC226" s="367"/>
      <c r="AD226" s="367"/>
      <c r="AE226" s="367"/>
      <c r="AF226" s="367"/>
      <c r="AG226" s="367"/>
      <c r="AH226" s="367"/>
    </row>
    <row r="227" ht="15.75" customHeight="1">
      <c r="A227" s="367"/>
      <c r="B227" s="367"/>
      <c r="C227" s="432"/>
      <c r="D227" s="367"/>
      <c r="E227" s="432"/>
      <c r="F227" s="432"/>
      <c r="G227" s="432"/>
      <c r="H227" s="367"/>
      <c r="I227" s="432"/>
      <c r="J227" s="367"/>
      <c r="K227" s="432"/>
      <c r="L227" s="367"/>
      <c r="M227" s="432"/>
      <c r="N227" s="367"/>
      <c r="O227" s="434"/>
      <c r="P227" s="433"/>
      <c r="Q227" s="367"/>
      <c r="R227" s="367"/>
      <c r="S227" s="367"/>
      <c r="T227" s="367"/>
      <c r="U227" s="367"/>
      <c r="V227" s="367"/>
      <c r="W227" s="367"/>
      <c r="X227" s="367"/>
      <c r="Y227" s="367"/>
      <c r="Z227" s="367"/>
      <c r="AA227" s="367"/>
      <c r="AB227" s="367"/>
      <c r="AC227" s="367"/>
      <c r="AD227" s="367"/>
      <c r="AE227" s="367"/>
      <c r="AF227" s="367"/>
      <c r="AG227" s="367"/>
      <c r="AH227" s="367"/>
    </row>
    <row r="228" ht="15.75" customHeight="1">
      <c r="A228" s="367"/>
      <c r="B228" s="367"/>
      <c r="C228" s="432"/>
      <c r="D228" s="367"/>
      <c r="E228" s="432"/>
      <c r="F228" s="432"/>
      <c r="G228" s="432"/>
      <c r="H228" s="367"/>
      <c r="I228" s="432"/>
      <c r="J228" s="367"/>
      <c r="K228" s="432"/>
      <c r="L228" s="367"/>
      <c r="M228" s="432"/>
      <c r="N228" s="367"/>
      <c r="O228" s="434"/>
      <c r="P228" s="433"/>
      <c r="Q228" s="367"/>
      <c r="R228" s="367"/>
      <c r="S228" s="367"/>
      <c r="T228" s="367"/>
      <c r="U228" s="367"/>
      <c r="V228" s="367"/>
      <c r="W228" s="367"/>
      <c r="X228" s="367"/>
      <c r="Y228" s="367"/>
      <c r="Z228" s="367"/>
      <c r="AA228" s="367"/>
      <c r="AB228" s="367"/>
      <c r="AC228" s="367"/>
      <c r="AD228" s="367"/>
      <c r="AE228" s="367"/>
      <c r="AF228" s="367"/>
      <c r="AG228" s="367"/>
      <c r="AH228" s="367"/>
    </row>
    <row r="229" ht="15.75" customHeight="1">
      <c r="A229" s="367"/>
      <c r="B229" s="367"/>
      <c r="C229" s="432"/>
      <c r="D229" s="367"/>
      <c r="E229" s="432"/>
      <c r="F229" s="432"/>
      <c r="G229" s="432"/>
      <c r="H229" s="367"/>
      <c r="I229" s="432"/>
      <c r="J229" s="367"/>
      <c r="K229" s="432"/>
      <c r="L229" s="367"/>
      <c r="M229" s="432"/>
      <c r="N229" s="367"/>
      <c r="O229" s="434"/>
      <c r="P229" s="433"/>
      <c r="Q229" s="367"/>
      <c r="R229" s="367"/>
      <c r="S229" s="367"/>
      <c r="T229" s="367"/>
      <c r="U229" s="367"/>
      <c r="V229" s="367"/>
      <c r="W229" s="367"/>
      <c r="X229" s="367"/>
      <c r="Y229" s="367"/>
      <c r="Z229" s="367"/>
      <c r="AA229" s="367"/>
      <c r="AB229" s="367"/>
      <c r="AC229" s="367"/>
      <c r="AD229" s="367"/>
      <c r="AE229" s="367"/>
      <c r="AF229" s="367"/>
      <c r="AG229" s="367"/>
      <c r="AH229" s="367"/>
    </row>
    <row r="230" ht="15.75" customHeight="1">
      <c r="A230" s="367"/>
      <c r="B230" s="367"/>
      <c r="C230" s="432"/>
      <c r="D230" s="367"/>
      <c r="E230" s="432"/>
      <c r="F230" s="432"/>
      <c r="G230" s="432"/>
      <c r="H230" s="367"/>
      <c r="I230" s="432"/>
      <c r="J230" s="367"/>
      <c r="K230" s="432"/>
      <c r="L230" s="367"/>
      <c r="M230" s="432"/>
      <c r="N230" s="367"/>
      <c r="O230" s="434"/>
      <c r="P230" s="433"/>
      <c r="Q230" s="367"/>
      <c r="R230" s="367"/>
      <c r="S230" s="367"/>
      <c r="T230" s="367"/>
      <c r="U230" s="367"/>
      <c r="V230" s="367"/>
      <c r="W230" s="367"/>
      <c r="X230" s="367"/>
      <c r="Y230" s="367"/>
      <c r="Z230" s="367"/>
      <c r="AA230" s="367"/>
      <c r="AB230" s="367"/>
      <c r="AC230" s="367"/>
      <c r="AD230" s="367"/>
      <c r="AE230" s="367"/>
      <c r="AF230" s="367"/>
      <c r="AG230" s="367"/>
      <c r="AH230" s="367"/>
    </row>
    <row r="231" ht="15.75" customHeight="1">
      <c r="A231" s="367"/>
      <c r="B231" s="367"/>
      <c r="C231" s="432"/>
      <c r="D231" s="367"/>
      <c r="E231" s="432"/>
      <c r="F231" s="432"/>
      <c r="G231" s="432"/>
      <c r="H231" s="367"/>
      <c r="I231" s="432"/>
      <c r="J231" s="367"/>
      <c r="K231" s="432"/>
      <c r="L231" s="367"/>
      <c r="M231" s="432"/>
      <c r="N231" s="367"/>
      <c r="O231" s="434"/>
      <c r="P231" s="433"/>
      <c r="Q231" s="367"/>
      <c r="R231" s="367"/>
      <c r="S231" s="367"/>
      <c r="T231" s="367"/>
      <c r="U231" s="367"/>
      <c r="V231" s="367"/>
      <c r="W231" s="367"/>
      <c r="X231" s="367"/>
      <c r="Y231" s="367"/>
      <c r="Z231" s="367"/>
      <c r="AA231" s="367"/>
      <c r="AB231" s="367"/>
      <c r="AC231" s="367"/>
      <c r="AD231" s="367"/>
      <c r="AE231" s="367"/>
      <c r="AF231" s="367"/>
      <c r="AG231" s="367"/>
      <c r="AH231" s="367"/>
    </row>
    <row r="232" ht="15.75" customHeight="1">
      <c r="A232" s="367"/>
      <c r="B232" s="367"/>
      <c r="C232" s="432"/>
      <c r="D232" s="367"/>
      <c r="E232" s="432"/>
      <c r="F232" s="432"/>
      <c r="G232" s="432"/>
      <c r="H232" s="367"/>
      <c r="I232" s="432"/>
      <c r="J232" s="367"/>
      <c r="K232" s="432"/>
      <c r="L232" s="367"/>
      <c r="M232" s="432"/>
      <c r="N232" s="367"/>
      <c r="O232" s="434"/>
      <c r="P232" s="433"/>
      <c r="Q232" s="367"/>
      <c r="R232" s="367"/>
      <c r="S232" s="367"/>
      <c r="T232" s="367"/>
      <c r="U232" s="367"/>
      <c r="V232" s="367"/>
      <c r="W232" s="367"/>
      <c r="X232" s="367"/>
      <c r="Y232" s="367"/>
      <c r="Z232" s="367"/>
      <c r="AA232" s="367"/>
      <c r="AB232" s="367"/>
      <c r="AC232" s="367"/>
      <c r="AD232" s="367"/>
      <c r="AE232" s="367"/>
      <c r="AF232" s="367"/>
      <c r="AG232" s="367"/>
      <c r="AH232" s="367"/>
    </row>
    <row r="233" ht="15.75" customHeight="1">
      <c r="A233" s="367"/>
      <c r="B233" s="367"/>
      <c r="C233" s="432"/>
      <c r="D233" s="367"/>
      <c r="E233" s="432"/>
      <c r="F233" s="432"/>
      <c r="G233" s="432"/>
      <c r="H233" s="367"/>
      <c r="I233" s="432"/>
      <c r="J233" s="367"/>
      <c r="K233" s="432"/>
      <c r="L233" s="367"/>
      <c r="M233" s="432"/>
      <c r="N233" s="367"/>
      <c r="O233" s="434"/>
      <c r="P233" s="433"/>
      <c r="Q233" s="367"/>
      <c r="R233" s="367"/>
      <c r="S233" s="367"/>
      <c r="T233" s="367"/>
      <c r="U233" s="367"/>
      <c r="V233" s="367"/>
      <c r="W233" s="367"/>
      <c r="X233" s="367"/>
      <c r="Y233" s="367"/>
      <c r="Z233" s="367"/>
      <c r="AA233" s="367"/>
      <c r="AB233" s="367"/>
      <c r="AC233" s="367"/>
      <c r="AD233" s="367"/>
      <c r="AE233" s="367"/>
      <c r="AF233" s="367"/>
      <c r="AG233" s="367"/>
      <c r="AH233" s="367"/>
    </row>
    <row r="234" ht="15.75" customHeight="1">
      <c r="A234" s="367"/>
      <c r="B234" s="367"/>
      <c r="C234" s="432"/>
      <c r="D234" s="367"/>
      <c r="E234" s="432"/>
      <c r="F234" s="432"/>
      <c r="G234" s="432"/>
      <c r="H234" s="367"/>
      <c r="I234" s="432"/>
      <c r="J234" s="367"/>
      <c r="K234" s="432"/>
      <c r="L234" s="367"/>
      <c r="M234" s="432"/>
      <c r="N234" s="367"/>
      <c r="O234" s="434"/>
      <c r="P234" s="433"/>
      <c r="Q234" s="367"/>
      <c r="R234" s="367"/>
      <c r="S234" s="367"/>
      <c r="T234" s="367"/>
      <c r="U234" s="367"/>
      <c r="V234" s="367"/>
      <c r="W234" s="367"/>
      <c r="X234" s="367"/>
      <c r="Y234" s="367"/>
      <c r="Z234" s="367"/>
      <c r="AA234" s="367"/>
      <c r="AB234" s="367"/>
      <c r="AC234" s="367"/>
      <c r="AD234" s="367"/>
      <c r="AE234" s="367"/>
      <c r="AF234" s="367"/>
      <c r="AG234" s="367"/>
      <c r="AH234" s="367"/>
    </row>
    <row r="235" ht="15.75" customHeight="1">
      <c r="A235" s="367"/>
      <c r="B235" s="367"/>
      <c r="C235" s="432"/>
      <c r="D235" s="367"/>
      <c r="E235" s="432"/>
      <c r="F235" s="432"/>
      <c r="G235" s="432"/>
      <c r="H235" s="367"/>
      <c r="I235" s="432"/>
      <c r="J235" s="367"/>
      <c r="K235" s="432"/>
      <c r="L235" s="367"/>
      <c r="M235" s="432"/>
      <c r="N235" s="367"/>
      <c r="O235" s="434"/>
      <c r="P235" s="433"/>
      <c r="Q235" s="367"/>
      <c r="R235" s="367"/>
      <c r="S235" s="367"/>
      <c r="T235" s="367"/>
      <c r="U235" s="367"/>
      <c r="V235" s="367"/>
      <c r="W235" s="367"/>
      <c r="X235" s="367"/>
      <c r="Y235" s="367"/>
      <c r="Z235" s="367"/>
      <c r="AA235" s="367"/>
      <c r="AB235" s="367"/>
      <c r="AC235" s="367"/>
      <c r="AD235" s="367"/>
      <c r="AE235" s="367"/>
      <c r="AF235" s="367"/>
      <c r="AG235" s="367"/>
      <c r="AH235" s="367"/>
    </row>
    <row r="236" ht="15.75" customHeight="1">
      <c r="A236" s="367"/>
      <c r="B236" s="367"/>
      <c r="C236" s="432"/>
      <c r="D236" s="367"/>
      <c r="E236" s="432"/>
      <c r="F236" s="432"/>
      <c r="G236" s="432"/>
      <c r="H236" s="367"/>
      <c r="I236" s="432"/>
      <c r="J236" s="367"/>
      <c r="K236" s="432"/>
      <c r="L236" s="367"/>
      <c r="M236" s="432"/>
      <c r="N236" s="367"/>
      <c r="O236" s="434"/>
      <c r="P236" s="433"/>
      <c r="Q236" s="367"/>
      <c r="R236" s="367"/>
      <c r="S236" s="367"/>
      <c r="T236" s="367"/>
      <c r="U236" s="367"/>
      <c r="V236" s="367"/>
      <c r="W236" s="367"/>
      <c r="X236" s="367"/>
      <c r="Y236" s="367"/>
      <c r="Z236" s="367"/>
      <c r="AA236" s="367"/>
      <c r="AB236" s="367"/>
      <c r="AC236" s="367"/>
      <c r="AD236" s="367"/>
      <c r="AE236" s="367"/>
      <c r="AF236" s="367"/>
      <c r="AG236" s="367"/>
      <c r="AH236" s="367"/>
    </row>
    <row r="237" ht="15.75" customHeight="1">
      <c r="A237" s="367"/>
      <c r="B237" s="367"/>
      <c r="C237" s="432"/>
      <c r="D237" s="367"/>
      <c r="E237" s="432"/>
      <c r="F237" s="432"/>
      <c r="G237" s="432"/>
      <c r="H237" s="367"/>
      <c r="I237" s="432"/>
      <c r="J237" s="367"/>
      <c r="K237" s="432"/>
      <c r="L237" s="367"/>
      <c r="M237" s="432"/>
      <c r="N237" s="367"/>
      <c r="O237" s="434"/>
      <c r="P237" s="433"/>
      <c r="Q237" s="367"/>
      <c r="R237" s="367"/>
      <c r="S237" s="367"/>
      <c r="T237" s="367"/>
      <c r="U237" s="367"/>
      <c r="V237" s="367"/>
      <c r="W237" s="367"/>
      <c r="X237" s="367"/>
      <c r="Y237" s="367"/>
      <c r="Z237" s="367"/>
      <c r="AA237" s="367"/>
      <c r="AB237" s="367"/>
      <c r="AC237" s="367"/>
      <c r="AD237" s="367"/>
      <c r="AE237" s="367"/>
      <c r="AF237" s="367"/>
      <c r="AG237" s="367"/>
      <c r="AH237" s="367"/>
    </row>
    <row r="238" ht="15.75" customHeight="1">
      <c r="A238" s="367"/>
      <c r="B238" s="367"/>
      <c r="C238" s="432"/>
      <c r="D238" s="367"/>
      <c r="E238" s="432"/>
      <c r="F238" s="432"/>
      <c r="G238" s="432"/>
      <c r="H238" s="367"/>
      <c r="I238" s="432"/>
      <c r="J238" s="367"/>
      <c r="K238" s="432"/>
      <c r="L238" s="367"/>
      <c r="M238" s="432"/>
      <c r="N238" s="367"/>
      <c r="O238" s="434"/>
      <c r="P238" s="433"/>
      <c r="Q238" s="367"/>
      <c r="R238" s="367"/>
      <c r="S238" s="367"/>
      <c r="T238" s="367"/>
      <c r="U238" s="367"/>
      <c r="V238" s="367"/>
      <c r="W238" s="367"/>
      <c r="X238" s="367"/>
      <c r="Y238" s="367"/>
      <c r="Z238" s="367"/>
      <c r="AA238" s="367"/>
      <c r="AB238" s="367"/>
      <c r="AC238" s="367"/>
      <c r="AD238" s="367"/>
      <c r="AE238" s="367"/>
      <c r="AF238" s="367"/>
      <c r="AG238" s="367"/>
      <c r="AH238" s="367"/>
    </row>
    <row r="239" ht="15.75" customHeight="1">
      <c r="A239" s="367"/>
      <c r="B239" s="367"/>
      <c r="C239" s="432"/>
      <c r="D239" s="367"/>
      <c r="E239" s="432"/>
      <c r="F239" s="432"/>
      <c r="G239" s="432"/>
      <c r="H239" s="367"/>
      <c r="I239" s="432"/>
      <c r="J239" s="367"/>
      <c r="K239" s="432"/>
      <c r="L239" s="367"/>
      <c r="M239" s="432"/>
      <c r="N239" s="367"/>
      <c r="O239" s="434"/>
      <c r="P239" s="433"/>
      <c r="Q239" s="367"/>
      <c r="R239" s="367"/>
      <c r="S239" s="367"/>
      <c r="T239" s="367"/>
      <c r="U239" s="367"/>
      <c r="V239" s="367"/>
      <c r="W239" s="367"/>
      <c r="X239" s="367"/>
      <c r="Y239" s="367"/>
      <c r="Z239" s="367"/>
      <c r="AA239" s="367"/>
      <c r="AB239" s="367"/>
      <c r="AC239" s="367"/>
      <c r="AD239" s="367"/>
      <c r="AE239" s="367"/>
      <c r="AF239" s="367"/>
      <c r="AG239" s="367"/>
      <c r="AH239" s="367"/>
    </row>
    <row r="240" ht="15.75" customHeight="1">
      <c r="A240" s="367"/>
      <c r="B240" s="367"/>
      <c r="C240" s="432"/>
      <c r="D240" s="367"/>
      <c r="E240" s="432"/>
      <c r="F240" s="432"/>
      <c r="G240" s="432"/>
      <c r="H240" s="367"/>
      <c r="I240" s="432"/>
      <c r="J240" s="367"/>
      <c r="K240" s="432"/>
      <c r="L240" s="367"/>
      <c r="M240" s="432"/>
      <c r="N240" s="367"/>
      <c r="O240" s="434"/>
      <c r="P240" s="433"/>
      <c r="Q240" s="367"/>
      <c r="R240" s="367"/>
      <c r="S240" s="367"/>
      <c r="T240" s="367"/>
      <c r="U240" s="367"/>
      <c r="V240" s="367"/>
      <c r="W240" s="367"/>
      <c r="X240" s="367"/>
      <c r="Y240" s="367"/>
      <c r="Z240" s="367"/>
      <c r="AA240" s="367"/>
      <c r="AB240" s="367"/>
      <c r="AC240" s="367"/>
      <c r="AD240" s="367"/>
      <c r="AE240" s="367"/>
      <c r="AF240" s="367"/>
      <c r="AG240" s="367"/>
      <c r="AH240" s="367"/>
    </row>
    <row r="241" ht="15.75" customHeight="1">
      <c r="A241" s="367"/>
      <c r="B241" s="367"/>
      <c r="C241" s="432"/>
      <c r="D241" s="367"/>
      <c r="E241" s="432"/>
      <c r="F241" s="432"/>
      <c r="G241" s="432"/>
      <c r="H241" s="367"/>
      <c r="I241" s="432"/>
      <c r="J241" s="367"/>
      <c r="K241" s="432"/>
      <c r="L241" s="367"/>
      <c r="M241" s="432"/>
      <c r="N241" s="367"/>
      <c r="O241" s="434"/>
      <c r="P241" s="433"/>
      <c r="Q241" s="367"/>
      <c r="R241" s="367"/>
      <c r="S241" s="367"/>
      <c r="T241" s="367"/>
      <c r="U241" s="367"/>
      <c r="V241" s="367"/>
      <c r="W241" s="367"/>
      <c r="X241" s="367"/>
      <c r="Y241" s="367"/>
      <c r="Z241" s="367"/>
      <c r="AA241" s="367"/>
      <c r="AB241" s="367"/>
      <c r="AC241" s="367"/>
      <c r="AD241" s="367"/>
      <c r="AE241" s="367"/>
      <c r="AF241" s="367"/>
      <c r="AG241" s="367"/>
      <c r="AH241" s="367"/>
    </row>
    <row r="242" ht="15.75" customHeight="1">
      <c r="A242" s="367"/>
      <c r="B242" s="367"/>
      <c r="C242" s="432"/>
      <c r="D242" s="367"/>
      <c r="E242" s="432"/>
      <c r="F242" s="432"/>
      <c r="G242" s="432"/>
      <c r="H242" s="367"/>
      <c r="I242" s="432"/>
      <c r="J242" s="367"/>
      <c r="K242" s="432"/>
      <c r="L242" s="367"/>
      <c r="M242" s="432"/>
      <c r="N242" s="367"/>
      <c r="O242" s="434"/>
      <c r="P242" s="433"/>
      <c r="Q242" s="367"/>
      <c r="R242" s="367"/>
      <c r="S242" s="367"/>
      <c r="T242" s="367"/>
      <c r="U242" s="367"/>
      <c r="V242" s="367"/>
      <c r="W242" s="367"/>
      <c r="X242" s="367"/>
      <c r="Y242" s="367"/>
      <c r="Z242" s="367"/>
      <c r="AA242" s="367"/>
      <c r="AB242" s="367"/>
      <c r="AC242" s="367"/>
      <c r="AD242" s="367"/>
      <c r="AE242" s="367"/>
      <c r="AF242" s="367"/>
      <c r="AG242" s="367"/>
      <c r="AH242" s="367"/>
    </row>
    <row r="243" ht="15.75" customHeight="1">
      <c r="A243" s="367"/>
      <c r="B243" s="367"/>
      <c r="C243" s="432"/>
      <c r="D243" s="367"/>
      <c r="E243" s="432"/>
      <c r="F243" s="432"/>
      <c r="G243" s="432"/>
      <c r="H243" s="367"/>
      <c r="I243" s="432"/>
      <c r="J243" s="367"/>
      <c r="K243" s="432"/>
      <c r="L243" s="367"/>
      <c r="M243" s="432"/>
      <c r="N243" s="367"/>
      <c r="O243" s="434"/>
      <c r="P243" s="433"/>
      <c r="Q243" s="367"/>
      <c r="R243" s="367"/>
      <c r="S243" s="367"/>
      <c r="T243" s="367"/>
      <c r="U243" s="367"/>
      <c r="V243" s="367"/>
      <c r="W243" s="367"/>
      <c r="X243" s="367"/>
      <c r="Y243" s="367"/>
      <c r="Z243" s="367"/>
      <c r="AA243" s="367"/>
      <c r="AB243" s="367"/>
      <c r="AC243" s="367"/>
      <c r="AD243" s="367"/>
      <c r="AE243" s="367"/>
      <c r="AF243" s="367"/>
      <c r="AG243" s="367"/>
      <c r="AH243" s="367"/>
    </row>
    <row r="244" ht="15.75" customHeight="1">
      <c r="A244" s="367"/>
      <c r="B244" s="367"/>
      <c r="C244" s="432"/>
      <c r="D244" s="367"/>
      <c r="E244" s="432"/>
      <c r="F244" s="432"/>
      <c r="G244" s="432"/>
      <c r="H244" s="367"/>
      <c r="I244" s="432"/>
      <c r="J244" s="367"/>
      <c r="K244" s="432"/>
      <c r="L244" s="367"/>
      <c r="M244" s="432"/>
      <c r="N244" s="367"/>
      <c r="O244" s="434"/>
      <c r="P244" s="433"/>
      <c r="Q244" s="367"/>
      <c r="R244" s="367"/>
      <c r="S244" s="367"/>
      <c r="T244" s="367"/>
      <c r="U244" s="367"/>
      <c r="V244" s="367"/>
      <c r="W244" s="367"/>
      <c r="X244" s="367"/>
      <c r="Y244" s="367"/>
      <c r="Z244" s="367"/>
      <c r="AA244" s="367"/>
      <c r="AB244" s="367"/>
      <c r="AC244" s="367"/>
      <c r="AD244" s="367"/>
      <c r="AE244" s="367"/>
      <c r="AF244" s="367"/>
      <c r="AG244" s="367"/>
      <c r="AH244" s="367"/>
    </row>
    <row r="245" ht="15.75" customHeight="1">
      <c r="A245" s="367"/>
      <c r="B245" s="367"/>
      <c r="C245" s="432"/>
      <c r="D245" s="367"/>
      <c r="E245" s="432"/>
      <c r="F245" s="432"/>
      <c r="G245" s="432"/>
      <c r="H245" s="367"/>
      <c r="I245" s="432"/>
      <c r="J245" s="367"/>
      <c r="K245" s="432"/>
      <c r="L245" s="367"/>
      <c r="M245" s="432"/>
      <c r="N245" s="367"/>
      <c r="O245" s="434"/>
      <c r="P245" s="433"/>
      <c r="Q245" s="367"/>
      <c r="R245" s="367"/>
      <c r="S245" s="367"/>
      <c r="T245" s="367"/>
      <c r="U245" s="367"/>
      <c r="V245" s="367"/>
      <c r="W245" s="367"/>
      <c r="X245" s="367"/>
      <c r="Y245" s="367"/>
      <c r="Z245" s="367"/>
      <c r="AA245" s="367"/>
      <c r="AB245" s="367"/>
      <c r="AC245" s="367"/>
      <c r="AD245" s="367"/>
      <c r="AE245" s="367"/>
      <c r="AF245" s="367"/>
      <c r="AG245" s="367"/>
      <c r="AH245" s="367"/>
    </row>
    <row r="246" ht="15.75" customHeight="1">
      <c r="A246" s="367"/>
      <c r="B246" s="367"/>
      <c r="C246" s="432"/>
      <c r="D246" s="367"/>
      <c r="E246" s="432"/>
      <c r="F246" s="432"/>
      <c r="G246" s="432"/>
      <c r="H246" s="367"/>
      <c r="I246" s="432"/>
      <c r="J246" s="367"/>
      <c r="K246" s="432"/>
      <c r="L246" s="367"/>
      <c r="M246" s="432"/>
      <c r="N246" s="367"/>
      <c r="O246" s="434"/>
      <c r="P246" s="433"/>
      <c r="Q246" s="367"/>
      <c r="R246" s="367"/>
      <c r="S246" s="367"/>
      <c r="T246" s="367"/>
      <c r="U246" s="367"/>
      <c r="V246" s="367"/>
      <c r="W246" s="367"/>
      <c r="X246" s="367"/>
      <c r="Y246" s="367"/>
      <c r="Z246" s="367"/>
      <c r="AA246" s="367"/>
      <c r="AB246" s="367"/>
      <c r="AC246" s="367"/>
      <c r="AD246" s="367"/>
      <c r="AE246" s="367"/>
      <c r="AF246" s="367"/>
      <c r="AG246" s="367"/>
      <c r="AH246" s="367"/>
    </row>
    <row r="247" ht="15.75" customHeight="1">
      <c r="A247" s="367"/>
      <c r="B247" s="367"/>
      <c r="C247" s="432"/>
      <c r="D247" s="367"/>
      <c r="E247" s="432"/>
      <c r="F247" s="432"/>
      <c r="G247" s="432"/>
      <c r="H247" s="367"/>
      <c r="I247" s="432"/>
      <c r="J247" s="367"/>
      <c r="K247" s="432"/>
      <c r="L247" s="367"/>
      <c r="M247" s="432"/>
      <c r="N247" s="367"/>
      <c r="O247" s="434"/>
      <c r="P247" s="433"/>
      <c r="Q247" s="367"/>
      <c r="R247" s="367"/>
      <c r="S247" s="367"/>
      <c r="T247" s="367"/>
      <c r="U247" s="367"/>
      <c r="V247" s="367"/>
      <c r="W247" s="367"/>
      <c r="X247" s="367"/>
      <c r="Y247" s="367"/>
      <c r="Z247" s="367"/>
      <c r="AA247" s="367"/>
      <c r="AB247" s="367"/>
      <c r="AC247" s="367"/>
      <c r="AD247" s="367"/>
      <c r="AE247" s="367"/>
      <c r="AF247" s="367"/>
      <c r="AG247" s="367"/>
      <c r="AH247" s="367"/>
    </row>
    <row r="248" ht="15.75" customHeight="1">
      <c r="A248" s="367"/>
      <c r="B248" s="367"/>
      <c r="C248" s="432"/>
      <c r="D248" s="367"/>
      <c r="E248" s="432"/>
      <c r="F248" s="432"/>
      <c r="G248" s="432"/>
      <c r="H248" s="367"/>
      <c r="I248" s="432"/>
      <c r="J248" s="367"/>
      <c r="K248" s="432"/>
      <c r="L248" s="367"/>
      <c r="M248" s="432"/>
      <c r="N248" s="367"/>
      <c r="O248" s="434"/>
      <c r="P248" s="433"/>
      <c r="Q248" s="367"/>
      <c r="R248" s="367"/>
      <c r="S248" s="367"/>
      <c r="T248" s="367"/>
      <c r="U248" s="367"/>
      <c r="V248" s="367"/>
      <c r="W248" s="367"/>
      <c r="X248" s="367"/>
      <c r="Y248" s="367"/>
      <c r="Z248" s="367"/>
      <c r="AA248" s="367"/>
      <c r="AB248" s="367"/>
      <c r="AC248" s="367"/>
      <c r="AD248" s="367"/>
      <c r="AE248" s="367"/>
      <c r="AF248" s="367"/>
      <c r="AG248" s="367"/>
      <c r="AH248" s="367"/>
    </row>
    <row r="249" ht="15.75" customHeight="1">
      <c r="A249" s="367"/>
      <c r="B249" s="367"/>
      <c r="C249" s="432"/>
      <c r="D249" s="367"/>
      <c r="E249" s="432"/>
      <c r="F249" s="432"/>
      <c r="G249" s="432"/>
      <c r="H249" s="367"/>
      <c r="I249" s="432"/>
      <c r="J249" s="367"/>
      <c r="K249" s="432"/>
      <c r="L249" s="367"/>
      <c r="M249" s="432"/>
      <c r="N249" s="367"/>
      <c r="O249" s="434"/>
      <c r="P249" s="433"/>
      <c r="Q249" s="367"/>
      <c r="R249" s="367"/>
      <c r="S249" s="367"/>
      <c r="T249" s="367"/>
      <c r="U249" s="367"/>
      <c r="V249" s="367"/>
      <c r="W249" s="367"/>
      <c r="X249" s="367"/>
      <c r="Y249" s="367"/>
      <c r="Z249" s="367"/>
      <c r="AA249" s="367"/>
      <c r="AB249" s="367"/>
      <c r="AC249" s="367"/>
      <c r="AD249" s="367"/>
      <c r="AE249" s="367"/>
      <c r="AF249" s="367"/>
      <c r="AG249" s="367"/>
      <c r="AH249" s="367"/>
    </row>
    <row r="250" ht="15.75" customHeight="1">
      <c r="A250" s="367"/>
      <c r="B250" s="367"/>
      <c r="C250" s="432"/>
      <c r="D250" s="367"/>
      <c r="E250" s="432"/>
      <c r="F250" s="432"/>
      <c r="G250" s="432"/>
      <c r="H250" s="367"/>
      <c r="I250" s="432"/>
      <c r="J250" s="367"/>
      <c r="K250" s="432"/>
      <c r="L250" s="367"/>
      <c r="M250" s="432"/>
      <c r="N250" s="367"/>
      <c r="O250" s="434"/>
      <c r="P250" s="433"/>
      <c r="Q250" s="367"/>
      <c r="R250" s="367"/>
      <c r="S250" s="367"/>
      <c r="T250" s="367"/>
      <c r="U250" s="367"/>
      <c r="V250" s="367"/>
      <c r="W250" s="367"/>
      <c r="X250" s="367"/>
      <c r="Y250" s="367"/>
      <c r="Z250" s="367"/>
      <c r="AA250" s="367"/>
      <c r="AB250" s="367"/>
      <c r="AC250" s="367"/>
      <c r="AD250" s="367"/>
      <c r="AE250" s="367"/>
      <c r="AF250" s="367"/>
      <c r="AG250" s="367"/>
      <c r="AH250" s="367"/>
    </row>
    <row r="251" ht="15.75" customHeight="1">
      <c r="A251" s="367"/>
      <c r="B251" s="367"/>
      <c r="C251" s="432"/>
      <c r="D251" s="367"/>
      <c r="E251" s="432"/>
      <c r="F251" s="432"/>
      <c r="G251" s="432"/>
      <c r="H251" s="367"/>
      <c r="I251" s="432"/>
      <c r="J251" s="367"/>
      <c r="K251" s="432"/>
      <c r="L251" s="367"/>
      <c r="M251" s="432"/>
      <c r="N251" s="367"/>
      <c r="O251" s="434"/>
      <c r="P251" s="433"/>
      <c r="Q251" s="367"/>
      <c r="R251" s="367"/>
      <c r="S251" s="367"/>
      <c r="T251" s="367"/>
      <c r="U251" s="367"/>
      <c r="V251" s="367"/>
      <c r="W251" s="367"/>
      <c r="X251" s="367"/>
      <c r="Y251" s="367"/>
      <c r="Z251" s="367"/>
      <c r="AA251" s="367"/>
      <c r="AB251" s="367"/>
      <c r="AC251" s="367"/>
      <c r="AD251" s="367"/>
      <c r="AE251" s="367"/>
      <c r="AF251" s="367"/>
      <c r="AG251" s="367"/>
      <c r="AH251" s="367"/>
    </row>
    <row r="252" ht="15.75" customHeight="1">
      <c r="A252" s="367"/>
      <c r="B252" s="367"/>
      <c r="C252" s="432"/>
      <c r="D252" s="367"/>
      <c r="E252" s="432"/>
      <c r="F252" s="432"/>
      <c r="G252" s="432"/>
      <c r="H252" s="367"/>
      <c r="I252" s="432"/>
      <c r="J252" s="367"/>
      <c r="K252" s="432"/>
      <c r="L252" s="367"/>
      <c r="M252" s="432"/>
      <c r="N252" s="367"/>
      <c r="O252" s="434"/>
      <c r="P252" s="433"/>
      <c r="Q252" s="367"/>
      <c r="R252" s="367"/>
      <c r="S252" s="367"/>
      <c r="T252" s="367"/>
      <c r="U252" s="367"/>
      <c r="V252" s="367"/>
      <c r="W252" s="367"/>
      <c r="X252" s="367"/>
      <c r="Y252" s="367"/>
      <c r="Z252" s="367"/>
      <c r="AA252" s="367"/>
      <c r="AB252" s="367"/>
      <c r="AC252" s="367"/>
      <c r="AD252" s="367"/>
      <c r="AE252" s="367"/>
      <c r="AF252" s="367"/>
      <c r="AG252" s="367"/>
      <c r="AH252" s="367"/>
    </row>
    <row r="253" ht="15.75" customHeight="1">
      <c r="A253" s="367"/>
      <c r="B253" s="367"/>
      <c r="C253" s="432"/>
      <c r="D253" s="367"/>
      <c r="E253" s="432"/>
      <c r="F253" s="432"/>
      <c r="G253" s="432"/>
      <c r="H253" s="367"/>
      <c r="I253" s="432"/>
      <c r="J253" s="367"/>
      <c r="K253" s="432"/>
      <c r="L253" s="367"/>
      <c r="M253" s="432"/>
      <c r="N253" s="367"/>
      <c r="O253" s="434"/>
      <c r="P253" s="433"/>
      <c r="Q253" s="367"/>
      <c r="R253" s="367"/>
      <c r="S253" s="367"/>
      <c r="T253" s="367"/>
      <c r="U253" s="367"/>
      <c r="V253" s="367"/>
      <c r="W253" s="367"/>
      <c r="X253" s="367"/>
      <c r="Y253" s="367"/>
      <c r="Z253" s="367"/>
      <c r="AA253" s="367"/>
      <c r="AB253" s="367"/>
      <c r="AC253" s="367"/>
      <c r="AD253" s="367"/>
      <c r="AE253" s="367"/>
      <c r="AF253" s="367"/>
      <c r="AG253" s="367"/>
      <c r="AH253" s="367"/>
    </row>
    <row r="254" ht="15.75" customHeight="1">
      <c r="A254" s="367"/>
      <c r="B254" s="367"/>
      <c r="C254" s="432"/>
      <c r="D254" s="367"/>
      <c r="E254" s="432"/>
      <c r="F254" s="432"/>
      <c r="G254" s="432"/>
      <c r="H254" s="367"/>
      <c r="I254" s="432"/>
      <c r="J254" s="367"/>
      <c r="K254" s="432"/>
      <c r="L254" s="367"/>
      <c r="M254" s="432"/>
      <c r="N254" s="367"/>
      <c r="O254" s="434"/>
      <c r="P254" s="433"/>
      <c r="Q254" s="367"/>
      <c r="R254" s="367"/>
      <c r="S254" s="367"/>
      <c r="T254" s="367"/>
      <c r="U254" s="367"/>
      <c r="V254" s="367"/>
      <c r="W254" s="367"/>
      <c r="X254" s="367"/>
      <c r="Y254" s="367"/>
      <c r="Z254" s="367"/>
      <c r="AA254" s="367"/>
      <c r="AB254" s="367"/>
      <c r="AC254" s="367"/>
      <c r="AD254" s="367"/>
      <c r="AE254" s="367"/>
      <c r="AF254" s="367"/>
      <c r="AG254" s="367"/>
      <c r="AH254" s="367"/>
    </row>
    <row r="255" ht="15.75" customHeight="1">
      <c r="A255" s="367"/>
      <c r="B255" s="367"/>
      <c r="C255" s="432"/>
      <c r="D255" s="367"/>
      <c r="E255" s="432"/>
      <c r="F255" s="432"/>
      <c r="G255" s="432"/>
      <c r="H255" s="367"/>
      <c r="I255" s="432"/>
      <c r="J255" s="367"/>
      <c r="K255" s="432"/>
      <c r="L255" s="367"/>
      <c r="M255" s="432"/>
      <c r="N255" s="367"/>
      <c r="O255" s="434"/>
      <c r="P255" s="433"/>
      <c r="Q255" s="367"/>
      <c r="R255" s="367"/>
      <c r="S255" s="367"/>
      <c r="T255" s="367"/>
      <c r="U255" s="367"/>
      <c r="V255" s="367"/>
      <c r="W255" s="367"/>
      <c r="X255" s="367"/>
      <c r="Y255" s="367"/>
      <c r="Z255" s="367"/>
      <c r="AA255" s="367"/>
      <c r="AB255" s="367"/>
      <c r="AC255" s="367"/>
      <c r="AD255" s="367"/>
      <c r="AE255" s="367"/>
      <c r="AF255" s="367"/>
      <c r="AG255" s="367"/>
      <c r="AH255" s="367"/>
    </row>
    <row r="256" ht="15.75" customHeight="1">
      <c r="A256" s="367"/>
      <c r="B256" s="367"/>
      <c r="C256" s="432"/>
      <c r="D256" s="367"/>
      <c r="E256" s="432"/>
      <c r="F256" s="432"/>
      <c r="G256" s="432"/>
      <c r="H256" s="367"/>
      <c r="I256" s="432"/>
      <c r="J256" s="367"/>
      <c r="K256" s="432"/>
      <c r="L256" s="367"/>
      <c r="M256" s="432"/>
      <c r="N256" s="367"/>
      <c r="O256" s="434"/>
      <c r="P256" s="433"/>
      <c r="Q256" s="367"/>
      <c r="R256" s="367"/>
      <c r="S256" s="367"/>
      <c r="T256" s="367"/>
      <c r="U256" s="367"/>
      <c r="V256" s="367"/>
      <c r="W256" s="367"/>
      <c r="X256" s="367"/>
      <c r="Y256" s="367"/>
      <c r="Z256" s="367"/>
      <c r="AA256" s="367"/>
      <c r="AB256" s="367"/>
      <c r="AC256" s="367"/>
      <c r="AD256" s="367"/>
      <c r="AE256" s="367"/>
      <c r="AF256" s="367"/>
      <c r="AG256" s="367"/>
      <c r="AH256" s="367"/>
    </row>
    <row r="257" ht="15.75" customHeight="1">
      <c r="A257" s="367"/>
      <c r="B257" s="367"/>
      <c r="C257" s="432"/>
      <c r="D257" s="367"/>
      <c r="E257" s="432"/>
      <c r="F257" s="432"/>
      <c r="G257" s="432"/>
      <c r="H257" s="367"/>
      <c r="I257" s="432"/>
      <c r="J257" s="367"/>
      <c r="K257" s="432"/>
      <c r="L257" s="367"/>
      <c r="M257" s="432"/>
      <c r="N257" s="367"/>
      <c r="O257" s="434"/>
      <c r="P257" s="433"/>
      <c r="Q257" s="367"/>
      <c r="R257" s="367"/>
      <c r="S257" s="367"/>
      <c r="T257" s="367"/>
      <c r="U257" s="367"/>
      <c r="V257" s="367"/>
      <c r="W257" s="367"/>
      <c r="X257" s="367"/>
      <c r="Y257" s="367"/>
      <c r="Z257" s="367"/>
      <c r="AA257" s="367"/>
      <c r="AB257" s="367"/>
      <c r="AC257" s="367"/>
      <c r="AD257" s="367"/>
      <c r="AE257" s="367"/>
      <c r="AF257" s="367"/>
      <c r="AG257" s="367"/>
      <c r="AH257" s="367"/>
    </row>
    <row r="258" ht="15.75" customHeight="1">
      <c r="A258" s="367"/>
      <c r="B258" s="367"/>
      <c r="C258" s="432"/>
      <c r="D258" s="367"/>
      <c r="E258" s="432"/>
      <c r="F258" s="432"/>
      <c r="G258" s="432"/>
      <c r="H258" s="367"/>
      <c r="I258" s="432"/>
      <c r="J258" s="367"/>
      <c r="K258" s="432"/>
      <c r="L258" s="367"/>
      <c r="M258" s="432"/>
      <c r="N258" s="367"/>
      <c r="O258" s="434"/>
      <c r="P258" s="433"/>
      <c r="Q258" s="367"/>
      <c r="R258" s="367"/>
      <c r="S258" s="367"/>
      <c r="T258" s="367"/>
      <c r="U258" s="367"/>
      <c r="V258" s="367"/>
      <c r="W258" s="367"/>
      <c r="X258" s="367"/>
      <c r="Y258" s="367"/>
      <c r="Z258" s="367"/>
      <c r="AA258" s="367"/>
      <c r="AB258" s="367"/>
      <c r="AC258" s="367"/>
      <c r="AD258" s="367"/>
      <c r="AE258" s="367"/>
      <c r="AF258" s="367"/>
      <c r="AG258" s="367"/>
      <c r="AH258" s="367"/>
    </row>
    <row r="259" ht="15.75" customHeight="1">
      <c r="A259" s="367"/>
      <c r="B259" s="367"/>
      <c r="C259" s="432"/>
      <c r="D259" s="367"/>
      <c r="E259" s="432"/>
      <c r="F259" s="432"/>
      <c r="G259" s="432"/>
      <c r="H259" s="367"/>
      <c r="I259" s="432"/>
      <c r="J259" s="367"/>
      <c r="K259" s="432"/>
      <c r="L259" s="367"/>
      <c r="M259" s="432"/>
      <c r="N259" s="367"/>
      <c r="O259" s="434"/>
      <c r="P259" s="433"/>
      <c r="Q259" s="367"/>
      <c r="R259" s="367"/>
      <c r="S259" s="367"/>
      <c r="T259" s="367"/>
      <c r="U259" s="367"/>
      <c r="V259" s="367"/>
      <c r="W259" s="367"/>
      <c r="X259" s="367"/>
      <c r="Y259" s="367"/>
      <c r="Z259" s="367"/>
      <c r="AA259" s="367"/>
      <c r="AB259" s="367"/>
      <c r="AC259" s="367"/>
      <c r="AD259" s="367"/>
      <c r="AE259" s="367"/>
      <c r="AF259" s="367"/>
      <c r="AG259" s="367"/>
      <c r="AH259" s="367"/>
    </row>
    <row r="260" ht="15.75" customHeight="1">
      <c r="A260" s="367"/>
      <c r="B260" s="367"/>
      <c r="C260" s="432"/>
      <c r="D260" s="367"/>
      <c r="E260" s="432"/>
      <c r="F260" s="432"/>
      <c r="G260" s="432"/>
      <c r="H260" s="367"/>
      <c r="I260" s="432"/>
      <c r="J260" s="367"/>
      <c r="K260" s="432"/>
      <c r="L260" s="367"/>
      <c r="M260" s="432"/>
      <c r="N260" s="367"/>
      <c r="O260" s="434"/>
      <c r="P260" s="433"/>
      <c r="Q260" s="367"/>
      <c r="R260" s="367"/>
      <c r="S260" s="367"/>
      <c r="T260" s="367"/>
      <c r="U260" s="367"/>
      <c r="V260" s="367"/>
      <c r="W260" s="367"/>
      <c r="X260" s="367"/>
      <c r="Y260" s="367"/>
      <c r="Z260" s="367"/>
      <c r="AA260" s="367"/>
      <c r="AB260" s="367"/>
      <c r="AC260" s="367"/>
      <c r="AD260" s="367"/>
      <c r="AE260" s="367"/>
      <c r="AF260" s="367"/>
      <c r="AG260" s="367"/>
      <c r="AH260" s="367"/>
    </row>
    <row r="261" ht="15.75" customHeight="1">
      <c r="A261" s="367"/>
      <c r="B261" s="367"/>
      <c r="C261" s="432"/>
      <c r="D261" s="367"/>
      <c r="E261" s="432"/>
      <c r="F261" s="432"/>
      <c r="G261" s="432"/>
      <c r="H261" s="367"/>
      <c r="I261" s="432"/>
      <c r="J261" s="367"/>
      <c r="K261" s="432"/>
      <c r="L261" s="367"/>
      <c r="M261" s="432"/>
      <c r="N261" s="367"/>
      <c r="O261" s="434"/>
      <c r="P261" s="433"/>
      <c r="Q261" s="367"/>
      <c r="R261" s="367"/>
      <c r="S261" s="367"/>
      <c r="T261" s="367"/>
      <c r="U261" s="367"/>
      <c r="V261" s="367"/>
      <c r="W261" s="367"/>
      <c r="X261" s="367"/>
      <c r="Y261" s="367"/>
      <c r="Z261" s="367"/>
      <c r="AA261" s="367"/>
      <c r="AB261" s="367"/>
      <c r="AC261" s="367"/>
      <c r="AD261" s="367"/>
      <c r="AE261" s="367"/>
      <c r="AF261" s="367"/>
      <c r="AG261" s="367"/>
      <c r="AH261" s="367"/>
    </row>
    <row r="262" ht="15.75" customHeight="1">
      <c r="A262" s="367"/>
      <c r="B262" s="367"/>
      <c r="C262" s="432"/>
      <c r="D262" s="367"/>
      <c r="E262" s="432"/>
      <c r="F262" s="432"/>
      <c r="G262" s="432"/>
      <c r="H262" s="367"/>
      <c r="I262" s="432"/>
      <c r="J262" s="367"/>
      <c r="K262" s="432"/>
      <c r="L262" s="367"/>
      <c r="M262" s="432"/>
      <c r="N262" s="367"/>
      <c r="O262" s="434"/>
      <c r="P262" s="433"/>
      <c r="Q262" s="367"/>
      <c r="R262" s="367"/>
      <c r="S262" s="367"/>
      <c r="T262" s="367"/>
      <c r="U262" s="367"/>
      <c r="V262" s="367"/>
      <c r="W262" s="367"/>
      <c r="X262" s="367"/>
      <c r="Y262" s="367"/>
      <c r="Z262" s="367"/>
      <c r="AA262" s="367"/>
      <c r="AB262" s="367"/>
      <c r="AC262" s="367"/>
      <c r="AD262" s="367"/>
      <c r="AE262" s="367"/>
      <c r="AF262" s="367"/>
      <c r="AG262" s="367"/>
      <c r="AH262" s="367"/>
    </row>
    <row r="263" ht="15.75" customHeight="1">
      <c r="A263" s="367"/>
      <c r="B263" s="367"/>
      <c r="C263" s="432"/>
      <c r="D263" s="367"/>
      <c r="E263" s="432"/>
      <c r="F263" s="432"/>
      <c r="G263" s="432"/>
      <c r="H263" s="367"/>
      <c r="I263" s="432"/>
      <c r="J263" s="367"/>
      <c r="K263" s="432"/>
      <c r="L263" s="367"/>
      <c r="M263" s="432"/>
      <c r="N263" s="367"/>
      <c r="O263" s="434"/>
      <c r="P263" s="433"/>
      <c r="Q263" s="367"/>
      <c r="R263" s="367"/>
      <c r="S263" s="367"/>
      <c r="T263" s="367"/>
      <c r="U263" s="367"/>
      <c r="V263" s="367"/>
      <c r="W263" s="367"/>
      <c r="X263" s="367"/>
      <c r="Y263" s="367"/>
      <c r="Z263" s="367"/>
      <c r="AA263" s="367"/>
      <c r="AB263" s="367"/>
      <c r="AC263" s="367"/>
      <c r="AD263" s="367"/>
      <c r="AE263" s="367"/>
      <c r="AF263" s="367"/>
      <c r="AG263" s="367"/>
      <c r="AH263" s="367"/>
    </row>
    <row r="264" ht="15.75" customHeight="1">
      <c r="A264" s="367"/>
      <c r="B264" s="367"/>
      <c r="C264" s="432"/>
      <c r="D264" s="367"/>
      <c r="E264" s="432"/>
      <c r="F264" s="432"/>
      <c r="G264" s="432"/>
      <c r="H264" s="367"/>
      <c r="I264" s="432"/>
      <c r="J264" s="367"/>
      <c r="K264" s="432"/>
      <c r="L264" s="367"/>
      <c r="M264" s="432"/>
      <c r="N264" s="367"/>
      <c r="O264" s="434"/>
      <c r="P264" s="433"/>
      <c r="Q264" s="367"/>
      <c r="R264" s="367"/>
      <c r="S264" s="367"/>
      <c r="T264" s="367"/>
      <c r="U264" s="367"/>
      <c r="V264" s="367"/>
      <c r="W264" s="367"/>
      <c r="X264" s="367"/>
      <c r="Y264" s="367"/>
      <c r="Z264" s="367"/>
      <c r="AA264" s="367"/>
      <c r="AB264" s="367"/>
      <c r="AC264" s="367"/>
      <c r="AD264" s="367"/>
      <c r="AE264" s="367"/>
      <c r="AF264" s="367"/>
      <c r="AG264" s="367"/>
      <c r="AH264" s="367"/>
    </row>
    <row r="265" ht="15.75" customHeight="1">
      <c r="A265" s="367"/>
      <c r="B265" s="367"/>
      <c r="C265" s="432"/>
      <c r="D265" s="367"/>
      <c r="E265" s="432"/>
      <c r="F265" s="432"/>
      <c r="G265" s="432"/>
      <c r="H265" s="367"/>
      <c r="I265" s="432"/>
      <c r="J265" s="367"/>
      <c r="K265" s="432"/>
      <c r="L265" s="367"/>
      <c r="M265" s="432"/>
      <c r="N265" s="367"/>
      <c r="O265" s="434"/>
      <c r="P265" s="433"/>
      <c r="Q265" s="367"/>
      <c r="R265" s="367"/>
      <c r="S265" s="367"/>
      <c r="T265" s="367"/>
      <c r="U265" s="367"/>
      <c r="V265" s="367"/>
      <c r="W265" s="367"/>
      <c r="X265" s="367"/>
      <c r="Y265" s="367"/>
      <c r="Z265" s="367"/>
      <c r="AA265" s="367"/>
      <c r="AB265" s="367"/>
      <c r="AC265" s="367"/>
      <c r="AD265" s="367"/>
      <c r="AE265" s="367"/>
      <c r="AF265" s="367"/>
      <c r="AG265" s="367"/>
      <c r="AH265" s="367"/>
    </row>
    <row r="266" ht="15.75" customHeight="1">
      <c r="A266" s="367"/>
      <c r="B266" s="367"/>
      <c r="C266" s="432"/>
      <c r="D266" s="367"/>
      <c r="E266" s="432"/>
      <c r="F266" s="432"/>
      <c r="G266" s="432"/>
      <c r="H266" s="367"/>
      <c r="I266" s="432"/>
      <c r="J266" s="367"/>
      <c r="K266" s="432"/>
      <c r="L266" s="367"/>
      <c r="M266" s="432"/>
      <c r="N266" s="367"/>
      <c r="O266" s="434"/>
      <c r="P266" s="433"/>
      <c r="Q266" s="367"/>
      <c r="R266" s="367"/>
      <c r="S266" s="367"/>
      <c r="T266" s="367"/>
      <c r="U266" s="367"/>
      <c r="V266" s="367"/>
      <c r="W266" s="367"/>
      <c r="X266" s="367"/>
      <c r="Y266" s="367"/>
      <c r="Z266" s="367"/>
      <c r="AA266" s="367"/>
      <c r="AB266" s="367"/>
      <c r="AC266" s="367"/>
      <c r="AD266" s="367"/>
      <c r="AE266" s="367"/>
      <c r="AF266" s="367"/>
      <c r="AG266" s="367"/>
      <c r="AH266" s="367"/>
    </row>
    <row r="267" ht="15.75" customHeight="1">
      <c r="A267" s="367"/>
      <c r="B267" s="367"/>
      <c r="C267" s="432"/>
      <c r="D267" s="367"/>
      <c r="E267" s="432"/>
      <c r="F267" s="432"/>
      <c r="G267" s="432"/>
      <c r="H267" s="367"/>
      <c r="I267" s="432"/>
      <c r="J267" s="367"/>
      <c r="K267" s="432"/>
      <c r="L267" s="367"/>
      <c r="M267" s="432"/>
      <c r="N267" s="367"/>
      <c r="O267" s="434"/>
      <c r="P267" s="433"/>
      <c r="Q267" s="367"/>
      <c r="R267" s="367"/>
      <c r="S267" s="367"/>
      <c r="T267" s="367"/>
      <c r="U267" s="367"/>
      <c r="V267" s="367"/>
      <c r="W267" s="367"/>
      <c r="X267" s="367"/>
      <c r="Y267" s="367"/>
      <c r="Z267" s="367"/>
      <c r="AA267" s="367"/>
      <c r="AB267" s="367"/>
      <c r="AC267" s="367"/>
      <c r="AD267" s="367"/>
      <c r="AE267" s="367"/>
      <c r="AF267" s="367"/>
      <c r="AG267" s="367"/>
      <c r="AH267" s="367"/>
    </row>
    <row r="268" ht="15.75" customHeight="1">
      <c r="A268" s="367"/>
      <c r="B268" s="367"/>
      <c r="C268" s="432"/>
      <c r="D268" s="367"/>
      <c r="E268" s="432"/>
      <c r="F268" s="432"/>
      <c r="G268" s="432"/>
      <c r="H268" s="367"/>
      <c r="I268" s="432"/>
      <c r="J268" s="367"/>
      <c r="K268" s="432"/>
      <c r="L268" s="367"/>
      <c r="M268" s="432"/>
      <c r="N268" s="367"/>
      <c r="O268" s="434"/>
      <c r="P268" s="433"/>
      <c r="Q268" s="367"/>
      <c r="R268" s="367"/>
      <c r="S268" s="367"/>
      <c r="T268" s="367"/>
      <c r="U268" s="367"/>
      <c r="V268" s="367"/>
      <c r="W268" s="367"/>
      <c r="X268" s="367"/>
      <c r="Y268" s="367"/>
      <c r="Z268" s="367"/>
      <c r="AA268" s="367"/>
      <c r="AB268" s="367"/>
      <c r="AC268" s="367"/>
      <c r="AD268" s="367"/>
      <c r="AE268" s="367"/>
      <c r="AF268" s="367"/>
      <c r="AG268" s="367"/>
      <c r="AH268" s="367"/>
    </row>
    <row r="269" ht="15.75" customHeight="1">
      <c r="A269" s="367"/>
      <c r="B269" s="367"/>
      <c r="C269" s="432"/>
      <c r="D269" s="367"/>
      <c r="E269" s="432"/>
      <c r="F269" s="432"/>
      <c r="G269" s="432"/>
      <c r="H269" s="367"/>
      <c r="I269" s="432"/>
      <c r="J269" s="367"/>
      <c r="K269" s="432"/>
      <c r="L269" s="367"/>
      <c r="M269" s="432"/>
      <c r="N269" s="367"/>
      <c r="O269" s="434"/>
      <c r="P269" s="433"/>
      <c r="Q269" s="367"/>
      <c r="R269" s="367"/>
      <c r="S269" s="367"/>
      <c r="T269" s="367"/>
      <c r="U269" s="367"/>
      <c r="V269" s="367"/>
      <c r="W269" s="367"/>
      <c r="X269" s="367"/>
      <c r="Y269" s="367"/>
      <c r="Z269" s="367"/>
      <c r="AA269" s="367"/>
      <c r="AB269" s="367"/>
      <c r="AC269" s="367"/>
      <c r="AD269" s="367"/>
      <c r="AE269" s="367"/>
      <c r="AF269" s="367"/>
      <c r="AG269" s="367"/>
      <c r="AH269" s="367"/>
    </row>
    <row r="270" ht="15.75" customHeight="1">
      <c r="A270" s="367"/>
      <c r="B270" s="367"/>
      <c r="C270" s="432"/>
      <c r="D270" s="367"/>
      <c r="E270" s="432"/>
      <c r="F270" s="432"/>
      <c r="G270" s="432"/>
      <c r="H270" s="367"/>
      <c r="I270" s="432"/>
      <c r="J270" s="367"/>
      <c r="K270" s="432"/>
      <c r="L270" s="367"/>
      <c r="M270" s="432"/>
      <c r="N270" s="367"/>
      <c r="O270" s="434"/>
      <c r="P270" s="433"/>
      <c r="Q270" s="367"/>
      <c r="R270" s="367"/>
      <c r="S270" s="367"/>
      <c r="T270" s="367"/>
      <c r="U270" s="367"/>
      <c r="V270" s="367"/>
      <c r="W270" s="367"/>
      <c r="X270" s="367"/>
      <c r="Y270" s="367"/>
      <c r="Z270" s="367"/>
      <c r="AA270" s="367"/>
      <c r="AB270" s="367"/>
      <c r="AC270" s="367"/>
      <c r="AD270" s="367"/>
      <c r="AE270" s="367"/>
      <c r="AF270" s="367"/>
      <c r="AG270" s="367"/>
      <c r="AH270" s="367"/>
    </row>
    <row r="271" ht="15.75" customHeight="1">
      <c r="A271" s="367"/>
      <c r="B271" s="367"/>
      <c r="C271" s="432"/>
      <c r="D271" s="367"/>
      <c r="E271" s="432"/>
      <c r="F271" s="432"/>
      <c r="G271" s="432"/>
      <c r="H271" s="367"/>
      <c r="I271" s="432"/>
      <c r="J271" s="367"/>
      <c r="K271" s="432"/>
      <c r="L271" s="367"/>
      <c r="M271" s="432"/>
      <c r="N271" s="367"/>
      <c r="O271" s="434"/>
      <c r="P271" s="433"/>
      <c r="Q271" s="367"/>
      <c r="R271" s="367"/>
      <c r="S271" s="367"/>
      <c r="T271" s="367"/>
      <c r="U271" s="367"/>
      <c r="V271" s="367"/>
      <c r="W271" s="367"/>
      <c r="X271" s="367"/>
      <c r="Y271" s="367"/>
      <c r="Z271" s="367"/>
      <c r="AA271" s="367"/>
      <c r="AB271" s="367"/>
      <c r="AC271" s="367"/>
      <c r="AD271" s="367"/>
      <c r="AE271" s="367"/>
      <c r="AF271" s="367"/>
      <c r="AG271" s="367"/>
      <c r="AH271" s="367"/>
    </row>
    <row r="272" ht="15.75" customHeight="1">
      <c r="A272" s="367"/>
      <c r="B272" s="367"/>
      <c r="C272" s="432"/>
      <c r="D272" s="367"/>
      <c r="E272" s="432"/>
      <c r="F272" s="432"/>
      <c r="G272" s="432"/>
      <c r="H272" s="367"/>
      <c r="I272" s="432"/>
      <c r="J272" s="367"/>
      <c r="K272" s="432"/>
      <c r="L272" s="367"/>
      <c r="M272" s="432"/>
      <c r="N272" s="367"/>
      <c r="O272" s="434"/>
      <c r="P272" s="433"/>
      <c r="Q272" s="367"/>
      <c r="R272" s="367"/>
      <c r="S272" s="367"/>
      <c r="T272" s="367"/>
      <c r="U272" s="367"/>
      <c r="V272" s="367"/>
      <c r="W272" s="367"/>
      <c r="X272" s="367"/>
      <c r="Y272" s="367"/>
      <c r="Z272" s="367"/>
      <c r="AA272" s="367"/>
      <c r="AB272" s="367"/>
      <c r="AC272" s="367"/>
      <c r="AD272" s="367"/>
      <c r="AE272" s="367"/>
      <c r="AF272" s="367"/>
      <c r="AG272" s="367"/>
      <c r="AH272" s="367"/>
    </row>
    <row r="273" ht="15.75" customHeight="1">
      <c r="A273" s="367"/>
      <c r="B273" s="367"/>
      <c r="C273" s="432"/>
      <c r="D273" s="367"/>
      <c r="E273" s="432"/>
      <c r="F273" s="432"/>
      <c r="G273" s="432"/>
      <c r="H273" s="367"/>
      <c r="I273" s="432"/>
      <c r="J273" s="367"/>
      <c r="K273" s="432"/>
      <c r="L273" s="367"/>
      <c r="M273" s="432"/>
      <c r="N273" s="367"/>
      <c r="O273" s="434"/>
      <c r="P273" s="433"/>
      <c r="Q273" s="367"/>
      <c r="R273" s="367"/>
      <c r="S273" s="367"/>
      <c r="T273" s="367"/>
      <c r="U273" s="367"/>
      <c r="V273" s="367"/>
      <c r="W273" s="367"/>
      <c r="X273" s="367"/>
      <c r="Y273" s="367"/>
      <c r="Z273" s="367"/>
      <c r="AA273" s="367"/>
      <c r="AB273" s="367"/>
      <c r="AC273" s="367"/>
      <c r="AD273" s="367"/>
      <c r="AE273" s="367"/>
      <c r="AF273" s="367"/>
      <c r="AG273" s="367"/>
      <c r="AH273" s="367"/>
    </row>
    <row r="274" ht="15.75" customHeight="1">
      <c r="A274" s="367"/>
      <c r="B274" s="367"/>
      <c r="C274" s="432"/>
      <c r="D274" s="367"/>
      <c r="E274" s="432"/>
      <c r="F274" s="432"/>
      <c r="G274" s="432"/>
      <c r="H274" s="367"/>
      <c r="I274" s="432"/>
      <c r="J274" s="367"/>
      <c r="K274" s="432"/>
      <c r="L274" s="367"/>
      <c r="M274" s="432"/>
      <c r="N274" s="367"/>
      <c r="O274" s="434"/>
      <c r="P274" s="433"/>
      <c r="Q274" s="367"/>
      <c r="R274" s="367"/>
      <c r="S274" s="367"/>
      <c r="T274" s="367"/>
      <c r="U274" s="367"/>
      <c r="V274" s="367"/>
      <c r="W274" s="367"/>
      <c r="X274" s="367"/>
      <c r="Y274" s="367"/>
      <c r="Z274" s="367"/>
      <c r="AA274" s="367"/>
      <c r="AB274" s="367"/>
      <c r="AC274" s="367"/>
      <c r="AD274" s="367"/>
      <c r="AE274" s="367"/>
      <c r="AF274" s="367"/>
      <c r="AG274" s="367"/>
      <c r="AH274" s="367"/>
    </row>
    <row r="275" ht="15.75" customHeight="1">
      <c r="A275" s="367"/>
      <c r="B275" s="367"/>
      <c r="C275" s="432"/>
      <c r="D275" s="367"/>
      <c r="E275" s="432"/>
      <c r="F275" s="432"/>
      <c r="G275" s="432"/>
      <c r="H275" s="367"/>
      <c r="I275" s="432"/>
      <c r="J275" s="367"/>
      <c r="K275" s="432"/>
      <c r="L275" s="367"/>
      <c r="M275" s="432"/>
      <c r="N275" s="367"/>
      <c r="O275" s="434"/>
      <c r="P275" s="433"/>
      <c r="Q275" s="367"/>
      <c r="R275" s="367"/>
      <c r="S275" s="367"/>
      <c r="T275" s="367"/>
      <c r="U275" s="367"/>
      <c r="V275" s="367"/>
      <c r="W275" s="367"/>
      <c r="X275" s="367"/>
      <c r="Y275" s="367"/>
      <c r="Z275" s="367"/>
      <c r="AA275" s="367"/>
      <c r="AB275" s="367"/>
      <c r="AC275" s="367"/>
      <c r="AD275" s="367"/>
      <c r="AE275" s="367"/>
      <c r="AF275" s="367"/>
      <c r="AG275" s="367"/>
      <c r="AH275" s="367"/>
    </row>
    <row r="276" ht="15.75" customHeight="1">
      <c r="A276" s="367"/>
      <c r="B276" s="367"/>
      <c r="C276" s="432"/>
      <c r="D276" s="367"/>
      <c r="E276" s="432"/>
      <c r="F276" s="432"/>
      <c r="G276" s="432"/>
      <c r="H276" s="367"/>
      <c r="I276" s="432"/>
      <c r="J276" s="367"/>
      <c r="K276" s="432"/>
      <c r="L276" s="367"/>
      <c r="M276" s="432"/>
      <c r="N276" s="367"/>
      <c r="O276" s="434"/>
      <c r="P276" s="433"/>
      <c r="Q276" s="367"/>
      <c r="R276" s="367"/>
      <c r="S276" s="367"/>
      <c r="T276" s="367"/>
      <c r="U276" s="367"/>
      <c r="V276" s="367"/>
      <c r="W276" s="367"/>
      <c r="X276" s="367"/>
      <c r="Y276" s="367"/>
      <c r="Z276" s="367"/>
      <c r="AA276" s="367"/>
      <c r="AB276" s="367"/>
      <c r="AC276" s="367"/>
      <c r="AD276" s="367"/>
      <c r="AE276" s="367"/>
      <c r="AF276" s="367"/>
      <c r="AG276" s="367"/>
      <c r="AH276" s="367"/>
    </row>
    <row r="277" ht="15.75" customHeight="1">
      <c r="A277" s="367"/>
      <c r="B277" s="367"/>
      <c r="C277" s="432"/>
      <c r="D277" s="367"/>
      <c r="E277" s="432"/>
      <c r="F277" s="432"/>
      <c r="G277" s="432"/>
      <c r="H277" s="367"/>
      <c r="I277" s="432"/>
      <c r="J277" s="367"/>
      <c r="K277" s="432"/>
      <c r="L277" s="367"/>
      <c r="M277" s="432"/>
      <c r="N277" s="367"/>
      <c r="O277" s="434"/>
      <c r="P277" s="433"/>
      <c r="Q277" s="367"/>
      <c r="R277" s="367"/>
      <c r="S277" s="367"/>
      <c r="T277" s="367"/>
      <c r="U277" s="367"/>
      <c r="V277" s="367"/>
      <c r="W277" s="367"/>
      <c r="X277" s="367"/>
      <c r="Y277" s="367"/>
      <c r="Z277" s="367"/>
      <c r="AA277" s="367"/>
      <c r="AB277" s="367"/>
      <c r="AC277" s="367"/>
      <c r="AD277" s="367"/>
      <c r="AE277" s="367"/>
      <c r="AF277" s="367"/>
      <c r="AG277" s="367"/>
      <c r="AH277" s="367"/>
    </row>
    <row r="278" ht="15.75" customHeight="1">
      <c r="A278" s="367"/>
      <c r="B278" s="367"/>
      <c r="C278" s="432"/>
      <c r="D278" s="367"/>
      <c r="E278" s="432"/>
      <c r="F278" s="432"/>
      <c r="G278" s="432"/>
      <c r="H278" s="367"/>
      <c r="I278" s="432"/>
      <c r="J278" s="367"/>
      <c r="K278" s="432"/>
      <c r="L278" s="367"/>
      <c r="M278" s="432"/>
      <c r="N278" s="367"/>
      <c r="O278" s="434"/>
      <c r="P278" s="433"/>
      <c r="Q278" s="367"/>
      <c r="R278" s="367"/>
      <c r="S278" s="367"/>
      <c r="T278" s="367"/>
      <c r="U278" s="367"/>
      <c r="V278" s="367"/>
      <c r="W278" s="367"/>
      <c r="X278" s="367"/>
      <c r="Y278" s="367"/>
      <c r="Z278" s="367"/>
      <c r="AA278" s="367"/>
      <c r="AB278" s="367"/>
      <c r="AC278" s="367"/>
      <c r="AD278" s="367"/>
      <c r="AE278" s="367"/>
      <c r="AF278" s="367"/>
      <c r="AG278" s="367"/>
      <c r="AH278" s="367"/>
    </row>
    <row r="279" ht="15.75" customHeight="1">
      <c r="A279" s="367"/>
      <c r="B279" s="367"/>
      <c r="C279" s="432"/>
      <c r="D279" s="367"/>
      <c r="E279" s="432"/>
      <c r="F279" s="432"/>
      <c r="G279" s="432"/>
      <c r="H279" s="367"/>
      <c r="I279" s="432"/>
      <c r="J279" s="367"/>
      <c r="K279" s="432"/>
      <c r="L279" s="367"/>
      <c r="M279" s="432"/>
      <c r="N279" s="367"/>
      <c r="O279" s="434"/>
      <c r="P279" s="433"/>
      <c r="Q279" s="367"/>
      <c r="R279" s="367"/>
      <c r="S279" s="367"/>
      <c r="T279" s="367"/>
      <c r="U279" s="367"/>
      <c r="V279" s="367"/>
      <c r="W279" s="367"/>
      <c r="X279" s="367"/>
      <c r="Y279" s="367"/>
      <c r="Z279" s="367"/>
      <c r="AA279" s="367"/>
      <c r="AB279" s="367"/>
      <c r="AC279" s="367"/>
      <c r="AD279" s="367"/>
      <c r="AE279" s="367"/>
      <c r="AF279" s="367"/>
      <c r="AG279" s="367"/>
      <c r="AH279" s="367"/>
    </row>
    <row r="280" ht="15.75" customHeight="1">
      <c r="A280" s="367"/>
      <c r="B280" s="367"/>
      <c r="C280" s="432"/>
      <c r="D280" s="367"/>
      <c r="E280" s="432"/>
      <c r="F280" s="432"/>
      <c r="G280" s="432"/>
      <c r="H280" s="367"/>
      <c r="I280" s="432"/>
      <c r="J280" s="367"/>
      <c r="K280" s="432"/>
      <c r="L280" s="367"/>
      <c r="M280" s="432"/>
      <c r="N280" s="367"/>
      <c r="O280" s="434"/>
      <c r="P280" s="433"/>
      <c r="Q280" s="367"/>
      <c r="R280" s="367"/>
      <c r="S280" s="367"/>
      <c r="T280" s="367"/>
      <c r="U280" s="367"/>
      <c r="V280" s="367"/>
      <c r="W280" s="367"/>
      <c r="X280" s="367"/>
      <c r="Y280" s="367"/>
      <c r="Z280" s="367"/>
      <c r="AA280" s="367"/>
      <c r="AB280" s="367"/>
      <c r="AC280" s="367"/>
      <c r="AD280" s="367"/>
      <c r="AE280" s="367"/>
      <c r="AF280" s="367"/>
      <c r="AG280" s="367"/>
      <c r="AH280" s="367"/>
    </row>
    <row r="281" ht="15.75" customHeight="1">
      <c r="A281" s="367"/>
      <c r="B281" s="367"/>
      <c r="C281" s="432"/>
      <c r="D281" s="367"/>
      <c r="E281" s="432"/>
      <c r="F281" s="432"/>
      <c r="G281" s="432"/>
      <c r="H281" s="367"/>
      <c r="I281" s="432"/>
      <c r="J281" s="367"/>
      <c r="K281" s="432"/>
      <c r="L281" s="367"/>
      <c r="M281" s="432"/>
      <c r="N281" s="367"/>
      <c r="O281" s="434"/>
      <c r="P281" s="433"/>
      <c r="Q281" s="367"/>
      <c r="R281" s="367"/>
      <c r="S281" s="367"/>
      <c r="T281" s="367"/>
      <c r="U281" s="367"/>
      <c r="V281" s="367"/>
      <c r="W281" s="367"/>
      <c r="X281" s="367"/>
      <c r="Y281" s="367"/>
      <c r="Z281" s="367"/>
      <c r="AA281" s="367"/>
      <c r="AB281" s="367"/>
      <c r="AC281" s="367"/>
      <c r="AD281" s="367"/>
      <c r="AE281" s="367"/>
      <c r="AF281" s="367"/>
      <c r="AG281" s="367"/>
      <c r="AH281" s="367"/>
    </row>
    <row r="282" ht="15.75" customHeight="1">
      <c r="A282" s="367"/>
      <c r="B282" s="367"/>
      <c r="C282" s="432"/>
      <c r="D282" s="367"/>
      <c r="E282" s="432"/>
      <c r="F282" s="432"/>
      <c r="G282" s="432"/>
      <c r="H282" s="367"/>
      <c r="I282" s="432"/>
      <c r="J282" s="367"/>
      <c r="K282" s="432"/>
      <c r="L282" s="367"/>
      <c r="M282" s="432"/>
      <c r="N282" s="367"/>
      <c r="O282" s="434"/>
      <c r="P282" s="433"/>
      <c r="Q282" s="367"/>
      <c r="R282" s="367"/>
      <c r="S282" s="367"/>
      <c r="T282" s="367"/>
      <c r="U282" s="367"/>
      <c r="V282" s="367"/>
      <c r="W282" s="367"/>
      <c r="X282" s="367"/>
      <c r="Y282" s="367"/>
      <c r="Z282" s="367"/>
      <c r="AA282" s="367"/>
      <c r="AB282" s="367"/>
      <c r="AC282" s="367"/>
      <c r="AD282" s="367"/>
      <c r="AE282" s="367"/>
      <c r="AF282" s="367"/>
      <c r="AG282" s="367"/>
      <c r="AH282" s="367"/>
    </row>
    <row r="283" ht="15.75" customHeight="1">
      <c r="A283" s="367"/>
      <c r="B283" s="367"/>
      <c r="C283" s="432"/>
      <c r="D283" s="367"/>
      <c r="E283" s="432"/>
      <c r="F283" s="432"/>
      <c r="G283" s="432"/>
      <c r="H283" s="367"/>
      <c r="I283" s="432"/>
      <c r="J283" s="367"/>
      <c r="K283" s="432"/>
      <c r="L283" s="367"/>
      <c r="M283" s="432"/>
      <c r="N283" s="367"/>
      <c r="O283" s="434"/>
      <c r="P283" s="433"/>
      <c r="Q283" s="367"/>
      <c r="R283" s="367"/>
      <c r="S283" s="367"/>
      <c r="T283" s="367"/>
      <c r="U283" s="367"/>
      <c r="V283" s="367"/>
      <c r="W283" s="367"/>
      <c r="X283" s="367"/>
      <c r="Y283" s="367"/>
      <c r="Z283" s="367"/>
      <c r="AA283" s="367"/>
      <c r="AB283" s="367"/>
      <c r="AC283" s="367"/>
      <c r="AD283" s="367"/>
      <c r="AE283" s="367"/>
      <c r="AF283" s="367"/>
      <c r="AG283" s="367"/>
      <c r="AH283" s="367"/>
    </row>
    <row r="284" ht="15.75" customHeight="1">
      <c r="A284" s="367"/>
      <c r="B284" s="367"/>
      <c r="C284" s="432"/>
      <c r="D284" s="367"/>
      <c r="E284" s="432"/>
      <c r="F284" s="432"/>
      <c r="G284" s="432"/>
      <c r="H284" s="367"/>
      <c r="I284" s="432"/>
      <c r="J284" s="367"/>
      <c r="K284" s="432"/>
      <c r="L284" s="367"/>
      <c r="M284" s="432"/>
      <c r="N284" s="367"/>
      <c r="O284" s="434"/>
      <c r="P284" s="433"/>
      <c r="Q284" s="367"/>
      <c r="R284" s="367"/>
      <c r="S284" s="367"/>
      <c r="T284" s="367"/>
      <c r="U284" s="367"/>
      <c r="V284" s="367"/>
      <c r="W284" s="367"/>
      <c r="X284" s="367"/>
      <c r="Y284" s="367"/>
      <c r="Z284" s="367"/>
      <c r="AA284" s="367"/>
      <c r="AB284" s="367"/>
      <c r="AC284" s="367"/>
      <c r="AD284" s="367"/>
      <c r="AE284" s="367"/>
      <c r="AF284" s="367"/>
      <c r="AG284" s="367"/>
      <c r="AH284" s="367"/>
    </row>
    <row r="285" ht="15.75" customHeight="1">
      <c r="A285" s="367"/>
      <c r="B285" s="367"/>
      <c r="C285" s="432"/>
      <c r="D285" s="367"/>
      <c r="E285" s="432"/>
      <c r="F285" s="432"/>
      <c r="G285" s="432"/>
      <c r="H285" s="367"/>
      <c r="I285" s="432"/>
      <c r="J285" s="367"/>
      <c r="K285" s="432"/>
      <c r="L285" s="367"/>
      <c r="M285" s="432"/>
      <c r="N285" s="367"/>
      <c r="O285" s="434"/>
      <c r="P285" s="433"/>
      <c r="Q285" s="367"/>
      <c r="R285" s="367"/>
      <c r="S285" s="367"/>
      <c r="T285" s="367"/>
      <c r="U285" s="367"/>
      <c r="V285" s="367"/>
      <c r="W285" s="367"/>
      <c r="X285" s="367"/>
      <c r="Y285" s="367"/>
      <c r="Z285" s="367"/>
      <c r="AA285" s="367"/>
      <c r="AB285" s="367"/>
      <c r="AC285" s="367"/>
      <c r="AD285" s="367"/>
      <c r="AE285" s="367"/>
      <c r="AF285" s="367"/>
      <c r="AG285" s="367"/>
      <c r="AH285" s="367"/>
    </row>
    <row r="286" ht="15.75" customHeight="1">
      <c r="A286" s="367"/>
      <c r="B286" s="367"/>
      <c r="C286" s="432"/>
      <c r="D286" s="367"/>
      <c r="E286" s="432"/>
      <c r="F286" s="432"/>
      <c r="G286" s="432"/>
      <c r="H286" s="367"/>
      <c r="I286" s="432"/>
      <c r="J286" s="367"/>
      <c r="K286" s="432"/>
      <c r="L286" s="367"/>
      <c r="M286" s="432"/>
      <c r="N286" s="367"/>
      <c r="O286" s="434"/>
      <c r="P286" s="433"/>
      <c r="Q286" s="367"/>
      <c r="R286" s="367"/>
      <c r="S286" s="367"/>
      <c r="T286" s="367"/>
      <c r="U286" s="367"/>
      <c r="V286" s="367"/>
      <c r="W286" s="367"/>
      <c r="X286" s="367"/>
      <c r="Y286" s="367"/>
      <c r="Z286" s="367"/>
      <c r="AA286" s="367"/>
      <c r="AB286" s="367"/>
      <c r="AC286" s="367"/>
      <c r="AD286" s="367"/>
      <c r="AE286" s="367"/>
      <c r="AF286" s="367"/>
      <c r="AG286" s="367"/>
      <c r="AH286" s="367"/>
    </row>
    <row r="287" ht="15.75" customHeight="1">
      <c r="A287" s="367"/>
      <c r="B287" s="367"/>
      <c r="C287" s="432"/>
      <c r="D287" s="367"/>
      <c r="E287" s="432"/>
      <c r="F287" s="432"/>
      <c r="G287" s="432"/>
      <c r="H287" s="367"/>
      <c r="I287" s="432"/>
      <c r="J287" s="367"/>
      <c r="K287" s="432"/>
      <c r="L287" s="367"/>
      <c r="M287" s="432"/>
      <c r="N287" s="367"/>
      <c r="O287" s="434"/>
      <c r="P287" s="433"/>
      <c r="Q287" s="367"/>
      <c r="R287" s="367"/>
      <c r="S287" s="367"/>
      <c r="T287" s="367"/>
      <c r="U287" s="367"/>
      <c r="V287" s="367"/>
      <c r="W287" s="367"/>
      <c r="X287" s="367"/>
      <c r="Y287" s="367"/>
      <c r="Z287" s="367"/>
      <c r="AA287" s="367"/>
      <c r="AB287" s="367"/>
      <c r="AC287" s="367"/>
      <c r="AD287" s="367"/>
      <c r="AE287" s="367"/>
      <c r="AF287" s="367"/>
      <c r="AG287" s="367"/>
      <c r="AH287" s="367"/>
    </row>
    <row r="288" ht="15.75" customHeight="1">
      <c r="A288" s="367"/>
      <c r="B288" s="367"/>
      <c r="C288" s="432"/>
      <c r="D288" s="367"/>
      <c r="E288" s="432"/>
      <c r="F288" s="432"/>
      <c r="G288" s="432"/>
      <c r="H288" s="367"/>
      <c r="I288" s="432"/>
      <c r="J288" s="367"/>
      <c r="K288" s="432"/>
      <c r="L288" s="367"/>
      <c r="M288" s="432"/>
      <c r="N288" s="367"/>
      <c r="O288" s="434"/>
      <c r="P288" s="433"/>
      <c r="Q288" s="367"/>
      <c r="R288" s="367"/>
      <c r="S288" s="367"/>
      <c r="T288" s="367"/>
      <c r="U288" s="367"/>
      <c r="V288" s="367"/>
      <c r="W288" s="367"/>
      <c r="X288" s="367"/>
      <c r="Y288" s="367"/>
      <c r="Z288" s="367"/>
      <c r="AA288" s="367"/>
      <c r="AB288" s="367"/>
      <c r="AC288" s="367"/>
      <c r="AD288" s="367"/>
      <c r="AE288" s="367"/>
      <c r="AF288" s="367"/>
      <c r="AG288" s="367"/>
      <c r="AH288" s="367"/>
    </row>
    <row r="289" ht="15.75" customHeight="1">
      <c r="A289" s="367"/>
      <c r="B289" s="367"/>
      <c r="C289" s="432"/>
      <c r="D289" s="367"/>
      <c r="E289" s="432"/>
      <c r="F289" s="432"/>
      <c r="G289" s="432"/>
      <c r="H289" s="367"/>
      <c r="I289" s="432"/>
      <c r="J289" s="367"/>
      <c r="K289" s="432"/>
      <c r="L289" s="367"/>
      <c r="M289" s="432"/>
      <c r="N289" s="367"/>
      <c r="O289" s="434"/>
      <c r="P289" s="433"/>
      <c r="Q289" s="367"/>
      <c r="R289" s="367"/>
      <c r="S289" s="367"/>
      <c r="T289" s="367"/>
      <c r="U289" s="367"/>
      <c r="V289" s="367"/>
      <c r="W289" s="367"/>
      <c r="X289" s="367"/>
      <c r="Y289" s="367"/>
      <c r="Z289" s="367"/>
      <c r="AA289" s="367"/>
      <c r="AB289" s="367"/>
      <c r="AC289" s="367"/>
      <c r="AD289" s="367"/>
      <c r="AE289" s="367"/>
      <c r="AF289" s="367"/>
      <c r="AG289" s="367"/>
      <c r="AH289" s="367"/>
    </row>
    <row r="290" ht="15.75" customHeight="1">
      <c r="A290" s="367"/>
      <c r="B290" s="367"/>
      <c r="C290" s="432"/>
      <c r="D290" s="367"/>
      <c r="E290" s="432"/>
      <c r="F290" s="432"/>
      <c r="G290" s="432"/>
      <c r="H290" s="367"/>
      <c r="I290" s="432"/>
      <c r="J290" s="367"/>
      <c r="K290" s="432"/>
      <c r="L290" s="367"/>
      <c r="M290" s="432"/>
      <c r="N290" s="367"/>
      <c r="O290" s="434"/>
      <c r="P290" s="433"/>
      <c r="Q290" s="367"/>
      <c r="R290" s="367"/>
      <c r="S290" s="367"/>
      <c r="T290" s="367"/>
      <c r="U290" s="367"/>
      <c r="V290" s="367"/>
      <c r="W290" s="367"/>
      <c r="X290" s="367"/>
      <c r="Y290" s="367"/>
      <c r="Z290" s="367"/>
      <c r="AA290" s="367"/>
      <c r="AB290" s="367"/>
      <c r="AC290" s="367"/>
      <c r="AD290" s="367"/>
      <c r="AE290" s="367"/>
      <c r="AF290" s="367"/>
      <c r="AG290" s="367"/>
      <c r="AH290" s="367"/>
    </row>
    <row r="291" ht="15.75" customHeight="1">
      <c r="A291" s="367"/>
      <c r="B291" s="367"/>
      <c r="C291" s="432"/>
      <c r="D291" s="367"/>
      <c r="E291" s="432"/>
      <c r="F291" s="432"/>
      <c r="G291" s="432"/>
      <c r="H291" s="367"/>
      <c r="I291" s="432"/>
      <c r="J291" s="367"/>
      <c r="K291" s="432"/>
      <c r="L291" s="367"/>
      <c r="M291" s="432"/>
      <c r="N291" s="367"/>
      <c r="O291" s="434"/>
      <c r="P291" s="433"/>
      <c r="Q291" s="367"/>
      <c r="R291" s="367"/>
      <c r="S291" s="367"/>
      <c r="T291" s="367"/>
      <c r="U291" s="367"/>
      <c r="V291" s="367"/>
      <c r="W291" s="367"/>
      <c r="X291" s="367"/>
      <c r="Y291" s="367"/>
      <c r="Z291" s="367"/>
      <c r="AA291" s="367"/>
      <c r="AB291" s="367"/>
      <c r="AC291" s="367"/>
      <c r="AD291" s="367"/>
      <c r="AE291" s="367"/>
      <c r="AF291" s="367"/>
      <c r="AG291" s="367"/>
      <c r="AH291" s="367"/>
    </row>
    <row r="292" ht="15.75" customHeight="1">
      <c r="A292" s="367"/>
      <c r="B292" s="367"/>
      <c r="C292" s="432"/>
      <c r="D292" s="367"/>
      <c r="E292" s="432"/>
      <c r="F292" s="432"/>
      <c r="G292" s="432"/>
      <c r="H292" s="367"/>
      <c r="I292" s="432"/>
      <c r="J292" s="367"/>
      <c r="K292" s="432"/>
      <c r="L292" s="367"/>
      <c r="M292" s="432"/>
      <c r="N292" s="367"/>
      <c r="O292" s="434"/>
      <c r="P292" s="433"/>
      <c r="Q292" s="367"/>
      <c r="R292" s="367"/>
      <c r="S292" s="367"/>
      <c r="T292" s="367"/>
      <c r="U292" s="367"/>
      <c r="V292" s="367"/>
      <c r="W292" s="367"/>
      <c r="X292" s="367"/>
      <c r="Y292" s="367"/>
      <c r="Z292" s="367"/>
      <c r="AA292" s="367"/>
      <c r="AB292" s="367"/>
      <c r="AC292" s="367"/>
      <c r="AD292" s="367"/>
      <c r="AE292" s="367"/>
      <c r="AF292" s="367"/>
      <c r="AG292" s="367"/>
      <c r="AH292" s="367"/>
    </row>
    <row r="293" ht="15.75" customHeight="1">
      <c r="A293" s="367"/>
      <c r="B293" s="367"/>
      <c r="C293" s="432"/>
      <c r="D293" s="367"/>
      <c r="E293" s="432"/>
      <c r="F293" s="432"/>
      <c r="G293" s="432"/>
      <c r="H293" s="367"/>
      <c r="I293" s="432"/>
      <c r="J293" s="367"/>
      <c r="K293" s="432"/>
      <c r="L293" s="367"/>
      <c r="M293" s="432"/>
      <c r="N293" s="367"/>
      <c r="O293" s="434"/>
      <c r="P293" s="433"/>
      <c r="Q293" s="367"/>
      <c r="R293" s="367"/>
      <c r="S293" s="367"/>
      <c r="T293" s="367"/>
      <c r="U293" s="367"/>
      <c r="V293" s="367"/>
      <c r="W293" s="367"/>
      <c r="X293" s="367"/>
      <c r="Y293" s="367"/>
      <c r="Z293" s="367"/>
      <c r="AA293" s="367"/>
      <c r="AB293" s="367"/>
      <c r="AC293" s="367"/>
      <c r="AD293" s="367"/>
      <c r="AE293" s="367"/>
      <c r="AF293" s="367"/>
      <c r="AG293" s="367"/>
      <c r="AH293" s="367"/>
    </row>
    <row r="294" ht="15.75" customHeight="1">
      <c r="A294" s="367"/>
      <c r="B294" s="367"/>
      <c r="C294" s="432"/>
      <c r="D294" s="367"/>
      <c r="E294" s="432"/>
      <c r="F294" s="432"/>
      <c r="G294" s="432"/>
      <c r="H294" s="367"/>
      <c r="I294" s="432"/>
      <c r="J294" s="367"/>
      <c r="K294" s="432"/>
      <c r="L294" s="367"/>
      <c r="M294" s="432"/>
      <c r="N294" s="367"/>
      <c r="O294" s="434"/>
      <c r="P294" s="433"/>
      <c r="Q294" s="367"/>
      <c r="R294" s="367"/>
      <c r="S294" s="367"/>
      <c r="T294" s="367"/>
      <c r="U294" s="367"/>
      <c r="V294" s="367"/>
      <c r="W294" s="367"/>
      <c r="X294" s="367"/>
      <c r="Y294" s="367"/>
      <c r="Z294" s="367"/>
      <c r="AA294" s="367"/>
      <c r="AB294" s="367"/>
      <c r="AC294" s="367"/>
      <c r="AD294" s="367"/>
      <c r="AE294" s="367"/>
      <c r="AF294" s="367"/>
      <c r="AG294" s="367"/>
      <c r="AH294" s="367"/>
    </row>
    <row r="295" ht="15.75" customHeight="1">
      <c r="A295" s="367"/>
      <c r="B295" s="367"/>
      <c r="C295" s="432"/>
      <c r="D295" s="367"/>
      <c r="E295" s="432"/>
      <c r="F295" s="432"/>
      <c r="G295" s="432"/>
      <c r="H295" s="367"/>
      <c r="I295" s="432"/>
      <c r="J295" s="367"/>
      <c r="K295" s="432"/>
      <c r="L295" s="367"/>
      <c r="M295" s="432"/>
      <c r="N295" s="367"/>
      <c r="O295" s="434"/>
      <c r="P295" s="433"/>
      <c r="Q295" s="367"/>
      <c r="R295" s="367"/>
      <c r="S295" s="367"/>
      <c r="T295" s="367"/>
      <c r="U295" s="367"/>
      <c r="V295" s="367"/>
      <c r="W295" s="367"/>
      <c r="X295" s="367"/>
      <c r="Y295" s="367"/>
      <c r="Z295" s="367"/>
      <c r="AA295" s="367"/>
      <c r="AB295" s="367"/>
      <c r="AC295" s="367"/>
      <c r="AD295" s="367"/>
      <c r="AE295" s="367"/>
      <c r="AF295" s="367"/>
      <c r="AG295" s="367"/>
      <c r="AH295" s="367"/>
    </row>
    <row r="296" ht="15.75" customHeight="1">
      <c r="A296" s="367"/>
      <c r="B296" s="367"/>
      <c r="C296" s="432"/>
      <c r="D296" s="367"/>
      <c r="E296" s="432"/>
      <c r="F296" s="432"/>
      <c r="G296" s="432"/>
      <c r="H296" s="367"/>
      <c r="I296" s="432"/>
      <c r="J296" s="367"/>
      <c r="K296" s="432"/>
      <c r="L296" s="367"/>
      <c r="M296" s="432"/>
      <c r="N296" s="367"/>
      <c r="O296" s="434"/>
      <c r="P296" s="433"/>
      <c r="Q296" s="367"/>
      <c r="R296" s="367"/>
      <c r="S296" s="367"/>
      <c r="T296" s="367"/>
      <c r="U296" s="367"/>
      <c r="V296" s="367"/>
      <c r="W296" s="367"/>
      <c r="X296" s="367"/>
      <c r="Y296" s="367"/>
      <c r="Z296" s="367"/>
      <c r="AA296" s="367"/>
      <c r="AB296" s="367"/>
      <c r="AC296" s="367"/>
      <c r="AD296" s="367"/>
      <c r="AE296" s="367"/>
      <c r="AF296" s="367"/>
      <c r="AG296" s="367"/>
      <c r="AH296" s="367"/>
    </row>
    <row r="297" ht="15.75" customHeight="1">
      <c r="A297" s="367"/>
      <c r="B297" s="367"/>
      <c r="C297" s="432"/>
      <c r="D297" s="367"/>
      <c r="E297" s="432"/>
      <c r="F297" s="432"/>
      <c r="G297" s="432"/>
      <c r="H297" s="367"/>
      <c r="I297" s="432"/>
      <c r="J297" s="367"/>
      <c r="K297" s="432"/>
      <c r="L297" s="367"/>
      <c r="M297" s="432"/>
      <c r="N297" s="367"/>
      <c r="O297" s="434"/>
      <c r="P297" s="433"/>
      <c r="Q297" s="367"/>
      <c r="R297" s="367"/>
      <c r="S297" s="367"/>
      <c r="T297" s="367"/>
      <c r="U297" s="367"/>
      <c r="V297" s="367"/>
      <c r="W297" s="367"/>
      <c r="X297" s="367"/>
      <c r="Y297" s="367"/>
      <c r="Z297" s="367"/>
      <c r="AA297" s="367"/>
      <c r="AB297" s="367"/>
      <c r="AC297" s="367"/>
      <c r="AD297" s="367"/>
      <c r="AE297" s="367"/>
      <c r="AF297" s="367"/>
      <c r="AG297" s="367"/>
      <c r="AH297" s="367"/>
    </row>
    <row r="298" ht="15.75" customHeight="1">
      <c r="A298" s="367"/>
      <c r="B298" s="367"/>
      <c r="C298" s="432"/>
      <c r="D298" s="367"/>
      <c r="E298" s="432"/>
      <c r="F298" s="432"/>
      <c r="G298" s="432"/>
      <c r="H298" s="367"/>
      <c r="I298" s="432"/>
      <c r="J298" s="367"/>
      <c r="K298" s="432"/>
      <c r="L298" s="367"/>
      <c r="M298" s="432"/>
      <c r="N298" s="367"/>
      <c r="O298" s="434"/>
      <c r="P298" s="433"/>
      <c r="Q298" s="367"/>
      <c r="R298" s="367"/>
      <c r="S298" s="367"/>
      <c r="T298" s="367"/>
      <c r="U298" s="367"/>
      <c r="V298" s="367"/>
      <c r="W298" s="367"/>
      <c r="X298" s="367"/>
      <c r="Y298" s="367"/>
      <c r="Z298" s="367"/>
      <c r="AA298" s="367"/>
      <c r="AB298" s="367"/>
      <c r="AC298" s="367"/>
      <c r="AD298" s="367"/>
      <c r="AE298" s="367"/>
      <c r="AF298" s="367"/>
      <c r="AG298" s="367"/>
      <c r="AH298" s="367"/>
    </row>
    <row r="299" ht="15.75" customHeight="1">
      <c r="A299" s="367"/>
      <c r="B299" s="367"/>
      <c r="C299" s="432"/>
      <c r="D299" s="367"/>
      <c r="E299" s="432"/>
      <c r="F299" s="432"/>
      <c r="G299" s="432"/>
      <c r="H299" s="367"/>
      <c r="I299" s="432"/>
      <c r="J299" s="367"/>
      <c r="K299" s="432"/>
      <c r="L299" s="367"/>
      <c r="M299" s="432"/>
      <c r="N299" s="367"/>
      <c r="O299" s="434"/>
      <c r="P299" s="433"/>
      <c r="Q299" s="367"/>
      <c r="R299" s="367"/>
      <c r="S299" s="367"/>
      <c r="T299" s="367"/>
      <c r="U299" s="367"/>
      <c r="V299" s="367"/>
      <c r="W299" s="367"/>
      <c r="X299" s="367"/>
      <c r="Y299" s="367"/>
      <c r="Z299" s="367"/>
      <c r="AA299" s="367"/>
      <c r="AB299" s="367"/>
      <c r="AC299" s="367"/>
      <c r="AD299" s="367"/>
      <c r="AE299" s="367"/>
      <c r="AF299" s="367"/>
      <c r="AG299" s="367"/>
      <c r="AH299" s="367"/>
    </row>
    <row r="300" ht="15.75" customHeight="1">
      <c r="A300" s="367"/>
      <c r="B300" s="367"/>
      <c r="C300" s="432"/>
      <c r="D300" s="367"/>
      <c r="E300" s="432"/>
      <c r="F300" s="432"/>
      <c r="G300" s="432"/>
      <c r="H300" s="367"/>
      <c r="I300" s="432"/>
      <c r="J300" s="367"/>
      <c r="K300" s="432"/>
      <c r="L300" s="367"/>
      <c r="M300" s="432"/>
      <c r="N300" s="367"/>
      <c r="O300" s="434"/>
      <c r="P300" s="433"/>
      <c r="Q300" s="367"/>
      <c r="R300" s="367"/>
      <c r="S300" s="367"/>
      <c r="T300" s="367"/>
      <c r="U300" s="367"/>
      <c r="V300" s="367"/>
      <c r="W300" s="367"/>
      <c r="X300" s="367"/>
      <c r="Y300" s="367"/>
      <c r="Z300" s="367"/>
      <c r="AA300" s="367"/>
      <c r="AB300" s="367"/>
      <c r="AC300" s="367"/>
      <c r="AD300" s="367"/>
      <c r="AE300" s="367"/>
      <c r="AF300" s="367"/>
      <c r="AG300" s="367"/>
      <c r="AH300" s="367"/>
    </row>
    <row r="301" ht="15.75" customHeight="1">
      <c r="A301" s="367"/>
      <c r="B301" s="367"/>
      <c r="C301" s="432"/>
      <c r="D301" s="367"/>
      <c r="E301" s="432"/>
      <c r="F301" s="432"/>
      <c r="G301" s="432"/>
      <c r="H301" s="367"/>
      <c r="I301" s="432"/>
      <c r="J301" s="367"/>
      <c r="K301" s="432"/>
      <c r="L301" s="367"/>
      <c r="M301" s="432"/>
      <c r="N301" s="367"/>
      <c r="O301" s="434"/>
      <c r="P301" s="433"/>
      <c r="Q301" s="367"/>
      <c r="R301" s="367"/>
      <c r="S301" s="367"/>
      <c r="T301" s="367"/>
      <c r="U301" s="367"/>
      <c r="V301" s="367"/>
      <c r="W301" s="367"/>
      <c r="X301" s="367"/>
      <c r="Y301" s="367"/>
      <c r="Z301" s="367"/>
      <c r="AA301" s="367"/>
      <c r="AB301" s="367"/>
      <c r="AC301" s="367"/>
      <c r="AD301" s="367"/>
      <c r="AE301" s="367"/>
      <c r="AF301" s="367"/>
      <c r="AG301" s="367"/>
      <c r="AH301" s="367"/>
    </row>
    <row r="302" ht="15.75" customHeight="1">
      <c r="A302" s="367"/>
      <c r="B302" s="367"/>
      <c r="C302" s="432"/>
      <c r="D302" s="367"/>
      <c r="E302" s="432"/>
      <c r="F302" s="432"/>
      <c r="G302" s="432"/>
      <c r="H302" s="367"/>
      <c r="I302" s="432"/>
      <c r="J302" s="367"/>
      <c r="K302" s="432"/>
      <c r="L302" s="367"/>
      <c r="M302" s="432"/>
      <c r="N302" s="367"/>
      <c r="O302" s="434"/>
      <c r="P302" s="433"/>
      <c r="Q302" s="367"/>
      <c r="R302" s="367"/>
      <c r="S302" s="367"/>
      <c r="T302" s="367"/>
      <c r="U302" s="367"/>
      <c r="V302" s="367"/>
      <c r="W302" s="367"/>
      <c r="X302" s="367"/>
      <c r="Y302" s="367"/>
      <c r="Z302" s="367"/>
      <c r="AA302" s="367"/>
      <c r="AB302" s="367"/>
      <c r="AC302" s="367"/>
      <c r="AD302" s="367"/>
      <c r="AE302" s="367"/>
      <c r="AF302" s="367"/>
      <c r="AG302" s="367"/>
      <c r="AH302" s="367"/>
    </row>
    <row r="303" ht="15.75" customHeight="1">
      <c r="A303" s="367"/>
      <c r="B303" s="367"/>
      <c r="C303" s="432"/>
      <c r="D303" s="367"/>
      <c r="E303" s="432"/>
      <c r="F303" s="432"/>
      <c r="G303" s="432"/>
      <c r="H303" s="367"/>
      <c r="I303" s="432"/>
      <c r="J303" s="367"/>
      <c r="K303" s="432"/>
      <c r="L303" s="367"/>
      <c r="M303" s="432"/>
      <c r="N303" s="367"/>
      <c r="O303" s="434"/>
      <c r="P303" s="433"/>
      <c r="Q303" s="367"/>
      <c r="R303" s="367"/>
      <c r="S303" s="367"/>
      <c r="T303" s="367"/>
      <c r="U303" s="367"/>
      <c r="V303" s="367"/>
      <c r="W303" s="367"/>
      <c r="X303" s="367"/>
      <c r="Y303" s="367"/>
      <c r="Z303" s="367"/>
      <c r="AA303" s="367"/>
      <c r="AB303" s="367"/>
      <c r="AC303" s="367"/>
      <c r="AD303" s="367"/>
      <c r="AE303" s="367"/>
      <c r="AF303" s="367"/>
      <c r="AG303" s="367"/>
      <c r="AH303" s="367"/>
    </row>
    <row r="304" ht="15.75" customHeight="1">
      <c r="A304" s="367"/>
      <c r="B304" s="367"/>
      <c r="C304" s="432"/>
      <c r="D304" s="367"/>
      <c r="E304" s="432"/>
      <c r="F304" s="432"/>
      <c r="G304" s="432"/>
      <c r="H304" s="367"/>
      <c r="I304" s="432"/>
      <c r="J304" s="367"/>
      <c r="K304" s="432"/>
      <c r="L304" s="367"/>
      <c r="M304" s="432"/>
      <c r="N304" s="367"/>
      <c r="O304" s="434"/>
      <c r="P304" s="433"/>
      <c r="Q304" s="367"/>
      <c r="R304" s="367"/>
      <c r="S304" s="367"/>
      <c r="T304" s="367"/>
      <c r="U304" s="367"/>
      <c r="V304" s="367"/>
      <c r="W304" s="367"/>
      <c r="X304" s="367"/>
      <c r="Y304" s="367"/>
      <c r="Z304" s="367"/>
      <c r="AA304" s="367"/>
      <c r="AB304" s="367"/>
      <c r="AC304" s="367"/>
      <c r="AD304" s="367"/>
      <c r="AE304" s="367"/>
      <c r="AF304" s="367"/>
      <c r="AG304" s="367"/>
      <c r="AH304" s="367"/>
    </row>
    <row r="305" ht="15.75" customHeight="1">
      <c r="A305" s="367"/>
      <c r="B305" s="367"/>
      <c r="C305" s="432"/>
      <c r="D305" s="367"/>
      <c r="E305" s="432"/>
      <c r="F305" s="432"/>
      <c r="G305" s="432"/>
      <c r="H305" s="367"/>
      <c r="I305" s="432"/>
      <c r="J305" s="367"/>
      <c r="K305" s="432"/>
      <c r="L305" s="367"/>
      <c r="M305" s="432"/>
      <c r="N305" s="367"/>
      <c r="O305" s="434"/>
      <c r="P305" s="433"/>
      <c r="Q305" s="367"/>
      <c r="R305" s="367"/>
      <c r="S305" s="367"/>
      <c r="T305" s="367"/>
      <c r="U305" s="367"/>
      <c r="V305" s="367"/>
      <c r="W305" s="367"/>
      <c r="X305" s="367"/>
      <c r="Y305" s="367"/>
      <c r="Z305" s="367"/>
      <c r="AA305" s="367"/>
      <c r="AB305" s="367"/>
      <c r="AC305" s="367"/>
      <c r="AD305" s="367"/>
      <c r="AE305" s="367"/>
      <c r="AF305" s="367"/>
      <c r="AG305" s="367"/>
      <c r="AH305" s="367"/>
    </row>
    <row r="306" ht="15.75" customHeight="1">
      <c r="A306" s="367"/>
      <c r="B306" s="367"/>
      <c r="C306" s="432"/>
      <c r="D306" s="367"/>
      <c r="E306" s="432"/>
      <c r="F306" s="432"/>
      <c r="G306" s="432"/>
      <c r="H306" s="367"/>
      <c r="I306" s="432"/>
      <c r="J306" s="367"/>
      <c r="K306" s="432"/>
      <c r="L306" s="367"/>
      <c r="M306" s="432"/>
      <c r="N306" s="367"/>
      <c r="O306" s="434"/>
      <c r="P306" s="433"/>
      <c r="Q306" s="367"/>
      <c r="R306" s="367"/>
      <c r="S306" s="367"/>
      <c r="T306" s="367"/>
      <c r="U306" s="367"/>
      <c r="V306" s="367"/>
      <c r="W306" s="367"/>
      <c r="X306" s="367"/>
      <c r="Y306" s="367"/>
      <c r="Z306" s="367"/>
      <c r="AA306" s="367"/>
      <c r="AB306" s="367"/>
      <c r="AC306" s="367"/>
      <c r="AD306" s="367"/>
      <c r="AE306" s="367"/>
      <c r="AF306" s="367"/>
      <c r="AG306" s="367"/>
      <c r="AH306" s="367"/>
    </row>
    <row r="307" ht="15.75" customHeight="1">
      <c r="A307" s="367"/>
      <c r="B307" s="367"/>
      <c r="C307" s="432"/>
      <c r="D307" s="367"/>
      <c r="E307" s="432"/>
      <c r="F307" s="432"/>
      <c r="G307" s="432"/>
      <c r="H307" s="367"/>
      <c r="I307" s="432"/>
      <c r="J307" s="367"/>
      <c r="K307" s="432"/>
      <c r="L307" s="367"/>
      <c r="M307" s="432"/>
      <c r="N307" s="367"/>
      <c r="O307" s="434"/>
      <c r="P307" s="433"/>
      <c r="Q307" s="367"/>
      <c r="R307" s="367"/>
      <c r="S307" s="367"/>
      <c r="T307" s="367"/>
      <c r="U307" s="367"/>
      <c r="V307" s="367"/>
      <c r="W307" s="367"/>
      <c r="X307" s="367"/>
      <c r="Y307" s="367"/>
      <c r="Z307" s="367"/>
      <c r="AA307" s="367"/>
      <c r="AB307" s="367"/>
      <c r="AC307" s="367"/>
      <c r="AD307" s="367"/>
      <c r="AE307" s="367"/>
      <c r="AF307" s="367"/>
      <c r="AG307" s="367"/>
      <c r="AH307" s="367"/>
    </row>
    <row r="308" ht="15.75" customHeight="1">
      <c r="A308" s="367"/>
      <c r="B308" s="367"/>
      <c r="C308" s="432"/>
      <c r="D308" s="367"/>
      <c r="E308" s="432"/>
      <c r="F308" s="432"/>
      <c r="G308" s="432"/>
      <c r="H308" s="367"/>
      <c r="I308" s="432"/>
      <c r="J308" s="367"/>
      <c r="K308" s="432"/>
      <c r="L308" s="367"/>
      <c r="M308" s="432"/>
      <c r="N308" s="367"/>
      <c r="O308" s="434"/>
      <c r="P308" s="433"/>
      <c r="Q308" s="367"/>
      <c r="R308" s="367"/>
      <c r="S308" s="367"/>
      <c r="T308" s="367"/>
      <c r="U308" s="367"/>
      <c r="V308" s="367"/>
      <c r="W308" s="367"/>
      <c r="X308" s="367"/>
      <c r="Y308" s="367"/>
      <c r="Z308" s="367"/>
      <c r="AA308" s="367"/>
      <c r="AB308" s="367"/>
      <c r="AC308" s="367"/>
      <c r="AD308" s="367"/>
      <c r="AE308" s="367"/>
      <c r="AF308" s="367"/>
      <c r="AG308" s="367"/>
      <c r="AH308" s="367"/>
    </row>
    <row r="309" ht="15.75" customHeight="1">
      <c r="A309" s="367"/>
      <c r="B309" s="367"/>
      <c r="C309" s="432"/>
      <c r="D309" s="367"/>
      <c r="E309" s="432"/>
      <c r="F309" s="432"/>
      <c r="G309" s="432"/>
      <c r="H309" s="367"/>
      <c r="I309" s="432"/>
      <c r="J309" s="367"/>
      <c r="K309" s="432"/>
      <c r="L309" s="367"/>
      <c r="M309" s="432"/>
      <c r="N309" s="367"/>
      <c r="O309" s="434"/>
      <c r="P309" s="433"/>
      <c r="Q309" s="367"/>
      <c r="R309" s="367"/>
      <c r="S309" s="367"/>
      <c r="T309" s="367"/>
      <c r="U309" s="367"/>
      <c r="V309" s="367"/>
      <c r="W309" s="367"/>
      <c r="X309" s="367"/>
      <c r="Y309" s="367"/>
      <c r="Z309" s="367"/>
      <c r="AA309" s="367"/>
      <c r="AB309" s="367"/>
      <c r="AC309" s="367"/>
      <c r="AD309" s="367"/>
      <c r="AE309" s="367"/>
      <c r="AF309" s="367"/>
      <c r="AG309" s="367"/>
      <c r="AH309" s="367"/>
    </row>
    <row r="310" ht="15.75" customHeight="1">
      <c r="A310" s="367"/>
      <c r="B310" s="367"/>
      <c r="C310" s="432"/>
      <c r="D310" s="367"/>
      <c r="E310" s="432"/>
      <c r="F310" s="432"/>
      <c r="G310" s="432"/>
      <c r="H310" s="367"/>
      <c r="I310" s="432"/>
      <c r="J310" s="367"/>
      <c r="K310" s="432"/>
      <c r="L310" s="367"/>
      <c r="M310" s="432"/>
      <c r="N310" s="367"/>
      <c r="O310" s="434"/>
      <c r="P310" s="433"/>
      <c r="Q310" s="367"/>
      <c r="R310" s="367"/>
      <c r="S310" s="367"/>
      <c r="T310" s="367"/>
      <c r="U310" s="367"/>
      <c r="V310" s="367"/>
      <c r="W310" s="367"/>
      <c r="X310" s="367"/>
      <c r="Y310" s="367"/>
      <c r="Z310" s="367"/>
      <c r="AA310" s="367"/>
      <c r="AB310" s="367"/>
      <c r="AC310" s="367"/>
      <c r="AD310" s="367"/>
      <c r="AE310" s="367"/>
      <c r="AF310" s="367"/>
      <c r="AG310" s="367"/>
      <c r="AH310" s="367"/>
    </row>
    <row r="311" ht="15.75" customHeight="1">
      <c r="A311" s="367"/>
      <c r="B311" s="367"/>
      <c r="C311" s="432"/>
      <c r="D311" s="367"/>
      <c r="E311" s="432"/>
      <c r="F311" s="432"/>
      <c r="G311" s="432"/>
      <c r="H311" s="367"/>
      <c r="I311" s="432"/>
      <c r="J311" s="367"/>
      <c r="K311" s="432"/>
      <c r="L311" s="367"/>
      <c r="M311" s="432"/>
      <c r="N311" s="367"/>
      <c r="O311" s="434"/>
      <c r="P311" s="433"/>
      <c r="Q311" s="367"/>
      <c r="R311" s="367"/>
      <c r="S311" s="367"/>
      <c r="T311" s="367"/>
      <c r="U311" s="367"/>
      <c r="V311" s="367"/>
      <c r="W311" s="367"/>
      <c r="X311" s="367"/>
      <c r="Y311" s="367"/>
      <c r="Z311" s="367"/>
      <c r="AA311" s="367"/>
      <c r="AB311" s="367"/>
      <c r="AC311" s="367"/>
      <c r="AD311" s="367"/>
      <c r="AE311" s="367"/>
      <c r="AF311" s="367"/>
      <c r="AG311" s="367"/>
      <c r="AH311" s="367"/>
    </row>
    <row r="312" ht="15.75" customHeight="1">
      <c r="A312" s="367"/>
      <c r="B312" s="367"/>
      <c r="C312" s="432"/>
      <c r="D312" s="367"/>
      <c r="E312" s="432"/>
      <c r="F312" s="432"/>
      <c r="G312" s="432"/>
      <c r="H312" s="367"/>
      <c r="I312" s="432"/>
      <c r="J312" s="367"/>
      <c r="K312" s="432"/>
      <c r="L312" s="367"/>
      <c r="M312" s="432"/>
      <c r="N312" s="367"/>
      <c r="O312" s="434"/>
      <c r="P312" s="433"/>
      <c r="Q312" s="367"/>
      <c r="R312" s="367"/>
      <c r="S312" s="367"/>
      <c r="T312" s="367"/>
      <c r="U312" s="367"/>
      <c r="V312" s="367"/>
      <c r="W312" s="367"/>
      <c r="X312" s="367"/>
      <c r="Y312" s="367"/>
      <c r="Z312" s="367"/>
      <c r="AA312" s="367"/>
      <c r="AB312" s="367"/>
      <c r="AC312" s="367"/>
      <c r="AD312" s="367"/>
      <c r="AE312" s="367"/>
      <c r="AF312" s="367"/>
      <c r="AG312" s="367"/>
      <c r="AH312" s="367"/>
    </row>
    <row r="313" ht="15.75" customHeight="1">
      <c r="A313" s="367"/>
      <c r="B313" s="367"/>
      <c r="C313" s="432"/>
      <c r="D313" s="367"/>
      <c r="E313" s="432"/>
      <c r="F313" s="432"/>
      <c r="G313" s="432"/>
      <c r="H313" s="367"/>
      <c r="I313" s="432"/>
      <c r="J313" s="367"/>
      <c r="K313" s="432"/>
      <c r="L313" s="367"/>
      <c r="M313" s="432"/>
      <c r="N313" s="367"/>
      <c r="O313" s="434"/>
      <c r="P313" s="433"/>
      <c r="Q313" s="367"/>
      <c r="R313" s="367"/>
      <c r="S313" s="367"/>
      <c r="T313" s="367"/>
      <c r="U313" s="367"/>
      <c r="V313" s="367"/>
      <c r="W313" s="367"/>
      <c r="X313" s="367"/>
      <c r="Y313" s="367"/>
      <c r="Z313" s="367"/>
      <c r="AA313" s="367"/>
      <c r="AB313" s="367"/>
      <c r="AC313" s="367"/>
      <c r="AD313" s="367"/>
      <c r="AE313" s="367"/>
      <c r="AF313" s="367"/>
      <c r="AG313" s="367"/>
      <c r="AH313" s="367"/>
    </row>
    <row r="314" ht="15.75" customHeight="1">
      <c r="A314" s="367"/>
      <c r="B314" s="367"/>
      <c r="C314" s="432"/>
      <c r="D314" s="367"/>
      <c r="E314" s="432"/>
      <c r="F314" s="432"/>
      <c r="G314" s="432"/>
      <c r="H314" s="367"/>
      <c r="I314" s="432"/>
      <c r="J314" s="367"/>
      <c r="K314" s="432"/>
      <c r="L314" s="367"/>
      <c r="M314" s="432"/>
      <c r="N314" s="367"/>
      <c r="O314" s="434"/>
      <c r="P314" s="433"/>
      <c r="Q314" s="367"/>
      <c r="R314" s="367"/>
      <c r="S314" s="367"/>
      <c r="T314" s="367"/>
      <c r="U314" s="367"/>
      <c r="V314" s="367"/>
      <c r="W314" s="367"/>
      <c r="X314" s="367"/>
      <c r="Y314" s="367"/>
      <c r="Z314" s="367"/>
      <c r="AA314" s="367"/>
      <c r="AB314" s="367"/>
      <c r="AC314" s="367"/>
      <c r="AD314" s="367"/>
      <c r="AE314" s="367"/>
      <c r="AF314" s="367"/>
      <c r="AG314" s="367"/>
      <c r="AH314" s="367"/>
    </row>
    <row r="315" ht="15.75" customHeight="1">
      <c r="A315" s="367"/>
      <c r="B315" s="367"/>
      <c r="C315" s="432"/>
      <c r="D315" s="367"/>
      <c r="E315" s="432"/>
      <c r="F315" s="432"/>
      <c r="G315" s="432"/>
      <c r="H315" s="367"/>
      <c r="I315" s="432"/>
      <c r="J315" s="367"/>
      <c r="K315" s="432"/>
      <c r="L315" s="367"/>
      <c r="M315" s="432"/>
      <c r="N315" s="367"/>
      <c r="O315" s="434"/>
      <c r="P315" s="433"/>
      <c r="Q315" s="367"/>
      <c r="R315" s="367"/>
      <c r="S315" s="367"/>
      <c r="T315" s="367"/>
      <c r="U315" s="367"/>
      <c r="V315" s="367"/>
      <c r="W315" s="367"/>
      <c r="X315" s="367"/>
      <c r="Y315" s="367"/>
      <c r="Z315" s="367"/>
      <c r="AA315" s="367"/>
      <c r="AB315" s="367"/>
      <c r="AC315" s="367"/>
      <c r="AD315" s="367"/>
      <c r="AE315" s="367"/>
      <c r="AF315" s="367"/>
      <c r="AG315" s="367"/>
      <c r="AH315" s="367"/>
    </row>
    <row r="316" ht="15.75" customHeight="1">
      <c r="A316" s="367"/>
      <c r="B316" s="367"/>
      <c r="C316" s="432"/>
      <c r="D316" s="367"/>
      <c r="E316" s="432"/>
      <c r="F316" s="432"/>
      <c r="G316" s="432"/>
      <c r="H316" s="367"/>
      <c r="I316" s="432"/>
      <c r="J316" s="367"/>
      <c r="K316" s="432"/>
      <c r="L316" s="367"/>
      <c r="M316" s="432"/>
      <c r="N316" s="367"/>
      <c r="O316" s="434"/>
      <c r="P316" s="433"/>
      <c r="Q316" s="367"/>
      <c r="R316" s="367"/>
      <c r="S316" s="367"/>
      <c r="T316" s="367"/>
      <c r="U316" s="367"/>
      <c r="V316" s="367"/>
      <c r="W316" s="367"/>
      <c r="X316" s="367"/>
      <c r="Y316" s="367"/>
      <c r="Z316" s="367"/>
      <c r="AA316" s="367"/>
      <c r="AB316" s="367"/>
      <c r="AC316" s="367"/>
      <c r="AD316" s="367"/>
      <c r="AE316" s="367"/>
      <c r="AF316" s="367"/>
      <c r="AG316" s="367"/>
      <c r="AH316" s="367"/>
    </row>
    <row r="317" ht="15.75" customHeight="1">
      <c r="A317" s="367"/>
      <c r="B317" s="367"/>
      <c r="C317" s="432"/>
      <c r="D317" s="367"/>
      <c r="E317" s="432"/>
      <c r="F317" s="432"/>
      <c r="G317" s="432"/>
      <c r="H317" s="367"/>
      <c r="I317" s="432"/>
      <c r="J317" s="367"/>
      <c r="K317" s="432"/>
      <c r="L317" s="367"/>
      <c r="M317" s="432"/>
      <c r="N317" s="367"/>
      <c r="O317" s="434"/>
      <c r="P317" s="433"/>
      <c r="Q317" s="367"/>
      <c r="R317" s="367"/>
      <c r="S317" s="367"/>
      <c r="T317" s="367"/>
      <c r="U317" s="367"/>
      <c r="V317" s="367"/>
      <c r="W317" s="367"/>
      <c r="X317" s="367"/>
      <c r="Y317" s="367"/>
      <c r="Z317" s="367"/>
      <c r="AA317" s="367"/>
      <c r="AB317" s="367"/>
      <c r="AC317" s="367"/>
      <c r="AD317" s="367"/>
      <c r="AE317" s="367"/>
      <c r="AF317" s="367"/>
      <c r="AG317" s="367"/>
      <c r="AH317" s="367"/>
    </row>
    <row r="318" ht="15.75" customHeight="1">
      <c r="A318" s="367"/>
      <c r="B318" s="367"/>
      <c r="C318" s="432"/>
      <c r="D318" s="367"/>
      <c r="E318" s="432"/>
      <c r="F318" s="432"/>
      <c r="G318" s="432"/>
      <c r="H318" s="367"/>
      <c r="I318" s="432"/>
      <c r="J318" s="367"/>
      <c r="K318" s="432"/>
      <c r="L318" s="367"/>
      <c r="M318" s="432"/>
      <c r="N318" s="367"/>
      <c r="O318" s="434"/>
      <c r="P318" s="433"/>
      <c r="Q318" s="367"/>
      <c r="R318" s="367"/>
      <c r="S318" s="367"/>
      <c r="T318" s="367"/>
      <c r="U318" s="367"/>
      <c r="V318" s="367"/>
      <c r="W318" s="367"/>
      <c r="X318" s="367"/>
      <c r="Y318" s="367"/>
      <c r="Z318" s="367"/>
      <c r="AA318" s="367"/>
      <c r="AB318" s="367"/>
      <c r="AC318" s="367"/>
      <c r="AD318" s="367"/>
      <c r="AE318" s="367"/>
      <c r="AF318" s="367"/>
      <c r="AG318" s="367"/>
      <c r="AH318" s="367"/>
    </row>
    <row r="319" ht="15.75" customHeight="1">
      <c r="A319" s="367"/>
      <c r="B319" s="367"/>
      <c r="C319" s="432"/>
      <c r="D319" s="367"/>
      <c r="E319" s="432"/>
      <c r="F319" s="432"/>
      <c r="G319" s="432"/>
      <c r="H319" s="367"/>
      <c r="I319" s="432"/>
      <c r="J319" s="367"/>
      <c r="K319" s="432"/>
      <c r="L319" s="367"/>
      <c r="M319" s="432"/>
      <c r="N319" s="367"/>
      <c r="O319" s="434"/>
      <c r="P319" s="433"/>
      <c r="Q319" s="367"/>
      <c r="R319" s="367"/>
      <c r="S319" s="367"/>
      <c r="T319" s="367"/>
      <c r="U319" s="367"/>
      <c r="V319" s="367"/>
      <c r="W319" s="367"/>
      <c r="X319" s="367"/>
      <c r="Y319" s="367"/>
      <c r="Z319" s="367"/>
      <c r="AA319" s="367"/>
      <c r="AB319" s="367"/>
      <c r="AC319" s="367"/>
      <c r="AD319" s="367"/>
      <c r="AE319" s="367"/>
      <c r="AF319" s="367"/>
      <c r="AG319" s="367"/>
      <c r="AH319" s="367"/>
    </row>
    <row r="320" ht="15.75" customHeight="1">
      <c r="A320" s="367"/>
      <c r="B320" s="367"/>
      <c r="C320" s="432"/>
      <c r="D320" s="367"/>
      <c r="E320" s="432"/>
      <c r="F320" s="432"/>
      <c r="G320" s="432"/>
      <c r="H320" s="367"/>
      <c r="I320" s="432"/>
      <c r="J320" s="367"/>
      <c r="K320" s="432"/>
      <c r="L320" s="367"/>
      <c r="M320" s="432"/>
      <c r="N320" s="367"/>
      <c r="O320" s="434"/>
      <c r="P320" s="433"/>
      <c r="Q320" s="367"/>
      <c r="R320" s="367"/>
      <c r="S320" s="367"/>
      <c r="T320" s="367"/>
      <c r="U320" s="367"/>
      <c r="V320" s="367"/>
      <c r="W320" s="367"/>
      <c r="X320" s="367"/>
      <c r="Y320" s="367"/>
      <c r="Z320" s="367"/>
      <c r="AA320" s="367"/>
      <c r="AB320" s="367"/>
      <c r="AC320" s="367"/>
      <c r="AD320" s="367"/>
      <c r="AE320" s="367"/>
      <c r="AF320" s="367"/>
      <c r="AG320" s="367"/>
      <c r="AH320" s="367"/>
    </row>
    <row r="321" ht="15.75" customHeight="1">
      <c r="A321" s="367"/>
      <c r="B321" s="367"/>
      <c r="C321" s="432"/>
      <c r="D321" s="367"/>
      <c r="E321" s="432"/>
      <c r="F321" s="432"/>
      <c r="G321" s="432"/>
      <c r="H321" s="367"/>
      <c r="I321" s="432"/>
      <c r="J321" s="367"/>
      <c r="K321" s="432"/>
      <c r="L321" s="367"/>
      <c r="M321" s="432"/>
      <c r="N321" s="367"/>
      <c r="O321" s="434"/>
      <c r="P321" s="433"/>
      <c r="Q321" s="367"/>
      <c r="R321" s="367"/>
      <c r="S321" s="367"/>
      <c r="T321" s="367"/>
      <c r="U321" s="367"/>
      <c r="V321" s="367"/>
      <c r="W321" s="367"/>
      <c r="X321" s="367"/>
      <c r="Y321" s="367"/>
      <c r="Z321" s="367"/>
      <c r="AA321" s="367"/>
      <c r="AB321" s="367"/>
      <c r="AC321" s="367"/>
      <c r="AD321" s="367"/>
      <c r="AE321" s="367"/>
      <c r="AF321" s="367"/>
      <c r="AG321" s="367"/>
      <c r="AH321" s="367"/>
    </row>
    <row r="322" ht="15.75" customHeight="1">
      <c r="A322" s="367"/>
      <c r="B322" s="367"/>
      <c r="C322" s="432"/>
      <c r="D322" s="367"/>
      <c r="E322" s="432"/>
      <c r="F322" s="432"/>
      <c r="G322" s="432"/>
      <c r="H322" s="367"/>
      <c r="I322" s="432"/>
      <c r="J322" s="367"/>
      <c r="K322" s="432"/>
      <c r="L322" s="367"/>
      <c r="M322" s="432"/>
      <c r="N322" s="367"/>
      <c r="O322" s="434"/>
      <c r="P322" s="433"/>
      <c r="Q322" s="367"/>
      <c r="R322" s="367"/>
      <c r="S322" s="367"/>
      <c r="T322" s="367"/>
      <c r="U322" s="367"/>
      <c r="V322" s="367"/>
      <c r="W322" s="367"/>
      <c r="X322" s="367"/>
      <c r="Y322" s="367"/>
      <c r="Z322" s="367"/>
      <c r="AA322" s="367"/>
      <c r="AB322" s="367"/>
      <c r="AC322" s="367"/>
      <c r="AD322" s="367"/>
      <c r="AE322" s="367"/>
      <c r="AF322" s="367"/>
      <c r="AG322" s="367"/>
      <c r="AH322" s="367"/>
    </row>
    <row r="323" ht="15.75" customHeight="1">
      <c r="A323" s="367"/>
      <c r="B323" s="367"/>
      <c r="C323" s="432"/>
      <c r="D323" s="367"/>
      <c r="E323" s="432"/>
      <c r="F323" s="432"/>
      <c r="G323" s="432"/>
      <c r="H323" s="367"/>
      <c r="I323" s="432"/>
      <c r="J323" s="367"/>
      <c r="K323" s="432"/>
      <c r="L323" s="367"/>
      <c r="M323" s="432"/>
      <c r="N323" s="367"/>
      <c r="O323" s="434"/>
      <c r="P323" s="433"/>
      <c r="Q323" s="367"/>
      <c r="R323" s="367"/>
      <c r="S323" s="367"/>
      <c r="T323" s="367"/>
      <c r="U323" s="367"/>
      <c r="V323" s="367"/>
      <c r="W323" s="367"/>
      <c r="X323" s="367"/>
      <c r="Y323" s="367"/>
      <c r="Z323" s="367"/>
      <c r="AA323" s="367"/>
      <c r="AB323" s="367"/>
      <c r="AC323" s="367"/>
      <c r="AD323" s="367"/>
      <c r="AE323" s="367"/>
      <c r="AF323" s="367"/>
      <c r="AG323" s="367"/>
      <c r="AH323" s="367"/>
    </row>
    <row r="324" ht="15.75" customHeight="1">
      <c r="A324" s="367"/>
      <c r="B324" s="367"/>
      <c r="C324" s="432"/>
      <c r="D324" s="367"/>
      <c r="E324" s="432"/>
      <c r="F324" s="432"/>
      <c r="G324" s="432"/>
      <c r="H324" s="367"/>
      <c r="I324" s="432"/>
      <c r="J324" s="367"/>
      <c r="K324" s="432"/>
      <c r="L324" s="367"/>
      <c r="M324" s="432"/>
      <c r="N324" s="367"/>
      <c r="O324" s="434"/>
      <c r="P324" s="433"/>
      <c r="Q324" s="367"/>
      <c r="R324" s="367"/>
      <c r="S324" s="367"/>
      <c r="T324" s="367"/>
      <c r="U324" s="367"/>
      <c r="V324" s="367"/>
      <c r="W324" s="367"/>
      <c r="X324" s="367"/>
      <c r="Y324" s="367"/>
      <c r="Z324" s="367"/>
      <c r="AA324" s="367"/>
      <c r="AB324" s="367"/>
      <c r="AC324" s="367"/>
      <c r="AD324" s="367"/>
      <c r="AE324" s="367"/>
      <c r="AF324" s="367"/>
      <c r="AG324" s="367"/>
      <c r="AH324" s="367"/>
    </row>
    <row r="325" ht="15.75" customHeight="1">
      <c r="A325" s="367"/>
      <c r="B325" s="367"/>
      <c r="C325" s="432"/>
      <c r="D325" s="367"/>
      <c r="E325" s="432"/>
      <c r="F325" s="432"/>
      <c r="G325" s="432"/>
      <c r="H325" s="367"/>
      <c r="I325" s="432"/>
      <c r="J325" s="367"/>
      <c r="K325" s="432"/>
      <c r="L325" s="367"/>
      <c r="M325" s="432"/>
      <c r="N325" s="367"/>
      <c r="O325" s="434"/>
      <c r="P325" s="433"/>
      <c r="Q325" s="367"/>
      <c r="R325" s="367"/>
      <c r="S325" s="367"/>
      <c r="T325" s="367"/>
      <c r="U325" s="367"/>
      <c r="V325" s="367"/>
      <c r="W325" s="367"/>
      <c r="X325" s="367"/>
      <c r="Y325" s="367"/>
      <c r="Z325" s="367"/>
      <c r="AA325" s="367"/>
      <c r="AB325" s="367"/>
      <c r="AC325" s="367"/>
      <c r="AD325" s="367"/>
      <c r="AE325" s="367"/>
      <c r="AF325" s="367"/>
      <c r="AG325" s="367"/>
      <c r="AH325" s="367"/>
    </row>
    <row r="326" ht="15.75" customHeight="1">
      <c r="A326" s="367"/>
      <c r="B326" s="367"/>
      <c r="C326" s="432"/>
      <c r="D326" s="367"/>
      <c r="E326" s="432"/>
      <c r="F326" s="432"/>
      <c r="G326" s="432"/>
      <c r="H326" s="367"/>
      <c r="I326" s="432"/>
      <c r="J326" s="367"/>
      <c r="K326" s="432"/>
      <c r="L326" s="367"/>
      <c r="M326" s="432"/>
      <c r="N326" s="367"/>
      <c r="O326" s="434"/>
      <c r="P326" s="433"/>
      <c r="Q326" s="367"/>
      <c r="R326" s="367"/>
      <c r="S326" s="367"/>
      <c r="T326" s="367"/>
      <c r="U326" s="367"/>
      <c r="V326" s="367"/>
      <c r="W326" s="367"/>
      <c r="X326" s="367"/>
      <c r="Y326" s="367"/>
      <c r="Z326" s="367"/>
      <c r="AA326" s="367"/>
      <c r="AB326" s="367"/>
      <c r="AC326" s="367"/>
      <c r="AD326" s="367"/>
      <c r="AE326" s="367"/>
      <c r="AF326" s="367"/>
      <c r="AG326" s="367"/>
      <c r="AH326" s="367"/>
    </row>
    <row r="327" ht="15.75" customHeight="1">
      <c r="A327" s="367"/>
      <c r="B327" s="367"/>
      <c r="C327" s="432"/>
      <c r="D327" s="367"/>
      <c r="E327" s="432"/>
      <c r="F327" s="432"/>
      <c r="G327" s="432"/>
      <c r="H327" s="367"/>
      <c r="I327" s="432"/>
      <c r="J327" s="367"/>
      <c r="K327" s="432"/>
      <c r="L327" s="367"/>
      <c r="M327" s="432"/>
      <c r="N327" s="367"/>
      <c r="O327" s="434"/>
      <c r="P327" s="433"/>
      <c r="Q327" s="367"/>
      <c r="R327" s="367"/>
      <c r="S327" s="367"/>
      <c r="T327" s="367"/>
      <c r="U327" s="367"/>
      <c r="V327" s="367"/>
      <c r="W327" s="367"/>
      <c r="X327" s="367"/>
      <c r="Y327" s="367"/>
      <c r="Z327" s="367"/>
      <c r="AA327" s="367"/>
      <c r="AB327" s="367"/>
      <c r="AC327" s="367"/>
      <c r="AD327" s="367"/>
      <c r="AE327" s="367"/>
      <c r="AF327" s="367"/>
      <c r="AG327" s="367"/>
      <c r="AH327" s="367"/>
    </row>
    <row r="328" ht="15.75" customHeight="1">
      <c r="A328" s="367"/>
      <c r="B328" s="367"/>
      <c r="C328" s="432"/>
      <c r="D328" s="367"/>
      <c r="E328" s="432"/>
      <c r="F328" s="432"/>
      <c r="G328" s="432"/>
      <c r="H328" s="367"/>
      <c r="I328" s="432"/>
      <c r="J328" s="367"/>
      <c r="K328" s="432"/>
      <c r="L328" s="367"/>
      <c r="M328" s="432"/>
      <c r="N328" s="367"/>
      <c r="O328" s="434"/>
      <c r="P328" s="433"/>
      <c r="Q328" s="367"/>
      <c r="R328" s="367"/>
      <c r="S328" s="367"/>
      <c r="T328" s="367"/>
      <c r="U328" s="367"/>
      <c r="V328" s="367"/>
      <c r="W328" s="367"/>
      <c r="X328" s="367"/>
      <c r="Y328" s="367"/>
      <c r="Z328" s="367"/>
      <c r="AA328" s="367"/>
      <c r="AB328" s="367"/>
      <c r="AC328" s="367"/>
      <c r="AD328" s="367"/>
      <c r="AE328" s="367"/>
      <c r="AF328" s="367"/>
      <c r="AG328" s="367"/>
      <c r="AH328" s="367"/>
    </row>
    <row r="329" ht="15.75" customHeight="1">
      <c r="A329" s="367"/>
      <c r="B329" s="367"/>
      <c r="C329" s="432"/>
      <c r="D329" s="367"/>
      <c r="E329" s="432"/>
      <c r="F329" s="432"/>
      <c r="G329" s="432"/>
      <c r="H329" s="367"/>
      <c r="I329" s="432"/>
      <c r="J329" s="367"/>
      <c r="K329" s="432"/>
      <c r="L329" s="367"/>
      <c r="M329" s="432"/>
      <c r="N329" s="367"/>
      <c r="O329" s="434"/>
      <c r="P329" s="433"/>
      <c r="Q329" s="367"/>
      <c r="R329" s="367"/>
      <c r="S329" s="367"/>
      <c r="T329" s="367"/>
      <c r="U329" s="367"/>
      <c r="V329" s="367"/>
      <c r="W329" s="367"/>
      <c r="X329" s="367"/>
      <c r="Y329" s="367"/>
      <c r="Z329" s="367"/>
      <c r="AA329" s="367"/>
      <c r="AB329" s="367"/>
      <c r="AC329" s="367"/>
      <c r="AD329" s="367"/>
      <c r="AE329" s="367"/>
      <c r="AF329" s="367"/>
      <c r="AG329" s="367"/>
      <c r="AH329" s="367"/>
    </row>
    <row r="330" ht="15.75" customHeight="1">
      <c r="A330" s="367"/>
      <c r="B330" s="367"/>
      <c r="C330" s="432"/>
      <c r="D330" s="367"/>
      <c r="E330" s="432"/>
      <c r="F330" s="432"/>
      <c r="G330" s="432"/>
      <c r="H330" s="367"/>
      <c r="I330" s="432"/>
      <c r="J330" s="367"/>
      <c r="K330" s="432"/>
      <c r="L330" s="367"/>
      <c r="M330" s="432"/>
      <c r="N330" s="367"/>
      <c r="O330" s="434"/>
      <c r="P330" s="433"/>
      <c r="Q330" s="367"/>
      <c r="R330" s="367"/>
      <c r="S330" s="367"/>
      <c r="T330" s="367"/>
      <c r="U330" s="367"/>
      <c r="V330" s="367"/>
      <c r="W330" s="367"/>
      <c r="X330" s="367"/>
      <c r="Y330" s="367"/>
      <c r="Z330" s="367"/>
      <c r="AA330" s="367"/>
      <c r="AB330" s="367"/>
      <c r="AC330" s="367"/>
      <c r="AD330" s="367"/>
      <c r="AE330" s="367"/>
      <c r="AF330" s="367"/>
      <c r="AG330" s="367"/>
      <c r="AH330" s="367"/>
    </row>
    <row r="331" ht="15.75" customHeight="1">
      <c r="A331" s="367"/>
      <c r="B331" s="367"/>
      <c r="C331" s="432"/>
      <c r="D331" s="367"/>
      <c r="E331" s="432"/>
      <c r="F331" s="432"/>
      <c r="G331" s="432"/>
      <c r="H331" s="367"/>
      <c r="I331" s="432"/>
      <c r="J331" s="367"/>
      <c r="K331" s="432"/>
      <c r="L331" s="367"/>
      <c r="M331" s="432"/>
      <c r="N331" s="367"/>
      <c r="O331" s="434"/>
      <c r="P331" s="433"/>
      <c r="Q331" s="367"/>
      <c r="R331" s="367"/>
      <c r="S331" s="367"/>
      <c r="T331" s="367"/>
      <c r="U331" s="367"/>
      <c r="V331" s="367"/>
      <c r="W331" s="367"/>
      <c r="X331" s="367"/>
      <c r="Y331" s="367"/>
      <c r="Z331" s="367"/>
      <c r="AA331" s="367"/>
      <c r="AB331" s="367"/>
      <c r="AC331" s="367"/>
      <c r="AD331" s="367"/>
      <c r="AE331" s="367"/>
      <c r="AF331" s="367"/>
      <c r="AG331" s="367"/>
      <c r="AH331" s="367"/>
    </row>
    <row r="332" ht="15.75" customHeight="1">
      <c r="A332" s="367"/>
      <c r="B332" s="367"/>
      <c r="C332" s="432"/>
      <c r="D332" s="367"/>
      <c r="E332" s="432"/>
      <c r="F332" s="432"/>
      <c r="G332" s="432"/>
      <c r="H332" s="367"/>
      <c r="I332" s="432"/>
      <c r="J332" s="367"/>
      <c r="K332" s="432"/>
      <c r="L332" s="367"/>
      <c r="M332" s="432"/>
      <c r="N332" s="367"/>
      <c r="O332" s="434"/>
      <c r="P332" s="433"/>
      <c r="Q332" s="367"/>
      <c r="R332" s="367"/>
      <c r="S332" s="367"/>
      <c r="T332" s="367"/>
      <c r="U332" s="367"/>
      <c r="V332" s="367"/>
      <c r="W332" s="367"/>
      <c r="X332" s="367"/>
      <c r="Y332" s="367"/>
      <c r="Z332" s="367"/>
      <c r="AA332" s="367"/>
      <c r="AB332" s="367"/>
      <c r="AC332" s="367"/>
      <c r="AD332" s="367"/>
      <c r="AE332" s="367"/>
      <c r="AF332" s="367"/>
      <c r="AG332" s="367"/>
      <c r="AH332" s="367"/>
    </row>
    <row r="333" ht="15.75" customHeight="1">
      <c r="A333" s="367"/>
      <c r="B333" s="367"/>
      <c r="C333" s="432"/>
      <c r="D333" s="367"/>
      <c r="E333" s="432"/>
      <c r="F333" s="432"/>
      <c r="G333" s="432"/>
      <c r="H333" s="367"/>
      <c r="I333" s="432"/>
      <c r="J333" s="367"/>
      <c r="K333" s="432"/>
      <c r="L333" s="367"/>
      <c r="M333" s="432"/>
      <c r="N333" s="367"/>
      <c r="O333" s="434"/>
      <c r="P333" s="433"/>
      <c r="Q333" s="367"/>
      <c r="R333" s="367"/>
      <c r="S333" s="367"/>
      <c r="T333" s="367"/>
      <c r="U333" s="367"/>
      <c r="V333" s="367"/>
      <c r="W333" s="367"/>
      <c r="X333" s="367"/>
      <c r="Y333" s="367"/>
      <c r="Z333" s="367"/>
      <c r="AA333" s="367"/>
      <c r="AB333" s="367"/>
      <c r="AC333" s="367"/>
      <c r="AD333" s="367"/>
      <c r="AE333" s="367"/>
      <c r="AF333" s="367"/>
      <c r="AG333" s="367"/>
      <c r="AH333" s="367"/>
    </row>
    <row r="334" ht="15.75" customHeight="1">
      <c r="A334" s="367"/>
      <c r="B334" s="367"/>
      <c r="C334" s="432"/>
      <c r="D334" s="367"/>
      <c r="E334" s="432"/>
      <c r="F334" s="432"/>
      <c r="G334" s="432"/>
      <c r="H334" s="367"/>
      <c r="I334" s="432"/>
      <c r="J334" s="367"/>
      <c r="K334" s="432"/>
      <c r="L334" s="367"/>
      <c r="M334" s="432"/>
      <c r="N334" s="367"/>
      <c r="O334" s="434"/>
      <c r="P334" s="433"/>
      <c r="Q334" s="367"/>
      <c r="R334" s="367"/>
      <c r="S334" s="367"/>
      <c r="T334" s="367"/>
      <c r="U334" s="367"/>
      <c r="V334" s="367"/>
      <c r="W334" s="367"/>
      <c r="X334" s="367"/>
      <c r="Y334" s="367"/>
      <c r="Z334" s="367"/>
      <c r="AA334" s="367"/>
      <c r="AB334" s="367"/>
      <c r="AC334" s="367"/>
      <c r="AD334" s="367"/>
      <c r="AE334" s="367"/>
      <c r="AF334" s="367"/>
      <c r="AG334" s="367"/>
      <c r="AH334" s="367"/>
    </row>
    <row r="335" ht="15.75" customHeight="1">
      <c r="A335" s="367"/>
      <c r="B335" s="367"/>
      <c r="C335" s="432"/>
      <c r="D335" s="367"/>
      <c r="E335" s="432"/>
      <c r="F335" s="432"/>
      <c r="G335" s="432"/>
      <c r="H335" s="367"/>
      <c r="I335" s="432"/>
      <c r="J335" s="367"/>
      <c r="K335" s="432"/>
      <c r="L335" s="367"/>
      <c r="M335" s="432"/>
      <c r="N335" s="367"/>
      <c r="O335" s="434"/>
      <c r="P335" s="433"/>
      <c r="Q335" s="367"/>
      <c r="R335" s="367"/>
      <c r="S335" s="367"/>
      <c r="T335" s="367"/>
      <c r="U335" s="367"/>
      <c r="V335" s="367"/>
      <c r="W335" s="367"/>
      <c r="X335" s="367"/>
      <c r="Y335" s="367"/>
      <c r="Z335" s="367"/>
      <c r="AA335" s="367"/>
      <c r="AB335" s="367"/>
      <c r="AC335" s="367"/>
      <c r="AD335" s="367"/>
      <c r="AE335" s="367"/>
      <c r="AF335" s="367"/>
      <c r="AG335" s="367"/>
      <c r="AH335" s="367"/>
    </row>
    <row r="336" ht="15.75" customHeight="1">
      <c r="A336" s="367"/>
      <c r="B336" s="367"/>
      <c r="C336" s="432"/>
      <c r="D336" s="367"/>
      <c r="E336" s="432"/>
      <c r="F336" s="432"/>
      <c r="G336" s="432"/>
      <c r="H336" s="367"/>
      <c r="I336" s="432"/>
      <c r="J336" s="367"/>
      <c r="K336" s="432"/>
      <c r="L336" s="367"/>
      <c r="M336" s="432"/>
      <c r="N336" s="367"/>
      <c r="O336" s="434"/>
      <c r="P336" s="433"/>
      <c r="Q336" s="367"/>
      <c r="R336" s="367"/>
      <c r="S336" s="367"/>
      <c r="T336" s="367"/>
      <c r="U336" s="367"/>
      <c r="V336" s="367"/>
      <c r="W336" s="367"/>
      <c r="X336" s="367"/>
      <c r="Y336" s="367"/>
      <c r="Z336" s="367"/>
      <c r="AA336" s="367"/>
      <c r="AB336" s="367"/>
      <c r="AC336" s="367"/>
      <c r="AD336" s="367"/>
      <c r="AE336" s="367"/>
      <c r="AF336" s="367"/>
      <c r="AG336" s="367"/>
      <c r="AH336" s="367"/>
    </row>
    <row r="337" ht="15.75" customHeight="1">
      <c r="A337" s="367"/>
      <c r="B337" s="367"/>
      <c r="C337" s="432"/>
      <c r="D337" s="367"/>
      <c r="E337" s="432"/>
      <c r="F337" s="432"/>
      <c r="G337" s="432"/>
      <c r="H337" s="367"/>
      <c r="I337" s="432"/>
      <c r="J337" s="367"/>
      <c r="K337" s="432"/>
      <c r="L337" s="367"/>
      <c r="M337" s="432"/>
      <c r="N337" s="367"/>
      <c r="O337" s="434"/>
      <c r="P337" s="433"/>
      <c r="Q337" s="367"/>
      <c r="R337" s="367"/>
      <c r="S337" s="367"/>
      <c r="T337" s="367"/>
      <c r="U337" s="367"/>
      <c r="V337" s="367"/>
      <c r="W337" s="367"/>
      <c r="X337" s="367"/>
      <c r="Y337" s="367"/>
      <c r="Z337" s="367"/>
      <c r="AA337" s="367"/>
      <c r="AB337" s="367"/>
      <c r="AC337" s="367"/>
      <c r="AD337" s="367"/>
      <c r="AE337" s="367"/>
      <c r="AF337" s="367"/>
      <c r="AG337" s="367"/>
      <c r="AH337" s="367"/>
    </row>
    <row r="338" ht="15.75" customHeight="1">
      <c r="A338" s="367"/>
      <c r="B338" s="367"/>
      <c r="C338" s="432"/>
      <c r="D338" s="367"/>
      <c r="E338" s="432"/>
      <c r="F338" s="432"/>
      <c r="G338" s="432"/>
      <c r="H338" s="367"/>
      <c r="I338" s="432"/>
      <c r="J338" s="367"/>
      <c r="K338" s="432"/>
      <c r="L338" s="367"/>
      <c r="M338" s="432"/>
      <c r="N338" s="367"/>
      <c r="O338" s="434"/>
      <c r="P338" s="433"/>
      <c r="Q338" s="367"/>
      <c r="R338" s="367"/>
      <c r="S338" s="367"/>
      <c r="T338" s="367"/>
      <c r="U338" s="367"/>
      <c r="V338" s="367"/>
      <c r="W338" s="367"/>
      <c r="X338" s="367"/>
      <c r="Y338" s="367"/>
      <c r="Z338" s="367"/>
      <c r="AA338" s="367"/>
      <c r="AB338" s="367"/>
      <c r="AC338" s="367"/>
      <c r="AD338" s="367"/>
      <c r="AE338" s="367"/>
      <c r="AF338" s="367"/>
      <c r="AG338" s="367"/>
      <c r="AH338" s="367"/>
    </row>
    <row r="339" ht="15.75" customHeight="1">
      <c r="A339" s="367"/>
      <c r="B339" s="367"/>
      <c r="C339" s="432"/>
      <c r="D339" s="367"/>
      <c r="E339" s="432"/>
      <c r="F339" s="432"/>
      <c r="G339" s="432"/>
      <c r="H339" s="367"/>
      <c r="I339" s="432"/>
      <c r="J339" s="367"/>
      <c r="K339" s="432"/>
      <c r="L339" s="367"/>
      <c r="M339" s="432"/>
      <c r="N339" s="367"/>
      <c r="O339" s="434"/>
      <c r="P339" s="433"/>
      <c r="Q339" s="367"/>
      <c r="R339" s="367"/>
      <c r="S339" s="367"/>
      <c r="T339" s="367"/>
      <c r="U339" s="367"/>
      <c r="V339" s="367"/>
      <c r="W339" s="367"/>
      <c r="X339" s="367"/>
      <c r="Y339" s="367"/>
      <c r="Z339" s="367"/>
      <c r="AA339" s="367"/>
      <c r="AB339" s="367"/>
      <c r="AC339" s="367"/>
      <c r="AD339" s="367"/>
      <c r="AE339" s="367"/>
      <c r="AF339" s="367"/>
      <c r="AG339" s="367"/>
      <c r="AH339" s="367"/>
    </row>
    <row r="340" ht="15.75" customHeight="1">
      <c r="A340" s="367"/>
      <c r="B340" s="367"/>
      <c r="C340" s="432"/>
      <c r="D340" s="367"/>
      <c r="E340" s="432"/>
      <c r="F340" s="432"/>
      <c r="G340" s="432"/>
      <c r="H340" s="367"/>
      <c r="I340" s="432"/>
      <c r="J340" s="367"/>
      <c r="K340" s="432"/>
      <c r="L340" s="367"/>
      <c r="M340" s="432"/>
      <c r="N340" s="367"/>
      <c r="O340" s="434"/>
      <c r="P340" s="433"/>
      <c r="Q340" s="367"/>
      <c r="R340" s="367"/>
      <c r="S340" s="367"/>
      <c r="T340" s="367"/>
      <c r="U340" s="367"/>
      <c r="V340" s="367"/>
      <c r="W340" s="367"/>
      <c r="X340" s="367"/>
      <c r="Y340" s="367"/>
      <c r="Z340" s="367"/>
      <c r="AA340" s="367"/>
      <c r="AB340" s="367"/>
      <c r="AC340" s="367"/>
      <c r="AD340" s="367"/>
      <c r="AE340" s="367"/>
      <c r="AF340" s="367"/>
      <c r="AG340" s="367"/>
      <c r="AH340" s="367"/>
    </row>
    <row r="341" ht="15.75" customHeight="1">
      <c r="A341" s="367"/>
      <c r="B341" s="367"/>
      <c r="C341" s="432"/>
      <c r="D341" s="367"/>
      <c r="E341" s="432"/>
      <c r="F341" s="432"/>
      <c r="G341" s="432"/>
      <c r="H341" s="367"/>
      <c r="I341" s="432"/>
      <c r="J341" s="367"/>
      <c r="K341" s="432"/>
      <c r="L341" s="367"/>
      <c r="M341" s="432"/>
      <c r="N341" s="367"/>
      <c r="O341" s="434"/>
      <c r="P341" s="433"/>
      <c r="Q341" s="367"/>
      <c r="R341" s="367"/>
      <c r="S341" s="367"/>
      <c r="T341" s="367"/>
      <c r="U341" s="367"/>
      <c r="V341" s="367"/>
      <c r="W341" s="367"/>
      <c r="X341" s="367"/>
      <c r="Y341" s="367"/>
      <c r="Z341" s="367"/>
      <c r="AA341" s="367"/>
      <c r="AB341" s="367"/>
      <c r="AC341" s="367"/>
      <c r="AD341" s="367"/>
      <c r="AE341" s="367"/>
      <c r="AF341" s="367"/>
      <c r="AG341" s="367"/>
      <c r="AH341" s="367"/>
    </row>
    <row r="342" ht="15.75" customHeight="1">
      <c r="A342" s="367"/>
      <c r="B342" s="367"/>
      <c r="C342" s="432"/>
      <c r="D342" s="367"/>
      <c r="E342" s="432"/>
      <c r="F342" s="432"/>
      <c r="G342" s="432"/>
      <c r="H342" s="367"/>
      <c r="I342" s="432"/>
      <c r="J342" s="367"/>
      <c r="K342" s="432"/>
      <c r="L342" s="367"/>
      <c r="M342" s="432"/>
      <c r="N342" s="367"/>
      <c r="O342" s="434"/>
      <c r="P342" s="433"/>
      <c r="Q342" s="367"/>
      <c r="R342" s="367"/>
      <c r="S342" s="367"/>
      <c r="T342" s="367"/>
      <c r="U342" s="367"/>
      <c r="V342" s="367"/>
      <c r="W342" s="367"/>
      <c r="X342" s="367"/>
      <c r="Y342" s="367"/>
      <c r="Z342" s="367"/>
      <c r="AA342" s="367"/>
      <c r="AB342" s="367"/>
      <c r="AC342" s="367"/>
      <c r="AD342" s="367"/>
      <c r="AE342" s="367"/>
      <c r="AF342" s="367"/>
      <c r="AG342" s="367"/>
      <c r="AH342" s="367"/>
    </row>
    <row r="343" ht="15.75" customHeight="1">
      <c r="A343" s="367"/>
      <c r="B343" s="367"/>
      <c r="C343" s="432"/>
      <c r="D343" s="367"/>
      <c r="E343" s="432"/>
      <c r="F343" s="432"/>
      <c r="G343" s="432"/>
      <c r="H343" s="367"/>
      <c r="I343" s="432"/>
      <c r="J343" s="367"/>
      <c r="K343" s="432"/>
      <c r="L343" s="367"/>
      <c r="M343" s="432"/>
      <c r="N343" s="367"/>
      <c r="O343" s="434"/>
      <c r="P343" s="433"/>
      <c r="Q343" s="367"/>
      <c r="R343" s="367"/>
      <c r="S343" s="367"/>
      <c r="T343" s="367"/>
      <c r="U343" s="367"/>
      <c r="V343" s="367"/>
      <c r="W343" s="367"/>
      <c r="X343" s="367"/>
      <c r="Y343" s="367"/>
      <c r="Z343" s="367"/>
      <c r="AA343" s="367"/>
      <c r="AB343" s="367"/>
      <c r="AC343" s="367"/>
      <c r="AD343" s="367"/>
      <c r="AE343" s="367"/>
      <c r="AF343" s="367"/>
      <c r="AG343" s="367"/>
      <c r="AH343" s="367"/>
    </row>
    <row r="344" ht="15.75" customHeight="1">
      <c r="A344" s="367"/>
      <c r="B344" s="367"/>
      <c r="C344" s="432"/>
      <c r="D344" s="367"/>
      <c r="E344" s="432"/>
      <c r="F344" s="432"/>
      <c r="G344" s="432"/>
      <c r="H344" s="367"/>
      <c r="I344" s="432"/>
      <c r="J344" s="367"/>
      <c r="K344" s="432"/>
      <c r="L344" s="367"/>
      <c r="M344" s="432"/>
      <c r="N344" s="367"/>
      <c r="O344" s="434"/>
      <c r="P344" s="433"/>
      <c r="Q344" s="367"/>
      <c r="R344" s="367"/>
      <c r="S344" s="367"/>
      <c r="T344" s="367"/>
      <c r="U344" s="367"/>
      <c r="V344" s="367"/>
      <c r="W344" s="367"/>
      <c r="X344" s="367"/>
      <c r="Y344" s="367"/>
      <c r="Z344" s="367"/>
      <c r="AA344" s="367"/>
      <c r="AB344" s="367"/>
      <c r="AC344" s="367"/>
      <c r="AD344" s="367"/>
      <c r="AE344" s="367"/>
      <c r="AF344" s="367"/>
      <c r="AG344" s="367"/>
      <c r="AH344" s="367"/>
    </row>
    <row r="345" ht="15.75" customHeight="1">
      <c r="A345" s="367"/>
      <c r="B345" s="367"/>
      <c r="C345" s="432"/>
      <c r="D345" s="367"/>
      <c r="E345" s="432"/>
      <c r="F345" s="432"/>
      <c r="G345" s="432"/>
      <c r="H345" s="367"/>
      <c r="I345" s="432"/>
      <c r="J345" s="367"/>
      <c r="K345" s="432"/>
      <c r="L345" s="367"/>
      <c r="M345" s="432"/>
      <c r="N345" s="367"/>
      <c r="O345" s="434"/>
      <c r="P345" s="433"/>
      <c r="Q345" s="367"/>
      <c r="R345" s="367"/>
      <c r="S345" s="367"/>
      <c r="T345" s="367"/>
      <c r="U345" s="367"/>
      <c r="V345" s="367"/>
      <c r="W345" s="367"/>
      <c r="X345" s="367"/>
      <c r="Y345" s="367"/>
      <c r="Z345" s="367"/>
      <c r="AA345" s="367"/>
      <c r="AB345" s="367"/>
      <c r="AC345" s="367"/>
      <c r="AD345" s="367"/>
      <c r="AE345" s="367"/>
      <c r="AF345" s="367"/>
      <c r="AG345" s="367"/>
      <c r="AH345" s="367"/>
    </row>
    <row r="346" ht="15.75" customHeight="1">
      <c r="A346" s="367"/>
      <c r="B346" s="367"/>
      <c r="C346" s="432"/>
      <c r="D346" s="367"/>
      <c r="E346" s="432"/>
      <c r="F346" s="432"/>
      <c r="G346" s="432"/>
      <c r="H346" s="367"/>
      <c r="I346" s="432"/>
      <c r="J346" s="367"/>
      <c r="K346" s="432"/>
      <c r="L346" s="367"/>
      <c r="M346" s="432"/>
      <c r="N346" s="367"/>
      <c r="O346" s="434"/>
      <c r="P346" s="433"/>
      <c r="Q346" s="367"/>
      <c r="R346" s="367"/>
      <c r="S346" s="367"/>
      <c r="T346" s="367"/>
      <c r="U346" s="367"/>
      <c r="V346" s="367"/>
      <c r="W346" s="367"/>
      <c r="X346" s="367"/>
      <c r="Y346" s="367"/>
      <c r="Z346" s="367"/>
      <c r="AA346" s="367"/>
      <c r="AB346" s="367"/>
      <c r="AC346" s="367"/>
      <c r="AD346" s="367"/>
      <c r="AE346" s="367"/>
      <c r="AF346" s="367"/>
      <c r="AG346" s="367"/>
      <c r="AH346" s="367"/>
    </row>
    <row r="347" ht="15.75" customHeight="1">
      <c r="A347" s="367"/>
      <c r="B347" s="367"/>
      <c r="C347" s="432"/>
      <c r="D347" s="367"/>
      <c r="E347" s="432"/>
      <c r="F347" s="432"/>
      <c r="G347" s="432"/>
      <c r="H347" s="367"/>
      <c r="I347" s="432"/>
      <c r="J347" s="367"/>
      <c r="K347" s="432"/>
      <c r="L347" s="367"/>
      <c r="M347" s="432"/>
      <c r="N347" s="367"/>
      <c r="O347" s="434"/>
      <c r="P347" s="433"/>
      <c r="Q347" s="367"/>
      <c r="R347" s="367"/>
      <c r="S347" s="367"/>
      <c r="T347" s="367"/>
      <c r="U347" s="367"/>
      <c r="V347" s="367"/>
      <c r="W347" s="367"/>
      <c r="X347" s="367"/>
      <c r="Y347" s="367"/>
      <c r="Z347" s="367"/>
      <c r="AA347" s="367"/>
      <c r="AB347" s="367"/>
      <c r="AC347" s="367"/>
      <c r="AD347" s="367"/>
      <c r="AE347" s="367"/>
      <c r="AF347" s="367"/>
      <c r="AG347" s="367"/>
      <c r="AH347" s="367"/>
    </row>
    <row r="348" ht="15.75" customHeight="1">
      <c r="A348" s="367"/>
      <c r="B348" s="367"/>
      <c r="C348" s="432"/>
      <c r="D348" s="367"/>
      <c r="E348" s="432"/>
      <c r="F348" s="432"/>
      <c r="G348" s="432"/>
      <c r="H348" s="367"/>
      <c r="I348" s="432"/>
      <c r="J348" s="367"/>
      <c r="K348" s="432"/>
      <c r="L348" s="367"/>
      <c r="M348" s="432"/>
      <c r="N348" s="367"/>
      <c r="O348" s="434"/>
      <c r="P348" s="433"/>
      <c r="Q348" s="367"/>
      <c r="R348" s="367"/>
      <c r="S348" s="367"/>
      <c r="T348" s="367"/>
      <c r="U348" s="367"/>
      <c r="V348" s="367"/>
      <c r="W348" s="367"/>
      <c r="X348" s="367"/>
      <c r="Y348" s="367"/>
      <c r="Z348" s="367"/>
      <c r="AA348" s="367"/>
      <c r="AB348" s="367"/>
      <c r="AC348" s="367"/>
      <c r="AD348" s="367"/>
      <c r="AE348" s="367"/>
      <c r="AF348" s="367"/>
      <c r="AG348" s="367"/>
      <c r="AH348" s="367"/>
    </row>
    <row r="349" ht="15.75" customHeight="1">
      <c r="A349" s="367"/>
      <c r="B349" s="367"/>
      <c r="C349" s="432"/>
      <c r="D349" s="367"/>
      <c r="E349" s="432"/>
      <c r="F349" s="432"/>
      <c r="G349" s="432"/>
      <c r="H349" s="367"/>
      <c r="I349" s="432"/>
      <c r="J349" s="367"/>
      <c r="K349" s="432"/>
      <c r="L349" s="367"/>
      <c r="M349" s="432"/>
      <c r="N349" s="367"/>
      <c r="O349" s="434"/>
      <c r="P349" s="433"/>
      <c r="Q349" s="367"/>
      <c r="R349" s="367"/>
      <c r="S349" s="367"/>
      <c r="T349" s="367"/>
      <c r="U349" s="367"/>
      <c r="V349" s="367"/>
      <c r="W349" s="367"/>
      <c r="X349" s="367"/>
      <c r="Y349" s="367"/>
      <c r="Z349" s="367"/>
      <c r="AA349" s="367"/>
      <c r="AB349" s="367"/>
      <c r="AC349" s="367"/>
      <c r="AD349" s="367"/>
      <c r="AE349" s="367"/>
      <c r="AF349" s="367"/>
      <c r="AG349" s="367"/>
      <c r="AH349" s="367"/>
    </row>
    <row r="350" ht="15.75" customHeight="1">
      <c r="A350" s="367"/>
      <c r="B350" s="367"/>
      <c r="C350" s="432"/>
      <c r="D350" s="367"/>
      <c r="E350" s="432"/>
      <c r="F350" s="432"/>
      <c r="G350" s="432"/>
      <c r="H350" s="367"/>
      <c r="I350" s="432"/>
      <c r="J350" s="367"/>
      <c r="K350" s="432"/>
      <c r="L350" s="367"/>
      <c r="M350" s="432"/>
      <c r="N350" s="367"/>
      <c r="O350" s="434"/>
      <c r="P350" s="433"/>
      <c r="Q350" s="367"/>
      <c r="R350" s="367"/>
      <c r="S350" s="367"/>
      <c r="T350" s="367"/>
      <c r="U350" s="367"/>
      <c r="V350" s="367"/>
      <c r="W350" s="367"/>
      <c r="X350" s="367"/>
      <c r="Y350" s="367"/>
      <c r="Z350" s="367"/>
      <c r="AA350" s="367"/>
      <c r="AB350" s="367"/>
      <c r="AC350" s="367"/>
      <c r="AD350" s="367"/>
      <c r="AE350" s="367"/>
      <c r="AF350" s="367"/>
      <c r="AG350" s="367"/>
      <c r="AH350" s="367"/>
    </row>
    <row r="351" ht="15.75" customHeight="1">
      <c r="A351" s="367"/>
      <c r="B351" s="367"/>
      <c r="C351" s="432"/>
      <c r="D351" s="367"/>
      <c r="E351" s="432"/>
      <c r="F351" s="432"/>
      <c r="G351" s="432"/>
      <c r="H351" s="367"/>
      <c r="I351" s="432"/>
      <c r="J351" s="367"/>
      <c r="K351" s="432"/>
      <c r="L351" s="367"/>
      <c r="M351" s="432"/>
      <c r="N351" s="367"/>
      <c r="O351" s="434"/>
      <c r="P351" s="433"/>
      <c r="Q351" s="367"/>
      <c r="R351" s="367"/>
      <c r="S351" s="367"/>
      <c r="T351" s="367"/>
      <c r="U351" s="367"/>
      <c r="V351" s="367"/>
      <c r="W351" s="367"/>
      <c r="X351" s="367"/>
      <c r="Y351" s="367"/>
      <c r="Z351" s="367"/>
      <c r="AA351" s="367"/>
      <c r="AB351" s="367"/>
      <c r="AC351" s="367"/>
      <c r="AD351" s="367"/>
      <c r="AE351" s="367"/>
      <c r="AF351" s="367"/>
      <c r="AG351" s="367"/>
      <c r="AH351" s="367"/>
    </row>
    <row r="352" ht="15.75" customHeight="1">
      <c r="A352" s="367"/>
      <c r="B352" s="367"/>
      <c r="C352" s="432"/>
      <c r="D352" s="367"/>
      <c r="E352" s="432"/>
      <c r="F352" s="432"/>
      <c r="G352" s="432"/>
      <c r="H352" s="367"/>
      <c r="I352" s="432"/>
      <c r="J352" s="367"/>
      <c r="K352" s="432"/>
      <c r="L352" s="367"/>
      <c r="M352" s="432"/>
      <c r="N352" s="367"/>
      <c r="O352" s="434"/>
      <c r="P352" s="433"/>
      <c r="Q352" s="367"/>
      <c r="R352" s="367"/>
      <c r="S352" s="367"/>
      <c r="T352" s="367"/>
      <c r="U352" s="367"/>
      <c r="V352" s="367"/>
      <c r="W352" s="367"/>
      <c r="X352" s="367"/>
      <c r="Y352" s="367"/>
      <c r="Z352" s="367"/>
      <c r="AA352" s="367"/>
      <c r="AB352" s="367"/>
      <c r="AC352" s="367"/>
      <c r="AD352" s="367"/>
      <c r="AE352" s="367"/>
      <c r="AF352" s="367"/>
      <c r="AG352" s="367"/>
      <c r="AH352" s="367"/>
    </row>
    <row r="353" ht="15.75" customHeight="1">
      <c r="A353" s="367"/>
      <c r="B353" s="367"/>
      <c r="C353" s="432"/>
      <c r="D353" s="367"/>
      <c r="E353" s="432"/>
      <c r="F353" s="432"/>
      <c r="G353" s="432"/>
      <c r="H353" s="367"/>
      <c r="I353" s="432"/>
      <c r="J353" s="367"/>
      <c r="K353" s="432"/>
      <c r="L353" s="367"/>
      <c r="M353" s="432"/>
      <c r="N353" s="367"/>
      <c r="O353" s="434"/>
      <c r="P353" s="433"/>
      <c r="Q353" s="367"/>
      <c r="R353" s="367"/>
      <c r="S353" s="367"/>
      <c r="T353" s="367"/>
      <c r="U353" s="367"/>
      <c r="V353" s="367"/>
      <c r="W353" s="367"/>
      <c r="X353" s="367"/>
      <c r="Y353" s="367"/>
      <c r="Z353" s="367"/>
      <c r="AA353" s="367"/>
      <c r="AB353" s="367"/>
      <c r="AC353" s="367"/>
      <c r="AD353" s="367"/>
      <c r="AE353" s="367"/>
      <c r="AF353" s="367"/>
      <c r="AG353" s="367"/>
      <c r="AH353" s="367"/>
    </row>
    <row r="354" ht="15.75" customHeight="1">
      <c r="A354" s="367"/>
      <c r="B354" s="367"/>
      <c r="C354" s="432"/>
      <c r="D354" s="367"/>
      <c r="E354" s="432"/>
      <c r="F354" s="432"/>
      <c r="G354" s="432"/>
      <c r="H354" s="367"/>
      <c r="I354" s="432"/>
      <c r="J354" s="367"/>
      <c r="K354" s="432"/>
      <c r="L354" s="367"/>
      <c r="M354" s="432"/>
      <c r="N354" s="367"/>
      <c r="O354" s="434"/>
      <c r="P354" s="433"/>
      <c r="Q354" s="367"/>
      <c r="R354" s="367"/>
      <c r="S354" s="367"/>
      <c r="T354" s="367"/>
      <c r="U354" s="367"/>
      <c r="V354" s="367"/>
      <c r="W354" s="367"/>
      <c r="X354" s="367"/>
      <c r="Y354" s="367"/>
      <c r="Z354" s="367"/>
      <c r="AA354" s="367"/>
      <c r="AB354" s="367"/>
      <c r="AC354" s="367"/>
      <c r="AD354" s="367"/>
      <c r="AE354" s="367"/>
      <c r="AF354" s="367"/>
      <c r="AG354" s="367"/>
      <c r="AH354" s="367"/>
    </row>
    <row r="355" ht="15.75" customHeight="1">
      <c r="A355" s="367"/>
      <c r="B355" s="367"/>
      <c r="C355" s="432"/>
      <c r="D355" s="367"/>
      <c r="E355" s="432"/>
      <c r="F355" s="432"/>
      <c r="G355" s="432"/>
      <c r="H355" s="367"/>
      <c r="I355" s="432"/>
      <c r="J355" s="367"/>
      <c r="K355" s="432"/>
      <c r="L355" s="367"/>
      <c r="M355" s="432"/>
      <c r="N355" s="367"/>
      <c r="O355" s="434"/>
      <c r="P355" s="433"/>
      <c r="Q355" s="367"/>
      <c r="R355" s="367"/>
      <c r="S355" s="367"/>
      <c r="T355" s="367"/>
      <c r="U355" s="367"/>
      <c r="V355" s="367"/>
      <c r="W355" s="367"/>
      <c r="X355" s="367"/>
      <c r="Y355" s="367"/>
      <c r="Z355" s="367"/>
      <c r="AA355" s="367"/>
      <c r="AB355" s="367"/>
      <c r="AC355" s="367"/>
      <c r="AD355" s="367"/>
      <c r="AE355" s="367"/>
      <c r="AF355" s="367"/>
      <c r="AG355" s="367"/>
      <c r="AH355" s="367"/>
    </row>
    <row r="356" ht="15.75" customHeight="1">
      <c r="A356" s="367"/>
      <c r="B356" s="367"/>
      <c r="C356" s="432"/>
      <c r="D356" s="367"/>
      <c r="E356" s="432"/>
      <c r="F356" s="432"/>
      <c r="G356" s="432"/>
      <c r="H356" s="367"/>
      <c r="I356" s="432"/>
      <c r="J356" s="367"/>
      <c r="K356" s="432"/>
      <c r="L356" s="367"/>
      <c r="M356" s="432"/>
      <c r="N356" s="367"/>
      <c r="O356" s="434"/>
      <c r="P356" s="433"/>
      <c r="Q356" s="367"/>
      <c r="R356" s="367"/>
      <c r="S356" s="367"/>
      <c r="T356" s="367"/>
      <c r="U356" s="367"/>
      <c r="V356" s="367"/>
      <c r="W356" s="367"/>
      <c r="X356" s="367"/>
      <c r="Y356" s="367"/>
      <c r="Z356" s="367"/>
      <c r="AA356" s="367"/>
      <c r="AB356" s="367"/>
      <c r="AC356" s="367"/>
      <c r="AD356" s="367"/>
      <c r="AE356" s="367"/>
      <c r="AF356" s="367"/>
      <c r="AG356" s="367"/>
      <c r="AH356" s="367"/>
    </row>
    <row r="357" ht="15.75" customHeight="1">
      <c r="A357" s="367"/>
      <c r="B357" s="367"/>
      <c r="C357" s="432"/>
      <c r="D357" s="367"/>
      <c r="E357" s="432"/>
      <c r="F357" s="432"/>
      <c r="G357" s="432"/>
      <c r="H357" s="367"/>
      <c r="I357" s="432"/>
      <c r="J357" s="367"/>
      <c r="K357" s="432"/>
      <c r="L357" s="367"/>
      <c r="M357" s="432"/>
      <c r="N357" s="367"/>
      <c r="O357" s="434"/>
      <c r="P357" s="433"/>
      <c r="Q357" s="367"/>
      <c r="R357" s="367"/>
      <c r="S357" s="367"/>
      <c r="T357" s="367"/>
      <c r="U357" s="367"/>
      <c r="V357" s="367"/>
      <c r="W357" s="367"/>
      <c r="X357" s="367"/>
      <c r="Y357" s="367"/>
      <c r="Z357" s="367"/>
      <c r="AA357" s="367"/>
      <c r="AB357" s="367"/>
      <c r="AC357" s="367"/>
      <c r="AD357" s="367"/>
      <c r="AE357" s="367"/>
      <c r="AF357" s="367"/>
      <c r="AG357" s="367"/>
      <c r="AH357" s="367"/>
    </row>
    <row r="358" ht="15.75" customHeight="1">
      <c r="A358" s="367"/>
      <c r="B358" s="367"/>
      <c r="C358" s="432"/>
      <c r="D358" s="367"/>
      <c r="E358" s="432"/>
      <c r="F358" s="432"/>
      <c r="G358" s="432"/>
      <c r="H358" s="367"/>
      <c r="I358" s="432"/>
      <c r="J358" s="367"/>
      <c r="K358" s="432"/>
      <c r="L358" s="367"/>
      <c r="M358" s="432"/>
      <c r="N358" s="367"/>
      <c r="O358" s="434"/>
      <c r="P358" s="433"/>
      <c r="Q358" s="367"/>
      <c r="R358" s="367"/>
      <c r="S358" s="367"/>
      <c r="T358" s="367"/>
      <c r="U358" s="367"/>
      <c r="V358" s="367"/>
      <c r="W358" s="367"/>
      <c r="X358" s="367"/>
      <c r="Y358" s="367"/>
      <c r="Z358" s="367"/>
      <c r="AA358" s="367"/>
      <c r="AB358" s="367"/>
      <c r="AC358" s="367"/>
      <c r="AD358" s="367"/>
      <c r="AE358" s="367"/>
      <c r="AF358" s="367"/>
      <c r="AG358" s="367"/>
      <c r="AH358" s="367"/>
    </row>
    <row r="359" ht="15.75" customHeight="1">
      <c r="A359" s="367"/>
      <c r="B359" s="367"/>
      <c r="C359" s="432"/>
      <c r="D359" s="367"/>
      <c r="E359" s="432"/>
      <c r="F359" s="432"/>
      <c r="G359" s="432"/>
      <c r="H359" s="367"/>
      <c r="I359" s="432"/>
      <c r="J359" s="367"/>
      <c r="K359" s="432"/>
      <c r="L359" s="367"/>
      <c r="M359" s="432"/>
      <c r="N359" s="367"/>
      <c r="O359" s="434"/>
      <c r="P359" s="433"/>
      <c r="Q359" s="367"/>
      <c r="R359" s="367"/>
      <c r="S359" s="367"/>
      <c r="T359" s="367"/>
      <c r="U359" s="367"/>
      <c r="V359" s="367"/>
      <c r="W359" s="367"/>
      <c r="X359" s="367"/>
      <c r="Y359" s="367"/>
      <c r="Z359" s="367"/>
      <c r="AA359" s="367"/>
      <c r="AB359" s="367"/>
      <c r="AC359" s="367"/>
      <c r="AD359" s="367"/>
      <c r="AE359" s="367"/>
      <c r="AF359" s="367"/>
      <c r="AG359" s="367"/>
      <c r="AH359" s="367"/>
    </row>
    <row r="360" ht="15.75" customHeight="1">
      <c r="A360" s="367"/>
      <c r="B360" s="367"/>
      <c r="C360" s="432"/>
      <c r="D360" s="367"/>
      <c r="E360" s="432"/>
      <c r="F360" s="432"/>
      <c r="G360" s="432"/>
      <c r="H360" s="367"/>
      <c r="I360" s="432"/>
      <c r="J360" s="367"/>
      <c r="K360" s="432"/>
      <c r="L360" s="367"/>
      <c r="M360" s="432"/>
      <c r="N360" s="367"/>
      <c r="O360" s="434"/>
      <c r="P360" s="433"/>
      <c r="Q360" s="367"/>
      <c r="R360" s="367"/>
      <c r="S360" s="367"/>
      <c r="T360" s="367"/>
      <c r="U360" s="367"/>
      <c r="V360" s="367"/>
      <c r="W360" s="367"/>
      <c r="X360" s="367"/>
      <c r="Y360" s="367"/>
      <c r="Z360" s="367"/>
      <c r="AA360" s="367"/>
      <c r="AB360" s="367"/>
      <c r="AC360" s="367"/>
      <c r="AD360" s="367"/>
      <c r="AE360" s="367"/>
      <c r="AF360" s="367"/>
      <c r="AG360" s="367"/>
      <c r="AH360" s="367"/>
    </row>
    <row r="361" ht="15.75" customHeight="1">
      <c r="A361" s="367"/>
      <c r="B361" s="367"/>
      <c r="C361" s="432"/>
      <c r="D361" s="367"/>
      <c r="E361" s="432"/>
      <c r="F361" s="432"/>
      <c r="G361" s="432"/>
      <c r="H361" s="367"/>
      <c r="I361" s="432"/>
      <c r="J361" s="367"/>
      <c r="K361" s="432"/>
      <c r="L361" s="367"/>
      <c r="M361" s="432"/>
      <c r="N361" s="367"/>
      <c r="O361" s="434"/>
      <c r="P361" s="433"/>
      <c r="Q361" s="367"/>
      <c r="R361" s="367"/>
      <c r="S361" s="367"/>
      <c r="T361" s="367"/>
      <c r="U361" s="367"/>
      <c r="V361" s="367"/>
      <c r="W361" s="367"/>
      <c r="X361" s="367"/>
      <c r="Y361" s="367"/>
      <c r="Z361" s="367"/>
      <c r="AA361" s="367"/>
      <c r="AB361" s="367"/>
      <c r="AC361" s="367"/>
      <c r="AD361" s="367"/>
      <c r="AE361" s="367"/>
      <c r="AF361" s="367"/>
      <c r="AG361" s="367"/>
      <c r="AH361" s="367"/>
    </row>
    <row r="362" ht="15.75" customHeight="1">
      <c r="A362" s="367"/>
      <c r="B362" s="367"/>
      <c r="C362" s="432"/>
      <c r="D362" s="367"/>
      <c r="E362" s="432"/>
      <c r="F362" s="432"/>
      <c r="G362" s="432"/>
      <c r="H362" s="367"/>
      <c r="I362" s="432"/>
      <c r="J362" s="367"/>
      <c r="K362" s="432"/>
      <c r="L362" s="367"/>
      <c r="M362" s="432"/>
      <c r="N362" s="367"/>
      <c r="O362" s="434"/>
      <c r="P362" s="433"/>
      <c r="Q362" s="367"/>
      <c r="R362" s="367"/>
      <c r="S362" s="367"/>
      <c r="T362" s="367"/>
      <c r="U362" s="367"/>
      <c r="V362" s="367"/>
      <c r="W362" s="367"/>
      <c r="X362" s="367"/>
      <c r="Y362" s="367"/>
      <c r="Z362" s="367"/>
      <c r="AA362" s="367"/>
      <c r="AB362" s="367"/>
      <c r="AC362" s="367"/>
      <c r="AD362" s="367"/>
      <c r="AE362" s="367"/>
      <c r="AF362" s="367"/>
      <c r="AG362" s="367"/>
      <c r="AH362" s="367"/>
    </row>
    <row r="363" ht="15.75" customHeight="1">
      <c r="A363" s="367"/>
      <c r="B363" s="367"/>
      <c r="C363" s="432"/>
      <c r="D363" s="367"/>
      <c r="E363" s="432"/>
      <c r="F363" s="432"/>
      <c r="G363" s="432"/>
      <c r="H363" s="367"/>
      <c r="I363" s="432"/>
      <c r="J363" s="367"/>
      <c r="K363" s="432"/>
      <c r="L363" s="367"/>
      <c r="M363" s="432"/>
      <c r="N363" s="367"/>
      <c r="O363" s="434"/>
      <c r="P363" s="433"/>
      <c r="Q363" s="367"/>
      <c r="R363" s="367"/>
      <c r="S363" s="367"/>
      <c r="T363" s="367"/>
      <c r="U363" s="367"/>
      <c r="V363" s="367"/>
      <c r="W363" s="367"/>
      <c r="X363" s="367"/>
      <c r="Y363" s="367"/>
      <c r="Z363" s="367"/>
      <c r="AA363" s="367"/>
      <c r="AB363" s="367"/>
      <c r="AC363" s="367"/>
      <c r="AD363" s="367"/>
      <c r="AE363" s="367"/>
      <c r="AF363" s="367"/>
      <c r="AG363" s="367"/>
      <c r="AH363" s="367"/>
    </row>
    <row r="364" ht="15.75" customHeight="1">
      <c r="A364" s="367"/>
      <c r="B364" s="367"/>
      <c r="C364" s="432"/>
      <c r="D364" s="367"/>
      <c r="E364" s="432"/>
      <c r="F364" s="432"/>
      <c r="G364" s="432"/>
      <c r="H364" s="367"/>
      <c r="I364" s="432"/>
      <c r="J364" s="367"/>
      <c r="K364" s="432"/>
      <c r="L364" s="367"/>
      <c r="M364" s="432"/>
      <c r="N364" s="367"/>
      <c r="O364" s="434"/>
      <c r="P364" s="433"/>
      <c r="Q364" s="367"/>
      <c r="R364" s="367"/>
      <c r="S364" s="367"/>
      <c r="T364" s="367"/>
      <c r="U364" s="367"/>
      <c r="V364" s="367"/>
      <c r="W364" s="367"/>
      <c r="X364" s="367"/>
      <c r="Y364" s="367"/>
      <c r="Z364" s="367"/>
      <c r="AA364" s="367"/>
      <c r="AB364" s="367"/>
      <c r="AC364" s="367"/>
      <c r="AD364" s="367"/>
      <c r="AE364" s="367"/>
      <c r="AF364" s="367"/>
      <c r="AG364" s="367"/>
      <c r="AH364" s="367"/>
    </row>
    <row r="365" ht="15.75" customHeight="1">
      <c r="A365" s="367"/>
      <c r="B365" s="367"/>
      <c r="C365" s="432"/>
      <c r="D365" s="367"/>
      <c r="E365" s="432"/>
      <c r="F365" s="432"/>
      <c r="G365" s="432"/>
      <c r="H365" s="367"/>
      <c r="I365" s="432"/>
      <c r="J365" s="367"/>
      <c r="K365" s="432"/>
      <c r="L365" s="367"/>
      <c r="M365" s="432"/>
      <c r="N365" s="367"/>
      <c r="O365" s="434"/>
      <c r="P365" s="433"/>
      <c r="Q365" s="367"/>
      <c r="R365" s="367"/>
      <c r="S365" s="367"/>
      <c r="T365" s="367"/>
      <c r="U365" s="367"/>
      <c r="V365" s="367"/>
      <c r="W365" s="367"/>
      <c r="X365" s="367"/>
      <c r="Y365" s="367"/>
      <c r="Z365" s="367"/>
      <c r="AA365" s="367"/>
      <c r="AB365" s="367"/>
      <c r="AC365" s="367"/>
      <c r="AD365" s="367"/>
      <c r="AE365" s="367"/>
      <c r="AF365" s="367"/>
      <c r="AG365" s="367"/>
      <c r="AH365" s="367"/>
    </row>
    <row r="366" ht="15.75" customHeight="1">
      <c r="A366" s="367"/>
      <c r="B366" s="367"/>
      <c r="C366" s="432"/>
      <c r="D366" s="367"/>
      <c r="E366" s="432"/>
      <c r="F366" s="432"/>
      <c r="G366" s="432"/>
      <c r="H366" s="367"/>
      <c r="I366" s="432"/>
      <c r="J366" s="367"/>
      <c r="K366" s="432"/>
      <c r="L366" s="367"/>
      <c r="M366" s="432"/>
      <c r="N366" s="367"/>
      <c r="O366" s="434"/>
      <c r="P366" s="433"/>
      <c r="Q366" s="367"/>
      <c r="R366" s="367"/>
      <c r="S366" s="367"/>
      <c r="T366" s="367"/>
      <c r="U366" s="367"/>
      <c r="V366" s="367"/>
      <c r="W366" s="367"/>
      <c r="X366" s="367"/>
      <c r="Y366" s="367"/>
      <c r="Z366" s="367"/>
      <c r="AA366" s="367"/>
      <c r="AB366" s="367"/>
      <c r="AC366" s="367"/>
      <c r="AD366" s="367"/>
      <c r="AE366" s="367"/>
      <c r="AF366" s="367"/>
      <c r="AG366" s="367"/>
      <c r="AH366" s="367"/>
    </row>
    <row r="367" ht="15.75" customHeight="1">
      <c r="A367" s="367"/>
      <c r="B367" s="367"/>
      <c r="C367" s="432"/>
      <c r="D367" s="367"/>
      <c r="E367" s="432"/>
      <c r="F367" s="432"/>
      <c r="G367" s="432"/>
      <c r="H367" s="367"/>
      <c r="I367" s="432"/>
      <c r="J367" s="367"/>
      <c r="K367" s="432"/>
      <c r="L367" s="367"/>
      <c r="M367" s="432"/>
      <c r="N367" s="367"/>
      <c r="O367" s="434"/>
      <c r="P367" s="433"/>
      <c r="Q367" s="367"/>
      <c r="R367" s="367"/>
      <c r="S367" s="367"/>
      <c r="T367" s="367"/>
      <c r="U367" s="367"/>
      <c r="V367" s="367"/>
      <c r="W367" s="367"/>
      <c r="X367" s="367"/>
      <c r="Y367" s="367"/>
      <c r="Z367" s="367"/>
      <c r="AA367" s="367"/>
      <c r="AB367" s="367"/>
      <c r="AC367" s="367"/>
      <c r="AD367" s="367"/>
      <c r="AE367" s="367"/>
      <c r="AF367" s="367"/>
      <c r="AG367" s="367"/>
      <c r="AH367" s="367"/>
    </row>
    <row r="368" ht="15.75" customHeight="1">
      <c r="A368" s="367"/>
      <c r="B368" s="367"/>
      <c r="C368" s="432"/>
      <c r="D368" s="367"/>
      <c r="E368" s="432"/>
      <c r="F368" s="432"/>
      <c r="G368" s="432"/>
      <c r="H368" s="367"/>
      <c r="I368" s="432"/>
      <c r="J368" s="367"/>
      <c r="K368" s="432"/>
      <c r="L368" s="367"/>
      <c r="M368" s="432"/>
      <c r="N368" s="367"/>
      <c r="O368" s="434"/>
      <c r="P368" s="433"/>
      <c r="Q368" s="367"/>
      <c r="R368" s="367"/>
      <c r="S368" s="367"/>
      <c r="T368" s="367"/>
      <c r="U368" s="367"/>
      <c r="V368" s="367"/>
      <c r="W368" s="367"/>
      <c r="X368" s="367"/>
      <c r="Y368" s="367"/>
      <c r="Z368" s="367"/>
      <c r="AA368" s="367"/>
      <c r="AB368" s="367"/>
      <c r="AC368" s="367"/>
      <c r="AD368" s="367"/>
      <c r="AE368" s="367"/>
      <c r="AF368" s="367"/>
      <c r="AG368" s="367"/>
      <c r="AH368" s="367"/>
    </row>
    <row r="369" ht="15.75" customHeight="1">
      <c r="A369" s="367"/>
      <c r="B369" s="367"/>
      <c r="C369" s="432"/>
      <c r="D369" s="367"/>
      <c r="E369" s="432"/>
      <c r="F369" s="432"/>
      <c r="G369" s="432"/>
      <c r="H369" s="367"/>
      <c r="I369" s="432"/>
      <c r="J369" s="367"/>
      <c r="K369" s="432"/>
      <c r="L369" s="367"/>
      <c r="M369" s="432"/>
      <c r="N369" s="367"/>
      <c r="O369" s="434"/>
      <c r="P369" s="433"/>
      <c r="Q369" s="367"/>
      <c r="R369" s="367"/>
      <c r="S369" s="367"/>
      <c r="T369" s="367"/>
      <c r="U369" s="367"/>
      <c r="V369" s="367"/>
      <c r="W369" s="367"/>
      <c r="X369" s="367"/>
      <c r="Y369" s="367"/>
      <c r="Z369" s="367"/>
      <c r="AA369" s="367"/>
      <c r="AB369" s="367"/>
      <c r="AC369" s="367"/>
      <c r="AD369" s="367"/>
      <c r="AE369" s="367"/>
      <c r="AF369" s="367"/>
      <c r="AG369" s="367"/>
      <c r="AH369" s="367"/>
    </row>
    <row r="370" ht="15.75" customHeight="1">
      <c r="A370" s="367"/>
      <c r="B370" s="367"/>
      <c r="C370" s="432"/>
      <c r="D370" s="367"/>
      <c r="E370" s="432"/>
      <c r="F370" s="432"/>
      <c r="G370" s="432"/>
      <c r="H370" s="367"/>
      <c r="I370" s="432"/>
      <c r="J370" s="367"/>
      <c r="K370" s="432"/>
      <c r="L370" s="367"/>
      <c r="M370" s="432"/>
      <c r="N370" s="367"/>
      <c r="O370" s="434"/>
      <c r="P370" s="433"/>
      <c r="Q370" s="367"/>
      <c r="R370" s="367"/>
      <c r="S370" s="367"/>
      <c r="T370" s="367"/>
      <c r="U370" s="367"/>
      <c r="V370" s="367"/>
      <c r="W370" s="367"/>
      <c r="X370" s="367"/>
      <c r="Y370" s="367"/>
      <c r="Z370" s="367"/>
      <c r="AA370" s="367"/>
      <c r="AB370" s="367"/>
      <c r="AC370" s="367"/>
      <c r="AD370" s="367"/>
      <c r="AE370" s="367"/>
      <c r="AF370" s="367"/>
      <c r="AG370" s="367"/>
      <c r="AH370" s="367"/>
    </row>
    <row r="371" ht="15.75" customHeight="1">
      <c r="A371" s="367"/>
      <c r="B371" s="367"/>
      <c r="C371" s="432"/>
      <c r="D371" s="367"/>
      <c r="E371" s="432"/>
      <c r="F371" s="432"/>
      <c r="G371" s="432"/>
      <c r="H371" s="367"/>
      <c r="I371" s="432"/>
      <c r="J371" s="367"/>
      <c r="K371" s="432"/>
      <c r="L371" s="367"/>
      <c r="M371" s="432"/>
      <c r="N371" s="367"/>
      <c r="O371" s="434"/>
      <c r="P371" s="433"/>
      <c r="Q371" s="367"/>
      <c r="R371" s="367"/>
      <c r="S371" s="367"/>
      <c r="T371" s="367"/>
      <c r="U371" s="367"/>
      <c r="V371" s="367"/>
      <c r="W371" s="367"/>
      <c r="X371" s="367"/>
      <c r="Y371" s="367"/>
      <c r="Z371" s="367"/>
      <c r="AA371" s="367"/>
      <c r="AB371" s="367"/>
      <c r="AC371" s="367"/>
      <c r="AD371" s="367"/>
      <c r="AE371" s="367"/>
      <c r="AF371" s="367"/>
      <c r="AG371" s="367"/>
      <c r="AH371" s="367"/>
    </row>
    <row r="372" ht="15.75" customHeight="1">
      <c r="A372" s="367"/>
      <c r="B372" s="367"/>
      <c r="C372" s="432"/>
      <c r="D372" s="367"/>
      <c r="E372" s="432"/>
      <c r="F372" s="432"/>
      <c r="G372" s="432"/>
      <c r="H372" s="367"/>
      <c r="I372" s="432"/>
      <c r="J372" s="367"/>
      <c r="K372" s="432"/>
      <c r="L372" s="367"/>
      <c r="M372" s="432"/>
      <c r="N372" s="367"/>
      <c r="O372" s="434"/>
      <c r="P372" s="433"/>
      <c r="Q372" s="367"/>
      <c r="R372" s="367"/>
      <c r="S372" s="367"/>
      <c r="T372" s="367"/>
      <c r="U372" s="367"/>
      <c r="V372" s="367"/>
      <c r="W372" s="367"/>
      <c r="X372" s="367"/>
      <c r="Y372" s="367"/>
      <c r="Z372" s="367"/>
      <c r="AA372" s="367"/>
      <c r="AB372" s="367"/>
      <c r="AC372" s="367"/>
      <c r="AD372" s="367"/>
      <c r="AE372" s="367"/>
      <c r="AF372" s="367"/>
      <c r="AG372" s="367"/>
      <c r="AH372" s="367"/>
    </row>
    <row r="373" ht="15.75" customHeight="1">
      <c r="A373" s="367"/>
      <c r="B373" s="367"/>
      <c r="C373" s="432"/>
      <c r="D373" s="367"/>
      <c r="E373" s="432"/>
      <c r="F373" s="432"/>
      <c r="G373" s="432"/>
      <c r="H373" s="367"/>
      <c r="I373" s="432"/>
      <c r="J373" s="367"/>
      <c r="K373" s="432"/>
      <c r="L373" s="367"/>
      <c r="M373" s="432"/>
      <c r="N373" s="367"/>
      <c r="O373" s="434"/>
      <c r="P373" s="433"/>
      <c r="Q373" s="367"/>
      <c r="R373" s="367"/>
      <c r="S373" s="367"/>
      <c r="T373" s="367"/>
      <c r="U373" s="367"/>
      <c r="V373" s="367"/>
      <c r="W373" s="367"/>
      <c r="X373" s="367"/>
      <c r="Y373" s="367"/>
      <c r="Z373" s="367"/>
      <c r="AA373" s="367"/>
      <c r="AB373" s="367"/>
      <c r="AC373" s="367"/>
      <c r="AD373" s="367"/>
      <c r="AE373" s="367"/>
      <c r="AF373" s="367"/>
      <c r="AG373" s="367"/>
      <c r="AH373" s="367"/>
    </row>
    <row r="374" ht="15.75" customHeight="1">
      <c r="A374" s="367"/>
      <c r="B374" s="367"/>
      <c r="C374" s="432"/>
      <c r="D374" s="367"/>
      <c r="E374" s="432"/>
      <c r="F374" s="432"/>
      <c r="G374" s="432"/>
      <c r="H374" s="367"/>
      <c r="I374" s="432"/>
      <c r="J374" s="367"/>
      <c r="K374" s="432"/>
      <c r="L374" s="367"/>
      <c r="M374" s="432"/>
      <c r="N374" s="367"/>
      <c r="O374" s="434"/>
      <c r="P374" s="433"/>
      <c r="Q374" s="367"/>
      <c r="R374" s="367"/>
      <c r="S374" s="367"/>
      <c r="T374" s="367"/>
      <c r="U374" s="367"/>
      <c r="V374" s="367"/>
      <c r="W374" s="367"/>
      <c r="X374" s="367"/>
      <c r="Y374" s="367"/>
      <c r="Z374" s="367"/>
      <c r="AA374" s="367"/>
      <c r="AB374" s="367"/>
      <c r="AC374" s="367"/>
      <c r="AD374" s="367"/>
      <c r="AE374" s="367"/>
      <c r="AF374" s="367"/>
      <c r="AG374" s="367"/>
      <c r="AH374" s="367"/>
    </row>
    <row r="375" ht="15.75" customHeight="1">
      <c r="A375" s="367"/>
      <c r="B375" s="367"/>
      <c r="C375" s="432"/>
      <c r="D375" s="367"/>
      <c r="E375" s="432"/>
      <c r="F375" s="432"/>
      <c r="G375" s="432"/>
      <c r="H375" s="367"/>
      <c r="I375" s="432"/>
      <c r="J375" s="367"/>
      <c r="K375" s="432"/>
      <c r="L375" s="367"/>
      <c r="M375" s="432"/>
      <c r="N375" s="367"/>
      <c r="O375" s="434"/>
      <c r="P375" s="433"/>
      <c r="Q375" s="367"/>
      <c r="R375" s="367"/>
      <c r="S375" s="367"/>
      <c r="T375" s="367"/>
      <c r="U375" s="367"/>
      <c r="V375" s="367"/>
      <c r="W375" s="367"/>
      <c r="X375" s="367"/>
      <c r="Y375" s="367"/>
      <c r="Z375" s="367"/>
      <c r="AA375" s="367"/>
      <c r="AB375" s="367"/>
      <c r="AC375" s="367"/>
      <c r="AD375" s="367"/>
      <c r="AE375" s="367"/>
      <c r="AF375" s="367"/>
      <c r="AG375" s="367"/>
      <c r="AH375" s="367"/>
    </row>
    <row r="376" ht="15.75" customHeight="1">
      <c r="A376" s="367"/>
      <c r="B376" s="367"/>
      <c r="C376" s="432"/>
      <c r="D376" s="367"/>
      <c r="E376" s="432"/>
      <c r="F376" s="432"/>
      <c r="G376" s="432"/>
      <c r="H376" s="367"/>
      <c r="I376" s="432"/>
      <c r="J376" s="367"/>
      <c r="K376" s="432"/>
      <c r="L376" s="367"/>
      <c r="M376" s="432"/>
      <c r="N376" s="367"/>
      <c r="O376" s="434"/>
      <c r="P376" s="433"/>
      <c r="Q376" s="367"/>
      <c r="R376" s="367"/>
      <c r="S376" s="367"/>
      <c r="T376" s="367"/>
      <c r="U376" s="367"/>
      <c r="V376" s="367"/>
      <c r="W376" s="367"/>
      <c r="X376" s="367"/>
      <c r="Y376" s="367"/>
      <c r="Z376" s="367"/>
      <c r="AA376" s="367"/>
      <c r="AB376" s="367"/>
      <c r="AC376" s="367"/>
      <c r="AD376" s="367"/>
      <c r="AE376" s="367"/>
      <c r="AF376" s="367"/>
      <c r="AG376" s="367"/>
      <c r="AH376" s="367"/>
    </row>
    <row r="377" ht="15.75" customHeight="1">
      <c r="A377" s="367"/>
      <c r="B377" s="367"/>
      <c r="C377" s="432"/>
      <c r="D377" s="367"/>
      <c r="E377" s="432"/>
      <c r="F377" s="432"/>
      <c r="G377" s="432"/>
      <c r="H377" s="367"/>
      <c r="I377" s="432"/>
      <c r="J377" s="367"/>
      <c r="K377" s="432"/>
      <c r="L377" s="367"/>
      <c r="M377" s="432"/>
      <c r="N377" s="367"/>
      <c r="O377" s="434"/>
      <c r="P377" s="433"/>
      <c r="Q377" s="367"/>
      <c r="R377" s="367"/>
      <c r="S377" s="367"/>
      <c r="T377" s="367"/>
      <c r="U377" s="367"/>
      <c r="V377" s="367"/>
      <c r="W377" s="367"/>
      <c r="X377" s="367"/>
      <c r="Y377" s="367"/>
      <c r="Z377" s="367"/>
      <c r="AA377" s="367"/>
      <c r="AB377" s="367"/>
      <c r="AC377" s="367"/>
      <c r="AD377" s="367"/>
      <c r="AE377" s="367"/>
      <c r="AF377" s="367"/>
      <c r="AG377" s="367"/>
      <c r="AH377" s="367"/>
    </row>
    <row r="378" ht="15.75" customHeight="1">
      <c r="A378" s="367"/>
      <c r="B378" s="367"/>
      <c r="C378" s="432"/>
      <c r="D378" s="367"/>
      <c r="E378" s="432"/>
      <c r="F378" s="432"/>
      <c r="G378" s="432"/>
      <c r="H378" s="367"/>
      <c r="I378" s="432"/>
      <c r="J378" s="367"/>
      <c r="K378" s="432"/>
      <c r="L378" s="367"/>
      <c r="M378" s="432"/>
      <c r="N378" s="367"/>
      <c r="O378" s="434"/>
      <c r="P378" s="433"/>
      <c r="Q378" s="367"/>
      <c r="R378" s="367"/>
      <c r="S378" s="367"/>
      <c r="T378" s="367"/>
      <c r="U378" s="367"/>
      <c r="V378" s="367"/>
      <c r="W378" s="367"/>
      <c r="X378" s="367"/>
      <c r="Y378" s="367"/>
      <c r="Z378" s="367"/>
      <c r="AA378" s="367"/>
      <c r="AB378" s="367"/>
      <c r="AC378" s="367"/>
      <c r="AD378" s="367"/>
      <c r="AE378" s="367"/>
      <c r="AF378" s="367"/>
      <c r="AG378" s="367"/>
      <c r="AH378" s="367"/>
    </row>
    <row r="379" ht="15.75" customHeight="1">
      <c r="A379" s="367"/>
      <c r="B379" s="367"/>
      <c r="C379" s="432"/>
      <c r="D379" s="367"/>
      <c r="E379" s="432"/>
      <c r="F379" s="432"/>
      <c r="G379" s="432"/>
      <c r="H379" s="367"/>
      <c r="I379" s="432"/>
      <c r="J379" s="367"/>
      <c r="K379" s="432"/>
      <c r="L379" s="367"/>
      <c r="M379" s="432"/>
      <c r="N379" s="367"/>
      <c r="O379" s="434"/>
      <c r="P379" s="433"/>
      <c r="Q379" s="367"/>
      <c r="R379" s="367"/>
      <c r="S379" s="367"/>
      <c r="T379" s="367"/>
      <c r="U379" s="367"/>
      <c r="V379" s="367"/>
      <c r="W379" s="367"/>
      <c r="X379" s="367"/>
      <c r="Y379" s="367"/>
      <c r="Z379" s="367"/>
      <c r="AA379" s="367"/>
      <c r="AB379" s="367"/>
      <c r="AC379" s="367"/>
      <c r="AD379" s="367"/>
      <c r="AE379" s="367"/>
      <c r="AF379" s="367"/>
      <c r="AG379" s="367"/>
      <c r="AH379" s="367"/>
    </row>
    <row r="380" ht="15.75" customHeight="1">
      <c r="A380" s="367"/>
      <c r="B380" s="367"/>
      <c r="C380" s="432"/>
      <c r="D380" s="367"/>
      <c r="E380" s="432"/>
      <c r="F380" s="432"/>
      <c r="G380" s="432"/>
      <c r="H380" s="367"/>
      <c r="I380" s="432"/>
      <c r="J380" s="367"/>
      <c r="K380" s="432"/>
      <c r="L380" s="367"/>
      <c r="M380" s="432"/>
      <c r="N380" s="367"/>
      <c r="O380" s="434"/>
      <c r="P380" s="433"/>
      <c r="Q380" s="367"/>
      <c r="R380" s="367"/>
      <c r="S380" s="367"/>
      <c r="T380" s="367"/>
      <c r="U380" s="367"/>
      <c r="V380" s="367"/>
      <c r="W380" s="367"/>
      <c r="X380" s="367"/>
      <c r="Y380" s="367"/>
      <c r="Z380" s="367"/>
      <c r="AA380" s="367"/>
      <c r="AB380" s="367"/>
      <c r="AC380" s="367"/>
      <c r="AD380" s="367"/>
      <c r="AE380" s="367"/>
      <c r="AF380" s="367"/>
      <c r="AG380" s="367"/>
      <c r="AH380" s="367"/>
    </row>
    <row r="381" ht="15.75" customHeight="1">
      <c r="A381" s="367"/>
      <c r="B381" s="367"/>
      <c r="C381" s="432"/>
      <c r="D381" s="367"/>
      <c r="E381" s="432"/>
      <c r="F381" s="432"/>
      <c r="G381" s="432"/>
      <c r="H381" s="367"/>
      <c r="I381" s="432"/>
      <c r="J381" s="367"/>
      <c r="K381" s="432"/>
      <c r="L381" s="367"/>
      <c r="M381" s="432"/>
      <c r="N381" s="367"/>
      <c r="O381" s="434"/>
      <c r="P381" s="433"/>
      <c r="Q381" s="367"/>
      <c r="R381" s="367"/>
      <c r="S381" s="367"/>
      <c r="T381" s="367"/>
      <c r="U381" s="367"/>
      <c r="V381" s="367"/>
      <c r="W381" s="367"/>
      <c r="X381" s="367"/>
      <c r="Y381" s="367"/>
      <c r="Z381" s="367"/>
      <c r="AA381" s="367"/>
      <c r="AB381" s="367"/>
      <c r="AC381" s="367"/>
      <c r="AD381" s="367"/>
      <c r="AE381" s="367"/>
      <c r="AF381" s="367"/>
      <c r="AG381" s="367"/>
      <c r="AH381" s="367"/>
    </row>
    <row r="382" ht="15.75" customHeight="1">
      <c r="A382" s="367"/>
      <c r="B382" s="367"/>
      <c r="C382" s="432"/>
      <c r="D382" s="367"/>
      <c r="E382" s="432"/>
      <c r="F382" s="432"/>
      <c r="G382" s="432"/>
      <c r="H382" s="367"/>
      <c r="I382" s="432"/>
      <c r="J382" s="367"/>
      <c r="K382" s="432"/>
      <c r="L382" s="367"/>
      <c r="M382" s="432"/>
      <c r="N382" s="367"/>
      <c r="O382" s="434"/>
      <c r="P382" s="433"/>
      <c r="Q382" s="367"/>
      <c r="R382" s="367"/>
      <c r="S382" s="367"/>
      <c r="T382" s="367"/>
      <c r="U382" s="367"/>
      <c r="V382" s="367"/>
      <c r="W382" s="367"/>
      <c r="X382" s="367"/>
      <c r="Y382" s="367"/>
      <c r="Z382" s="367"/>
      <c r="AA382" s="367"/>
      <c r="AB382" s="367"/>
      <c r="AC382" s="367"/>
      <c r="AD382" s="367"/>
      <c r="AE382" s="367"/>
      <c r="AF382" s="367"/>
      <c r="AG382" s="367"/>
      <c r="AH382" s="367"/>
    </row>
    <row r="383" ht="15.75" customHeight="1">
      <c r="A383" s="367"/>
      <c r="B383" s="367"/>
      <c r="C383" s="432"/>
      <c r="D383" s="367"/>
      <c r="E383" s="432"/>
      <c r="F383" s="432"/>
      <c r="G383" s="432"/>
      <c r="H383" s="367"/>
      <c r="I383" s="432"/>
      <c r="J383" s="367"/>
      <c r="K383" s="432"/>
      <c r="L383" s="367"/>
      <c r="M383" s="432"/>
      <c r="N383" s="367"/>
      <c r="O383" s="434"/>
      <c r="P383" s="433"/>
      <c r="Q383" s="367"/>
      <c r="R383" s="367"/>
      <c r="S383" s="367"/>
      <c r="T383" s="367"/>
      <c r="U383" s="367"/>
      <c r="V383" s="367"/>
      <c r="W383" s="367"/>
      <c r="X383" s="367"/>
      <c r="Y383" s="367"/>
      <c r="Z383" s="367"/>
      <c r="AA383" s="367"/>
      <c r="AB383" s="367"/>
      <c r="AC383" s="367"/>
      <c r="AD383" s="367"/>
      <c r="AE383" s="367"/>
      <c r="AF383" s="367"/>
      <c r="AG383" s="367"/>
      <c r="AH383" s="367"/>
    </row>
    <row r="384" ht="15.75" customHeight="1">
      <c r="A384" s="367"/>
      <c r="B384" s="367"/>
      <c r="C384" s="432"/>
      <c r="D384" s="367"/>
      <c r="E384" s="432"/>
      <c r="F384" s="432"/>
      <c r="G384" s="432"/>
      <c r="H384" s="367"/>
      <c r="I384" s="432"/>
      <c r="J384" s="367"/>
      <c r="K384" s="432"/>
      <c r="L384" s="367"/>
      <c r="M384" s="432"/>
      <c r="N384" s="367"/>
      <c r="O384" s="434"/>
      <c r="P384" s="433"/>
      <c r="Q384" s="367"/>
      <c r="R384" s="367"/>
      <c r="S384" s="367"/>
      <c r="T384" s="367"/>
      <c r="U384" s="367"/>
      <c r="V384" s="367"/>
      <c r="W384" s="367"/>
      <c r="X384" s="367"/>
      <c r="Y384" s="367"/>
      <c r="Z384" s="367"/>
      <c r="AA384" s="367"/>
      <c r="AB384" s="367"/>
      <c r="AC384" s="367"/>
      <c r="AD384" s="367"/>
      <c r="AE384" s="367"/>
      <c r="AF384" s="367"/>
      <c r="AG384" s="367"/>
      <c r="AH384" s="367"/>
    </row>
    <row r="385" ht="15.75" customHeight="1">
      <c r="A385" s="367"/>
      <c r="B385" s="367"/>
      <c r="C385" s="432"/>
      <c r="D385" s="367"/>
      <c r="E385" s="432"/>
      <c r="F385" s="432"/>
      <c r="G385" s="432"/>
      <c r="H385" s="367"/>
      <c r="I385" s="432"/>
      <c r="J385" s="367"/>
      <c r="K385" s="432"/>
      <c r="L385" s="367"/>
      <c r="M385" s="432"/>
      <c r="N385" s="367"/>
      <c r="O385" s="434"/>
      <c r="P385" s="433"/>
      <c r="Q385" s="367"/>
      <c r="R385" s="367"/>
      <c r="S385" s="367"/>
      <c r="T385" s="367"/>
      <c r="U385" s="367"/>
      <c r="V385" s="367"/>
      <c r="W385" s="367"/>
      <c r="X385" s="367"/>
      <c r="Y385" s="367"/>
      <c r="Z385" s="367"/>
      <c r="AA385" s="367"/>
      <c r="AB385" s="367"/>
      <c r="AC385" s="367"/>
      <c r="AD385" s="367"/>
      <c r="AE385" s="367"/>
      <c r="AF385" s="367"/>
      <c r="AG385" s="367"/>
      <c r="AH385" s="367"/>
    </row>
    <row r="386" ht="15.75" customHeight="1">
      <c r="A386" s="367"/>
      <c r="B386" s="367"/>
      <c r="C386" s="432"/>
      <c r="D386" s="367"/>
      <c r="E386" s="432"/>
      <c r="F386" s="432"/>
      <c r="G386" s="432"/>
      <c r="H386" s="367"/>
      <c r="I386" s="432"/>
      <c r="J386" s="367"/>
      <c r="K386" s="432"/>
      <c r="L386" s="367"/>
      <c r="M386" s="432"/>
      <c r="N386" s="367"/>
      <c r="O386" s="434"/>
      <c r="P386" s="433"/>
      <c r="Q386" s="367"/>
      <c r="R386" s="367"/>
      <c r="S386" s="367"/>
      <c r="T386" s="367"/>
      <c r="U386" s="367"/>
      <c r="V386" s="367"/>
      <c r="W386" s="367"/>
      <c r="X386" s="367"/>
      <c r="Y386" s="367"/>
      <c r="Z386" s="367"/>
      <c r="AA386" s="367"/>
      <c r="AB386" s="367"/>
      <c r="AC386" s="367"/>
      <c r="AD386" s="367"/>
      <c r="AE386" s="367"/>
      <c r="AF386" s="367"/>
      <c r="AG386" s="367"/>
      <c r="AH386" s="367"/>
    </row>
    <row r="387" ht="15.75" customHeight="1">
      <c r="A387" s="367"/>
      <c r="B387" s="367"/>
      <c r="C387" s="432"/>
      <c r="D387" s="367"/>
      <c r="E387" s="432"/>
      <c r="F387" s="432"/>
      <c r="G387" s="432"/>
      <c r="H387" s="367"/>
      <c r="I387" s="432"/>
      <c r="J387" s="367"/>
      <c r="K387" s="432"/>
      <c r="L387" s="367"/>
      <c r="M387" s="432"/>
      <c r="N387" s="367"/>
      <c r="O387" s="434"/>
      <c r="P387" s="433"/>
      <c r="Q387" s="367"/>
      <c r="R387" s="367"/>
      <c r="S387" s="367"/>
      <c r="T387" s="367"/>
      <c r="U387" s="367"/>
      <c r="V387" s="367"/>
      <c r="W387" s="367"/>
      <c r="X387" s="367"/>
      <c r="Y387" s="367"/>
      <c r="Z387" s="367"/>
      <c r="AA387" s="367"/>
      <c r="AB387" s="367"/>
      <c r="AC387" s="367"/>
      <c r="AD387" s="367"/>
      <c r="AE387" s="367"/>
      <c r="AF387" s="367"/>
      <c r="AG387" s="367"/>
      <c r="AH387" s="367"/>
    </row>
    <row r="388" ht="15.75" customHeight="1">
      <c r="A388" s="367"/>
      <c r="B388" s="367"/>
      <c r="C388" s="432"/>
      <c r="D388" s="367"/>
      <c r="E388" s="432"/>
      <c r="F388" s="432"/>
      <c r="G388" s="432"/>
      <c r="H388" s="367"/>
      <c r="I388" s="432"/>
      <c r="J388" s="367"/>
      <c r="K388" s="432"/>
      <c r="L388" s="367"/>
      <c r="M388" s="432"/>
      <c r="N388" s="367"/>
      <c r="O388" s="434"/>
      <c r="P388" s="433"/>
      <c r="Q388" s="367"/>
      <c r="R388" s="367"/>
      <c r="S388" s="367"/>
      <c r="T388" s="367"/>
      <c r="U388" s="367"/>
      <c r="V388" s="367"/>
      <c r="W388" s="367"/>
      <c r="X388" s="367"/>
      <c r="Y388" s="367"/>
      <c r="Z388" s="367"/>
      <c r="AA388" s="367"/>
      <c r="AB388" s="367"/>
      <c r="AC388" s="367"/>
      <c r="AD388" s="367"/>
      <c r="AE388" s="367"/>
      <c r="AF388" s="367"/>
      <c r="AG388" s="367"/>
      <c r="AH388" s="367"/>
    </row>
    <row r="389" ht="15.75" customHeight="1">
      <c r="A389" s="367"/>
      <c r="B389" s="367"/>
      <c r="C389" s="432"/>
      <c r="D389" s="367"/>
      <c r="E389" s="432"/>
      <c r="F389" s="432"/>
      <c r="G389" s="432"/>
      <c r="H389" s="367"/>
      <c r="I389" s="432"/>
      <c r="J389" s="367"/>
      <c r="K389" s="432"/>
      <c r="L389" s="367"/>
      <c r="M389" s="432"/>
      <c r="N389" s="367"/>
      <c r="O389" s="434"/>
      <c r="P389" s="433"/>
      <c r="Q389" s="367"/>
      <c r="R389" s="367"/>
      <c r="S389" s="367"/>
      <c r="T389" s="367"/>
      <c r="U389" s="367"/>
      <c r="V389" s="367"/>
      <c r="W389" s="367"/>
      <c r="X389" s="367"/>
      <c r="Y389" s="367"/>
      <c r="Z389" s="367"/>
      <c r="AA389" s="367"/>
      <c r="AB389" s="367"/>
      <c r="AC389" s="367"/>
      <c r="AD389" s="367"/>
      <c r="AE389" s="367"/>
      <c r="AF389" s="367"/>
      <c r="AG389" s="367"/>
      <c r="AH389" s="367"/>
    </row>
    <row r="390" ht="15.75" customHeight="1">
      <c r="A390" s="367"/>
      <c r="B390" s="367"/>
      <c r="C390" s="432"/>
      <c r="D390" s="367"/>
      <c r="E390" s="432"/>
      <c r="F390" s="432"/>
      <c r="G390" s="432"/>
      <c r="H390" s="367"/>
      <c r="I390" s="432"/>
      <c r="J390" s="367"/>
      <c r="K390" s="432"/>
      <c r="L390" s="367"/>
      <c r="M390" s="432"/>
      <c r="N390" s="367"/>
      <c r="O390" s="434"/>
      <c r="P390" s="433"/>
      <c r="Q390" s="367"/>
      <c r="R390" s="367"/>
      <c r="S390" s="367"/>
      <c r="T390" s="367"/>
      <c r="U390" s="367"/>
      <c r="V390" s="367"/>
      <c r="W390" s="367"/>
      <c r="X390" s="367"/>
      <c r="Y390" s="367"/>
      <c r="Z390" s="367"/>
      <c r="AA390" s="367"/>
      <c r="AB390" s="367"/>
      <c r="AC390" s="367"/>
      <c r="AD390" s="367"/>
      <c r="AE390" s="367"/>
      <c r="AF390" s="367"/>
      <c r="AG390" s="367"/>
      <c r="AH390" s="367"/>
    </row>
    <row r="391" ht="15.75" customHeight="1">
      <c r="A391" s="367"/>
      <c r="B391" s="367"/>
      <c r="C391" s="432"/>
      <c r="D391" s="367"/>
      <c r="E391" s="432"/>
      <c r="F391" s="432"/>
      <c r="G391" s="432"/>
      <c r="H391" s="367"/>
      <c r="I391" s="432"/>
      <c r="J391" s="367"/>
      <c r="K391" s="432"/>
      <c r="L391" s="367"/>
      <c r="M391" s="432"/>
      <c r="N391" s="367"/>
      <c r="O391" s="434"/>
      <c r="P391" s="433"/>
      <c r="Q391" s="367"/>
      <c r="R391" s="367"/>
      <c r="S391" s="367"/>
      <c r="T391" s="367"/>
      <c r="U391" s="367"/>
      <c r="V391" s="367"/>
      <c r="W391" s="367"/>
      <c r="X391" s="367"/>
      <c r="Y391" s="367"/>
      <c r="Z391" s="367"/>
      <c r="AA391" s="367"/>
      <c r="AB391" s="367"/>
      <c r="AC391" s="367"/>
      <c r="AD391" s="367"/>
      <c r="AE391" s="367"/>
      <c r="AF391" s="367"/>
      <c r="AG391" s="367"/>
      <c r="AH391" s="367"/>
    </row>
    <row r="392" ht="15.75" customHeight="1">
      <c r="A392" s="367"/>
      <c r="B392" s="367"/>
      <c r="C392" s="432"/>
      <c r="D392" s="367"/>
      <c r="E392" s="432"/>
      <c r="F392" s="432"/>
      <c r="G392" s="432"/>
      <c r="H392" s="367"/>
      <c r="I392" s="432"/>
      <c r="J392" s="367"/>
      <c r="K392" s="432"/>
      <c r="L392" s="367"/>
      <c r="M392" s="432"/>
      <c r="N392" s="367"/>
      <c r="O392" s="434"/>
      <c r="P392" s="433"/>
      <c r="Q392" s="367"/>
      <c r="R392" s="367"/>
      <c r="S392" s="367"/>
      <c r="T392" s="367"/>
      <c r="U392" s="367"/>
      <c r="V392" s="367"/>
      <c r="W392" s="367"/>
      <c r="X392" s="367"/>
      <c r="Y392" s="367"/>
      <c r="Z392" s="367"/>
      <c r="AA392" s="367"/>
      <c r="AB392" s="367"/>
      <c r="AC392" s="367"/>
      <c r="AD392" s="367"/>
      <c r="AE392" s="367"/>
      <c r="AF392" s="367"/>
      <c r="AG392" s="367"/>
      <c r="AH392" s="367"/>
    </row>
    <row r="393" ht="15.75" customHeight="1">
      <c r="A393" s="367"/>
      <c r="B393" s="367"/>
      <c r="C393" s="432"/>
      <c r="D393" s="367"/>
      <c r="E393" s="432"/>
      <c r="F393" s="432"/>
      <c r="G393" s="432"/>
      <c r="H393" s="367"/>
      <c r="I393" s="432"/>
      <c r="J393" s="367"/>
      <c r="K393" s="432"/>
      <c r="L393" s="367"/>
      <c r="M393" s="432"/>
      <c r="N393" s="367"/>
      <c r="O393" s="434"/>
      <c r="P393" s="433"/>
      <c r="Q393" s="367"/>
      <c r="R393" s="367"/>
      <c r="S393" s="367"/>
      <c r="T393" s="367"/>
      <c r="U393" s="367"/>
      <c r="V393" s="367"/>
      <c r="W393" s="367"/>
      <c r="X393" s="367"/>
      <c r="Y393" s="367"/>
      <c r="Z393" s="367"/>
      <c r="AA393" s="367"/>
      <c r="AB393" s="367"/>
      <c r="AC393" s="367"/>
      <c r="AD393" s="367"/>
      <c r="AE393" s="367"/>
      <c r="AF393" s="367"/>
      <c r="AG393" s="367"/>
      <c r="AH393" s="367"/>
    </row>
    <row r="394" ht="15.75" customHeight="1">
      <c r="A394" s="367"/>
      <c r="B394" s="367"/>
      <c r="C394" s="432"/>
      <c r="D394" s="367"/>
      <c r="E394" s="432"/>
      <c r="F394" s="432"/>
      <c r="G394" s="432"/>
      <c r="H394" s="367"/>
      <c r="I394" s="432"/>
      <c r="J394" s="367"/>
      <c r="K394" s="432"/>
      <c r="L394" s="367"/>
      <c r="M394" s="432"/>
      <c r="N394" s="367"/>
      <c r="O394" s="434"/>
      <c r="P394" s="433"/>
      <c r="Q394" s="367"/>
      <c r="R394" s="367"/>
      <c r="S394" s="367"/>
      <c r="T394" s="367"/>
      <c r="U394" s="367"/>
      <c r="V394" s="367"/>
      <c r="W394" s="367"/>
      <c r="X394" s="367"/>
      <c r="Y394" s="367"/>
      <c r="Z394" s="367"/>
      <c r="AA394" s="367"/>
      <c r="AB394" s="367"/>
      <c r="AC394" s="367"/>
      <c r="AD394" s="367"/>
      <c r="AE394" s="367"/>
      <c r="AF394" s="367"/>
      <c r="AG394" s="367"/>
      <c r="AH394" s="367"/>
    </row>
    <row r="395" ht="15.75" customHeight="1">
      <c r="A395" s="367"/>
      <c r="B395" s="367"/>
      <c r="C395" s="432"/>
      <c r="D395" s="367"/>
      <c r="E395" s="432"/>
      <c r="F395" s="432"/>
      <c r="G395" s="432"/>
      <c r="H395" s="367"/>
      <c r="I395" s="432"/>
      <c r="J395" s="367"/>
      <c r="K395" s="432"/>
      <c r="L395" s="367"/>
      <c r="M395" s="432"/>
      <c r="N395" s="367"/>
      <c r="O395" s="434"/>
      <c r="P395" s="433"/>
      <c r="Q395" s="367"/>
      <c r="R395" s="367"/>
      <c r="S395" s="367"/>
      <c r="T395" s="367"/>
      <c r="U395" s="367"/>
      <c r="V395" s="367"/>
      <c r="W395" s="367"/>
      <c r="X395" s="367"/>
      <c r="Y395" s="367"/>
      <c r="Z395" s="367"/>
      <c r="AA395" s="367"/>
      <c r="AB395" s="367"/>
      <c r="AC395" s="367"/>
      <c r="AD395" s="367"/>
      <c r="AE395" s="367"/>
      <c r="AF395" s="367"/>
      <c r="AG395" s="367"/>
      <c r="AH395" s="367"/>
    </row>
    <row r="396" ht="15.75" customHeight="1">
      <c r="A396" s="367"/>
      <c r="B396" s="367"/>
      <c r="C396" s="432"/>
      <c r="D396" s="367"/>
      <c r="E396" s="432"/>
      <c r="F396" s="432"/>
      <c r="G396" s="432"/>
      <c r="H396" s="367"/>
      <c r="I396" s="432"/>
      <c r="J396" s="367"/>
      <c r="K396" s="432"/>
      <c r="L396" s="367"/>
      <c r="M396" s="432"/>
      <c r="N396" s="367"/>
      <c r="O396" s="434"/>
      <c r="P396" s="433"/>
      <c r="Q396" s="367"/>
      <c r="R396" s="367"/>
      <c r="S396" s="367"/>
      <c r="T396" s="367"/>
      <c r="U396" s="367"/>
      <c r="V396" s="367"/>
      <c r="W396" s="367"/>
      <c r="X396" s="367"/>
      <c r="Y396" s="367"/>
      <c r="Z396" s="367"/>
      <c r="AA396" s="367"/>
      <c r="AB396" s="367"/>
      <c r="AC396" s="367"/>
      <c r="AD396" s="367"/>
      <c r="AE396" s="367"/>
      <c r="AF396" s="367"/>
      <c r="AG396" s="367"/>
      <c r="AH396" s="367"/>
    </row>
    <row r="397" ht="15.75" customHeight="1">
      <c r="A397" s="367"/>
      <c r="B397" s="367"/>
      <c r="C397" s="432"/>
      <c r="D397" s="367"/>
      <c r="E397" s="432"/>
      <c r="F397" s="432"/>
      <c r="G397" s="432"/>
      <c r="H397" s="367"/>
      <c r="I397" s="432"/>
      <c r="J397" s="367"/>
      <c r="K397" s="432"/>
      <c r="L397" s="367"/>
      <c r="M397" s="432"/>
      <c r="N397" s="367"/>
      <c r="O397" s="434"/>
      <c r="P397" s="433"/>
      <c r="Q397" s="367"/>
      <c r="R397" s="367"/>
      <c r="S397" s="367"/>
      <c r="T397" s="367"/>
      <c r="U397" s="367"/>
      <c r="V397" s="367"/>
      <c r="W397" s="367"/>
      <c r="X397" s="367"/>
      <c r="Y397" s="367"/>
      <c r="Z397" s="367"/>
      <c r="AA397" s="367"/>
      <c r="AB397" s="367"/>
      <c r="AC397" s="367"/>
      <c r="AD397" s="367"/>
      <c r="AE397" s="367"/>
      <c r="AF397" s="367"/>
      <c r="AG397" s="367"/>
      <c r="AH397" s="367"/>
    </row>
    <row r="398" ht="15.75" customHeight="1">
      <c r="A398" s="367"/>
      <c r="B398" s="367"/>
      <c r="C398" s="432"/>
      <c r="D398" s="367"/>
      <c r="E398" s="432"/>
      <c r="F398" s="432"/>
      <c r="G398" s="432"/>
      <c r="H398" s="367"/>
      <c r="I398" s="432"/>
      <c r="J398" s="367"/>
      <c r="K398" s="432"/>
      <c r="L398" s="367"/>
      <c r="M398" s="432"/>
      <c r="N398" s="367"/>
      <c r="O398" s="434"/>
      <c r="P398" s="433"/>
      <c r="Q398" s="367"/>
      <c r="R398" s="367"/>
      <c r="S398" s="367"/>
      <c r="T398" s="367"/>
      <c r="U398" s="367"/>
      <c r="V398" s="367"/>
      <c r="W398" s="367"/>
      <c r="X398" s="367"/>
      <c r="Y398" s="367"/>
      <c r="Z398" s="367"/>
      <c r="AA398" s="367"/>
      <c r="AB398" s="367"/>
      <c r="AC398" s="367"/>
      <c r="AD398" s="367"/>
      <c r="AE398" s="367"/>
      <c r="AF398" s="367"/>
      <c r="AG398" s="367"/>
      <c r="AH398" s="367"/>
    </row>
    <row r="399" ht="15.75" customHeight="1">
      <c r="A399" s="367"/>
      <c r="B399" s="367"/>
      <c r="C399" s="432"/>
      <c r="D399" s="367"/>
      <c r="E399" s="432"/>
      <c r="F399" s="432"/>
      <c r="G399" s="432"/>
      <c r="H399" s="367"/>
      <c r="I399" s="432"/>
      <c r="J399" s="367"/>
      <c r="K399" s="432"/>
      <c r="L399" s="367"/>
      <c r="M399" s="432"/>
      <c r="N399" s="367"/>
      <c r="O399" s="434"/>
      <c r="P399" s="433"/>
      <c r="Q399" s="367"/>
      <c r="R399" s="367"/>
      <c r="S399" s="367"/>
      <c r="T399" s="367"/>
      <c r="U399" s="367"/>
      <c r="V399" s="367"/>
      <c r="W399" s="367"/>
      <c r="X399" s="367"/>
      <c r="Y399" s="367"/>
      <c r="Z399" s="367"/>
      <c r="AA399" s="367"/>
      <c r="AB399" s="367"/>
      <c r="AC399" s="367"/>
      <c r="AD399" s="367"/>
      <c r="AE399" s="367"/>
      <c r="AF399" s="367"/>
      <c r="AG399" s="367"/>
      <c r="AH399" s="367"/>
    </row>
    <row r="400" ht="15.75" customHeight="1">
      <c r="A400" s="367"/>
      <c r="B400" s="367"/>
      <c r="C400" s="432"/>
      <c r="D400" s="367"/>
      <c r="E400" s="432"/>
      <c r="F400" s="432"/>
      <c r="G400" s="432"/>
      <c r="H400" s="367"/>
      <c r="I400" s="432"/>
      <c r="J400" s="367"/>
      <c r="K400" s="432"/>
      <c r="L400" s="367"/>
      <c r="M400" s="432"/>
      <c r="N400" s="367"/>
      <c r="O400" s="434"/>
      <c r="P400" s="433"/>
      <c r="Q400" s="367"/>
      <c r="R400" s="367"/>
      <c r="S400" s="367"/>
      <c r="T400" s="367"/>
      <c r="U400" s="367"/>
      <c r="V400" s="367"/>
      <c r="W400" s="367"/>
      <c r="X400" s="367"/>
      <c r="Y400" s="367"/>
      <c r="Z400" s="367"/>
      <c r="AA400" s="367"/>
      <c r="AB400" s="367"/>
      <c r="AC400" s="367"/>
      <c r="AD400" s="367"/>
      <c r="AE400" s="367"/>
      <c r="AF400" s="367"/>
      <c r="AG400" s="367"/>
      <c r="AH400" s="367"/>
    </row>
    <row r="401" ht="15.75" customHeight="1">
      <c r="A401" s="367"/>
      <c r="B401" s="367"/>
      <c r="C401" s="432"/>
      <c r="D401" s="367"/>
      <c r="E401" s="432"/>
      <c r="F401" s="432"/>
      <c r="G401" s="432"/>
      <c r="H401" s="367"/>
      <c r="I401" s="432"/>
      <c r="J401" s="367"/>
      <c r="K401" s="432"/>
      <c r="L401" s="367"/>
      <c r="M401" s="432"/>
      <c r="N401" s="367"/>
      <c r="O401" s="434"/>
      <c r="P401" s="433"/>
      <c r="Q401" s="367"/>
      <c r="R401" s="367"/>
      <c r="S401" s="367"/>
      <c r="T401" s="367"/>
      <c r="U401" s="367"/>
      <c r="V401" s="367"/>
      <c r="W401" s="367"/>
      <c r="X401" s="367"/>
      <c r="Y401" s="367"/>
      <c r="Z401" s="367"/>
      <c r="AA401" s="367"/>
      <c r="AB401" s="367"/>
      <c r="AC401" s="367"/>
      <c r="AD401" s="367"/>
      <c r="AE401" s="367"/>
      <c r="AF401" s="367"/>
      <c r="AG401" s="367"/>
      <c r="AH401" s="367"/>
    </row>
    <row r="402" ht="15.75" customHeight="1">
      <c r="A402" s="367"/>
      <c r="B402" s="367"/>
      <c r="C402" s="432"/>
      <c r="D402" s="367"/>
      <c r="E402" s="432"/>
      <c r="F402" s="432"/>
      <c r="G402" s="432"/>
      <c r="H402" s="367"/>
      <c r="I402" s="432"/>
      <c r="J402" s="367"/>
      <c r="K402" s="432"/>
      <c r="L402" s="367"/>
      <c r="M402" s="432"/>
      <c r="N402" s="367"/>
      <c r="O402" s="434"/>
      <c r="P402" s="433"/>
      <c r="Q402" s="367"/>
      <c r="R402" s="367"/>
      <c r="S402" s="367"/>
      <c r="T402" s="367"/>
      <c r="U402" s="367"/>
      <c r="V402" s="367"/>
      <c r="W402" s="367"/>
      <c r="X402" s="367"/>
      <c r="Y402" s="367"/>
      <c r="Z402" s="367"/>
      <c r="AA402" s="367"/>
      <c r="AB402" s="367"/>
      <c r="AC402" s="367"/>
      <c r="AD402" s="367"/>
      <c r="AE402" s="367"/>
      <c r="AF402" s="367"/>
      <c r="AG402" s="367"/>
      <c r="AH402" s="367"/>
    </row>
    <row r="403" ht="15.75" customHeight="1">
      <c r="A403" s="367"/>
      <c r="B403" s="367"/>
      <c r="C403" s="432"/>
      <c r="D403" s="367"/>
      <c r="E403" s="432"/>
      <c r="F403" s="432"/>
      <c r="G403" s="432"/>
      <c r="H403" s="367"/>
      <c r="I403" s="432"/>
      <c r="J403" s="367"/>
      <c r="K403" s="432"/>
      <c r="L403" s="367"/>
      <c r="M403" s="432"/>
      <c r="N403" s="367"/>
      <c r="O403" s="434"/>
      <c r="P403" s="433"/>
      <c r="Q403" s="367"/>
      <c r="R403" s="367"/>
      <c r="S403" s="367"/>
      <c r="T403" s="367"/>
      <c r="U403" s="367"/>
      <c r="V403" s="367"/>
      <c r="W403" s="367"/>
      <c r="X403" s="367"/>
      <c r="Y403" s="367"/>
      <c r="Z403" s="367"/>
      <c r="AA403" s="367"/>
      <c r="AB403" s="367"/>
      <c r="AC403" s="367"/>
      <c r="AD403" s="367"/>
      <c r="AE403" s="367"/>
      <c r="AF403" s="367"/>
      <c r="AG403" s="367"/>
      <c r="AH403" s="367"/>
    </row>
    <row r="404" ht="15.75" customHeight="1">
      <c r="A404" s="367"/>
      <c r="B404" s="367"/>
      <c r="C404" s="432"/>
      <c r="D404" s="367"/>
      <c r="E404" s="432"/>
      <c r="F404" s="432"/>
      <c r="G404" s="432"/>
      <c r="H404" s="367"/>
      <c r="I404" s="432"/>
      <c r="J404" s="367"/>
      <c r="K404" s="432"/>
      <c r="L404" s="367"/>
      <c r="M404" s="432"/>
      <c r="N404" s="367"/>
      <c r="O404" s="434"/>
      <c r="P404" s="433"/>
      <c r="Q404" s="367"/>
      <c r="R404" s="367"/>
      <c r="S404" s="367"/>
      <c r="T404" s="367"/>
      <c r="U404" s="367"/>
      <c r="V404" s="367"/>
      <c r="W404" s="367"/>
      <c r="X404" s="367"/>
      <c r="Y404" s="367"/>
      <c r="Z404" s="367"/>
      <c r="AA404" s="367"/>
      <c r="AB404" s="367"/>
      <c r="AC404" s="367"/>
      <c r="AD404" s="367"/>
      <c r="AE404" s="367"/>
      <c r="AF404" s="367"/>
      <c r="AG404" s="367"/>
      <c r="AH404" s="367"/>
    </row>
    <row r="405" ht="15.75" customHeight="1">
      <c r="A405" s="367"/>
      <c r="B405" s="367"/>
      <c r="C405" s="432"/>
      <c r="D405" s="367"/>
      <c r="E405" s="432"/>
      <c r="F405" s="432"/>
      <c r="G405" s="432"/>
      <c r="H405" s="367"/>
      <c r="I405" s="432"/>
      <c r="J405" s="367"/>
      <c r="K405" s="432"/>
      <c r="L405" s="367"/>
      <c r="M405" s="432"/>
      <c r="N405" s="367"/>
      <c r="O405" s="434"/>
      <c r="P405" s="433"/>
      <c r="Q405" s="367"/>
      <c r="R405" s="367"/>
      <c r="S405" s="367"/>
      <c r="T405" s="367"/>
      <c r="U405" s="367"/>
      <c r="V405" s="367"/>
      <c r="W405" s="367"/>
      <c r="X405" s="367"/>
      <c r="Y405" s="367"/>
      <c r="Z405" s="367"/>
      <c r="AA405" s="367"/>
      <c r="AB405" s="367"/>
      <c r="AC405" s="367"/>
      <c r="AD405" s="367"/>
      <c r="AE405" s="367"/>
      <c r="AF405" s="367"/>
      <c r="AG405" s="367"/>
      <c r="AH405" s="367"/>
    </row>
    <row r="406" ht="15.75" customHeight="1">
      <c r="A406" s="367"/>
      <c r="B406" s="367"/>
      <c r="C406" s="432"/>
      <c r="D406" s="367"/>
      <c r="E406" s="432"/>
      <c r="F406" s="432"/>
      <c r="G406" s="432"/>
      <c r="H406" s="367"/>
      <c r="I406" s="432"/>
      <c r="J406" s="367"/>
      <c r="K406" s="432"/>
      <c r="L406" s="367"/>
      <c r="M406" s="432"/>
      <c r="N406" s="367"/>
      <c r="O406" s="434"/>
      <c r="P406" s="433"/>
      <c r="Q406" s="367"/>
      <c r="R406" s="367"/>
      <c r="S406" s="367"/>
      <c r="T406" s="367"/>
      <c r="U406" s="367"/>
      <c r="V406" s="367"/>
      <c r="W406" s="367"/>
      <c r="X406" s="367"/>
      <c r="Y406" s="367"/>
      <c r="Z406" s="367"/>
      <c r="AA406" s="367"/>
      <c r="AB406" s="367"/>
      <c r="AC406" s="367"/>
      <c r="AD406" s="367"/>
      <c r="AE406" s="367"/>
      <c r="AF406" s="367"/>
      <c r="AG406" s="367"/>
      <c r="AH406" s="367"/>
    </row>
    <row r="407" ht="15.75" customHeight="1">
      <c r="A407" s="367"/>
      <c r="B407" s="367"/>
      <c r="C407" s="432"/>
      <c r="D407" s="367"/>
      <c r="E407" s="432"/>
      <c r="F407" s="432"/>
      <c r="G407" s="432"/>
      <c r="H407" s="367"/>
      <c r="I407" s="432"/>
      <c r="J407" s="367"/>
      <c r="K407" s="432"/>
      <c r="L407" s="367"/>
      <c r="M407" s="432"/>
      <c r="N407" s="367"/>
      <c r="O407" s="434"/>
      <c r="P407" s="433"/>
      <c r="Q407" s="367"/>
      <c r="R407" s="367"/>
      <c r="S407" s="367"/>
      <c r="T407" s="367"/>
      <c r="U407" s="367"/>
      <c r="V407" s="367"/>
      <c r="W407" s="367"/>
      <c r="X407" s="367"/>
      <c r="Y407" s="367"/>
      <c r="Z407" s="367"/>
      <c r="AA407" s="367"/>
      <c r="AB407" s="367"/>
      <c r="AC407" s="367"/>
      <c r="AD407" s="367"/>
      <c r="AE407" s="367"/>
      <c r="AF407" s="367"/>
      <c r="AG407" s="367"/>
      <c r="AH407" s="367"/>
    </row>
    <row r="408" ht="15.75" customHeight="1">
      <c r="A408" s="367"/>
      <c r="B408" s="367"/>
      <c r="C408" s="432"/>
      <c r="D408" s="367"/>
      <c r="E408" s="432"/>
      <c r="F408" s="432"/>
      <c r="G408" s="432"/>
      <c r="H408" s="367"/>
      <c r="I408" s="432"/>
      <c r="J408" s="367"/>
      <c r="K408" s="432"/>
      <c r="L408" s="367"/>
      <c r="M408" s="432"/>
      <c r="N408" s="367"/>
      <c r="O408" s="434"/>
      <c r="P408" s="433"/>
      <c r="Q408" s="367"/>
      <c r="R408" s="367"/>
      <c r="S408" s="367"/>
      <c r="T408" s="367"/>
      <c r="U408" s="367"/>
      <c r="V408" s="367"/>
      <c r="W408" s="367"/>
      <c r="X408" s="367"/>
      <c r="Y408" s="367"/>
      <c r="Z408" s="367"/>
      <c r="AA408" s="367"/>
      <c r="AB408" s="367"/>
      <c r="AC408" s="367"/>
      <c r="AD408" s="367"/>
      <c r="AE408" s="367"/>
      <c r="AF408" s="367"/>
      <c r="AG408" s="367"/>
      <c r="AH408" s="367"/>
    </row>
    <row r="409" ht="15.75" customHeight="1">
      <c r="A409" s="367"/>
      <c r="B409" s="367"/>
      <c r="C409" s="432"/>
      <c r="D409" s="367"/>
      <c r="E409" s="432"/>
      <c r="F409" s="432"/>
      <c r="G409" s="432"/>
      <c r="H409" s="367"/>
      <c r="I409" s="432"/>
      <c r="J409" s="367"/>
      <c r="K409" s="432"/>
      <c r="L409" s="367"/>
      <c r="M409" s="432"/>
      <c r="N409" s="367"/>
      <c r="O409" s="434"/>
      <c r="P409" s="433"/>
      <c r="Q409" s="367"/>
      <c r="R409" s="367"/>
      <c r="S409" s="367"/>
      <c r="T409" s="367"/>
      <c r="U409" s="367"/>
      <c r="V409" s="367"/>
      <c r="W409" s="367"/>
      <c r="X409" s="367"/>
      <c r="Y409" s="367"/>
      <c r="Z409" s="367"/>
      <c r="AA409" s="367"/>
      <c r="AB409" s="367"/>
      <c r="AC409" s="367"/>
      <c r="AD409" s="367"/>
      <c r="AE409" s="367"/>
      <c r="AF409" s="367"/>
      <c r="AG409" s="367"/>
      <c r="AH409" s="367"/>
    </row>
    <row r="410" ht="15.75" customHeight="1">
      <c r="A410" s="367"/>
      <c r="B410" s="367"/>
      <c r="C410" s="432"/>
      <c r="D410" s="367"/>
      <c r="E410" s="432"/>
      <c r="F410" s="432"/>
      <c r="G410" s="432"/>
      <c r="H410" s="367"/>
      <c r="I410" s="432"/>
      <c r="J410" s="367"/>
      <c r="K410" s="432"/>
      <c r="L410" s="367"/>
      <c r="M410" s="432"/>
      <c r="N410" s="367"/>
      <c r="O410" s="434"/>
      <c r="P410" s="433"/>
      <c r="Q410" s="367"/>
      <c r="R410" s="367"/>
      <c r="S410" s="367"/>
      <c r="T410" s="367"/>
      <c r="U410" s="367"/>
      <c r="V410" s="367"/>
      <c r="W410" s="367"/>
      <c r="X410" s="367"/>
      <c r="Y410" s="367"/>
      <c r="Z410" s="367"/>
      <c r="AA410" s="367"/>
      <c r="AB410" s="367"/>
      <c r="AC410" s="367"/>
      <c r="AD410" s="367"/>
      <c r="AE410" s="367"/>
      <c r="AF410" s="367"/>
      <c r="AG410" s="367"/>
      <c r="AH410" s="367"/>
    </row>
    <row r="411" ht="15.75" customHeight="1">
      <c r="A411" s="367"/>
      <c r="B411" s="367"/>
      <c r="C411" s="432"/>
      <c r="D411" s="367"/>
      <c r="E411" s="432"/>
      <c r="F411" s="432"/>
      <c r="G411" s="432"/>
      <c r="H411" s="367"/>
      <c r="I411" s="432"/>
      <c r="J411" s="367"/>
      <c r="K411" s="432"/>
      <c r="L411" s="367"/>
      <c r="M411" s="432"/>
      <c r="N411" s="367"/>
      <c r="O411" s="434"/>
      <c r="P411" s="433"/>
      <c r="Q411" s="367"/>
      <c r="R411" s="367"/>
      <c r="S411" s="367"/>
      <c r="T411" s="367"/>
      <c r="U411" s="367"/>
      <c r="V411" s="367"/>
      <c r="W411" s="367"/>
      <c r="X411" s="367"/>
      <c r="Y411" s="367"/>
      <c r="Z411" s="367"/>
      <c r="AA411" s="367"/>
      <c r="AB411" s="367"/>
      <c r="AC411" s="367"/>
      <c r="AD411" s="367"/>
      <c r="AE411" s="367"/>
      <c r="AF411" s="367"/>
      <c r="AG411" s="367"/>
      <c r="AH411" s="367"/>
    </row>
    <row r="412" ht="15.75" customHeight="1">
      <c r="A412" s="367"/>
      <c r="B412" s="367"/>
      <c r="C412" s="432"/>
      <c r="D412" s="367"/>
      <c r="E412" s="432"/>
      <c r="F412" s="432"/>
      <c r="G412" s="432"/>
      <c r="H412" s="367"/>
      <c r="I412" s="432"/>
      <c r="J412" s="367"/>
      <c r="K412" s="432"/>
      <c r="L412" s="367"/>
      <c r="M412" s="432"/>
      <c r="N412" s="367"/>
      <c r="O412" s="434"/>
      <c r="P412" s="433"/>
      <c r="Q412" s="367"/>
      <c r="R412" s="367"/>
      <c r="S412" s="367"/>
      <c r="T412" s="367"/>
      <c r="U412" s="367"/>
      <c r="V412" s="367"/>
      <c r="W412" s="367"/>
      <c r="X412" s="367"/>
      <c r="Y412" s="367"/>
      <c r="Z412" s="367"/>
      <c r="AA412" s="367"/>
      <c r="AB412" s="367"/>
      <c r="AC412" s="367"/>
      <c r="AD412" s="367"/>
      <c r="AE412" s="367"/>
      <c r="AF412" s="367"/>
      <c r="AG412" s="367"/>
      <c r="AH412" s="367"/>
    </row>
    <row r="413" ht="15.75" customHeight="1">
      <c r="A413" s="367"/>
      <c r="B413" s="367"/>
      <c r="C413" s="432"/>
      <c r="D413" s="367"/>
      <c r="E413" s="432"/>
      <c r="F413" s="432"/>
      <c r="G413" s="432"/>
      <c r="H413" s="367"/>
      <c r="I413" s="432"/>
      <c r="J413" s="367"/>
      <c r="K413" s="432"/>
      <c r="L413" s="367"/>
      <c r="M413" s="432"/>
      <c r="N413" s="367"/>
      <c r="O413" s="434"/>
      <c r="P413" s="433"/>
      <c r="Q413" s="367"/>
      <c r="R413" s="367"/>
      <c r="S413" s="367"/>
      <c r="T413" s="367"/>
      <c r="U413" s="367"/>
      <c r="V413" s="367"/>
      <c r="W413" s="367"/>
      <c r="X413" s="367"/>
      <c r="Y413" s="367"/>
      <c r="Z413" s="367"/>
      <c r="AA413" s="367"/>
      <c r="AB413" s="367"/>
      <c r="AC413" s="367"/>
      <c r="AD413" s="367"/>
      <c r="AE413" s="367"/>
      <c r="AF413" s="367"/>
      <c r="AG413" s="367"/>
      <c r="AH413" s="367"/>
    </row>
    <row r="414" ht="15.75" customHeight="1">
      <c r="A414" s="367"/>
      <c r="B414" s="367"/>
      <c r="C414" s="432"/>
      <c r="D414" s="367"/>
      <c r="E414" s="432"/>
      <c r="F414" s="432"/>
      <c r="G414" s="432"/>
      <c r="H414" s="367"/>
      <c r="I414" s="432"/>
      <c r="J414" s="367"/>
      <c r="K414" s="432"/>
      <c r="L414" s="367"/>
      <c r="M414" s="432"/>
      <c r="N414" s="367"/>
      <c r="O414" s="434"/>
      <c r="P414" s="433"/>
      <c r="Q414" s="367"/>
      <c r="R414" s="367"/>
      <c r="S414" s="367"/>
      <c r="T414" s="367"/>
      <c r="U414" s="367"/>
      <c r="V414" s="367"/>
      <c r="W414" s="367"/>
      <c r="X414" s="367"/>
      <c r="Y414" s="367"/>
      <c r="Z414" s="367"/>
      <c r="AA414" s="367"/>
      <c r="AB414" s="367"/>
      <c r="AC414" s="367"/>
      <c r="AD414" s="367"/>
      <c r="AE414" s="367"/>
      <c r="AF414" s="367"/>
      <c r="AG414" s="367"/>
      <c r="AH414" s="367"/>
    </row>
    <row r="415" ht="15.75" customHeight="1">
      <c r="A415" s="367"/>
      <c r="B415" s="367"/>
      <c r="C415" s="432"/>
      <c r="D415" s="367"/>
      <c r="E415" s="432"/>
      <c r="F415" s="432"/>
      <c r="G415" s="432"/>
      <c r="H415" s="367"/>
      <c r="I415" s="432"/>
      <c r="J415" s="367"/>
      <c r="K415" s="432"/>
      <c r="L415" s="367"/>
      <c r="M415" s="432"/>
      <c r="N415" s="367"/>
      <c r="O415" s="434"/>
      <c r="P415" s="433"/>
      <c r="Q415" s="367"/>
      <c r="R415" s="367"/>
      <c r="S415" s="367"/>
      <c r="T415" s="367"/>
      <c r="U415" s="367"/>
      <c r="V415" s="367"/>
      <c r="W415" s="367"/>
      <c r="X415" s="367"/>
      <c r="Y415" s="367"/>
      <c r="Z415" s="367"/>
      <c r="AA415" s="367"/>
      <c r="AB415" s="367"/>
      <c r="AC415" s="367"/>
      <c r="AD415" s="367"/>
      <c r="AE415" s="367"/>
      <c r="AF415" s="367"/>
      <c r="AG415" s="367"/>
      <c r="AH415" s="367"/>
    </row>
    <row r="416" ht="15.75" customHeight="1">
      <c r="A416" s="367"/>
      <c r="B416" s="367"/>
      <c r="C416" s="432"/>
      <c r="D416" s="367"/>
      <c r="E416" s="432"/>
      <c r="F416" s="432"/>
      <c r="G416" s="432"/>
      <c r="H416" s="367"/>
      <c r="I416" s="432"/>
      <c r="J416" s="367"/>
      <c r="K416" s="432"/>
      <c r="L416" s="367"/>
      <c r="M416" s="432"/>
      <c r="N416" s="367"/>
      <c r="O416" s="434"/>
      <c r="P416" s="433"/>
      <c r="Q416" s="367"/>
      <c r="R416" s="367"/>
      <c r="S416" s="367"/>
      <c r="T416" s="367"/>
      <c r="U416" s="367"/>
      <c r="V416" s="367"/>
      <c r="W416" s="367"/>
      <c r="X416" s="367"/>
      <c r="Y416" s="367"/>
      <c r="Z416" s="367"/>
      <c r="AA416" s="367"/>
      <c r="AB416" s="367"/>
      <c r="AC416" s="367"/>
      <c r="AD416" s="367"/>
      <c r="AE416" s="367"/>
      <c r="AF416" s="367"/>
      <c r="AG416" s="367"/>
      <c r="AH416" s="367"/>
    </row>
    <row r="417" ht="15.75" customHeight="1">
      <c r="A417" s="367"/>
      <c r="B417" s="367"/>
      <c r="C417" s="432"/>
      <c r="D417" s="367"/>
      <c r="E417" s="432"/>
      <c r="F417" s="432"/>
      <c r="G417" s="432"/>
      <c r="H417" s="367"/>
      <c r="I417" s="432"/>
      <c r="J417" s="367"/>
      <c r="K417" s="432"/>
      <c r="L417" s="367"/>
      <c r="M417" s="432"/>
      <c r="N417" s="367"/>
      <c r="O417" s="434"/>
      <c r="P417" s="433"/>
      <c r="Q417" s="367"/>
      <c r="R417" s="367"/>
      <c r="S417" s="367"/>
      <c r="T417" s="367"/>
      <c r="U417" s="367"/>
      <c r="V417" s="367"/>
      <c r="W417" s="367"/>
      <c r="X417" s="367"/>
      <c r="Y417" s="367"/>
      <c r="Z417" s="367"/>
      <c r="AA417" s="367"/>
      <c r="AB417" s="367"/>
      <c r="AC417" s="367"/>
      <c r="AD417" s="367"/>
      <c r="AE417" s="367"/>
      <c r="AF417" s="367"/>
      <c r="AG417" s="367"/>
      <c r="AH417" s="367"/>
    </row>
    <row r="418" ht="15.75" customHeight="1">
      <c r="A418" s="367"/>
      <c r="B418" s="367"/>
      <c r="C418" s="432"/>
      <c r="D418" s="367"/>
      <c r="E418" s="432"/>
      <c r="F418" s="432"/>
      <c r="G418" s="432"/>
      <c r="H418" s="367"/>
      <c r="I418" s="432"/>
      <c r="J418" s="367"/>
      <c r="K418" s="432"/>
      <c r="L418" s="367"/>
      <c r="M418" s="432"/>
      <c r="N418" s="367"/>
      <c r="O418" s="434"/>
      <c r="P418" s="433"/>
      <c r="Q418" s="367"/>
      <c r="R418" s="367"/>
      <c r="S418" s="367"/>
      <c r="T418" s="367"/>
      <c r="U418" s="367"/>
      <c r="V418" s="367"/>
      <c r="W418" s="367"/>
      <c r="X418" s="367"/>
      <c r="Y418" s="367"/>
      <c r="Z418" s="367"/>
      <c r="AA418" s="367"/>
      <c r="AB418" s="367"/>
      <c r="AC418" s="367"/>
      <c r="AD418" s="367"/>
      <c r="AE418" s="367"/>
      <c r="AF418" s="367"/>
      <c r="AG418" s="367"/>
      <c r="AH418" s="367"/>
    </row>
    <row r="419" ht="15.75" customHeight="1">
      <c r="A419" s="367"/>
      <c r="B419" s="367"/>
      <c r="C419" s="432"/>
      <c r="D419" s="367"/>
      <c r="E419" s="432"/>
      <c r="F419" s="432"/>
      <c r="G419" s="432"/>
      <c r="H419" s="367"/>
      <c r="I419" s="432"/>
      <c r="J419" s="367"/>
      <c r="K419" s="432"/>
      <c r="L419" s="367"/>
      <c r="M419" s="432"/>
      <c r="N419" s="367"/>
      <c r="O419" s="434"/>
      <c r="P419" s="433"/>
      <c r="Q419" s="367"/>
      <c r="R419" s="367"/>
      <c r="S419" s="367"/>
      <c r="T419" s="367"/>
      <c r="U419" s="367"/>
      <c r="V419" s="367"/>
      <c r="W419" s="367"/>
      <c r="X419" s="367"/>
      <c r="Y419" s="367"/>
      <c r="Z419" s="367"/>
      <c r="AA419" s="367"/>
      <c r="AB419" s="367"/>
      <c r="AC419" s="367"/>
      <c r="AD419" s="367"/>
      <c r="AE419" s="367"/>
      <c r="AF419" s="367"/>
      <c r="AG419" s="367"/>
      <c r="AH419" s="367"/>
    </row>
    <row r="420" ht="15.75" customHeight="1">
      <c r="A420" s="367"/>
      <c r="B420" s="367"/>
      <c r="C420" s="432"/>
      <c r="D420" s="367"/>
      <c r="E420" s="432"/>
      <c r="F420" s="432"/>
      <c r="G420" s="432"/>
      <c r="H420" s="367"/>
      <c r="I420" s="432"/>
      <c r="J420" s="367"/>
      <c r="K420" s="432"/>
      <c r="L420" s="367"/>
      <c r="M420" s="432"/>
      <c r="N420" s="367"/>
      <c r="O420" s="434"/>
      <c r="P420" s="433"/>
      <c r="Q420" s="367"/>
      <c r="R420" s="367"/>
      <c r="S420" s="367"/>
      <c r="T420" s="367"/>
      <c r="U420" s="367"/>
      <c r="V420" s="367"/>
      <c r="W420" s="367"/>
      <c r="X420" s="367"/>
      <c r="Y420" s="367"/>
      <c r="Z420" s="367"/>
      <c r="AA420" s="367"/>
      <c r="AB420" s="367"/>
      <c r="AC420" s="367"/>
      <c r="AD420" s="367"/>
      <c r="AE420" s="367"/>
      <c r="AF420" s="367"/>
      <c r="AG420" s="367"/>
      <c r="AH420" s="367"/>
    </row>
    <row r="421" ht="15.75" customHeight="1">
      <c r="A421" s="367"/>
      <c r="B421" s="367"/>
      <c r="C421" s="432"/>
      <c r="D421" s="367"/>
      <c r="E421" s="432"/>
      <c r="F421" s="432"/>
      <c r="G421" s="432"/>
      <c r="H421" s="367"/>
      <c r="I421" s="432"/>
      <c r="J421" s="367"/>
      <c r="K421" s="432"/>
      <c r="L421" s="367"/>
      <c r="M421" s="432"/>
      <c r="N421" s="367"/>
      <c r="O421" s="434"/>
      <c r="P421" s="433"/>
      <c r="Q421" s="367"/>
      <c r="R421" s="367"/>
      <c r="S421" s="367"/>
      <c r="T421" s="367"/>
      <c r="U421" s="367"/>
      <c r="V421" s="367"/>
      <c r="W421" s="367"/>
      <c r="X421" s="367"/>
      <c r="Y421" s="367"/>
      <c r="Z421" s="367"/>
      <c r="AA421" s="367"/>
      <c r="AB421" s="367"/>
      <c r="AC421" s="367"/>
      <c r="AD421" s="367"/>
      <c r="AE421" s="367"/>
      <c r="AF421" s="367"/>
      <c r="AG421" s="367"/>
      <c r="AH421" s="367"/>
    </row>
    <row r="422" ht="15.75" customHeight="1">
      <c r="A422" s="367"/>
      <c r="B422" s="367"/>
      <c r="C422" s="432"/>
      <c r="D422" s="367"/>
      <c r="E422" s="432"/>
      <c r="F422" s="432"/>
      <c r="G422" s="432"/>
      <c r="H422" s="367"/>
      <c r="I422" s="432"/>
      <c r="J422" s="367"/>
      <c r="K422" s="432"/>
      <c r="L422" s="367"/>
      <c r="M422" s="432"/>
      <c r="N422" s="367"/>
      <c r="O422" s="434"/>
      <c r="P422" s="433"/>
      <c r="Q422" s="367"/>
      <c r="R422" s="367"/>
      <c r="S422" s="367"/>
      <c r="T422" s="367"/>
      <c r="U422" s="367"/>
      <c r="V422" s="367"/>
      <c r="W422" s="367"/>
      <c r="X422" s="367"/>
      <c r="Y422" s="367"/>
      <c r="Z422" s="367"/>
      <c r="AA422" s="367"/>
      <c r="AB422" s="367"/>
      <c r="AC422" s="367"/>
      <c r="AD422" s="367"/>
      <c r="AE422" s="367"/>
      <c r="AF422" s="367"/>
      <c r="AG422" s="367"/>
      <c r="AH422" s="367"/>
    </row>
    <row r="423" ht="15.75" customHeight="1">
      <c r="A423" s="367"/>
      <c r="B423" s="367"/>
      <c r="C423" s="432"/>
      <c r="D423" s="367"/>
      <c r="E423" s="432"/>
      <c r="F423" s="432"/>
      <c r="G423" s="432"/>
      <c r="H423" s="367"/>
      <c r="I423" s="432"/>
      <c r="J423" s="367"/>
      <c r="K423" s="432"/>
      <c r="L423" s="367"/>
      <c r="M423" s="432"/>
      <c r="N423" s="367"/>
      <c r="O423" s="434"/>
      <c r="P423" s="433"/>
      <c r="Q423" s="367"/>
      <c r="R423" s="367"/>
      <c r="S423" s="367"/>
      <c r="T423" s="367"/>
      <c r="U423" s="367"/>
      <c r="V423" s="367"/>
      <c r="W423" s="367"/>
      <c r="X423" s="367"/>
      <c r="Y423" s="367"/>
      <c r="Z423" s="367"/>
      <c r="AA423" s="367"/>
      <c r="AB423" s="367"/>
      <c r="AC423" s="367"/>
      <c r="AD423" s="367"/>
      <c r="AE423" s="367"/>
      <c r="AF423" s="367"/>
      <c r="AG423" s="367"/>
      <c r="AH423" s="367"/>
    </row>
    <row r="424" ht="15.75" customHeight="1">
      <c r="A424" s="367"/>
      <c r="B424" s="367"/>
      <c r="C424" s="432"/>
      <c r="D424" s="367"/>
      <c r="E424" s="432"/>
      <c r="F424" s="432"/>
      <c r="G424" s="432"/>
      <c r="H424" s="367"/>
      <c r="I424" s="432"/>
      <c r="J424" s="367"/>
      <c r="K424" s="432"/>
      <c r="L424" s="367"/>
      <c r="M424" s="432"/>
      <c r="N424" s="367"/>
      <c r="O424" s="434"/>
      <c r="P424" s="433"/>
      <c r="Q424" s="367"/>
      <c r="R424" s="367"/>
      <c r="S424" s="367"/>
      <c r="T424" s="367"/>
      <c r="U424" s="367"/>
      <c r="V424" s="367"/>
      <c r="W424" s="367"/>
      <c r="X424" s="367"/>
      <c r="Y424" s="367"/>
      <c r="Z424" s="367"/>
      <c r="AA424" s="367"/>
      <c r="AB424" s="367"/>
      <c r="AC424" s="367"/>
      <c r="AD424" s="367"/>
      <c r="AE424" s="367"/>
      <c r="AF424" s="367"/>
      <c r="AG424" s="367"/>
      <c r="AH424" s="367"/>
    </row>
    <row r="425" ht="15.75" customHeight="1">
      <c r="A425" s="367"/>
      <c r="B425" s="367"/>
      <c r="C425" s="432"/>
      <c r="D425" s="367"/>
      <c r="E425" s="432"/>
      <c r="F425" s="432"/>
      <c r="G425" s="432"/>
      <c r="H425" s="367"/>
      <c r="I425" s="432"/>
      <c r="J425" s="367"/>
      <c r="K425" s="432"/>
      <c r="L425" s="367"/>
      <c r="M425" s="432"/>
      <c r="N425" s="367"/>
      <c r="O425" s="434"/>
      <c r="P425" s="433"/>
      <c r="Q425" s="367"/>
      <c r="R425" s="367"/>
      <c r="S425" s="367"/>
      <c r="T425" s="367"/>
      <c r="U425" s="367"/>
      <c r="V425" s="367"/>
      <c r="W425" s="367"/>
      <c r="X425" s="367"/>
      <c r="Y425" s="367"/>
      <c r="Z425" s="367"/>
      <c r="AA425" s="367"/>
      <c r="AB425" s="367"/>
      <c r="AC425" s="367"/>
      <c r="AD425" s="367"/>
      <c r="AE425" s="367"/>
      <c r="AF425" s="367"/>
      <c r="AG425" s="367"/>
      <c r="AH425" s="367"/>
    </row>
    <row r="426" ht="15.75" customHeight="1">
      <c r="A426" s="367"/>
      <c r="B426" s="367"/>
      <c r="C426" s="432"/>
      <c r="D426" s="367"/>
      <c r="E426" s="432"/>
      <c r="F426" s="432"/>
      <c r="G426" s="432"/>
      <c r="H426" s="367"/>
      <c r="I426" s="432"/>
      <c r="J426" s="367"/>
      <c r="K426" s="432"/>
      <c r="L426" s="367"/>
      <c r="M426" s="432"/>
      <c r="N426" s="367"/>
      <c r="O426" s="434"/>
      <c r="P426" s="433"/>
      <c r="Q426" s="367"/>
      <c r="R426" s="367"/>
      <c r="S426" s="367"/>
      <c r="T426" s="367"/>
      <c r="U426" s="367"/>
      <c r="V426" s="367"/>
      <c r="W426" s="367"/>
      <c r="X426" s="367"/>
      <c r="Y426" s="367"/>
      <c r="Z426" s="367"/>
      <c r="AA426" s="367"/>
      <c r="AB426" s="367"/>
      <c r="AC426" s="367"/>
      <c r="AD426" s="367"/>
      <c r="AE426" s="367"/>
      <c r="AF426" s="367"/>
      <c r="AG426" s="367"/>
      <c r="AH426" s="367"/>
    </row>
    <row r="427" ht="15.75" customHeight="1">
      <c r="A427" s="367"/>
      <c r="B427" s="367"/>
      <c r="C427" s="432"/>
      <c r="D427" s="367"/>
      <c r="E427" s="432"/>
      <c r="F427" s="432"/>
      <c r="G427" s="432"/>
      <c r="H427" s="367"/>
      <c r="I427" s="432"/>
      <c r="J427" s="367"/>
      <c r="K427" s="432"/>
      <c r="L427" s="367"/>
      <c r="M427" s="432"/>
      <c r="N427" s="367"/>
      <c r="O427" s="434"/>
      <c r="P427" s="433"/>
      <c r="Q427" s="367"/>
      <c r="R427" s="367"/>
      <c r="S427" s="367"/>
      <c r="T427" s="367"/>
      <c r="U427" s="367"/>
      <c r="V427" s="367"/>
      <c r="W427" s="367"/>
      <c r="X427" s="367"/>
      <c r="Y427" s="367"/>
      <c r="Z427" s="367"/>
      <c r="AA427" s="367"/>
      <c r="AB427" s="367"/>
      <c r="AC427" s="367"/>
      <c r="AD427" s="367"/>
      <c r="AE427" s="367"/>
      <c r="AF427" s="367"/>
      <c r="AG427" s="367"/>
      <c r="AH427" s="367"/>
    </row>
    <row r="428" ht="15.75" customHeight="1">
      <c r="A428" s="367"/>
      <c r="B428" s="367"/>
      <c r="C428" s="432"/>
      <c r="D428" s="367"/>
      <c r="E428" s="432"/>
      <c r="F428" s="432"/>
      <c r="G428" s="432"/>
      <c r="H428" s="367"/>
      <c r="I428" s="432"/>
      <c r="J428" s="367"/>
      <c r="K428" s="432"/>
      <c r="L428" s="367"/>
      <c r="M428" s="432"/>
      <c r="N428" s="367"/>
      <c r="O428" s="434"/>
      <c r="P428" s="433"/>
      <c r="Q428" s="367"/>
      <c r="R428" s="367"/>
      <c r="S428" s="367"/>
      <c r="T428" s="367"/>
      <c r="U428" s="367"/>
      <c r="V428" s="367"/>
      <c r="W428" s="367"/>
      <c r="X428" s="367"/>
      <c r="Y428" s="367"/>
      <c r="Z428" s="367"/>
      <c r="AA428" s="367"/>
      <c r="AB428" s="367"/>
      <c r="AC428" s="367"/>
      <c r="AD428" s="367"/>
      <c r="AE428" s="367"/>
      <c r="AF428" s="367"/>
      <c r="AG428" s="367"/>
      <c r="AH428" s="367"/>
    </row>
    <row r="429" ht="15.75" customHeight="1">
      <c r="A429" s="367"/>
      <c r="B429" s="367"/>
      <c r="C429" s="432"/>
      <c r="D429" s="367"/>
      <c r="E429" s="432"/>
      <c r="F429" s="432"/>
      <c r="G429" s="432"/>
      <c r="H429" s="367"/>
      <c r="I429" s="432"/>
      <c r="J429" s="367"/>
      <c r="K429" s="432"/>
      <c r="L429" s="367"/>
      <c r="M429" s="432"/>
      <c r="N429" s="367"/>
      <c r="O429" s="434"/>
      <c r="P429" s="433"/>
      <c r="Q429" s="367"/>
      <c r="R429" s="367"/>
      <c r="S429" s="367"/>
      <c r="T429" s="367"/>
      <c r="U429" s="367"/>
      <c r="V429" s="367"/>
      <c r="W429" s="367"/>
      <c r="X429" s="367"/>
      <c r="Y429" s="367"/>
      <c r="Z429" s="367"/>
      <c r="AA429" s="367"/>
      <c r="AB429" s="367"/>
      <c r="AC429" s="367"/>
      <c r="AD429" s="367"/>
      <c r="AE429" s="367"/>
      <c r="AF429" s="367"/>
      <c r="AG429" s="367"/>
      <c r="AH429" s="367"/>
    </row>
    <row r="430" ht="15.75" customHeight="1">
      <c r="A430" s="367"/>
      <c r="B430" s="367"/>
      <c r="C430" s="432"/>
      <c r="D430" s="367"/>
      <c r="E430" s="432"/>
      <c r="F430" s="432"/>
      <c r="G430" s="432"/>
      <c r="H430" s="367"/>
      <c r="I430" s="432"/>
      <c r="J430" s="367"/>
      <c r="K430" s="432"/>
      <c r="L430" s="367"/>
      <c r="M430" s="432"/>
      <c r="N430" s="367"/>
      <c r="O430" s="434"/>
      <c r="P430" s="433"/>
      <c r="Q430" s="367"/>
      <c r="R430" s="367"/>
      <c r="S430" s="367"/>
      <c r="T430" s="367"/>
      <c r="U430" s="367"/>
      <c r="V430" s="367"/>
      <c r="W430" s="367"/>
      <c r="X430" s="367"/>
      <c r="Y430" s="367"/>
      <c r="Z430" s="367"/>
      <c r="AA430" s="367"/>
      <c r="AB430" s="367"/>
      <c r="AC430" s="367"/>
      <c r="AD430" s="367"/>
      <c r="AE430" s="367"/>
      <c r="AF430" s="367"/>
      <c r="AG430" s="367"/>
      <c r="AH430" s="367"/>
    </row>
    <row r="431" ht="15.75" customHeight="1">
      <c r="A431" s="367"/>
      <c r="B431" s="367"/>
      <c r="C431" s="432"/>
      <c r="D431" s="367"/>
      <c r="E431" s="432"/>
      <c r="F431" s="432"/>
      <c r="G431" s="432"/>
      <c r="H431" s="367"/>
      <c r="I431" s="432"/>
      <c r="J431" s="367"/>
      <c r="K431" s="432"/>
      <c r="L431" s="367"/>
      <c r="M431" s="432"/>
      <c r="N431" s="367"/>
      <c r="O431" s="434"/>
      <c r="P431" s="433"/>
      <c r="Q431" s="367"/>
      <c r="R431" s="367"/>
      <c r="S431" s="367"/>
      <c r="T431" s="367"/>
      <c r="U431" s="367"/>
      <c r="V431" s="367"/>
      <c r="W431" s="367"/>
      <c r="X431" s="367"/>
      <c r="Y431" s="367"/>
      <c r="Z431" s="367"/>
      <c r="AA431" s="367"/>
      <c r="AB431" s="367"/>
      <c r="AC431" s="367"/>
      <c r="AD431" s="367"/>
      <c r="AE431" s="367"/>
      <c r="AF431" s="367"/>
      <c r="AG431" s="367"/>
      <c r="AH431" s="367"/>
    </row>
    <row r="432" ht="15.75" customHeight="1">
      <c r="A432" s="367"/>
      <c r="B432" s="367"/>
      <c r="C432" s="432"/>
      <c r="D432" s="367"/>
      <c r="E432" s="432"/>
      <c r="F432" s="432"/>
      <c r="G432" s="432"/>
      <c r="H432" s="367"/>
      <c r="I432" s="432"/>
      <c r="J432" s="367"/>
      <c r="K432" s="432"/>
      <c r="L432" s="367"/>
      <c r="M432" s="432"/>
      <c r="N432" s="367"/>
      <c r="O432" s="434"/>
      <c r="P432" s="433"/>
      <c r="Q432" s="367"/>
      <c r="R432" s="367"/>
      <c r="S432" s="367"/>
      <c r="T432" s="367"/>
      <c r="U432" s="367"/>
      <c r="V432" s="367"/>
      <c r="W432" s="367"/>
      <c r="X432" s="367"/>
      <c r="Y432" s="367"/>
      <c r="Z432" s="367"/>
      <c r="AA432" s="367"/>
      <c r="AB432" s="367"/>
      <c r="AC432" s="367"/>
      <c r="AD432" s="367"/>
      <c r="AE432" s="367"/>
      <c r="AF432" s="367"/>
      <c r="AG432" s="367"/>
      <c r="AH432" s="367"/>
    </row>
    <row r="433" ht="15.75" customHeight="1">
      <c r="A433" s="367"/>
      <c r="B433" s="367"/>
      <c r="C433" s="432"/>
      <c r="D433" s="367"/>
      <c r="E433" s="432"/>
      <c r="F433" s="432"/>
      <c r="G433" s="432"/>
      <c r="H433" s="367"/>
      <c r="I433" s="432"/>
      <c r="J433" s="367"/>
      <c r="K433" s="432"/>
      <c r="L433" s="367"/>
      <c r="M433" s="432"/>
      <c r="N433" s="367"/>
      <c r="O433" s="434"/>
      <c r="P433" s="433"/>
      <c r="Q433" s="367"/>
      <c r="R433" s="367"/>
      <c r="S433" s="367"/>
      <c r="T433" s="367"/>
      <c r="U433" s="367"/>
      <c r="V433" s="367"/>
      <c r="W433" s="367"/>
      <c r="X433" s="367"/>
      <c r="Y433" s="367"/>
      <c r="Z433" s="367"/>
      <c r="AA433" s="367"/>
      <c r="AB433" s="367"/>
      <c r="AC433" s="367"/>
      <c r="AD433" s="367"/>
      <c r="AE433" s="367"/>
      <c r="AF433" s="367"/>
      <c r="AG433" s="367"/>
      <c r="AH433" s="367"/>
    </row>
    <row r="434" ht="15.75" customHeight="1">
      <c r="A434" s="367"/>
      <c r="B434" s="367"/>
      <c r="C434" s="432"/>
      <c r="D434" s="367"/>
      <c r="E434" s="432"/>
      <c r="F434" s="432"/>
      <c r="G434" s="432"/>
      <c r="H434" s="367"/>
      <c r="I434" s="432"/>
      <c r="J434" s="367"/>
      <c r="K434" s="432"/>
      <c r="L434" s="367"/>
      <c r="M434" s="432"/>
      <c r="N434" s="367"/>
      <c r="O434" s="434"/>
      <c r="P434" s="433"/>
      <c r="Q434" s="367"/>
      <c r="R434" s="367"/>
      <c r="S434" s="367"/>
      <c r="T434" s="367"/>
      <c r="U434" s="367"/>
      <c r="V434" s="367"/>
      <c r="W434" s="367"/>
      <c r="X434" s="367"/>
      <c r="Y434" s="367"/>
      <c r="Z434" s="367"/>
      <c r="AA434" s="367"/>
      <c r="AB434" s="367"/>
      <c r="AC434" s="367"/>
      <c r="AD434" s="367"/>
      <c r="AE434" s="367"/>
      <c r="AF434" s="367"/>
      <c r="AG434" s="367"/>
      <c r="AH434" s="367"/>
    </row>
    <row r="435" ht="15.75" customHeight="1">
      <c r="A435" s="367"/>
      <c r="B435" s="367"/>
      <c r="C435" s="432"/>
      <c r="D435" s="367"/>
      <c r="E435" s="432"/>
      <c r="F435" s="432"/>
      <c r="G435" s="432"/>
      <c r="H435" s="367"/>
      <c r="I435" s="432"/>
      <c r="J435" s="367"/>
      <c r="K435" s="432"/>
      <c r="L435" s="367"/>
      <c r="M435" s="432"/>
      <c r="N435" s="367"/>
      <c r="O435" s="434"/>
      <c r="P435" s="433"/>
      <c r="Q435" s="367"/>
      <c r="R435" s="367"/>
      <c r="S435" s="367"/>
      <c r="T435" s="367"/>
      <c r="U435" s="367"/>
      <c r="V435" s="367"/>
      <c r="W435" s="367"/>
      <c r="X435" s="367"/>
      <c r="Y435" s="367"/>
      <c r="Z435" s="367"/>
      <c r="AA435" s="367"/>
      <c r="AB435" s="367"/>
      <c r="AC435" s="367"/>
      <c r="AD435" s="367"/>
      <c r="AE435" s="367"/>
      <c r="AF435" s="367"/>
      <c r="AG435" s="367"/>
      <c r="AH435" s="367"/>
    </row>
    <row r="436" ht="15.75" customHeight="1">
      <c r="A436" s="367"/>
      <c r="B436" s="367"/>
      <c r="C436" s="432"/>
      <c r="D436" s="367"/>
      <c r="E436" s="432"/>
      <c r="F436" s="432"/>
      <c r="G436" s="432"/>
      <c r="H436" s="367"/>
      <c r="I436" s="432"/>
      <c r="J436" s="367"/>
      <c r="K436" s="432"/>
      <c r="L436" s="367"/>
      <c r="M436" s="432"/>
      <c r="N436" s="367"/>
      <c r="O436" s="434"/>
      <c r="P436" s="433"/>
      <c r="Q436" s="367"/>
      <c r="R436" s="367"/>
      <c r="S436" s="367"/>
      <c r="T436" s="367"/>
      <c r="U436" s="367"/>
      <c r="V436" s="367"/>
      <c r="W436" s="367"/>
      <c r="X436" s="367"/>
      <c r="Y436" s="367"/>
      <c r="Z436" s="367"/>
      <c r="AA436" s="367"/>
      <c r="AB436" s="367"/>
      <c r="AC436" s="367"/>
      <c r="AD436" s="367"/>
      <c r="AE436" s="367"/>
      <c r="AF436" s="367"/>
      <c r="AG436" s="367"/>
      <c r="AH436" s="367"/>
    </row>
    <row r="437" ht="15.75" customHeight="1">
      <c r="A437" s="367"/>
      <c r="B437" s="367"/>
      <c r="C437" s="432"/>
      <c r="D437" s="367"/>
      <c r="E437" s="432"/>
      <c r="F437" s="432"/>
      <c r="G437" s="432"/>
      <c r="H437" s="367"/>
      <c r="I437" s="432"/>
      <c r="J437" s="367"/>
      <c r="K437" s="432"/>
      <c r="L437" s="367"/>
      <c r="M437" s="432"/>
      <c r="N437" s="367"/>
      <c r="O437" s="434"/>
      <c r="P437" s="433"/>
      <c r="Q437" s="367"/>
      <c r="R437" s="367"/>
      <c r="S437" s="367"/>
      <c r="T437" s="367"/>
      <c r="U437" s="367"/>
      <c r="V437" s="367"/>
      <c r="W437" s="367"/>
      <c r="X437" s="367"/>
      <c r="Y437" s="367"/>
      <c r="Z437" s="367"/>
      <c r="AA437" s="367"/>
      <c r="AB437" s="367"/>
      <c r="AC437" s="367"/>
      <c r="AD437" s="367"/>
      <c r="AE437" s="367"/>
      <c r="AF437" s="367"/>
      <c r="AG437" s="367"/>
      <c r="AH437" s="367"/>
    </row>
    <row r="438" ht="15.75" customHeight="1">
      <c r="A438" s="367"/>
      <c r="B438" s="367"/>
      <c r="C438" s="432"/>
      <c r="D438" s="367"/>
      <c r="E438" s="432"/>
      <c r="F438" s="432"/>
      <c r="G438" s="432"/>
      <c r="H438" s="367"/>
      <c r="I438" s="432"/>
      <c r="J438" s="367"/>
      <c r="K438" s="432"/>
      <c r="L438" s="367"/>
      <c r="M438" s="432"/>
      <c r="N438" s="367"/>
      <c r="O438" s="434"/>
      <c r="P438" s="433"/>
      <c r="Q438" s="367"/>
      <c r="R438" s="367"/>
      <c r="S438" s="367"/>
      <c r="T438" s="367"/>
      <c r="U438" s="367"/>
      <c r="V438" s="367"/>
      <c r="W438" s="367"/>
      <c r="X438" s="367"/>
      <c r="Y438" s="367"/>
      <c r="Z438" s="367"/>
      <c r="AA438" s="367"/>
      <c r="AB438" s="367"/>
      <c r="AC438" s="367"/>
      <c r="AD438" s="367"/>
      <c r="AE438" s="367"/>
      <c r="AF438" s="367"/>
      <c r="AG438" s="367"/>
      <c r="AH438" s="367"/>
    </row>
    <row r="439" ht="15.75" customHeight="1">
      <c r="A439" s="367"/>
      <c r="B439" s="367"/>
      <c r="C439" s="432"/>
      <c r="D439" s="367"/>
      <c r="E439" s="432"/>
      <c r="F439" s="432"/>
      <c r="G439" s="432"/>
      <c r="H439" s="367"/>
      <c r="I439" s="432"/>
      <c r="J439" s="367"/>
      <c r="K439" s="432"/>
      <c r="L439" s="367"/>
      <c r="M439" s="432"/>
      <c r="N439" s="367"/>
      <c r="O439" s="434"/>
      <c r="P439" s="433"/>
      <c r="Q439" s="367"/>
      <c r="R439" s="367"/>
      <c r="S439" s="367"/>
      <c r="T439" s="367"/>
      <c r="U439" s="367"/>
      <c r="V439" s="367"/>
      <c r="W439" s="367"/>
      <c r="X439" s="367"/>
      <c r="Y439" s="367"/>
      <c r="Z439" s="367"/>
      <c r="AA439" s="367"/>
      <c r="AB439" s="367"/>
      <c r="AC439" s="367"/>
      <c r="AD439" s="367"/>
      <c r="AE439" s="367"/>
      <c r="AF439" s="367"/>
      <c r="AG439" s="367"/>
      <c r="AH439" s="367"/>
    </row>
    <row r="440" ht="15.75" customHeight="1">
      <c r="A440" s="367"/>
      <c r="B440" s="367"/>
      <c r="C440" s="432"/>
      <c r="D440" s="367"/>
      <c r="E440" s="432"/>
      <c r="F440" s="432"/>
      <c r="G440" s="432"/>
      <c r="H440" s="367"/>
      <c r="I440" s="432"/>
      <c r="J440" s="367"/>
      <c r="K440" s="432"/>
      <c r="L440" s="367"/>
      <c r="M440" s="432"/>
      <c r="N440" s="367"/>
      <c r="O440" s="434"/>
      <c r="P440" s="433"/>
      <c r="Q440" s="367"/>
      <c r="R440" s="367"/>
      <c r="S440" s="367"/>
      <c r="T440" s="367"/>
      <c r="U440" s="367"/>
      <c r="V440" s="367"/>
      <c r="W440" s="367"/>
      <c r="X440" s="367"/>
      <c r="Y440" s="367"/>
      <c r="Z440" s="367"/>
      <c r="AA440" s="367"/>
      <c r="AB440" s="367"/>
      <c r="AC440" s="367"/>
      <c r="AD440" s="367"/>
      <c r="AE440" s="367"/>
      <c r="AF440" s="367"/>
      <c r="AG440" s="367"/>
      <c r="AH440" s="367"/>
    </row>
    <row r="441" ht="15.75" customHeight="1">
      <c r="A441" s="367"/>
      <c r="B441" s="367"/>
      <c r="C441" s="432"/>
      <c r="D441" s="367"/>
      <c r="E441" s="432"/>
      <c r="F441" s="432"/>
      <c r="G441" s="432"/>
      <c r="H441" s="367"/>
      <c r="I441" s="432"/>
      <c r="J441" s="367"/>
      <c r="K441" s="432"/>
      <c r="L441" s="367"/>
      <c r="M441" s="432"/>
      <c r="N441" s="367"/>
      <c r="O441" s="434"/>
      <c r="P441" s="433"/>
      <c r="Q441" s="367"/>
      <c r="R441" s="367"/>
      <c r="S441" s="367"/>
      <c r="T441" s="367"/>
      <c r="U441" s="367"/>
      <c r="V441" s="367"/>
      <c r="W441" s="367"/>
      <c r="X441" s="367"/>
      <c r="Y441" s="367"/>
      <c r="Z441" s="367"/>
      <c r="AA441" s="367"/>
      <c r="AB441" s="367"/>
      <c r="AC441" s="367"/>
      <c r="AD441" s="367"/>
      <c r="AE441" s="367"/>
      <c r="AF441" s="367"/>
      <c r="AG441" s="367"/>
      <c r="AH441" s="367"/>
    </row>
    <row r="442" ht="15.75" customHeight="1">
      <c r="A442" s="367"/>
      <c r="B442" s="367"/>
      <c r="C442" s="432"/>
      <c r="D442" s="367"/>
      <c r="E442" s="432"/>
      <c r="F442" s="432"/>
      <c r="G442" s="432"/>
      <c r="H442" s="367"/>
      <c r="I442" s="432"/>
      <c r="J442" s="367"/>
      <c r="K442" s="432"/>
      <c r="L442" s="367"/>
      <c r="M442" s="432"/>
      <c r="N442" s="367"/>
      <c r="O442" s="434"/>
      <c r="P442" s="433"/>
      <c r="Q442" s="367"/>
      <c r="R442" s="367"/>
      <c r="S442" s="367"/>
      <c r="T442" s="367"/>
      <c r="U442" s="367"/>
      <c r="V442" s="367"/>
      <c r="W442" s="367"/>
      <c r="X442" s="367"/>
      <c r="Y442" s="367"/>
      <c r="Z442" s="367"/>
      <c r="AA442" s="367"/>
      <c r="AB442" s="367"/>
      <c r="AC442" s="367"/>
      <c r="AD442" s="367"/>
      <c r="AE442" s="367"/>
      <c r="AF442" s="367"/>
      <c r="AG442" s="367"/>
      <c r="AH442" s="367"/>
    </row>
    <row r="443" ht="15.75" customHeight="1">
      <c r="A443" s="367"/>
      <c r="B443" s="367"/>
      <c r="C443" s="432"/>
      <c r="D443" s="367"/>
      <c r="E443" s="432"/>
      <c r="F443" s="432"/>
      <c r="G443" s="432"/>
      <c r="H443" s="367"/>
      <c r="I443" s="432"/>
      <c r="J443" s="367"/>
      <c r="K443" s="432"/>
      <c r="L443" s="367"/>
      <c r="M443" s="432"/>
      <c r="N443" s="367"/>
      <c r="O443" s="434"/>
      <c r="P443" s="433"/>
      <c r="Q443" s="367"/>
      <c r="R443" s="367"/>
      <c r="S443" s="367"/>
      <c r="T443" s="367"/>
      <c r="U443" s="367"/>
      <c r="V443" s="367"/>
      <c r="W443" s="367"/>
      <c r="X443" s="367"/>
      <c r="Y443" s="367"/>
      <c r="Z443" s="367"/>
      <c r="AA443" s="367"/>
      <c r="AB443" s="367"/>
      <c r="AC443" s="367"/>
      <c r="AD443" s="367"/>
      <c r="AE443" s="367"/>
      <c r="AF443" s="367"/>
      <c r="AG443" s="367"/>
      <c r="AH443" s="367"/>
    </row>
    <row r="444" ht="15.75" customHeight="1">
      <c r="A444" s="367"/>
      <c r="B444" s="367"/>
      <c r="C444" s="432"/>
      <c r="D444" s="367"/>
      <c r="E444" s="432"/>
      <c r="F444" s="432"/>
      <c r="G444" s="432"/>
      <c r="H444" s="367"/>
      <c r="I444" s="432"/>
      <c r="J444" s="367"/>
      <c r="K444" s="432"/>
      <c r="L444" s="367"/>
      <c r="M444" s="432"/>
      <c r="N444" s="367"/>
      <c r="O444" s="434"/>
      <c r="P444" s="433"/>
      <c r="Q444" s="367"/>
      <c r="R444" s="367"/>
      <c r="S444" s="367"/>
      <c r="T444" s="367"/>
      <c r="U444" s="367"/>
      <c r="V444" s="367"/>
      <c r="W444" s="367"/>
      <c r="X444" s="367"/>
      <c r="Y444" s="367"/>
      <c r="Z444" s="367"/>
      <c r="AA444" s="367"/>
      <c r="AB444" s="367"/>
      <c r="AC444" s="367"/>
      <c r="AD444" s="367"/>
      <c r="AE444" s="367"/>
      <c r="AF444" s="367"/>
      <c r="AG444" s="367"/>
      <c r="AH444" s="367"/>
    </row>
    <row r="445" ht="15.75" customHeight="1">
      <c r="A445" s="367"/>
      <c r="B445" s="367"/>
      <c r="C445" s="432"/>
      <c r="D445" s="367"/>
      <c r="E445" s="432"/>
      <c r="F445" s="432"/>
      <c r="G445" s="432"/>
      <c r="H445" s="367"/>
      <c r="I445" s="432"/>
      <c r="J445" s="367"/>
      <c r="K445" s="432"/>
      <c r="L445" s="367"/>
      <c r="M445" s="432"/>
      <c r="N445" s="367"/>
      <c r="O445" s="434"/>
      <c r="P445" s="433"/>
      <c r="Q445" s="367"/>
      <c r="R445" s="367"/>
      <c r="S445" s="367"/>
      <c r="T445" s="367"/>
      <c r="U445" s="367"/>
      <c r="V445" s="367"/>
      <c r="W445" s="367"/>
      <c r="X445" s="367"/>
      <c r="Y445" s="367"/>
      <c r="Z445" s="367"/>
      <c r="AA445" s="367"/>
      <c r="AB445" s="367"/>
      <c r="AC445" s="367"/>
      <c r="AD445" s="367"/>
      <c r="AE445" s="367"/>
      <c r="AF445" s="367"/>
      <c r="AG445" s="367"/>
      <c r="AH445" s="367"/>
    </row>
    <row r="446" ht="15.75" customHeight="1">
      <c r="A446" s="367"/>
      <c r="B446" s="367"/>
      <c r="C446" s="432"/>
      <c r="D446" s="367"/>
      <c r="E446" s="432"/>
      <c r="F446" s="432"/>
      <c r="G446" s="432"/>
      <c r="H446" s="367"/>
      <c r="I446" s="432"/>
      <c r="J446" s="367"/>
      <c r="K446" s="432"/>
      <c r="L446" s="367"/>
      <c r="M446" s="432"/>
      <c r="N446" s="367"/>
      <c r="O446" s="434"/>
      <c r="P446" s="433"/>
      <c r="Q446" s="367"/>
      <c r="R446" s="367"/>
      <c r="S446" s="367"/>
      <c r="T446" s="367"/>
      <c r="U446" s="367"/>
      <c r="V446" s="367"/>
      <c r="W446" s="367"/>
      <c r="X446" s="367"/>
      <c r="Y446" s="367"/>
      <c r="Z446" s="367"/>
      <c r="AA446" s="367"/>
      <c r="AB446" s="367"/>
      <c r="AC446" s="367"/>
      <c r="AD446" s="367"/>
      <c r="AE446" s="367"/>
      <c r="AF446" s="367"/>
      <c r="AG446" s="367"/>
      <c r="AH446" s="367"/>
    </row>
    <row r="447" ht="15.75" customHeight="1">
      <c r="A447" s="367"/>
      <c r="B447" s="367"/>
      <c r="C447" s="432"/>
      <c r="D447" s="367"/>
      <c r="E447" s="432"/>
      <c r="F447" s="432"/>
      <c r="G447" s="432"/>
      <c r="H447" s="367"/>
      <c r="I447" s="432"/>
      <c r="J447" s="367"/>
      <c r="K447" s="432"/>
      <c r="L447" s="367"/>
      <c r="M447" s="432"/>
      <c r="N447" s="367"/>
      <c r="O447" s="434"/>
      <c r="P447" s="433"/>
      <c r="Q447" s="367"/>
      <c r="R447" s="367"/>
      <c r="S447" s="367"/>
      <c r="T447" s="367"/>
      <c r="U447" s="367"/>
      <c r="V447" s="367"/>
      <c r="W447" s="367"/>
      <c r="X447" s="367"/>
      <c r="Y447" s="367"/>
      <c r="Z447" s="367"/>
      <c r="AA447" s="367"/>
      <c r="AB447" s="367"/>
      <c r="AC447" s="367"/>
      <c r="AD447" s="367"/>
      <c r="AE447" s="367"/>
      <c r="AF447" s="367"/>
      <c r="AG447" s="367"/>
      <c r="AH447" s="367"/>
    </row>
    <row r="448" ht="15.75" customHeight="1">
      <c r="A448" s="367"/>
      <c r="B448" s="367"/>
      <c r="C448" s="432"/>
      <c r="D448" s="367"/>
      <c r="E448" s="432"/>
      <c r="F448" s="432"/>
      <c r="G448" s="432"/>
      <c r="H448" s="367"/>
      <c r="I448" s="432"/>
      <c r="J448" s="367"/>
      <c r="K448" s="432"/>
      <c r="L448" s="367"/>
      <c r="M448" s="432"/>
      <c r="N448" s="367"/>
      <c r="O448" s="434"/>
      <c r="P448" s="433"/>
      <c r="Q448" s="367"/>
      <c r="R448" s="367"/>
      <c r="S448" s="367"/>
      <c r="T448" s="367"/>
      <c r="U448" s="367"/>
      <c r="V448" s="367"/>
      <c r="W448" s="367"/>
      <c r="X448" s="367"/>
      <c r="Y448" s="367"/>
      <c r="Z448" s="367"/>
      <c r="AA448" s="367"/>
      <c r="AB448" s="367"/>
      <c r="AC448" s="367"/>
      <c r="AD448" s="367"/>
      <c r="AE448" s="367"/>
      <c r="AF448" s="367"/>
      <c r="AG448" s="367"/>
      <c r="AH448" s="367"/>
    </row>
    <row r="449" ht="15.75" customHeight="1">
      <c r="A449" s="367"/>
      <c r="B449" s="367"/>
      <c r="C449" s="432"/>
      <c r="D449" s="367"/>
      <c r="E449" s="432"/>
      <c r="F449" s="432"/>
      <c r="G449" s="432"/>
      <c r="H449" s="367"/>
      <c r="I449" s="432"/>
      <c r="J449" s="367"/>
      <c r="K449" s="432"/>
      <c r="L449" s="367"/>
      <c r="M449" s="432"/>
      <c r="N449" s="367"/>
      <c r="O449" s="434"/>
      <c r="P449" s="433"/>
      <c r="Q449" s="367"/>
      <c r="R449" s="367"/>
      <c r="S449" s="367"/>
      <c r="T449" s="367"/>
      <c r="U449" s="367"/>
      <c r="V449" s="367"/>
      <c r="W449" s="367"/>
      <c r="X449" s="367"/>
      <c r="Y449" s="367"/>
      <c r="Z449" s="367"/>
      <c r="AA449" s="367"/>
      <c r="AB449" s="367"/>
      <c r="AC449" s="367"/>
      <c r="AD449" s="367"/>
      <c r="AE449" s="367"/>
      <c r="AF449" s="367"/>
      <c r="AG449" s="367"/>
      <c r="AH449" s="367"/>
    </row>
    <row r="450" ht="15.75" customHeight="1">
      <c r="A450" s="367"/>
      <c r="B450" s="367"/>
      <c r="C450" s="432"/>
      <c r="D450" s="367"/>
      <c r="E450" s="432"/>
      <c r="F450" s="432"/>
      <c r="G450" s="432"/>
      <c r="H450" s="367"/>
      <c r="I450" s="432"/>
      <c r="J450" s="367"/>
      <c r="K450" s="432"/>
      <c r="L450" s="367"/>
      <c r="M450" s="432"/>
      <c r="N450" s="367"/>
      <c r="O450" s="434"/>
      <c r="P450" s="433"/>
      <c r="Q450" s="367"/>
      <c r="R450" s="367"/>
      <c r="S450" s="367"/>
      <c r="T450" s="367"/>
      <c r="U450" s="367"/>
      <c r="V450" s="367"/>
      <c r="W450" s="367"/>
      <c r="X450" s="367"/>
      <c r="Y450" s="367"/>
      <c r="Z450" s="367"/>
      <c r="AA450" s="367"/>
      <c r="AB450" s="367"/>
      <c r="AC450" s="367"/>
      <c r="AD450" s="367"/>
      <c r="AE450" s="367"/>
      <c r="AF450" s="367"/>
      <c r="AG450" s="367"/>
      <c r="AH450" s="367"/>
    </row>
    <row r="451" ht="15.75" customHeight="1">
      <c r="A451" s="367"/>
      <c r="B451" s="367"/>
      <c r="C451" s="432"/>
      <c r="D451" s="367"/>
      <c r="E451" s="432"/>
      <c r="F451" s="432"/>
      <c r="G451" s="432"/>
      <c r="H451" s="367"/>
      <c r="I451" s="432"/>
      <c r="J451" s="367"/>
      <c r="K451" s="432"/>
      <c r="L451" s="367"/>
      <c r="M451" s="432"/>
      <c r="N451" s="367"/>
      <c r="O451" s="434"/>
      <c r="P451" s="433"/>
      <c r="Q451" s="367"/>
      <c r="R451" s="367"/>
      <c r="S451" s="367"/>
      <c r="T451" s="367"/>
      <c r="U451" s="367"/>
      <c r="V451" s="367"/>
      <c r="W451" s="367"/>
      <c r="X451" s="367"/>
      <c r="Y451" s="367"/>
      <c r="Z451" s="367"/>
      <c r="AA451" s="367"/>
      <c r="AB451" s="367"/>
      <c r="AC451" s="367"/>
      <c r="AD451" s="367"/>
      <c r="AE451" s="367"/>
      <c r="AF451" s="367"/>
      <c r="AG451" s="367"/>
      <c r="AH451" s="367"/>
    </row>
    <row r="452" ht="15.75" customHeight="1">
      <c r="A452" s="367"/>
      <c r="B452" s="367"/>
      <c r="C452" s="432"/>
      <c r="D452" s="367"/>
      <c r="E452" s="432"/>
      <c r="F452" s="432"/>
      <c r="G452" s="432"/>
      <c r="H452" s="367"/>
      <c r="I452" s="432"/>
      <c r="J452" s="367"/>
      <c r="K452" s="432"/>
      <c r="L452" s="367"/>
      <c r="M452" s="432"/>
      <c r="N452" s="367"/>
      <c r="O452" s="434"/>
      <c r="P452" s="433"/>
      <c r="Q452" s="367"/>
      <c r="R452" s="367"/>
      <c r="S452" s="367"/>
      <c r="T452" s="367"/>
      <c r="U452" s="367"/>
      <c r="V452" s="367"/>
      <c r="W452" s="367"/>
      <c r="X452" s="367"/>
      <c r="Y452" s="367"/>
      <c r="Z452" s="367"/>
      <c r="AA452" s="367"/>
      <c r="AB452" s="367"/>
      <c r="AC452" s="367"/>
      <c r="AD452" s="367"/>
      <c r="AE452" s="367"/>
      <c r="AF452" s="367"/>
      <c r="AG452" s="367"/>
      <c r="AH452" s="367"/>
    </row>
    <row r="453" ht="15.75" customHeight="1">
      <c r="A453" s="367"/>
      <c r="B453" s="367"/>
      <c r="C453" s="432"/>
      <c r="D453" s="367"/>
      <c r="E453" s="432"/>
      <c r="F453" s="432"/>
      <c r="G453" s="432"/>
      <c r="H453" s="367"/>
      <c r="I453" s="432"/>
      <c r="J453" s="367"/>
      <c r="K453" s="432"/>
      <c r="L453" s="367"/>
      <c r="M453" s="432"/>
      <c r="N453" s="367"/>
      <c r="O453" s="434"/>
      <c r="P453" s="433"/>
      <c r="Q453" s="367"/>
      <c r="R453" s="367"/>
      <c r="S453" s="367"/>
      <c r="T453" s="367"/>
      <c r="U453" s="367"/>
      <c r="V453" s="367"/>
      <c r="W453" s="367"/>
      <c r="X453" s="367"/>
      <c r="Y453" s="367"/>
      <c r="Z453" s="367"/>
      <c r="AA453" s="367"/>
      <c r="AB453" s="367"/>
      <c r="AC453" s="367"/>
      <c r="AD453" s="367"/>
      <c r="AE453" s="367"/>
      <c r="AF453" s="367"/>
      <c r="AG453" s="367"/>
      <c r="AH453" s="367"/>
    </row>
    <row r="454" ht="15.75" customHeight="1">
      <c r="A454" s="367"/>
      <c r="B454" s="367"/>
      <c r="C454" s="432"/>
      <c r="D454" s="367"/>
      <c r="E454" s="432"/>
      <c r="F454" s="432"/>
      <c r="G454" s="432"/>
      <c r="H454" s="367"/>
      <c r="I454" s="432"/>
      <c r="J454" s="367"/>
      <c r="K454" s="432"/>
      <c r="L454" s="367"/>
      <c r="M454" s="432"/>
      <c r="N454" s="367"/>
      <c r="O454" s="434"/>
      <c r="P454" s="433"/>
      <c r="Q454" s="367"/>
      <c r="R454" s="367"/>
      <c r="S454" s="367"/>
      <c r="T454" s="367"/>
      <c r="U454" s="367"/>
      <c r="V454" s="367"/>
      <c r="W454" s="367"/>
      <c r="X454" s="367"/>
      <c r="Y454" s="367"/>
      <c r="Z454" s="367"/>
      <c r="AA454" s="367"/>
      <c r="AB454" s="367"/>
      <c r="AC454" s="367"/>
      <c r="AD454" s="367"/>
      <c r="AE454" s="367"/>
      <c r="AF454" s="367"/>
      <c r="AG454" s="367"/>
      <c r="AH454" s="367"/>
    </row>
    <row r="455" ht="15.75" customHeight="1">
      <c r="A455" s="367"/>
      <c r="B455" s="367"/>
      <c r="C455" s="432"/>
      <c r="D455" s="367"/>
      <c r="E455" s="432"/>
      <c r="F455" s="432"/>
      <c r="G455" s="432"/>
      <c r="H455" s="367"/>
      <c r="I455" s="432"/>
      <c r="J455" s="367"/>
      <c r="K455" s="432"/>
      <c r="L455" s="367"/>
      <c r="M455" s="432"/>
      <c r="N455" s="367"/>
      <c r="O455" s="434"/>
      <c r="P455" s="433"/>
      <c r="Q455" s="367"/>
      <c r="R455" s="367"/>
      <c r="S455" s="367"/>
      <c r="T455" s="367"/>
      <c r="U455" s="367"/>
      <c r="V455" s="367"/>
      <c r="W455" s="367"/>
      <c r="X455" s="367"/>
      <c r="Y455" s="367"/>
      <c r="Z455" s="367"/>
      <c r="AA455" s="367"/>
      <c r="AB455" s="367"/>
      <c r="AC455" s="367"/>
      <c r="AD455" s="367"/>
      <c r="AE455" s="367"/>
      <c r="AF455" s="367"/>
      <c r="AG455" s="367"/>
      <c r="AH455" s="367"/>
    </row>
    <row r="456" ht="15.75" customHeight="1">
      <c r="A456" s="367"/>
      <c r="B456" s="367"/>
      <c r="C456" s="432"/>
      <c r="D456" s="367"/>
      <c r="E456" s="432"/>
      <c r="F456" s="432"/>
      <c r="G456" s="432"/>
      <c r="H456" s="367"/>
      <c r="I456" s="432"/>
      <c r="J456" s="367"/>
      <c r="K456" s="432"/>
      <c r="L456" s="367"/>
      <c r="M456" s="432"/>
      <c r="N456" s="367"/>
      <c r="O456" s="434"/>
      <c r="P456" s="433"/>
      <c r="Q456" s="367"/>
      <c r="R456" s="367"/>
      <c r="S456" s="367"/>
      <c r="T456" s="367"/>
      <c r="U456" s="367"/>
      <c r="V456" s="367"/>
      <c r="W456" s="367"/>
      <c r="X456" s="367"/>
      <c r="Y456" s="367"/>
      <c r="Z456" s="367"/>
      <c r="AA456" s="367"/>
      <c r="AB456" s="367"/>
      <c r="AC456" s="367"/>
      <c r="AD456" s="367"/>
      <c r="AE456" s="367"/>
      <c r="AF456" s="367"/>
      <c r="AG456" s="367"/>
      <c r="AH456" s="367"/>
    </row>
    <row r="457" ht="15.75" customHeight="1">
      <c r="A457" s="367"/>
      <c r="B457" s="367"/>
      <c r="C457" s="432"/>
      <c r="D457" s="367"/>
      <c r="E457" s="432"/>
      <c r="F457" s="432"/>
      <c r="G457" s="432"/>
      <c r="H457" s="367"/>
      <c r="I457" s="432"/>
      <c r="J457" s="367"/>
      <c r="K457" s="432"/>
      <c r="L457" s="367"/>
      <c r="M457" s="432"/>
      <c r="N457" s="367"/>
      <c r="O457" s="434"/>
      <c r="P457" s="433"/>
      <c r="Q457" s="367"/>
      <c r="R457" s="367"/>
      <c r="S457" s="367"/>
      <c r="T457" s="367"/>
      <c r="U457" s="367"/>
      <c r="V457" s="367"/>
      <c r="W457" s="367"/>
      <c r="X457" s="367"/>
      <c r="Y457" s="367"/>
      <c r="Z457" s="367"/>
      <c r="AA457" s="367"/>
      <c r="AB457" s="367"/>
      <c r="AC457" s="367"/>
      <c r="AD457" s="367"/>
      <c r="AE457" s="367"/>
      <c r="AF457" s="367"/>
      <c r="AG457" s="367"/>
      <c r="AH457" s="367"/>
    </row>
    <row r="458" ht="15.75" customHeight="1">
      <c r="A458" s="367"/>
      <c r="B458" s="367"/>
      <c r="C458" s="432"/>
      <c r="D458" s="367"/>
      <c r="E458" s="432"/>
      <c r="F458" s="432"/>
      <c r="G458" s="432"/>
      <c r="H458" s="367"/>
      <c r="I458" s="432"/>
      <c r="J458" s="367"/>
      <c r="K458" s="432"/>
      <c r="L458" s="367"/>
      <c r="M458" s="432"/>
      <c r="N458" s="367"/>
      <c r="O458" s="434"/>
      <c r="P458" s="433"/>
      <c r="Q458" s="367"/>
      <c r="R458" s="367"/>
      <c r="S458" s="367"/>
      <c r="T458" s="367"/>
      <c r="U458" s="367"/>
      <c r="V458" s="367"/>
      <c r="W458" s="367"/>
      <c r="X458" s="367"/>
      <c r="Y458" s="367"/>
      <c r="Z458" s="367"/>
      <c r="AA458" s="367"/>
      <c r="AB458" s="367"/>
      <c r="AC458" s="367"/>
      <c r="AD458" s="367"/>
      <c r="AE458" s="367"/>
      <c r="AF458" s="367"/>
      <c r="AG458" s="367"/>
      <c r="AH458" s="367"/>
    </row>
    <row r="459" ht="15.75" customHeight="1">
      <c r="A459" s="367"/>
      <c r="B459" s="367"/>
      <c r="C459" s="432"/>
      <c r="D459" s="367"/>
      <c r="E459" s="432"/>
      <c r="F459" s="432"/>
      <c r="G459" s="432"/>
      <c r="H459" s="367"/>
      <c r="I459" s="432"/>
      <c r="J459" s="367"/>
      <c r="K459" s="432"/>
      <c r="L459" s="367"/>
      <c r="M459" s="432"/>
      <c r="N459" s="367"/>
      <c r="O459" s="434"/>
      <c r="P459" s="433"/>
      <c r="Q459" s="367"/>
      <c r="R459" s="367"/>
      <c r="S459" s="367"/>
      <c r="T459" s="367"/>
      <c r="U459" s="367"/>
      <c r="V459" s="367"/>
      <c r="W459" s="367"/>
      <c r="X459" s="367"/>
      <c r="Y459" s="367"/>
      <c r="Z459" s="367"/>
      <c r="AA459" s="367"/>
      <c r="AB459" s="367"/>
      <c r="AC459" s="367"/>
      <c r="AD459" s="367"/>
      <c r="AE459" s="367"/>
      <c r="AF459" s="367"/>
      <c r="AG459" s="367"/>
      <c r="AH459" s="367"/>
    </row>
    <row r="460" ht="15.75" customHeight="1">
      <c r="A460" s="367"/>
      <c r="B460" s="367"/>
      <c r="C460" s="432"/>
      <c r="D460" s="367"/>
      <c r="E460" s="432"/>
      <c r="F460" s="432"/>
      <c r="G460" s="432"/>
      <c r="H460" s="367"/>
      <c r="I460" s="432"/>
      <c r="J460" s="367"/>
      <c r="K460" s="432"/>
      <c r="L460" s="367"/>
      <c r="M460" s="432"/>
      <c r="N460" s="367"/>
      <c r="O460" s="434"/>
      <c r="P460" s="433"/>
      <c r="Q460" s="367"/>
      <c r="R460" s="367"/>
      <c r="S460" s="367"/>
      <c r="T460" s="367"/>
      <c r="U460" s="367"/>
      <c r="V460" s="367"/>
      <c r="W460" s="367"/>
      <c r="X460" s="367"/>
      <c r="Y460" s="367"/>
      <c r="Z460" s="367"/>
      <c r="AA460" s="367"/>
      <c r="AB460" s="367"/>
      <c r="AC460" s="367"/>
      <c r="AD460" s="367"/>
      <c r="AE460" s="367"/>
      <c r="AF460" s="367"/>
      <c r="AG460" s="367"/>
      <c r="AH460" s="367"/>
    </row>
    <row r="461" ht="15.75" customHeight="1">
      <c r="A461" s="367"/>
      <c r="B461" s="367"/>
      <c r="C461" s="432"/>
      <c r="D461" s="367"/>
      <c r="E461" s="432"/>
      <c r="F461" s="432"/>
      <c r="G461" s="432"/>
      <c r="H461" s="367"/>
      <c r="I461" s="432"/>
      <c r="J461" s="367"/>
      <c r="K461" s="432"/>
      <c r="L461" s="367"/>
      <c r="M461" s="432"/>
      <c r="N461" s="367"/>
      <c r="O461" s="434"/>
      <c r="P461" s="433"/>
      <c r="Q461" s="367"/>
      <c r="R461" s="367"/>
      <c r="S461" s="367"/>
      <c r="T461" s="367"/>
      <c r="U461" s="367"/>
      <c r="V461" s="367"/>
      <c r="W461" s="367"/>
      <c r="X461" s="367"/>
      <c r="Y461" s="367"/>
      <c r="Z461" s="367"/>
      <c r="AA461" s="367"/>
      <c r="AB461" s="367"/>
      <c r="AC461" s="367"/>
      <c r="AD461" s="367"/>
      <c r="AE461" s="367"/>
      <c r="AF461" s="367"/>
      <c r="AG461" s="367"/>
      <c r="AH461" s="367"/>
    </row>
    <row r="462" ht="15.75" customHeight="1">
      <c r="A462" s="367"/>
      <c r="B462" s="367"/>
      <c r="C462" s="432"/>
      <c r="D462" s="367"/>
      <c r="E462" s="432"/>
      <c r="F462" s="432"/>
      <c r="G462" s="432"/>
      <c r="H462" s="367"/>
      <c r="I462" s="432"/>
      <c r="J462" s="367"/>
      <c r="K462" s="432"/>
      <c r="L462" s="367"/>
      <c r="M462" s="432"/>
      <c r="N462" s="367"/>
      <c r="O462" s="434"/>
      <c r="P462" s="433"/>
      <c r="Q462" s="367"/>
      <c r="R462" s="367"/>
      <c r="S462" s="367"/>
      <c r="T462" s="367"/>
      <c r="U462" s="367"/>
      <c r="V462" s="367"/>
      <c r="W462" s="367"/>
      <c r="X462" s="367"/>
      <c r="Y462" s="367"/>
      <c r="Z462" s="367"/>
      <c r="AA462" s="367"/>
      <c r="AB462" s="367"/>
      <c r="AC462" s="367"/>
      <c r="AD462" s="367"/>
      <c r="AE462" s="367"/>
      <c r="AF462" s="367"/>
      <c r="AG462" s="367"/>
      <c r="AH462" s="367"/>
    </row>
    <row r="463" ht="15.75" customHeight="1">
      <c r="A463" s="367"/>
      <c r="B463" s="367"/>
      <c r="C463" s="432"/>
      <c r="D463" s="367"/>
      <c r="E463" s="432"/>
      <c r="F463" s="432"/>
      <c r="G463" s="432"/>
      <c r="H463" s="367"/>
      <c r="I463" s="432"/>
      <c r="J463" s="367"/>
      <c r="K463" s="432"/>
      <c r="L463" s="367"/>
      <c r="M463" s="432"/>
      <c r="N463" s="367"/>
      <c r="O463" s="434"/>
      <c r="P463" s="433"/>
      <c r="Q463" s="367"/>
      <c r="R463" s="367"/>
      <c r="S463" s="367"/>
      <c r="T463" s="367"/>
      <c r="U463" s="367"/>
      <c r="V463" s="367"/>
      <c r="W463" s="367"/>
      <c r="X463" s="367"/>
      <c r="Y463" s="367"/>
      <c r="Z463" s="367"/>
      <c r="AA463" s="367"/>
      <c r="AB463" s="367"/>
      <c r="AC463" s="367"/>
      <c r="AD463" s="367"/>
      <c r="AE463" s="367"/>
      <c r="AF463" s="367"/>
      <c r="AG463" s="367"/>
      <c r="AH463" s="367"/>
    </row>
    <row r="464" ht="15.75" customHeight="1">
      <c r="A464" s="367"/>
      <c r="B464" s="367"/>
      <c r="C464" s="432"/>
      <c r="D464" s="367"/>
      <c r="E464" s="432"/>
      <c r="F464" s="432"/>
      <c r="G464" s="432"/>
      <c r="H464" s="367"/>
      <c r="I464" s="432"/>
      <c r="J464" s="367"/>
      <c r="K464" s="432"/>
      <c r="L464" s="367"/>
      <c r="M464" s="432"/>
      <c r="N464" s="367"/>
      <c r="O464" s="434"/>
      <c r="P464" s="433"/>
      <c r="Q464" s="367"/>
      <c r="R464" s="367"/>
      <c r="S464" s="367"/>
      <c r="T464" s="367"/>
      <c r="U464" s="367"/>
      <c r="V464" s="367"/>
      <c r="W464" s="367"/>
      <c r="X464" s="367"/>
      <c r="Y464" s="367"/>
      <c r="Z464" s="367"/>
      <c r="AA464" s="367"/>
      <c r="AB464" s="367"/>
      <c r="AC464" s="367"/>
      <c r="AD464" s="367"/>
      <c r="AE464" s="367"/>
      <c r="AF464" s="367"/>
      <c r="AG464" s="367"/>
      <c r="AH464" s="367"/>
    </row>
    <row r="465" ht="15.75" customHeight="1">
      <c r="A465" s="367"/>
      <c r="B465" s="367"/>
      <c r="C465" s="432"/>
      <c r="D465" s="367"/>
      <c r="E465" s="432"/>
      <c r="F465" s="432"/>
      <c r="G465" s="432"/>
      <c r="H465" s="367"/>
      <c r="I465" s="432"/>
      <c r="J465" s="367"/>
      <c r="K465" s="432"/>
      <c r="L465" s="367"/>
      <c r="M465" s="432"/>
      <c r="N465" s="367"/>
      <c r="O465" s="434"/>
      <c r="P465" s="433"/>
      <c r="Q465" s="367"/>
      <c r="R465" s="367"/>
      <c r="S465" s="367"/>
      <c r="T465" s="367"/>
      <c r="U465" s="367"/>
      <c r="V465" s="367"/>
      <c r="W465" s="367"/>
      <c r="X465" s="367"/>
      <c r="Y465" s="367"/>
      <c r="Z465" s="367"/>
      <c r="AA465" s="367"/>
      <c r="AB465" s="367"/>
      <c r="AC465" s="367"/>
      <c r="AD465" s="367"/>
      <c r="AE465" s="367"/>
      <c r="AF465" s="367"/>
      <c r="AG465" s="367"/>
      <c r="AH465" s="367"/>
    </row>
    <row r="466" ht="15.75" customHeight="1">
      <c r="A466" s="367"/>
      <c r="B466" s="367"/>
      <c r="C466" s="432"/>
      <c r="D466" s="367"/>
      <c r="E466" s="432"/>
      <c r="F466" s="432"/>
      <c r="G466" s="432"/>
      <c r="H466" s="367"/>
      <c r="I466" s="432"/>
      <c r="J466" s="367"/>
      <c r="K466" s="432"/>
      <c r="L466" s="367"/>
      <c r="M466" s="432"/>
      <c r="N466" s="367"/>
      <c r="O466" s="434"/>
      <c r="P466" s="433"/>
      <c r="Q466" s="367"/>
      <c r="R466" s="367"/>
      <c r="S466" s="367"/>
      <c r="T466" s="367"/>
      <c r="U466" s="367"/>
      <c r="V466" s="367"/>
      <c r="W466" s="367"/>
      <c r="X466" s="367"/>
      <c r="Y466" s="367"/>
      <c r="Z466" s="367"/>
      <c r="AA466" s="367"/>
      <c r="AB466" s="367"/>
      <c r="AC466" s="367"/>
      <c r="AD466" s="367"/>
      <c r="AE466" s="367"/>
      <c r="AF466" s="367"/>
      <c r="AG466" s="367"/>
      <c r="AH466" s="367"/>
    </row>
    <row r="467" ht="15.75" customHeight="1">
      <c r="A467" s="367"/>
      <c r="B467" s="367"/>
      <c r="C467" s="432"/>
      <c r="D467" s="367"/>
      <c r="E467" s="432"/>
      <c r="F467" s="432"/>
      <c r="G467" s="432"/>
      <c r="H467" s="367"/>
      <c r="I467" s="432"/>
      <c r="J467" s="367"/>
      <c r="K467" s="432"/>
      <c r="L467" s="367"/>
      <c r="M467" s="432"/>
      <c r="N467" s="367"/>
      <c r="O467" s="434"/>
      <c r="P467" s="433"/>
      <c r="Q467" s="367"/>
      <c r="R467" s="367"/>
      <c r="S467" s="367"/>
      <c r="T467" s="367"/>
      <c r="U467" s="367"/>
      <c r="V467" s="367"/>
      <c r="W467" s="367"/>
      <c r="X467" s="367"/>
      <c r="Y467" s="367"/>
      <c r="Z467" s="367"/>
      <c r="AA467" s="367"/>
      <c r="AB467" s="367"/>
      <c r="AC467" s="367"/>
      <c r="AD467" s="367"/>
      <c r="AE467" s="367"/>
      <c r="AF467" s="367"/>
      <c r="AG467" s="367"/>
      <c r="AH467" s="367"/>
    </row>
    <row r="468" ht="15.75" customHeight="1">
      <c r="A468" s="367"/>
      <c r="B468" s="367"/>
      <c r="C468" s="432"/>
      <c r="D468" s="367"/>
      <c r="E468" s="432"/>
      <c r="F468" s="432"/>
      <c r="G468" s="432"/>
      <c r="H468" s="367"/>
      <c r="I468" s="432"/>
      <c r="J468" s="367"/>
      <c r="K468" s="432"/>
      <c r="L468" s="367"/>
      <c r="M468" s="432"/>
      <c r="N468" s="367"/>
      <c r="O468" s="434"/>
      <c r="P468" s="433"/>
      <c r="Q468" s="367"/>
      <c r="R468" s="367"/>
      <c r="S468" s="367"/>
      <c r="T468" s="367"/>
      <c r="U468" s="367"/>
      <c r="V468" s="367"/>
      <c r="W468" s="367"/>
      <c r="X468" s="367"/>
      <c r="Y468" s="367"/>
      <c r="Z468" s="367"/>
      <c r="AA468" s="367"/>
      <c r="AB468" s="367"/>
      <c r="AC468" s="367"/>
      <c r="AD468" s="367"/>
      <c r="AE468" s="367"/>
      <c r="AF468" s="367"/>
      <c r="AG468" s="367"/>
      <c r="AH468" s="367"/>
    </row>
    <row r="469" ht="15.75" customHeight="1">
      <c r="A469" s="367"/>
      <c r="B469" s="367"/>
      <c r="C469" s="432"/>
      <c r="D469" s="367"/>
      <c r="E469" s="432"/>
      <c r="F469" s="432"/>
      <c r="G469" s="432"/>
      <c r="H469" s="367"/>
      <c r="I469" s="432"/>
      <c r="J469" s="367"/>
      <c r="K469" s="432"/>
      <c r="L469" s="367"/>
      <c r="M469" s="432"/>
      <c r="N469" s="367"/>
      <c r="O469" s="434"/>
      <c r="P469" s="433"/>
      <c r="Q469" s="367"/>
      <c r="R469" s="367"/>
      <c r="S469" s="367"/>
      <c r="T469" s="367"/>
      <c r="U469" s="367"/>
      <c r="V469" s="367"/>
      <c r="W469" s="367"/>
      <c r="X469" s="367"/>
      <c r="Y469" s="367"/>
      <c r="Z469" s="367"/>
      <c r="AA469" s="367"/>
      <c r="AB469" s="367"/>
      <c r="AC469" s="367"/>
      <c r="AD469" s="367"/>
      <c r="AE469" s="367"/>
      <c r="AF469" s="367"/>
      <c r="AG469" s="367"/>
      <c r="AH469" s="367"/>
    </row>
    <row r="470" ht="15.75" customHeight="1">
      <c r="A470" s="367"/>
      <c r="B470" s="367"/>
      <c r="C470" s="432"/>
      <c r="D470" s="367"/>
      <c r="E470" s="432"/>
      <c r="F470" s="432"/>
      <c r="G470" s="432"/>
      <c r="H470" s="367"/>
      <c r="I470" s="432"/>
      <c r="J470" s="367"/>
      <c r="K470" s="432"/>
      <c r="L470" s="367"/>
      <c r="M470" s="432"/>
      <c r="N470" s="367"/>
      <c r="O470" s="434"/>
      <c r="P470" s="433"/>
      <c r="Q470" s="367"/>
      <c r="R470" s="367"/>
      <c r="S470" s="367"/>
      <c r="T470" s="367"/>
      <c r="U470" s="367"/>
      <c r="V470" s="367"/>
      <c r="W470" s="367"/>
      <c r="X470" s="367"/>
      <c r="Y470" s="367"/>
      <c r="Z470" s="367"/>
      <c r="AA470" s="367"/>
      <c r="AB470" s="367"/>
      <c r="AC470" s="367"/>
      <c r="AD470" s="367"/>
      <c r="AE470" s="367"/>
      <c r="AF470" s="367"/>
      <c r="AG470" s="367"/>
      <c r="AH470" s="367"/>
    </row>
    <row r="471" ht="15.75" customHeight="1">
      <c r="A471" s="367"/>
      <c r="B471" s="367"/>
      <c r="C471" s="432"/>
      <c r="D471" s="367"/>
      <c r="E471" s="432"/>
      <c r="F471" s="432"/>
      <c r="G471" s="432"/>
      <c r="H471" s="367"/>
      <c r="I471" s="432"/>
      <c r="J471" s="367"/>
      <c r="K471" s="432"/>
      <c r="L471" s="367"/>
      <c r="M471" s="432"/>
      <c r="N471" s="367"/>
      <c r="O471" s="434"/>
      <c r="P471" s="433"/>
      <c r="Q471" s="367"/>
      <c r="R471" s="367"/>
      <c r="S471" s="367"/>
      <c r="T471" s="367"/>
      <c r="U471" s="367"/>
      <c r="V471" s="367"/>
      <c r="W471" s="367"/>
      <c r="X471" s="367"/>
      <c r="Y471" s="367"/>
      <c r="Z471" s="367"/>
      <c r="AA471" s="367"/>
      <c r="AB471" s="367"/>
      <c r="AC471" s="367"/>
      <c r="AD471" s="367"/>
      <c r="AE471" s="367"/>
      <c r="AF471" s="367"/>
      <c r="AG471" s="367"/>
      <c r="AH471" s="367"/>
    </row>
    <row r="472" ht="15.75" customHeight="1">
      <c r="A472" s="367"/>
      <c r="B472" s="367"/>
      <c r="C472" s="432"/>
      <c r="D472" s="367"/>
      <c r="E472" s="432"/>
      <c r="F472" s="432"/>
      <c r="G472" s="432"/>
      <c r="H472" s="367"/>
      <c r="I472" s="432"/>
      <c r="J472" s="367"/>
      <c r="K472" s="432"/>
      <c r="L472" s="367"/>
      <c r="M472" s="432"/>
      <c r="N472" s="367"/>
      <c r="O472" s="434"/>
      <c r="P472" s="433"/>
      <c r="Q472" s="367"/>
      <c r="R472" s="367"/>
      <c r="S472" s="367"/>
      <c r="T472" s="367"/>
      <c r="U472" s="367"/>
      <c r="V472" s="367"/>
      <c r="W472" s="367"/>
      <c r="X472" s="367"/>
      <c r="Y472" s="367"/>
      <c r="Z472" s="367"/>
      <c r="AA472" s="367"/>
      <c r="AB472" s="367"/>
      <c r="AC472" s="367"/>
      <c r="AD472" s="367"/>
      <c r="AE472" s="367"/>
      <c r="AF472" s="367"/>
      <c r="AG472" s="367"/>
      <c r="AH472" s="367"/>
    </row>
    <row r="473" ht="15.75" customHeight="1">
      <c r="A473" s="367"/>
      <c r="B473" s="367"/>
      <c r="C473" s="432"/>
      <c r="D473" s="367"/>
      <c r="E473" s="432"/>
      <c r="F473" s="432"/>
      <c r="G473" s="432"/>
      <c r="H473" s="367"/>
      <c r="I473" s="432"/>
      <c r="J473" s="367"/>
      <c r="K473" s="432"/>
      <c r="L473" s="367"/>
      <c r="M473" s="432"/>
      <c r="N473" s="367"/>
      <c r="O473" s="434"/>
      <c r="P473" s="433"/>
      <c r="Q473" s="367"/>
      <c r="R473" s="367"/>
      <c r="S473" s="367"/>
      <c r="T473" s="367"/>
      <c r="U473" s="367"/>
      <c r="V473" s="367"/>
      <c r="W473" s="367"/>
      <c r="X473" s="367"/>
      <c r="Y473" s="367"/>
      <c r="Z473" s="367"/>
      <c r="AA473" s="367"/>
      <c r="AB473" s="367"/>
      <c r="AC473" s="367"/>
      <c r="AD473" s="367"/>
      <c r="AE473" s="367"/>
      <c r="AF473" s="367"/>
      <c r="AG473" s="367"/>
      <c r="AH473" s="367"/>
    </row>
    <row r="474" ht="15.75" customHeight="1">
      <c r="A474" s="367"/>
      <c r="B474" s="367"/>
      <c r="C474" s="432"/>
      <c r="D474" s="367"/>
      <c r="E474" s="432"/>
      <c r="F474" s="432"/>
      <c r="G474" s="432"/>
      <c r="H474" s="367"/>
      <c r="I474" s="432"/>
      <c r="J474" s="367"/>
      <c r="K474" s="432"/>
      <c r="L474" s="367"/>
      <c r="M474" s="432"/>
      <c r="N474" s="367"/>
      <c r="O474" s="434"/>
      <c r="P474" s="433"/>
      <c r="Q474" s="367"/>
      <c r="R474" s="367"/>
      <c r="S474" s="367"/>
      <c r="T474" s="367"/>
      <c r="U474" s="367"/>
      <c r="V474" s="367"/>
      <c r="W474" s="367"/>
      <c r="X474" s="367"/>
      <c r="Y474" s="367"/>
      <c r="Z474" s="367"/>
      <c r="AA474" s="367"/>
      <c r="AB474" s="367"/>
      <c r="AC474" s="367"/>
      <c r="AD474" s="367"/>
      <c r="AE474" s="367"/>
      <c r="AF474" s="367"/>
      <c r="AG474" s="367"/>
      <c r="AH474" s="367"/>
    </row>
    <row r="475" ht="15.75" customHeight="1">
      <c r="A475" s="367"/>
      <c r="B475" s="367"/>
      <c r="C475" s="432"/>
      <c r="D475" s="367"/>
      <c r="E475" s="432"/>
      <c r="F475" s="432"/>
      <c r="G475" s="432"/>
      <c r="H475" s="367"/>
      <c r="I475" s="432"/>
      <c r="J475" s="367"/>
      <c r="K475" s="432"/>
      <c r="L475" s="367"/>
      <c r="M475" s="432"/>
      <c r="N475" s="367"/>
      <c r="O475" s="434"/>
      <c r="P475" s="433"/>
      <c r="Q475" s="367"/>
      <c r="R475" s="367"/>
      <c r="S475" s="367"/>
      <c r="T475" s="367"/>
      <c r="U475" s="367"/>
      <c r="V475" s="367"/>
      <c r="W475" s="367"/>
      <c r="X475" s="367"/>
      <c r="Y475" s="367"/>
      <c r="Z475" s="367"/>
      <c r="AA475" s="367"/>
      <c r="AB475" s="367"/>
      <c r="AC475" s="367"/>
      <c r="AD475" s="367"/>
      <c r="AE475" s="367"/>
      <c r="AF475" s="367"/>
      <c r="AG475" s="367"/>
      <c r="AH475" s="367"/>
    </row>
    <row r="476" ht="15.75" customHeight="1">
      <c r="A476" s="367"/>
      <c r="B476" s="367"/>
      <c r="C476" s="432"/>
      <c r="D476" s="367"/>
      <c r="E476" s="432"/>
      <c r="F476" s="432"/>
      <c r="G476" s="432"/>
      <c r="H476" s="367"/>
      <c r="I476" s="432"/>
      <c r="J476" s="367"/>
      <c r="K476" s="432"/>
      <c r="L476" s="367"/>
      <c r="M476" s="432"/>
      <c r="N476" s="367"/>
      <c r="O476" s="434"/>
      <c r="P476" s="433"/>
      <c r="Q476" s="367"/>
      <c r="R476" s="367"/>
      <c r="S476" s="367"/>
      <c r="T476" s="367"/>
      <c r="U476" s="367"/>
      <c r="V476" s="367"/>
      <c r="W476" s="367"/>
      <c r="X476" s="367"/>
      <c r="Y476" s="367"/>
      <c r="Z476" s="367"/>
      <c r="AA476" s="367"/>
      <c r="AB476" s="367"/>
      <c r="AC476" s="367"/>
      <c r="AD476" s="367"/>
      <c r="AE476" s="367"/>
      <c r="AF476" s="367"/>
      <c r="AG476" s="367"/>
      <c r="AH476" s="367"/>
    </row>
    <row r="477" ht="15.75" customHeight="1">
      <c r="A477" s="367"/>
      <c r="B477" s="367"/>
      <c r="C477" s="432"/>
      <c r="D477" s="367"/>
      <c r="E477" s="432"/>
      <c r="F477" s="432"/>
      <c r="G477" s="432"/>
      <c r="H477" s="367"/>
      <c r="I477" s="432"/>
      <c r="J477" s="367"/>
      <c r="K477" s="432"/>
      <c r="L477" s="367"/>
      <c r="M477" s="432"/>
      <c r="N477" s="367"/>
      <c r="O477" s="434"/>
      <c r="P477" s="433"/>
      <c r="Q477" s="367"/>
      <c r="R477" s="367"/>
      <c r="S477" s="367"/>
      <c r="T477" s="367"/>
      <c r="U477" s="367"/>
      <c r="V477" s="367"/>
      <c r="W477" s="367"/>
      <c r="X477" s="367"/>
      <c r="Y477" s="367"/>
      <c r="Z477" s="367"/>
      <c r="AA477" s="367"/>
      <c r="AB477" s="367"/>
      <c r="AC477" s="367"/>
      <c r="AD477" s="367"/>
      <c r="AE477" s="367"/>
      <c r="AF477" s="367"/>
      <c r="AG477" s="367"/>
      <c r="AH477" s="367"/>
    </row>
    <row r="478" ht="15.75" customHeight="1">
      <c r="A478" s="367"/>
      <c r="B478" s="367"/>
      <c r="C478" s="432"/>
      <c r="D478" s="367"/>
      <c r="E478" s="432"/>
      <c r="F478" s="432"/>
      <c r="G478" s="432"/>
      <c r="H478" s="367"/>
      <c r="I478" s="432"/>
      <c r="J478" s="367"/>
      <c r="K478" s="432"/>
      <c r="L478" s="367"/>
      <c r="M478" s="432"/>
      <c r="N478" s="367"/>
      <c r="O478" s="434"/>
      <c r="P478" s="433"/>
      <c r="Q478" s="367"/>
      <c r="R478" s="367"/>
      <c r="S478" s="367"/>
      <c r="T478" s="367"/>
      <c r="U478" s="367"/>
      <c r="V478" s="367"/>
      <c r="W478" s="367"/>
      <c r="X478" s="367"/>
      <c r="Y478" s="367"/>
      <c r="Z478" s="367"/>
      <c r="AA478" s="367"/>
      <c r="AB478" s="367"/>
      <c r="AC478" s="367"/>
      <c r="AD478" s="367"/>
      <c r="AE478" s="367"/>
      <c r="AF478" s="367"/>
      <c r="AG478" s="367"/>
      <c r="AH478" s="367"/>
    </row>
    <row r="479" ht="15.75" customHeight="1">
      <c r="A479" s="367"/>
      <c r="B479" s="367"/>
      <c r="C479" s="432"/>
      <c r="D479" s="367"/>
      <c r="E479" s="432"/>
      <c r="F479" s="432"/>
      <c r="G479" s="432"/>
      <c r="H479" s="367"/>
      <c r="I479" s="432"/>
      <c r="J479" s="367"/>
      <c r="K479" s="432"/>
      <c r="L479" s="367"/>
      <c r="M479" s="432"/>
      <c r="N479" s="367"/>
      <c r="O479" s="434"/>
      <c r="P479" s="433"/>
      <c r="Q479" s="367"/>
      <c r="R479" s="367"/>
      <c r="S479" s="367"/>
      <c r="T479" s="367"/>
      <c r="U479" s="367"/>
      <c r="V479" s="367"/>
      <c r="W479" s="367"/>
      <c r="X479" s="367"/>
      <c r="Y479" s="367"/>
      <c r="Z479" s="367"/>
      <c r="AA479" s="367"/>
      <c r="AB479" s="367"/>
      <c r="AC479" s="367"/>
      <c r="AD479" s="367"/>
      <c r="AE479" s="367"/>
      <c r="AF479" s="367"/>
      <c r="AG479" s="367"/>
      <c r="AH479" s="367"/>
    </row>
    <row r="480" ht="15.75" customHeight="1">
      <c r="A480" s="367"/>
      <c r="B480" s="367"/>
      <c r="C480" s="432"/>
      <c r="D480" s="367"/>
      <c r="E480" s="432"/>
      <c r="F480" s="432"/>
      <c r="G480" s="432"/>
      <c r="H480" s="367"/>
      <c r="I480" s="432"/>
      <c r="J480" s="367"/>
      <c r="K480" s="432"/>
      <c r="L480" s="367"/>
      <c r="M480" s="432"/>
      <c r="N480" s="367"/>
      <c r="O480" s="434"/>
      <c r="P480" s="433"/>
      <c r="Q480" s="367"/>
      <c r="R480" s="367"/>
      <c r="S480" s="367"/>
      <c r="T480" s="367"/>
      <c r="U480" s="367"/>
      <c r="V480" s="367"/>
      <c r="W480" s="367"/>
      <c r="X480" s="367"/>
      <c r="Y480" s="367"/>
      <c r="Z480" s="367"/>
      <c r="AA480" s="367"/>
      <c r="AB480" s="367"/>
      <c r="AC480" s="367"/>
      <c r="AD480" s="367"/>
      <c r="AE480" s="367"/>
      <c r="AF480" s="367"/>
      <c r="AG480" s="367"/>
      <c r="AH480" s="367"/>
    </row>
    <row r="481" ht="15.75" customHeight="1">
      <c r="A481" s="367"/>
      <c r="B481" s="367"/>
      <c r="C481" s="432"/>
      <c r="D481" s="367"/>
      <c r="E481" s="432"/>
      <c r="F481" s="432"/>
      <c r="G481" s="432"/>
      <c r="H481" s="367"/>
      <c r="I481" s="432"/>
      <c r="J481" s="367"/>
      <c r="K481" s="432"/>
      <c r="L481" s="367"/>
      <c r="M481" s="432"/>
      <c r="N481" s="367"/>
      <c r="O481" s="434"/>
      <c r="P481" s="433"/>
      <c r="Q481" s="367"/>
      <c r="R481" s="367"/>
      <c r="S481" s="367"/>
      <c r="T481" s="367"/>
      <c r="U481" s="367"/>
      <c r="V481" s="367"/>
      <c r="W481" s="367"/>
      <c r="X481" s="367"/>
      <c r="Y481" s="367"/>
      <c r="Z481" s="367"/>
      <c r="AA481" s="367"/>
      <c r="AB481" s="367"/>
      <c r="AC481" s="367"/>
      <c r="AD481" s="367"/>
      <c r="AE481" s="367"/>
      <c r="AF481" s="367"/>
      <c r="AG481" s="367"/>
      <c r="AH481" s="367"/>
    </row>
    <row r="482" ht="15.75" customHeight="1">
      <c r="A482" s="367"/>
      <c r="B482" s="367"/>
      <c r="C482" s="432"/>
      <c r="D482" s="367"/>
      <c r="E482" s="432"/>
      <c r="F482" s="432"/>
      <c r="G482" s="432"/>
      <c r="H482" s="367"/>
      <c r="I482" s="432"/>
      <c r="J482" s="367"/>
      <c r="K482" s="432"/>
      <c r="L482" s="367"/>
      <c r="M482" s="432"/>
      <c r="N482" s="367"/>
      <c r="O482" s="434"/>
      <c r="P482" s="433"/>
      <c r="Q482" s="367"/>
      <c r="R482" s="367"/>
      <c r="S482" s="367"/>
      <c r="T482" s="367"/>
      <c r="U482" s="367"/>
      <c r="V482" s="367"/>
      <c r="W482" s="367"/>
      <c r="X482" s="367"/>
      <c r="Y482" s="367"/>
      <c r="Z482" s="367"/>
      <c r="AA482" s="367"/>
      <c r="AB482" s="367"/>
      <c r="AC482" s="367"/>
      <c r="AD482" s="367"/>
      <c r="AE482" s="367"/>
      <c r="AF482" s="367"/>
      <c r="AG482" s="367"/>
      <c r="AH482" s="367"/>
    </row>
    <row r="483" ht="15.75" customHeight="1">
      <c r="A483" s="367"/>
      <c r="B483" s="367"/>
      <c r="C483" s="432"/>
      <c r="D483" s="367"/>
      <c r="E483" s="432"/>
      <c r="F483" s="432"/>
      <c r="G483" s="432"/>
      <c r="H483" s="367"/>
      <c r="I483" s="432"/>
      <c r="J483" s="367"/>
      <c r="K483" s="432"/>
      <c r="L483" s="367"/>
      <c r="M483" s="432"/>
      <c r="N483" s="367"/>
      <c r="O483" s="434"/>
      <c r="P483" s="433"/>
      <c r="Q483" s="367"/>
      <c r="R483" s="367"/>
      <c r="S483" s="367"/>
      <c r="T483" s="367"/>
      <c r="U483" s="367"/>
      <c r="V483" s="367"/>
      <c r="W483" s="367"/>
      <c r="X483" s="367"/>
      <c r="Y483" s="367"/>
      <c r="Z483" s="367"/>
      <c r="AA483" s="367"/>
      <c r="AB483" s="367"/>
      <c r="AC483" s="367"/>
      <c r="AD483" s="367"/>
      <c r="AE483" s="367"/>
      <c r="AF483" s="367"/>
      <c r="AG483" s="367"/>
      <c r="AH483" s="367"/>
    </row>
    <row r="484" ht="15.75" customHeight="1">
      <c r="A484" s="367"/>
      <c r="B484" s="367"/>
      <c r="C484" s="432"/>
      <c r="D484" s="367"/>
      <c r="E484" s="432"/>
      <c r="F484" s="432"/>
      <c r="G484" s="432"/>
      <c r="H484" s="367"/>
      <c r="I484" s="432"/>
      <c r="J484" s="367"/>
      <c r="K484" s="432"/>
      <c r="L484" s="367"/>
      <c r="M484" s="432"/>
      <c r="N484" s="367"/>
      <c r="O484" s="434"/>
      <c r="P484" s="433"/>
      <c r="Q484" s="367"/>
      <c r="R484" s="367"/>
      <c r="S484" s="367"/>
      <c r="T484" s="367"/>
      <c r="U484" s="367"/>
      <c r="V484" s="367"/>
      <c r="W484" s="367"/>
      <c r="X484" s="367"/>
      <c r="Y484" s="367"/>
      <c r="Z484" s="367"/>
      <c r="AA484" s="367"/>
      <c r="AB484" s="367"/>
      <c r="AC484" s="367"/>
      <c r="AD484" s="367"/>
      <c r="AE484" s="367"/>
      <c r="AF484" s="367"/>
      <c r="AG484" s="367"/>
      <c r="AH484" s="367"/>
    </row>
    <row r="485" ht="15.75" customHeight="1">
      <c r="A485" s="367"/>
      <c r="B485" s="367"/>
      <c r="C485" s="432"/>
      <c r="D485" s="367"/>
      <c r="E485" s="432"/>
      <c r="F485" s="432"/>
      <c r="G485" s="432"/>
      <c r="H485" s="367"/>
      <c r="I485" s="432"/>
      <c r="J485" s="367"/>
      <c r="K485" s="432"/>
      <c r="L485" s="367"/>
      <c r="M485" s="432"/>
      <c r="N485" s="367"/>
      <c r="O485" s="434"/>
      <c r="P485" s="433"/>
      <c r="Q485" s="367"/>
      <c r="R485" s="367"/>
      <c r="S485" s="367"/>
      <c r="T485" s="367"/>
      <c r="U485" s="367"/>
      <c r="V485" s="367"/>
      <c r="W485" s="367"/>
      <c r="X485" s="367"/>
      <c r="Y485" s="367"/>
      <c r="Z485" s="367"/>
      <c r="AA485" s="367"/>
      <c r="AB485" s="367"/>
      <c r="AC485" s="367"/>
      <c r="AD485" s="367"/>
      <c r="AE485" s="367"/>
      <c r="AF485" s="367"/>
      <c r="AG485" s="367"/>
      <c r="AH485" s="367"/>
    </row>
    <row r="486" ht="15.75" customHeight="1">
      <c r="A486" s="367"/>
      <c r="B486" s="367"/>
      <c r="C486" s="432"/>
      <c r="D486" s="367"/>
      <c r="E486" s="432"/>
      <c r="F486" s="432"/>
      <c r="G486" s="432"/>
      <c r="H486" s="367"/>
      <c r="I486" s="432"/>
      <c r="J486" s="367"/>
      <c r="K486" s="432"/>
      <c r="L486" s="367"/>
      <c r="M486" s="432"/>
      <c r="N486" s="367"/>
      <c r="O486" s="434"/>
      <c r="P486" s="433"/>
      <c r="Q486" s="367"/>
      <c r="R486" s="367"/>
      <c r="S486" s="367"/>
      <c r="T486" s="367"/>
      <c r="U486" s="367"/>
      <c r="V486" s="367"/>
      <c r="W486" s="367"/>
      <c r="X486" s="367"/>
      <c r="Y486" s="367"/>
      <c r="Z486" s="367"/>
      <c r="AA486" s="367"/>
      <c r="AB486" s="367"/>
      <c r="AC486" s="367"/>
      <c r="AD486" s="367"/>
      <c r="AE486" s="367"/>
      <c r="AF486" s="367"/>
      <c r="AG486" s="367"/>
      <c r="AH486" s="367"/>
    </row>
    <row r="487" ht="15.75" customHeight="1">
      <c r="A487" s="367"/>
      <c r="B487" s="367"/>
      <c r="C487" s="432"/>
      <c r="D487" s="367"/>
      <c r="E487" s="432"/>
      <c r="F487" s="432"/>
      <c r="G487" s="432"/>
      <c r="H487" s="367"/>
      <c r="I487" s="432"/>
      <c r="J487" s="367"/>
      <c r="K487" s="432"/>
      <c r="L487" s="367"/>
      <c r="M487" s="432"/>
      <c r="N487" s="367"/>
      <c r="O487" s="434"/>
      <c r="P487" s="433"/>
      <c r="Q487" s="367"/>
      <c r="R487" s="367"/>
      <c r="S487" s="367"/>
      <c r="T487" s="367"/>
      <c r="U487" s="367"/>
      <c r="V487" s="367"/>
      <c r="W487" s="367"/>
      <c r="X487" s="367"/>
      <c r="Y487" s="367"/>
      <c r="Z487" s="367"/>
      <c r="AA487" s="367"/>
      <c r="AB487" s="367"/>
      <c r="AC487" s="367"/>
      <c r="AD487" s="367"/>
      <c r="AE487" s="367"/>
      <c r="AF487" s="367"/>
      <c r="AG487" s="367"/>
      <c r="AH487" s="367"/>
    </row>
    <row r="488" ht="15.75" customHeight="1">
      <c r="A488" s="367"/>
      <c r="B488" s="367"/>
      <c r="C488" s="432"/>
      <c r="D488" s="367"/>
      <c r="E488" s="432"/>
      <c r="F488" s="432"/>
      <c r="G488" s="432"/>
      <c r="H488" s="367"/>
      <c r="I488" s="432"/>
      <c r="J488" s="367"/>
      <c r="K488" s="432"/>
      <c r="L488" s="367"/>
      <c r="M488" s="432"/>
      <c r="N488" s="367"/>
      <c r="O488" s="434"/>
      <c r="P488" s="433"/>
      <c r="Q488" s="367"/>
      <c r="R488" s="367"/>
      <c r="S488" s="367"/>
      <c r="T488" s="367"/>
      <c r="U488" s="367"/>
      <c r="V488" s="367"/>
      <c r="W488" s="367"/>
      <c r="X488" s="367"/>
      <c r="Y488" s="367"/>
      <c r="Z488" s="367"/>
      <c r="AA488" s="367"/>
      <c r="AB488" s="367"/>
      <c r="AC488" s="367"/>
      <c r="AD488" s="367"/>
      <c r="AE488" s="367"/>
      <c r="AF488" s="367"/>
      <c r="AG488" s="367"/>
      <c r="AH488" s="367"/>
    </row>
    <row r="489" ht="15.75" customHeight="1">
      <c r="A489" s="367"/>
      <c r="B489" s="367"/>
      <c r="C489" s="432"/>
      <c r="D489" s="367"/>
      <c r="E489" s="432"/>
      <c r="F489" s="432"/>
      <c r="G489" s="432"/>
      <c r="H489" s="367"/>
      <c r="I489" s="432"/>
      <c r="J489" s="367"/>
      <c r="K489" s="432"/>
      <c r="L489" s="367"/>
      <c r="M489" s="432"/>
      <c r="N489" s="367"/>
      <c r="O489" s="434"/>
      <c r="P489" s="433"/>
      <c r="Q489" s="367"/>
      <c r="R489" s="367"/>
      <c r="S489" s="367"/>
      <c r="T489" s="367"/>
      <c r="U489" s="367"/>
      <c r="V489" s="367"/>
      <c r="W489" s="367"/>
      <c r="X489" s="367"/>
      <c r="Y489" s="367"/>
      <c r="Z489" s="367"/>
      <c r="AA489" s="367"/>
      <c r="AB489" s="367"/>
      <c r="AC489" s="367"/>
      <c r="AD489" s="367"/>
      <c r="AE489" s="367"/>
      <c r="AF489" s="367"/>
      <c r="AG489" s="367"/>
      <c r="AH489" s="367"/>
    </row>
    <row r="490" ht="15.75" customHeight="1">
      <c r="A490" s="367"/>
      <c r="B490" s="367"/>
      <c r="C490" s="432"/>
      <c r="D490" s="367"/>
      <c r="E490" s="432"/>
      <c r="F490" s="432"/>
      <c r="G490" s="432"/>
      <c r="H490" s="367"/>
      <c r="I490" s="432"/>
      <c r="J490" s="367"/>
      <c r="K490" s="432"/>
      <c r="L490" s="367"/>
      <c r="M490" s="432"/>
      <c r="N490" s="367"/>
      <c r="O490" s="434"/>
      <c r="P490" s="433"/>
      <c r="Q490" s="367"/>
      <c r="R490" s="367"/>
      <c r="S490" s="367"/>
      <c r="T490" s="367"/>
      <c r="U490" s="367"/>
      <c r="V490" s="367"/>
      <c r="W490" s="367"/>
      <c r="X490" s="367"/>
      <c r="Y490" s="367"/>
      <c r="Z490" s="367"/>
      <c r="AA490" s="367"/>
      <c r="AB490" s="367"/>
      <c r="AC490" s="367"/>
      <c r="AD490" s="367"/>
      <c r="AE490" s="367"/>
      <c r="AF490" s="367"/>
      <c r="AG490" s="367"/>
      <c r="AH490" s="367"/>
    </row>
    <row r="491" ht="15.75" customHeight="1">
      <c r="A491" s="367"/>
      <c r="B491" s="367"/>
      <c r="C491" s="432"/>
      <c r="D491" s="367"/>
      <c r="E491" s="432"/>
      <c r="F491" s="432"/>
      <c r="G491" s="432"/>
      <c r="H491" s="367"/>
      <c r="I491" s="432"/>
      <c r="J491" s="367"/>
      <c r="K491" s="432"/>
      <c r="L491" s="367"/>
      <c r="M491" s="432"/>
      <c r="N491" s="367"/>
      <c r="O491" s="434"/>
      <c r="P491" s="433"/>
      <c r="Q491" s="367"/>
      <c r="R491" s="367"/>
      <c r="S491" s="367"/>
      <c r="T491" s="367"/>
      <c r="U491" s="367"/>
      <c r="V491" s="367"/>
      <c r="W491" s="367"/>
      <c r="X491" s="367"/>
      <c r="Y491" s="367"/>
      <c r="Z491" s="367"/>
      <c r="AA491" s="367"/>
      <c r="AB491" s="367"/>
      <c r="AC491" s="367"/>
      <c r="AD491" s="367"/>
      <c r="AE491" s="367"/>
      <c r="AF491" s="367"/>
      <c r="AG491" s="367"/>
      <c r="AH491" s="367"/>
    </row>
    <row r="492" ht="15.75" customHeight="1">
      <c r="A492" s="367"/>
      <c r="B492" s="367"/>
      <c r="C492" s="432"/>
      <c r="D492" s="367"/>
      <c r="E492" s="432"/>
      <c r="F492" s="432"/>
      <c r="G492" s="432"/>
      <c r="H492" s="367"/>
      <c r="I492" s="432"/>
      <c r="J492" s="367"/>
      <c r="K492" s="432"/>
      <c r="L492" s="367"/>
      <c r="M492" s="432"/>
      <c r="N492" s="367"/>
      <c r="O492" s="434"/>
      <c r="P492" s="433"/>
      <c r="Q492" s="367"/>
      <c r="R492" s="367"/>
      <c r="S492" s="367"/>
      <c r="T492" s="367"/>
      <c r="U492" s="367"/>
      <c r="V492" s="367"/>
      <c r="W492" s="367"/>
      <c r="X492" s="367"/>
      <c r="Y492" s="367"/>
      <c r="Z492" s="367"/>
      <c r="AA492" s="367"/>
      <c r="AB492" s="367"/>
      <c r="AC492" s="367"/>
      <c r="AD492" s="367"/>
      <c r="AE492" s="367"/>
      <c r="AF492" s="367"/>
      <c r="AG492" s="367"/>
      <c r="AH492" s="367"/>
    </row>
    <row r="493" ht="15.75" customHeight="1">
      <c r="A493" s="367"/>
      <c r="B493" s="367"/>
      <c r="C493" s="432"/>
      <c r="D493" s="367"/>
      <c r="E493" s="432"/>
      <c r="F493" s="432"/>
      <c r="G493" s="432"/>
      <c r="H493" s="367"/>
      <c r="I493" s="432"/>
      <c r="J493" s="367"/>
      <c r="K493" s="432"/>
      <c r="L493" s="367"/>
      <c r="M493" s="432"/>
      <c r="N493" s="367"/>
      <c r="O493" s="434"/>
      <c r="P493" s="433"/>
      <c r="Q493" s="367"/>
      <c r="R493" s="367"/>
      <c r="S493" s="367"/>
      <c r="T493" s="367"/>
      <c r="U493" s="367"/>
      <c r="V493" s="367"/>
      <c r="W493" s="367"/>
      <c r="X493" s="367"/>
      <c r="Y493" s="367"/>
      <c r="Z493" s="367"/>
      <c r="AA493" s="367"/>
      <c r="AB493" s="367"/>
      <c r="AC493" s="367"/>
      <c r="AD493" s="367"/>
      <c r="AE493" s="367"/>
      <c r="AF493" s="367"/>
      <c r="AG493" s="367"/>
      <c r="AH493" s="367"/>
    </row>
    <row r="494" ht="15.75" customHeight="1">
      <c r="A494" s="367"/>
      <c r="B494" s="367"/>
      <c r="C494" s="432"/>
      <c r="D494" s="367"/>
      <c r="E494" s="432"/>
      <c r="F494" s="432"/>
      <c r="G494" s="432"/>
      <c r="H494" s="367"/>
      <c r="I494" s="432"/>
      <c r="J494" s="367"/>
      <c r="K494" s="432"/>
      <c r="L494" s="367"/>
      <c r="M494" s="432"/>
      <c r="N494" s="367"/>
      <c r="O494" s="434"/>
      <c r="P494" s="433"/>
      <c r="Q494" s="367"/>
      <c r="R494" s="367"/>
      <c r="S494" s="367"/>
      <c r="T494" s="367"/>
      <c r="U494" s="367"/>
      <c r="V494" s="367"/>
      <c r="W494" s="367"/>
      <c r="X494" s="367"/>
      <c r="Y494" s="367"/>
      <c r="Z494" s="367"/>
      <c r="AA494" s="367"/>
      <c r="AB494" s="367"/>
      <c r="AC494" s="367"/>
      <c r="AD494" s="367"/>
      <c r="AE494" s="367"/>
      <c r="AF494" s="367"/>
      <c r="AG494" s="367"/>
      <c r="AH494" s="367"/>
    </row>
    <row r="495" ht="15.75" customHeight="1">
      <c r="A495" s="367"/>
      <c r="B495" s="367"/>
      <c r="C495" s="432"/>
      <c r="D495" s="367"/>
      <c r="E495" s="432"/>
      <c r="F495" s="432"/>
      <c r="G495" s="432"/>
      <c r="H495" s="367"/>
      <c r="I495" s="432"/>
      <c r="J495" s="367"/>
      <c r="K495" s="432"/>
      <c r="L495" s="367"/>
      <c r="M495" s="432"/>
      <c r="N495" s="367"/>
      <c r="O495" s="434"/>
      <c r="P495" s="433"/>
      <c r="Q495" s="367"/>
      <c r="R495" s="367"/>
      <c r="S495" s="367"/>
      <c r="T495" s="367"/>
      <c r="U495" s="367"/>
      <c r="V495" s="367"/>
      <c r="W495" s="367"/>
      <c r="X495" s="367"/>
      <c r="Y495" s="367"/>
      <c r="Z495" s="367"/>
      <c r="AA495" s="367"/>
      <c r="AB495" s="367"/>
      <c r="AC495" s="367"/>
      <c r="AD495" s="367"/>
      <c r="AE495" s="367"/>
      <c r="AF495" s="367"/>
      <c r="AG495" s="367"/>
      <c r="AH495" s="367"/>
    </row>
    <row r="496" ht="15.75" customHeight="1">
      <c r="A496" s="367"/>
      <c r="B496" s="367"/>
      <c r="C496" s="432"/>
      <c r="D496" s="367"/>
      <c r="E496" s="432"/>
      <c r="F496" s="432"/>
      <c r="G496" s="432"/>
      <c r="H496" s="367"/>
      <c r="I496" s="432"/>
      <c r="J496" s="367"/>
      <c r="K496" s="432"/>
      <c r="L496" s="367"/>
      <c r="M496" s="432"/>
      <c r="N496" s="367"/>
      <c r="O496" s="434"/>
      <c r="P496" s="433"/>
      <c r="Q496" s="367"/>
      <c r="R496" s="367"/>
      <c r="S496" s="367"/>
      <c r="T496" s="367"/>
      <c r="U496" s="367"/>
      <c r="V496" s="367"/>
      <c r="W496" s="367"/>
      <c r="X496" s="367"/>
      <c r="Y496" s="367"/>
      <c r="Z496" s="367"/>
      <c r="AA496" s="367"/>
      <c r="AB496" s="367"/>
      <c r="AC496" s="367"/>
      <c r="AD496" s="367"/>
      <c r="AE496" s="367"/>
      <c r="AF496" s="367"/>
      <c r="AG496" s="367"/>
      <c r="AH496" s="367"/>
    </row>
    <row r="497" ht="15.75" customHeight="1">
      <c r="A497" s="367"/>
      <c r="B497" s="367"/>
      <c r="C497" s="432"/>
      <c r="D497" s="367"/>
      <c r="E497" s="432"/>
      <c r="F497" s="432"/>
      <c r="G497" s="432"/>
      <c r="H497" s="367"/>
      <c r="I497" s="432"/>
      <c r="J497" s="367"/>
      <c r="K497" s="432"/>
      <c r="L497" s="367"/>
      <c r="M497" s="432"/>
      <c r="N497" s="367"/>
      <c r="O497" s="434"/>
      <c r="P497" s="433"/>
      <c r="Q497" s="367"/>
      <c r="R497" s="367"/>
      <c r="S497" s="367"/>
      <c r="T497" s="367"/>
      <c r="U497" s="367"/>
      <c r="V497" s="367"/>
      <c r="W497" s="367"/>
      <c r="X497" s="367"/>
      <c r="Y497" s="367"/>
      <c r="Z497" s="367"/>
      <c r="AA497" s="367"/>
      <c r="AB497" s="367"/>
      <c r="AC497" s="367"/>
      <c r="AD497" s="367"/>
      <c r="AE497" s="367"/>
      <c r="AF497" s="367"/>
      <c r="AG497" s="367"/>
      <c r="AH497" s="367"/>
    </row>
    <row r="498" ht="15.75" customHeight="1">
      <c r="A498" s="367"/>
      <c r="B498" s="367"/>
      <c r="C498" s="432"/>
      <c r="D498" s="367"/>
      <c r="E498" s="432"/>
      <c r="F498" s="432"/>
      <c r="G498" s="432"/>
      <c r="H498" s="367"/>
      <c r="I498" s="432"/>
      <c r="J498" s="367"/>
      <c r="K498" s="432"/>
      <c r="L498" s="367"/>
      <c r="M498" s="432"/>
      <c r="N498" s="367"/>
      <c r="O498" s="434"/>
      <c r="P498" s="433"/>
      <c r="Q498" s="367"/>
      <c r="R498" s="367"/>
      <c r="S498" s="367"/>
      <c r="T498" s="367"/>
      <c r="U498" s="367"/>
      <c r="V498" s="367"/>
      <c r="W498" s="367"/>
      <c r="X498" s="367"/>
      <c r="Y498" s="367"/>
      <c r="Z498" s="367"/>
      <c r="AA498" s="367"/>
      <c r="AB498" s="367"/>
      <c r="AC498" s="367"/>
      <c r="AD498" s="367"/>
      <c r="AE498" s="367"/>
      <c r="AF498" s="367"/>
      <c r="AG498" s="367"/>
      <c r="AH498" s="367"/>
    </row>
    <row r="499" ht="15.75" customHeight="1">
      <c r="A499" s="367"/>
      <c r="B499" s="367"/>
      <c r="C499" s="432"/>
      <c r="D499" s="367"/>
      <c r="E499" s="432"/>
      <c r="F499" s="432"/>
      <c r="G499" s="432"/>
      <c r="H499" s="367"/>
      <c r="I499" s="432"/>
      <c r="J499" s="367"/>
      <c r="K499" s="432"/>
      <c r="L499" s="367"/>
      <c r="M499" s="432"/>
      <c r="N499" s="367"/>
      <c r="O499" s="434"/>
      <c r="P499" s="433"/>
      <c r="Q499" s="367"/>
      <c r="R499" s="367"/>
      <c r="S499" s="367"/>
      <c r="T499" s="367"/>
      <c r="U499" s="367"/>
      <c r="V499" s="367"/>
      <c r="W499" s="367"/>
      <c r="X499" s="367"/>
      <c r="Y499" s="367"/>
      <c r="Z499" s="367"/>
      <c r="AA499" s="367"/>
      <c r="AB499" s="367"/>
      <c r="AC499" s="367"/>
      <c r="AD499" s="367"/>
      <c r="AE499" s="367"/>
      <c r="AF499" s="367"/>
      <c r="AG499" s="367"/>
      <c r="AH499" s="367"/>
    </row>
    <row r="500" ht="15.75" customHeight="1">
      <c r="A500" s="367"/>
      <c r="B500" s="367"/>
      <c r="C500" s="432"/>
      <c r="D500" s="367"/>
      <c r="E500" s="432"/>
      <c r="F500" s="432"/>
      <c r="G500" s="432"/>
      <c r="H500" s="367"/>
      <c r="I500" s="432"/>
      <c r="J500" s="367"/>
      <c r="K500" s="432"/>
      <c r="L500" s="367"/>
      <c r="M500" s="432"/>
      <c r="N500" s="367"/>
      <c r="O500" s="434"/>
      <c r="P500" s="433"/>
      <c r="Q500" s="367"/>
      <c r="R500" s="367"/>
      <c r="S500" s="367"/>
      <c r="T500" s="367"/>
      <c r="U500" s="367"/>
      <c r="V500" s="367"/>
      <c r="W500" s="367"/>
      <c r="X500" s="367"/>
      <c r="Y500" s="367"/>
      <c r="Z500" s="367"/>
      <c r="AA500" s="367"/>
      <c r="AB500" s="367"/>
      <c r="AC500" s="367"/>
      <c r="AD500" s="367"/>
      <c r="AE500" s="367"/>
      <c r="AF500" s="367"/>
      <c r="AG500" s="367"/>
      <c r="AH500" s="367"/>
    </row>
    <row r="501" ht="15.75" customHeight="1">
      <c r="A501" s="367"/>
      <c r="B501" s="367"/>
      <c r="C501" s="432"/>
      <c r="D501" s="367"/>
      <c r="E501" s="432"/>
      <c r="F501" s="432"/>
      <c r="G501" s="432"/>
      <c r="H501" s="367"/>
      <c r="I501" s="432"/>
      <c r="J501" s="367"/>
      <c r="K501" s="432"/>
      <c r="L501" s="367"/>
      <c r="M501" s="432"/>
      <c r="N501" s="367"/>
      <c r="O501" s="434"/>
      <c r="P501" s="433"/>
      <c r="Q501" s="367"/>
      <c r="R501" s="367"/>
      <c r="S501" s="367"/>
      <c r="T501" s="367"/>
      <c r="U501" s="367"/>
      <c r="V501" s="367"/>
      <c r="W501" s="367"/>
      <c r="X501" s="367"/>
      <c r="Y501" s="367"/>
      <c r="Z501" s="367"/>
      <c r="AA501" s="367"/>
      <c r="AB501" s="367"/>
      <c r="AC501" s="367"/>
      <c r="AD501" s="367"/>
      <c r="AE501" s="367"/>
      <c r="AF501" s="367"/>
      <c r="AG501" s="367"/>
      <c r="AH501" s="367"/>
    </row>
    <row r="502" ht="15.75" customHeight="1">
      <c r="A502" s="367"/>
      <c r="B502" s="367"/>
      <c r="C502" s="432"/>
      <c r="D502" s="367"/>
      <c r="E502" s="432"/>
      <c r="F502" s="432"/>
      <c r="G502" s="432"/>
      <c r="H502" s="367"/>
      <c r="I502" s="432"/>
      <c r="J502" s="367"/>
      <c r="K502" s="432"/>
      <c r="L502" s="367"/>
      <c r="M502" s="432"/>
      <c r="N502" s="367"/>
      <c r="O502" s="434"/>
      <c r="P502" s="433"/>
      <c r="Q502" s="367"/>
      <c r="R502" s="367"/>
      <c r="S502" s="367"/>
      <c r="T502" s="367"/>
      <c r="U502" s="367"/>
      <c r="V502" s="367"/>
      <c r="W502" s="367"/>
      <c r="X502" s="367"/>
      <c r="Y502" s="367"/>
      <c r="Z502" s="367"/>
      <c r="AA502" s="367"/>
      <c r="AB502" s="367"/>
      <c r="AC502" s="367"/>
      <c r="AD502" s="367"/>
      <c r="AE502" s="367"/>
      <c r="AF502" s="367"/>
      <c r="AG502" s="367"/>
      <c r="AH502" s="367"/>
    </row>
    <row r="503" ht="15.75" customHeight="1">
      <c r="A503" s="367"/>
      <c r="B503" s="367"/>
      <c r="C503" s="432"/>
      <c r="D503" s="367"/>
      <c r="E503" s="432"/>
      <c r="F503" s="432"/>
      <c r="G503" s="432"/>
      <c r="H503" s="367"/>
      <c r="I503" s="432"/>
      <c r="J503" s="367"/>
      <c r="K503" s="432"/>
      <c r="L503" s="367"/>
      <c r="M503" s="432"/>
      <c r="N503" s="367"/>
      <c r="O503" s="434"/>
      <c r="P503" s="433"/>
      <c r="Q503" s="367"/>
      <c r="R503" s="367"/>
      <c r="S503" s="367"/>
      <c r="T503" s="367"/>
      <c r="U503" s="367"/>
      <c r="V503" s="367"/>
      <c r="W503" s="367"/>
      <c r="X503" s="367"/>
      <c r="Y503" s="367"/>
      <c r="Z503" s="367"/>
      <c r="AA503" s="367"/>
      <c r="AB503" s="367"/>
      <c r="AC503" s="367"/>
      <c r="AD503" s="367"/>
      <c r="AE503" s="367"/>
      <c r="AF503" s="367"/>
      <c r="AG503" s="367"/>
      <c r="AH503" s="367"/>
    </row>
    <row r="504" ht="15.75" customHeight="1">
      <c r="A504" s="367"/>
      <c r="B504" s="367"/>
      <c r="C504" s="432"/>
      <c r="D504" s="367"/>
      <c r="E504" s="432"/>
      <c r="F504" s="432"/>
      <c r="G504" s="432"/>
      <c r="H504" s="367"/>
      <c r="I504" s="432"/>
      <c r="J504" s="367"/>
      <c r="K504" s="432"/>
      <c r="L504" s="367"/>
      <c r="M504" s="432"/>
      <c r="N504" s="367"/>
      <c r="O504" s="434"/>
      <c r="P504" s="433"/>
      <c r="Q504" s="367"/>
      <c r="R504" s="367"/>
      <c r="S504" s="367"/>
      <c r="T504" s="367"/>
      <c r="U504" s="367"/>
      <c r="V504" s="367"/>
      <c r="W504" s="367"/>
      <c r="X504" s="367"/>
      <c r="Y504" s="367"/>
      <c r="Z504" s="367"/>
      <c r="AA504" s="367"/>
      <c r="AB504" s="367"/>
      <c r="AC504" s="367"/>
      <c r="AD504" s="367"/>
      <c r="AE504" s="367"/>
      <c r="AF504" s="367"/>
      <c r="AG504" s="367"/>
      <c r="AH504" s="367"/>
    </row>
    <row r="505" ht="15.75" customHeight="1">
      <c r="A505" s="367"/>
      <c r="B505" s="367"/>
      <c r="C505" s="432"/>
      <c r="D505" s="367"/>
      <c r="E505" s="432"/>
      <c r="F505" s="432"/>
      <c r="G505" s="432"/>
      <c r="H505" s="367"/>
      <c r="I505" s="432"/>
      <c r="J505" s="367"/>
      <c r="K505" s="432"/>
      <c r="L505" s="367"/>
      <c r="M505" s="432"/>
      <c r="N505" s="367"/>
      <c r="O505" s="434"/>
      <c r="P505" s="433"/>
      <c r="Q505" s="367"/>
      <c r="R505" s="367"/>
      <c r="S505" s="367"/>
      <c r="T505" s="367"/>
      <c r="U505" s="367"/>
      <c r="V505" s="367"/>
      <c r="W505" s="367"/>
      <c r="X505" s="367"/>
      <c r="Y505" s="367"/>
      <c r="Z505" s="367"/>
      <c r="AA505" s="367"/>
      <c r="AB505" s="367"/>
      <c r="AC505" s="367"/>
      <c r="AD505" s="367"/>
      <c r="AE505" s="367"/>
      <c r="AF505" s="367"/>
      <c r="AG505" s="367"/>
      <c r="AH505" s="367"/>
    </row>
    <row r="506" ht="15.75" customHeight="1">
      <c r="A506" s="367"/>
      <c r="B506" s="367"/>
      <c r="C506" s="432"/>
      <c r="D506" s="367"/>
      <c r="E506" s="432"/>
      <c r="F506" s="432"/>
      <c r="G506" s="432"/>
      <c r="H506" s="367"/>
      <c r="I506" s="432"/>
      <c r="J506" s="367"/>
      <c r="K506" s="432"/>
      <c r="L506" s="367"/>
      <c r="M506" s="432"/>
      <c r="N506" s="367"/>
      <c r="O506" s="434"/>
      <c r="P506" s="433"/>
      <c r="Q506" s="367"/>
      <c r="R506" s="367"/>
      <c r="S506" s="367"/>
      <c r="T506" s="367"/>
      <c r="U506" s="367"/>
      <c r="V506" s="367"/>
      <c r="W506" s="367"/>
      <c r="X506" s="367"/>
      <c r="Y506" s="367"/>
      <c r="Z506" s="367"/>
      <c r="AA506" s="367"/>
      <c r="AB506" s="367"/>
      <c r="AC506" s="367"/>
      <c r="AD506" s="367"/>
      <c r="AE506" s="367"/>
      <c r="AF506" s="367"/>
      <c r="AG506" s="367"/>
      <c r="AH506" s="367"/>
    </row>
    <row r="507" ht="15.75" customHeight="1">
      <c r="A507" s="367"/>
      <c r="B507" s="367"/>
      <c r="C507" s="432"/>
      <c r="D507" s="367"/>
      <c r="E507" s="432"/>
      <c r="F507" s="432"/>
      <c r="G507" s="432"/>
      <c r="H507" s="367"/>
      <c r="I507" s="432"/>
      <c r="J507" s="367"/>
      <c r="K507" s="432"/>
      <c r="L507" s="367"/>
      <c r="M507" s="432"/>
      <c r="N507" s="367"/>
      <c r="O507" s="434"/>
      <c r="P507" s="433"/>
      <c r="Q507" s="367"/>
      <c r="R507" s="367"/>
      <c r="S507" s="367"/>
      <c r="T507" s="367"/>
      <c r="U507" s="367"/>
      <c r="V507" s="367"/>
      <c r="W507" s="367"/>
      <c r="X507" s="367"/>
      <c r="Y507" s="367"/>
      <c r="Z507" s="367"/>
      <c r="AA507" s="367"/>
      <c r="AB507" s="367"/>
      <c r="AC507" s="367"/>
      <c r="AD507" s="367"/>
      <c r="AE507" s="367"/>
      <c r="AF507" s="367"/>
      <c r="AG507" s="367"/>
      <c r="AH507" s="367"/>
    </row>
    <row r="508" ht="15.75" customHeight="1">
      <c r="A508" s="367"/>
      <c r="B508" s="367"/>
      <c r="C508" s="432"/>
      <c r="D508" s="367"/>
      <c r="E508" s="432"/>
      <c r="F508" s="432"/>
      <c r="G508" s="432"/>
      <c r="H508" s="367"/>
      <c r="I508" s="432"/>
      <c r="J508" s="367"/>
      <c r="K508" s="432"/>
      <c r="L508" s="367"/>
      <c r="M508" s="432"/>
      <c r="N508" s="367"/>
      <c r="O508" s="434"/>
      <c r="P508" s="433"/>
      <c r="Q508" s="367"/>
      <c r="R508" s="367"/>
      <c r="S508" s="367"/>
      <c r="T508" s="367"/>
      <c r="U508" s="367"/>
      <c r="V508" s="367"/>
      <c r="W508" s="367"/>
      <c r="X508" s="367"/>
      <c r="Y508" s="367"/>
      <c r="Z508" s="367"/>
      <c r="AA508" s="367"/>
      <c r="AB508" s="367"/>
      <c r="AC508" s="367"/>
      <c r="AD508" s="367"/>
      <c r="AE508" s="367"/>
      <c r="AF508" s="367"/>
      <c r="AG508" s="367"/>
      <c r="AH508" s="367"/>
    </row>
    <row r="509" ht="15.75" customHeight="1">
      <c r="A509" s="367"/>
      <c r="B509" s="367"/>
      <c r="C509" s="432"/>
      <c r="D509" s="367"/>
      <c r="E509" s="432"/>
      <c r="F509" s="432"/>
      <c r="G509" s="432"/>
      <c r="H509" s="367"/>
      <c r="I509" s="432"/>
      <c r="J509" s="367"/>
      <c r="K509" s="432"/>
      <c r="L509" s="367"/>
      <c r="M509" s="432"/>
      <c r="N509" s="367"/>
      <c r="O509" s="434"/>
      <c r="P509" s="433"/>
      <c r="Q509" s="367"/>
      <c r="R509" s="367"/>
      <c r="S509" s="367"/>
      <c r="T509" s="367"/>
      <c r="U509" s="367"/>
      <c r="V509" s="367"/>
      <c r="W509" s="367"/>
      <c r="X509" s="367"/>
      <c r="Y509" s="367"/>
      <c r="Z509" s="367"/>
      <c r="AA509" s="367"/>
      <c r="AB509" s="367"/>
      <c r="AC509" s="367"/>
      <c r="AD509" s="367"/>
      <c r="AE509" s="367"/>
      <c r="AF509" s="367"/>
      <c r="AG509" s="367"/>
      <c r="AH509" s="367"/>
    </row>
    <row r="510" ht="15.75" customHeight="1">
      <c r="A510" s="367"/>
      <c r="B510" s="367"/>
      <c r="C510" s="432"/>
      <c r="D510" s="367"/>
      <c r="E510" s="432"/>
      <c r="F510" s="432"/>
      <c r="G510" s="432"/>
      <c r="H510" s="367"/>
      <c r="I510" s="432"/>
      <c r="J510" s="367"/>
      <c r="K510" s="432"/>
      <c r="L510" s="367"/>
      <c r="M510" s="432"/>
      <c r="N510" s="367"/>
      <c r="O510" s="434"/>
      <c r="P510" s="433"/>
      <c r="Q510" s="367"/>
      <c r="R510" s="367"/>
      <c r="S510" s="367"/>
      <c r="T510" s="367"/>
      <c r="U510" s="367"/>
      <c r="V510" s="367"/>
      <c r="W510" s="367"/>
      <c r="X510" s="367"/>
      <c r="Y510" s="367"/>
      <c r="Z510" s="367"/>
      <c r="AA510" s="367"/>
      <c r="AB510" s="367"/>
      <c r="AC510" s="367"/>
      <c r="AD510" s="367"/>
      <c r="AE510" s="367"/>
      <c r="AF510" s="367"/>
      <c r="AG510" s="367"/>
      <c r="AH510" s="367"/>
    </row>
    <row r="511" ht="15.75" customHeight="1">
      <c r="A511" s="367"/>
      <c r="B511" s="367"/>
      <c r="C511" s="432"/>
      <c r="D511" s="367"/>
      <c r="E511" s="432"/>
      <c r="F511" s="432"/>
      <c r="G511" s="432"/>
      <c r="H511" s="367"/>
      <c r="I511" s="432"/>
      <c r="J511" s="367"/>
      <c r="K511" s="432"/>
      <c r="L511" s="367"/>
      <c r="M511" s="432"/>
      <c r="N511" s="367"/>
      <c r="O511" s="434"/>
      <c r="P511" s="433"/>
      <c r="Q511" s="367"/>
      <c r="R511" s="367"/>
      <c r="S511" s="367"/>
      <c r="T511" s="367"/>
      <c r="U511" s="367"/>
      <c r="V511" s="367"/>
      <c r="W511" s="367"/>
      <c r="X511" s="367"/>
      <c r="Y511" s="367"/>
      <c r="Z511" s="367"/>
      <c r="AA511" s="367"/>
      <c r="AB511" s="367"/>
      <c r="AC511" s="367"/>
      <c r="AD511" s="367"/>
      <c r="AE511" s="367"/>
      <c r="AF511" s="367"/>
      <c r="AG511" s="367"/>
      <c r="AH511" s="367"/>
    </row>
    <row r="512" ht="15.75" customHeight="1">
      <c r="A512" s="367"/>
      <c r="B512" s="367"/>
      <c r="C512" s="432"/>
      <c r="D512" s="367"/>
      <c r="E512" s="432"/>
      <c r="F512" s="432"/>
      <c r="G512" s="432"/>
      <c r="H512" s="367"/>
      <c r="I512" s="432"/>
      <c r="J512" s="367"/>
      <c r="K512" s="432"/>
      <c r="L512" s="367"/>
      <c r="M512" s="432"/>
      <c r="N512" s="367"/>
      <c r="O512" s="434"/>
      <c r="P512" s="433"/>
      <c r="Q512" s="367"/>
      <c r="R512" s="367"/>
      <c r="S512" s="367"/>
      <c r="T512" s="367"/>
      <c r="U512" s="367"/>
      <c r="V512" s="367"/>
      <c r="W512" s="367"/>
      <c r="X512" s="367"/>
      <c r="Y512" s="367"/>
      <c r="Z512" s="367"/>
      <c r="AA512" s="367"/>
      <c r="AB512" s="367"/>
      <c r="AC512" s="367"/>
      <c r="AD512" s="367"/>
      <c r="AE512" s="367"/>
      <c r="AF512" s="367"/>
      <c r="AG512" s="367"/>
      <c r="AH512" s="367"/>
    </row>
    <row r="513" ht="15.75" customHeight="1">
      <c r="A513" s="367"/>
      <c r="B513" s="367"/>
      <c r="C513" s="432"/>
      <c r="D513" s="367"/>
      <c r="E513" s="432"/>
      <c r="F513" s="432"/>
      <c r="G513" s="432"/>
      <c r="H513" s="367"/>
      <c r="I513" s="432"/>
      <c r="J513" s="367"/>
      <c r="K513" s="432"/>
      <c r="L513" s="367"/>
      <c r="M513" s="432"/>
      <c r="N513" s="367"/>
      <c r="O513" s="434"/>
      <c r="P513" s="433"/>
      <c r="Q513" s="367"/>
      <c r="R513" s="367"/>
      <c r="S513" s="367"/>
      <c r="T513" s="367"/>
      <c r="U513" s="367"/>
      <c r="V513" s="367"/>
      <c r="W513" s="367"/>
      <c r="X513" s="367"/>
      <c r="Y513" s="367"/>
      <c r="Z513" s="367"/>
      <c r="AA513" s="367"/>
      <c r="AB513" s="367"/>
      <c r="AC513" s="367"/>
      <c r="AD513" s="367"/>
      <c r="AE513" s="367"/>
      <c r="AF513" s="367"/>
      <c r="AG513" s="367"/>
      <c r="AH513" s="367"/>
    </row>
    <row r="514" ht="15.75" customHeight="1">
      <c r="A514" s="367"/>
      <c r="B514" s="367"/>
      <c r="C514" s="432"/>
      <c r="D514" s="367"/>
      <c r="E514" s="432"/>
      <c r="F514" s="432"/>
      <c r="G514" s="432"/>
      <c r="H514" s="367"/>
      <c r="I514" s="432"/>
      <c r="J514" s="367"/>
      <c r="K514" s="432"/>
      <c r="L514" s="367"/>
      <c r="M514" s="432"/>
      <c r="N514" s="367"/>
      <c r="O514" s="434"/>
      <c r="P514" s="433"/>
      <c r="Q514" s="367"/>
      <c r="R514" s="367"/>
      <c r="S514" s="367"/>
      <c r="T514" s="367"/>
      <c r="U514" s="367"/>
      <c r="V514" s="367"/>
      <c r="W514" s="367"/>
      <c r="X514" s="367"/>
      <c r="Y514" s="367"/>
      <c r="Z514" s="367"/>
      <c r="AA514" s="367"/>
      <c r="AB514" s="367"/>
      <c r="AC514" s="367"/>
      <c r="AD514" s="367"/>
      <c r="AE514" s="367"/>
      <c r="AF514" s="367"/>
      <c r="AG514" s="367"/>
      <c r="AH514" s="367"/>
    </row>
    <row r="515" ht="15.75" customHeight="1">
      <c r="A515" s="367"/>
      <c r="B515" s="367"/>
      <c r="C515" s="432"/>
      <c r="D515" s="367"/>
      <c r="E515" s="432"/>
      <c r="F515" s="432"/>
      <c r="G515" s="432"/>
      <c r="H515" s="367"/>
      <c r="I515" s="432"/>
      <c r="J515" s="367"/>
      <c r="K515" s="432"/>
      <c r="L515" s="367"/>
      <c r="M515" s="432"/>
      <c r="N515" s="367"/>
      <c r="O515" s="434"/>
      <c r="P515" s="433"/>
      <c r="Q515" s="367"/>
      <c r="R515" s="367"/>
      <c r="S515" s="367"/>
      <c r="T515" s="367"/>
      <c r="U515" s="367"/>
      <c r="V515" s="367"/>
      <c r="W515" s="367"/>
      <c r="X515" s="367"/>
      <c r="Y515" s="367"/>
      <c r="Z515" s="367"/>
      <c r="AA515" s="367"/>
      <c r="AB515" s="367"/>
      <c r="AC515" s="367"/>
      <c r="AD515" s="367"/>
      <c r="AE515" s="367"/>
      <c r="AF515" s="367"/>
      <c r="AG515" s="367"/>
      <c r="AH515" s="367"/>
    </row>
    <row r="516" ht="15.75" customHeight="1">
      <c r="A516" s="367"/>
      <c r="B516" s="367"/>
      <c r="C516" s="432"/>
      <c r="D516" s="367"/>
      <c r="E516" s="432"/>
      <c r="F516" s="432"/>
      <c r="G516" s="432"/>
      <c r="H516" s="367"/>
      <c r="I516" s="432"/>
      <c r="J516" s="367"/>
      <c r="K516" s="432"/>
      <c r="L516" s="367"/>
      <c r="M516" s="432"/>
      <c r="N516" s="367"/>
      <c r="O516" s="434"/>
      <c r="P516" s="433"/>
      <c r="Q516" s="367"/>
      <c r="R516" s="367"/>
      <c r="S516" s="367"/>
      <c r="T516" s="367"/>
      <c r="U516" s="367"/>
      <c r="V516" s="367"/>
      <c r="W516" s="367"/>
      <c r="X516" s="367"/>
      <c r="Y516" s="367"/>
      <c r="Z516" s="367"/>
      <c r="AA516" s="367"/>
      <c r="AB516" s="367"/>
      <c r="AC516" s="367"/>
      <c r="AD516" s="367"/>
      <c r="AE516" s="367"/>
      <c r="AF516" s="367"/>
      <c r="AG516" s="367"/>
      <c r="AH516" s="367"/>
    </row>
    <row r="517" ht="15.75" customHeight="1">
      <c r="A517" s="367"/>
      <c r="B517" s="367"/>
      <c r="C517" s="432"/>
      <c r="D517" s="367"/>
      <c r="E517" s="432"/>
      <c r="F517" s="432"/>
      <c r="G517" s="432"/>
      <c r="H517" s="367"/>
      <c r="I517" s="432"/>
      <c r="J517" s="367"/>
      <c r="K517" s="432"/>
      <c r="L517" s="367"/>
      <c r="M517" s="432"/>
      <c r="N517" s="367"/>
      <c r="O517" s="434"/>
      <c r="P517" s="433"/>
      <c r="Q517" s="367"/>
      <c r="R517" s="367"/>
      <c r="S517" s="367"/>
      <c r="T517" s="367"/>
      <c r="U517" s="367"/>
      <c r="V517" s="367"/>
      <c r="W517" s="367"/>
      <c r="X517" s="367"/>
      <c r="Y517" s="367"/>
      <c r="Z517" s="367"/>
      <c r="AA517" s="367"/>
      <c r="AB517" s="367"/>
      <c r="AC517" s="367"/>
      <c r="AD517" s="367"/>
      <c r="AE517" s="367"/>
      <c r="AF517" s="367"/>
      <c r="AG517" s="367"/>
      <c r="AH517" s="367"/>
    </row>
    <row r="518" ht="15.75" customHeight="1">
      <c r="A518" s="367"/>
      <c r="B518" s="367"/>
      <c r="C518" s="432"/>
      <c r="D518" s="367"/>
      <c r="E518" s="432"/>
      <c r="F518" s="432"/>
      <c r="G518" s="432"/>
      <c r="H518" s="367"/>
      <c r="I518" s="432"/>
      <c r="J518" s="367"/>
      <c r="K518" s="432"/>
      <c r="L518" s="367"/>
      <c r="M518" s="432"/>
      <c r="N518" s="367"/>
      <c r="O518" s="434"/>
      <c r="P518" s="433"/>
      <c r="Q518" s="367"/>
      <c r="R518" s="367"/>
      <c r="S518" s="367"/>
      <c r="T518" s="367"/>
      <c r="U518" s="367"/>
      <c r="V518" s="367"/>
      <c r="W518" s="367"/>
      <c r="X518" s="367"/>
      <c r="Y518" s="367"/>
      <c r="Z518" s="367"/>
      <c r="AA518" s="367"/>
      <c r="AB518" s="367"/>
      <c r="AC518" s="367"/>
      <c r="AD518" s="367"/>
      <c r="AE518" s="367"/>
      <c r="AF518" s="367"/>
      <c r="AG518" s="367"/>
      <c r="AH518" s="367"/>
    </row>
    <row r="519" ht="15.75" customHeight="1">
      <c r="A519" s="367"/>
      <c r="B519" s="367"/>
      <c r="C519" s="432"/>
      <c r="D519" s="367"/>
      <c r="E519" s="432"/>
      <c r="F519" s="432"/>
      <c r="G519" s="432"/>
      <c r="H519" s="367"/>
      <c r="I519" s="432"/>
      <c r="J519" s="367"/>
      <c r="K519" s="432"/>
      <c r="L519" s="367"/>
      <c r="M519" s="432"/>
      <c r="N519" s="367"/>
      <c r="O519" s="434"/>
      <c r="P519" s="433"/>
      <c r="Q519" s="367"/>
      <c r="R519" s="367"/>
      <c r="S519" s="367"/>
      <c r="T519" s="367"/>
      <c r="U519" s="367"/>
      <c r="V519" s="367"/>
      <c r="W519" s="367"/>
      <c r="X519" s="367"/>
      <c r="Y519" s="367"/>
      <c r="Z519" s="367"/>
      <c r="AA519" s="367"/>
      <c r="AB519" s="367"/>
      <c r="AC519" s="367"/>
      <c r="AD519" s="367"/>
      <c r="AE519" s="367"/>
      <c r="AF519" s="367"/>
      <c r="AG519" s="367"/>
      <c r="AH519" s="367"/>
    </row>
    <row r="520" ht="15.75" customHeight="1">
      <c r="A520" s="367"/>
      <c r="B520" s="367"/>
      <c r="C520" s="432"/>
      <c r="D520" s="367"/>
      <c r="E520" s="432"/>
      <c r="F520" s="432"/>
      <c r="G520" s="432"/>
      <c r="H520" s="367"/>
      <c r="I520" s="432"/>
      <c r="J520" s="367"/>
      <c r="K520" s="432"/>
      <c r="L520" s="367"/>
      <c r="M520" s="432"/>
      <c r="N520" s="367"/>
      <c r="O520" s="434"/>
      <c r="P520" s="433"/>
      <c r="Q520" s="367"/>
      <c r="R520" s="367"/>
      <c r="S520" s="367"/>
      <c r="T520" s="367"/>
      <c r="U520" s="367"/>
      <c r="V520" s="367"/>
      <c r="W520" s="367"/>
      <c r="X520" s="367"/>
      <c r="Y520" s="367"/>
      <c r="Z520" s="367"/>
      <c r="AA520" s="367"/>
      <c r="AB520" s="367"/>
      <c r="AC520" s="367"/>
      <c r="AD520" s="367"/>
      <c r="AE520" s="367"/>
      <c r="AF520" s="367"/>
      <c r="AG520" s="367"/>
      <c r="AH520" s="367"/>
    </row>
    <row r="521" ht="15.75" customHeight="1">
      <c r="A521" s="367"/>
      <c r="B521" s="367"/>
      <c r="C521" s="432"/>
      <c r="D521" s="367"/>
      <c r="E521" s="432"/>
      <c r="F521" s="432"/>
      <c r="G521" s="432"/>
      <c r="H521" s="367"/>
      <c r="I521" s="432"/>
      <c r="J521" s="367"/>
      <c r="K521" s="432"/>
      <c r="L521" s="367"/>
      <c r="M521" s="432"/>
      <c r="N521" s="367"/>
      <c r="O521" s="434"/>
      <c r="P521" s="433"/>
      <c r="Q521" s="367"/>
      <c r="R521" s="367"/>
      <c r="S521" s="367"/>
      <c r="T521" s="367"/>
      <c r="U521" s="367"/>
      <c r="V521" s="367"/>
      <c r="W521" s="367"/>
      <c r="X521" s="367"/>
      <c r="Y521" s="367"/>
      <c r="Z521" s="367"/>
      <c r="AA521" s="367"/>
      <c r="AB521" s="367"/>
      <c r="AC521" s="367"/>
      <c r="AD521" s="367"/>
      <c r="AE521" s="367"/>
      <c r="AF521" s="367"/>
      <c r="AG521" s="367"/>
      <c r="AH521" s="367"/>
    </row>
    <row r="522" ht="15.75" customHeight="1">
      <c r="A522" s="367"/>
      <c r="B522" s="367"/>
      <c r="C522" s="432"/>
      <c r="D522" s="367"/>
      <c r="E522" s="432"/>
      <c r="F522" s="432"/>
      <c r="G522" s="432"/>
      <c r="H522" s="367"/>
      <c r="I522" s="432"/>
      <c r="J522" s="367"/>
      <c r="K522" s="432"/>
      <c r="L522" s="367"/>
      <c r="M522" s="432"/>
      <c r="N522" s="367"/>
      <c r="O522" s="434"/>
      <c r="P522" s="433"/>
      <c r="Q522" s="367"/>
      <c r="R522" s="367"/>
      <c r="S522" s="367"/>
      <c r="T522" s="367"/>
      <c r="U522" s="367"/>
      <c r="V522" s="367"/>
      <c r="W522" s="367"/>
      <c r="X522" s="367"/>
      <c r="Y522" s="367"/>
      <c r="Z522" s="367"/>
      <c r="AA522" s="367"/>
      <c r="AB522" s="367"/>
      <c r="AC522" s="367"/>
      <c r="AD522" s="367"/>
      <c r="AE522" s="367"/>
      <c r="AF522" s="367"/>
      <c r="AG522" s="367"/>
      <c r="AH522" s="367"/>
    </row>
    <row r="523" ht="15.75" customHeight="1">
      <c r="A523" s="367"/>
      <c r="B523" s="367"/>
      <c r="C523" s="432"/>
      <c r="D523" s="367"/>
      <c r="E523" s="432"/>
      <c r="F523" s="432"/>
      <c r="G523" s="432"/>
      <c r="H523" s="367"/>
      <c r="I523" s="432"/>
      <c r="J523" s="367"/>
      <c r="K523" s="432"/>
      <c r="L523" s="367"/>
      <c r="M523" s="432"/>
      <c r="N523" s="367"/>
      <c r="O523" s="434"/>
      <c r="P523" s="433"/>
      <c r="Q523" s="367"/>
      <c r="R523" s="367"/>
      <c r="S523" s="367"/>
      <c r="T523" s="367"/>
      <c r="U523" s="367"/>
      <c r="V523" s="367"/>
      <c r="W523" s="367"/>
      <c r="X523" s="367"/>
      <c r="Y523" s="367"/>
      <c r="Z523" s="367"/>
      <c r="AA523" s="367"/>
      <c r="AB523" s="367"/>
      <c r="AC523" s="367"/>
      <c r="AD523" s="367"/>
      <c r="AE523" s="367"/>
      <c r="AF523" s="367"/>
      <c r="AG523" s="367"/>
      <c r="AH523" s="367"/>
    </row>
    <row r="524" ht="15.75" customHeight="1">
      <c r="A524" s="367"/>
      <c r="B524" s="367"/>
      <c r="C524" s="432"/>
      <c r="D524" s="367"/>
      <c r="E524" s="432"/>
      <c r="F524" s="432"/>
      <c r="G524" s="432"/>
      <c r="H524" s="367"/>
      <c r="I524" s="432"/>
      <c r="J524" s="367"/>
      <c r="K524" s="432"/>
      <c r="L524" s="367"/>
      <c r="M524" s="432"/>
      <c r="N524" s="367"/>
      <c r="O524" s="434"/>
      <c r="P524" s="433"/>
      <c r="Q524" s="367"/>
      <c r="R524" s="367"/>
      <c r="S524" s="367"/>
      <c r="T524" s="367"/>
      <c r="U524" s="367"/>
      <c r="V524" s="367"/>
      <c r="W524" s="367"/>
      <c r="X524" s="367"/>
      <c r="Y524" s="367"/>
      <c r="Z524" s="367"/>
      <c r="AA524" s="367"/>
      <c r="AB524" s="367"/>
      <c r="AC524" s="367"/>
      <c r="AD524" s="367"/>
      <c r="AE524" s="367"/>
      <c r="AF524" s="367"/>
      <c r="AG524" s="367"/>
      <c r="AH524" s="367"/>
    </row>
    <row r="525" ht="15.75" customHeight="1">
      <c r="A525" s="367"/>
      <c r="B525" s="367"/>
      <c r="C525" s="432"/>
      <c r="D525" s="367"/>
      <c r="E525" s="432"/>
      <c r="F525" s="432"/>
      <c r="G525" s="432"/>
      <c r="H525" s="367"/>
      <c r="I525" s="432"/>
      <c r="J525" s="367"/>
      <c r="K525" s="432"/>
      <c r="L525" s="367"/>
      <c r="M525" s="432"/>
      <c r="N525" s="367"/>
      <c r="O525" s="434"/>
      <c r="P525" s="433"/>
      <c r="Q525" s="367"/>
      <c r="R525" s="367"/>
      <c r="S525" s="367"/>
      <c r="T525" s="367"/>
      <c r="U525" s="367"/>
      <c r="V525" s="367"/>
      <c r="W525" s="367"/>
      <c r="X525" s="367"/>
      <c r="Y525" s="367"/>
      <c r="Z525" s="367"/>
      <c r="AA525" s="367"/>
      <c r="AB525" s="367"/>
      <c r="AC525" s="367"/>
      <c r="AD525" s="367"/>
      <c r="AE525" s="367"/>
      <c r="AF525" s="367"/>
      <c r="AG525" s="367"/>
      <c r="AH525" s="367"/>
    </row>
    <row r="526" ht="15.75" customHeight="1">
      <c r="A526" s="367"/>
      <c r="B526" s="367"/>
      <c r="C526" s="432"/>
      <c r="D526" s="367"/>
      <c r="E526" s="432"/>
      <c r="F526" s="432"/>
      <c r="G526" s="432"/>
      <c r="H526" s="367"/>
      <c r="I526" s="432"/>
      <c r="J526" s="367"/>
      <c r="K526" s="432"/>
      <c r="L526" s="367"/>
      <c r="M526" s="432"/>
      <c r="N526" s="367"/>
      <c r="O526" s="434"/>
      <c r="P526" s="433"/>
      <c r="Q526" s="367"/>
      <c r="R526" s="367"/>
      <c r="S526" s="367"/>
      <c r="T526" s="367"/>
      <c r="U526" s="367"/>
      <c r="V526" s="367"/>
      <c r="W526" s="367"/>
      <c r="X526" s="367"/>
      <c r="Y526" s="367"/>
      <c r="Z526" s="367"/>
      <c r="AA526" s="367"/>
      <c r="AB526" s="367"/>
      <c r="AC526" s="367"/>
      <c r="AD526" s="367"/>
      <c r="AE526" s="367"/>
      <c r="AF526" s="367"/>
      <c r="AG526" s="367"/>
      <c r="AH526" s="367"/>
    </row>
    <row r="527" ht="15.75" customHeight="1">
      <c r="A527" s="367"/>
      <c r="B527" s="367"/>
      <c r="C527" s="432"/>
      <c r="D527" s="367"/>
      <c r="E527" s="432"/>
      <c r="F527" s="432"/>
      <c r="G527" s="432"/>
      <c r="H527" s="367"/>
      <c r="I527" s="432"/>
      <c r="J527" s="367"/>
      <c r="K527" s="432"/>
      <c r="L527" s="367"/>
      <c r="M527" s="432"/>
      <c r="N527" s="367"/>
      <c r="O527" s="434"/>
      <c r="P527" s="433"/>
      <c r="Q527" s="367"/>
      <c r="R527" s="367"/>
      <c r="S527" s="367"/>
      <c r="T527" s="367"/>
      <c r="U527" s="367"/>
      <c r="V527" s="367"/>
      <c r="W527" s="367"/>
      <c r="X527" s="367"/>
      <c r="Y527" s="367"/>
      <c r="Z527" s="367"/>
      <c r="AA527" s="367"/>
      <c r="AB527" s="367"/>
      <c r="AC527" s="367"/>
      <c r="AD527" s="367"/>
      <c r="AE527" s="367"/>
      <c r="AF527" s="367"/>
      <c r="AG527" s="367"/>
      <c r="AH527" s="367"/>
    </row>
    <row r="528" ht="15.75" customHeight="1">
      <c r="A528" s="367"/>
      <c r="B528" s="367"/>
      <c r="C528" s="432"/>
      <c r="D528" s="367"/>
      <c r="E528" s="432"/>
      <c r="F528" s="432"/>
      <c r="G528" s="432"/>
      <c r="H528" s="367"/>
      <c r="I528" s="432"/>
      <c r="J528" s="367"/>
      <c r="K528" s="432"/>
      <c r="L528" s="367"/>
      <c r="M528" s="432"/>
      <c r="N528" s="367"/>
      <c r="O528" s="434"/>
      <c r="P528" s="433"/>
      <c r="Q528" s="367"/>
      <c r="R528" s="367"/>
      <c r="S528" s="367"/>
      <c r="T528" s="367"/>
      <c r="U528" s="367"/>
      <c r="V528" s="367"/>
      <c r="W528" s="367"/>
      <c r="X528" s="367"/>
      <c r="Y528" s="367"/>
      <c r="Z528" s="367"/>
      <c r="AA528" s="367"/>
      <c r="AB528" s="367"/>
      <c r="AC528" s="367"/>
      <c r="AD528" s="367"/>
      <c r="AE528" s="367"/>
      <c r="AF528" s="367"/>
      <c r="AG528" s="367"/>
      <c r="AH528" s="367"/>
    </row>
    <row r="529" ht="15.75" customHeight="1">
      <c r="A529" s="367"/>
      <c r="B529" s="367"/>
      <c r="C529" s="432"/>
      <c r="D529" s="367"/>
      <c r="E529" s="432"/>
      <c r="F529" s="432"/>
      <c r="G529" s="432"/>
      <c r="H529" s="367"/>
      <c r="I529" s="432"/>
      <c r="J529" s="367"/>
      <c r="K529" s="432"/>
      <c r="L529" s="367"/>
      <c r="M529" s="432"/>
      <c r="N529" s="367"/>
      <c r="O529" s="434"/>
      <c r="P529" s="433"/>
      <c r="Q529" s="367"/>
      <c r="R529" s="367"/>
      <c r="S529" s="367"/>
      <c r="T529" s="367"/>
      <c r="U529" s="367"/>
      <c r="V529" s="367"/>
      <c r="W529" s="367"/>
      <c r="X529" s="367"/>
      <c r="Y529" s="367"/>
      <c r="Z529" s="367"/>
      <c r="AA529" s="367"/>
      <c r="AB529" s="367"/>
      <c r="AC529" s="367"/>
      <c r="AD529" s="367"/>
      <c r="AE529" s="367"/>
      <c r="AF529" s="367"/>
      <c r="AG529" s="367"/>
      <c r="AH529" s="367"/>
    </row>
    <row r="530" ht="15.75" customHeight="1">
      <c r="A530" s="367"/>
      <c r="B530" s="367"/>
      <c r="C530" s="432"/>
      <c r="D530" s="367"/>
      <c r="E530" s="432"/>
      <c r="F530" s="432"/>
      <c r="G530" s="432"/>
      <c r="H530" s="367"/>
      <c r="I530" s="432"/>
      <c r="J530" s="367"/>
      <c r="K530" s="432"/>
      <c r="L530" s="367"/>
      <c r="M530" s="432"/>
      <c r="N530" s="367"/>
      <c r="O530" s="434"/>
      <c r="P530" s="433"/>
      <c r="Q530" s="367"/>
      <c r="R530" s="367"/>
      <c r="S530" s="367"/>
      <c r="T530" s="367"/>
      <c r="U530" s="367"/>
      <c r="V530" s="367"/>
      <c r="W530" s="367"/>
      <c r="X530" s="367"/>
      <c r="Y530" s="367"/>
      <c r="Z530" s="367"/>
      <c r="AA530" s="367"/>
      <c r="AB530" s="367"/>
      <c r="AC530" s="367"/>
      <c r="AD530" s="367"/>
      <c r="AE530" s="367"/>
      <c r="AF530" s="367"/>
      <c r="AG530" s="367"/>
      <c r="AH530" s="367"/>
    </row>
    <row r="531" ht="15.75" customHeight="1">
      <c r="A531" s="367"/>
      <c r="B531" s="367"/>
      <c r="C531" s="432"/>
      <c r="D531" s="367"/>
      <c r="E531" s="432"/>
      <c r="F531" s="432"/>
      <c r="G531" s="432"/>
      <c r="H531" s="367"/>
      <c r="I531" s="432"/>
      <c r="J531" s="367"/>
      <c r="K531" s="432"/>
      <c r="L531" s="367"/>
      <c r="M531" s="432"/>
      <c r="N531" s="367"/>
      <c r="O531" s="434"/>
      <c r="P531" s="433"/>
      <c r="Q531" s="367"/>
      <c r="R531" s="367"/>
      <c r="S531" s="367"/>
      <c r="T531" s="367"/>
      <c r="U531" s="367"/>
      <c r="V531" s="367"/>
      <c r="W531" s="367"/>
      <c r="X531" s="367"/>
      <c r="Y531" s="367"/>
      <c r="Z531" s="367"/>
      <c r="AA531" s="367"/>
      <c r="AB531" s="367"/>
      <c r="AC531" s="367"/>
      <c r="AD531" s="367"/>
      <c r="AE531" s="367"/>
      <c r="AF531" s="367"/>
      <c r="AG531" s="367"/>
      <c r="AH531" s="367"/>
    </row>
    <row r="532" ht="15.75" customHeight="1">
      <c r="A532" s="367"/>
      <c r="B532" s="367"/>
      <c r="C532" s="432"/>
      <c r="D532" s="367"/>
      <c r="E532" s="432"/>
      <c r="F532" s="432"/>
      <c r="G532" s="432"/>
      <c r="H532" s="367"/>
      <c r="I532" s="432"/>
      <c r="J532" s="367"/>
      <c r="K532" s="432"/>
      <c r="L532" s="367"/>
      <c r="M532" s="432"/>
      <c r="N532" s="367"/>
      <c r="O532" s="434"/>
      <c r="P532" s="433"/>
      <c r="Q532" s="367"/>
      <c r="R532" s="367"/>
      <c r="S532" s="367"/>
      <c r="T532" s="367"/>
      <c r="U532" s="367"/>
      <c r="V532" s="367"/>
      <c r="W532" s="367"/>
      <c r="X532" s="367"/>
      <c r="Y532" s="367"/>
      <c r="Z532" s="367"/>
      <c r="AA532" s="367"/>
      <c r="AB532" s="367"/>
      <c r="AC532" s="367"/>
      <c r="AD532" s="367"/>
      <c r="AE532" s="367"/>
      <c r="AF532" s="367"/>
      <c r="AG532" s="367"/>
      <c r="AH532" s="367"/>
    </row>
    <row r="533" ht="15.75" customHeight="1">
      <c r="A533" s="367"/>
      <c r="B533" s="367"/>
      <c r="C533" s="432"/>
      <c r="D533" s="367"/>
      <c r="E533" s="432"/>
      <c r="F533" s="432"/>
      <c r="G533" s="432"/>
      <c r="H533" s="367"/>
      <c r="I533" s="432"/>
      <c r="J533" s="367"/>
      <c r="K533" s="432"/>
      <c r="L533" s="367"/>
      <c r="M533" s="432"/>
      <c r="N533" s="367"/>
      <c r="O533" s="434"/>
      <c r="P533" s="433"/>
      <c r="Q533" s="367"/>
      <c r="R533" s="367"/>
      <c r="S533" s="367"/>
      <c r="T533" s="367"/>
      <c r="U533" s="367"/>
      <c r="V533" s="367"/>
      <c r="W533" s="367"/>
      <c r="X533" s="367"/>
      <c r="Y533" s="367"/>
      <c r="Z533" s="367"/>
      <c r="AA533" s="367"/>
      <c r="AB533" s="367"/>
      <c r="AC533" s="367"/>
      <c r="AD533" s="367"/>
      <c r="AE533" s="367"/>
      <c r="AF533" s="367"/>
      <c r="AG533" s="367"/>
      <c r="AH533" s="367"/>
    </row>
    <row r="534" ht="15.75" customHeight="1">
      <c r="A534" s="367"/>
      <c r="B534" s="367"/>
      <c r="C534" s="432"/>
      <c r="D534" s="367"/>
      <c r="E534" s="432"/>
      <c r="F534" s="432"/>
      <c r="G534" s="432"/>
      <c r="H534" s="367"/>
      <c r="I534" s="432"/>
      <c r="J534" s="367"/>
      <c r="K534" s="432"/>
      <c r="L534" s="367"/>
      <c r="M534" s="432"/>
      <c r="N534" s="367"/>
      <c r="O534" s="434"/>
      <c r="P534" s="433"/>
      <c r="Q534" s="367"/>
      <c r="R534" s="367"/>
      <c r="S534" s="367"/>
      <c r="T534" s="367"/>
      <c r="U534" s="367"/>
      <c r="V534" s="367"/>
      <c r="W534" s="367"/>
      <c r="X534" s="367"/>
      <c r="Y534" s="367"/>
      <c r="Z534" s="367"/>
      <c r="AA534" s="367"/>
      <c r="AB534" s="367"/>
      <c r="AC534" s="367"/>
      <c r="AD534" s="367"/>
      <c r="AE534" s="367"/>
      <c r="AF534" s="367"/>
      <c r="AG534" s="367"/>
      <c r="AH534" s="367"/>
    </row>
    <row r="535" ht="15.75" customHeight="1">
      <c r="A535" s="367"/>
      <c r="B535" s="367"/>
      <c r="C535" s="432"/>
      <c r="D535" s="367"/>
      <c r="E535" s="432"/>
      <c r="F535" s="432"/>
      <c r="G535" s="432"/>
      <c r="H535" s="367"/>
      <c r="I535" s="432"/>
      <c r="J535" s="367"/>
      <c r="K535" s="432"/>
      <c r="L535" s="367"/>
      <c r="M535" s="432"/>
      <c r="N535" s="367"/>
      <c r="O535" s="434"/>
      <c r="P535" s="433"/>
      <c r="Q535" s="367"/>
      <c r="R535" s="367"/>
      <c r="S535" s="367"/>
      <c r="T535" s="367"/>
      <c r="U535" s="367"/>
      <c r="V535" s="367"/>
      <c r="W535" s="367"/>
      <c r="X535" s="367"/>
      <c r="Y535" s="367"/>
      <c r="Z535" s="367"/>
      <c r="AA535" s="367"/>
      <c r="AB535" s="367"/>
      <c r="AC535" s="367"/>
      <c r="AD535" s="367"/>
      <c r="AE535" s="367"/>
      <c r="AF535" s="367"/>
      <c r="AG535" s="367"/>
      <c r="AH535" s="367"/>
    </row>
    <row r="536" ht="15.75" customHeight="1">
      <c r="A536" s="367"/>
      <c r="B536" s="367"/>
      <c r="C536" s="432"/>
      <c r="D536" s="367"/>
      <c r="E536" s="432"/>
      <c r="F536" s="432"/>
      <c r="G536" s="432"/>
      <c r="H536" s="367"/>
      <c r="I536" s="432"/>
      <c r="J536" s="367"/>
      <c r="K536" s="432"/>
      <c r="L536" s="367"/>
      <c r="M536" s="432"/>
      <c r="N536" s="367"/>
      <c r="O536" s="434"/>
      <c r="P536" s="433"/>
      <c r="Q536" s="367"/>
      <c r="R536" s="367"/>
      <c r="S536" s="367"/>
      <c r="T536" s="367"/>
      <c r="U536" s="367"/>
      <c r="V536" s="367"/>
      <c r="W536" s="367"/>
      <c r="X536" s="367"/>
      <c r="Y536" s="367"/>
      <c r="Z536" s="367"/>
      <c r="AA536" s="367"/>
      <c r="AB536" s="367"/>
      <c r="AC536" s="367"/>
      <c r="AD536" s="367"/>
      <c r="AE536" s="367"/>
      <c r="AF536" s="367"/>
      <c r="AG536" s="367"/>
      <c r="AH536" s="367"/>
    </row>
    <row r="537" ht="15.75" customHeight="1">
      <c r="A537" s="367"/>
      <c r="B537" s="367"/>
      <c r="C537" s="432"/>
      <c r="D537" s="367"/>
      <c r="E537" s="432"/>
      <c r="F537" s="432"/>
      <c r="G537" s="432"/>
      <c r="H537" s="367"/>
      <c r="I537" s="432"/>
      <c r="J537" s="367"/>
      <c r="K537" s="432"/>
      <c r="L537" s="367"/>
      <c r="M537" s="432"/>
      <c r="N537" s="367"/>
      <c r="O537" s="434"/>
      <c r="P537" s="433"/>
      <c r="Q537" s="367"/>
      <c r="R537" s="367"/>
      <c r="S537" s="367"/>
      <c r="T537" s="367"/>
      <c r="U537" s="367"/>
      <c r="V537" s="367"/>
      <c r="W537" s="367"/>
      <c r="X537" s="367"/>
      <c r="Y537" s="367"/>
      <c r="Z537" s="367"/>
      <c r="AA537" s="367"/>
      <c r="AB537" s="367"/>
      <c r="AC537" s="367"/>
      <c r="AD537" s="367"/>
      <c r="AE537" s="367"/>
      <c r="AF537" s="367"/>
      <c r="AG537" s="367"/>
      <c r="AH537" s="367"/>
    </row>
    <row r="538" ht="15.75" customHeight="1">
      <c r="A538" s="367"/>
      <c r="B538" s="367"/>
      <c r="C538" s="432"/>
      <c r="D538" s="367"/>
      <c r="E538" s="432"/>
      <c r="F538" s="432"/>
      <c r="G538" s="432"/>
      <c r="H538" s="367"/>
      <c r="I538" s="432"/>
      <c r="J538" s="367"/>
      <c r="K538" s="432"/>
      <c r="L538" s="367"/>
      <c r="M538" s="432"/>
      <c r="N538" s="367"/>
      <c r="O538" s="434"/>
      <c r="P538" s="433"/>
      <c r="Q538" s="367"/>
      <c r="R538" s="367"/>
      <c r="S538" s="367"/>
      <c r="T538" s="367"/>
      <c r="U538" s="367"/>
      <c r="V538" s="367"/>
      <c r="W538" s="367"/>
      <c r="X538" s="367"/>
      <c r="Y538" s="367"/>
      <c r="Z538" s="367"/>
      <c r="AA538" s="367"/>
      <c r="AB538" s="367"/>
      <c r="AC538" s="367"/>
      <c r="AD538" s="367"/>
      <c r="AE538" s="367"/>
      <c r="AF538" s="367"/>
      <c r="AG538" s="367"/>
      <c r="AH538" s="367"/>
    </row>
    <row r="539" ht="15.75" customHeight="1">
      <c r="A539" s="367"/>
      <c r="B539" s="367"/>
      <c r="C539" s="432"/>
      <c r="D539" s="367"/>
      <c r="E539" s="432"/>
      <c r="F539" s="432"/>
      <c r="G539" s="432"/>
      <c r="H539" s="367"/>
      <c r="I539" s="432"/>
      <c r="J539" s="367"/>
      <c r="K539" s="432"/>
      <c r="L539" s="367"/>
      <c r="M539" s="432"/>
      <c r="N539" s="367"/>
      <c r="O539" s="434"/>
      <c r="P539" s="433"/>
      <c r="Q539" s="367"/>
      <c r="R539" s="367"/>
      <c r="S539" s="367"/>
      <c r="T539" s="367"/>
      <c r="U539" s="367"/>
      <c r="V539" s="367"/>
      <c r="W539" s="367"/>
      <c r="X539" s="367"/>
      <c r="Y539" s="367"/>
      <c r="Z539" s="367"/>
      <c r="AA539" s="367"/>
      <c r="AB539" s="367"/>
      <c r="AC539" s="367"/>
      <c r="AD539" s="367"/>
      <c r="AE539" s="367"/>
      <c r="AF539" s="367"/>
      <c r="AG539" s="367"/>
      <c r="AH539" s="367"/>
    </row>
    <row r="540" ht="15.75" customHeight="1">
      <c r="A540" s="367"/>
      <c r="B540" s="367"/>
      <c r="C540" s="432"/>
      <c r="D540" s="367"/>
      <c r="E540" s="432"/>
      <c r="F540" s="432"/>
      <c r="G540" s="432"/>
      <c r="H540" s="367"/>
      <c r="I540" s="432"/>
      <c r="J540" s="367"/>
      <c r="K540" s="432"/>
      <c r="L540" s="367"/>
      <c r="M540" s="432"/>
      <c r="N540" s="367"/>
      <c r="O540" s="434"/>
      <c r="P540" s="433"/>
      <c r="Q540" s="367"/>
      <c r="R540" s="367"/>
      <c r="S540" s="367"/>
      <c r="T540" s="367"/>
      <c r="U540" s="367"/>
      <c r="V540" s="367"/>
      <c r="W540" s="367"/>
      <c r="X540" s="367"/>
      <c r="Y540" s="367"/>
      <c r="Z540" s="367"/>
      <c r="AA540" s="367"/>
      <c r="AB540" s="367"/>
      <c r="AC540" s="367"/>
      <c r="AD540" s="367"/>
      <c r="AE540" s="367"/>
      <c r="AF540" s="367"/>
      <c r="AG540" s="367"/>
      <c r="AH540" s="367"/>
    </row>
    <row r="541" ht="15.75" customHeight="1">
      <c r="A541" s="367"/>
      <c r="B541" s="367"/>
      <c r="C541" s="432"/>
      <c r="D541" s="367"/>
      <c r="E541" s="432"/>
      <c r="F541" s="432"/>
      <c r="G541" s="432"/>
      <c r="H541" s="367"/>
      <c r="I541" s="432"/>
      <c r="J541" s="367"/>
      <c r="K541" s="432"/>
      <c r="L541" s="367"/>
      <c r="M541" s="432"/>
      <c r="N541" s="367"/>
      <c r="O541" s="434"/>
      <c r="P541" s="433"/>
      <c r="Q541" s="367"/>
      <c r="R541" s="367"/>
      <c r="S541" s="367"/>
      <c r="T541" s="367"/>
      <c r="U541" s="367"/>
      <c r="V541" s="367"/>
      <c r="W541" s="367"/>
      <c r="X541" s="367"/>
      <c r="Y541" s="367"/>
      <c r="Z541" s="367"/>
      <c r="AA541" s="367"/>
      <c r="AB541" s="367"/>
      <c r="AC541" s="367"/>
      <c r="AD541" s="367"/>
      <c r="AE541" s="367"/>
      <c r="AF541" s="367"/>
      <c r="AG541" s="367"/>
      <c r="AH541" s="367"/>
    </row>
    <row r="542" ht="15.75" customHeight="1">
      <c r="A542" s="367"/>
      <c r="B542" s="367"/>
      <c r="C542" s="432"/>
      <c r="D542" s="367"/>
      <c r="E542" s="432"/>
      <c r="F542" s="432"/>
      <c r="G542" s="432"/>
      <c r="H542" s="367"/>
      <c r="I542" s="432"/>
      <c r="J542" s="367"/>
      <c r="K542" s="432"/>
      <c r="L542" s="367"/>
      <c r="M542" s="432"/>
      <c r="N542" s="367"/>
      <c r="O542" s="434"/>
      <c r="P542" s="433"/>
      <c r="Q542" s="367"/>
      <c r="R542" s="367"/>
      <c r="S542" s="367"/>
      <c r="T542" s="367"/>
      <c r="U542" s="367"/>
      <c r="V542" s="367"/>
      <c r="W542" s="367"/>
      <c r="X542" s="367"/>
      <c r="Y542" s="367"/>
      <c r="Z542" s="367"/>
      <c r="AA542" s="367"/>
      <c r="AB542" s="367"/>
      <c r="AC542" s="367"/>
      <c r="AD542" s="367"/>
      <c r="AE542" s="367"/>
      <c r="AF542" s="367"/>
      <c r="AG542" s="367"/>
      <c r="AH542" s="367"/>
    </row>
    <row r="543" ht="15.75" customHeight="1">
      <c r="A543" s="367"/>
      <c r="B543" s="367"/>
      <c r="C543" s="432"/>
      <c r="D543" s="367"/>
      <c r="E543" s="432"/>
      <c r="F543" s="432"/>
      <c r="G543" s="432"/>
      <c r="H543" s="367"/>
      <c r="I543" s="432"/>
      <c r="J543" s="367"/>
      <c r="K543" s="432"/>
      <c r="L543" s="367"/>
      <c r="M543" s="432"/>
      <c r="N543" s="367"/>
      <c r="O543" s="434"/>
      <c r="P543" s="433"/>
      <c r="Q543" s="367"/>
      <c r="R543" s="367"/>
      <c r="S543" s="367"/>
      <c r="T543" s="367"/>
      <c r="U543" s="367"/>
      <c r="V543" s="367"/>
      <c r="W543" s="367"/>
      <c r="X543" s="367"/>
      <c r="Y543" s="367"/>
      <c r="Z543" s="367"/>
      <c r="AA543" s="367"/>
      <c r="AB543" s="367"/>
      <c r="AC543" s="367"/>
      <c r="AD543" s="367"/>
      <c r="AE543" s="367"/>
      <c r="AF543" s="367"/>
      <c r="AG543" s="367"/>
      <c r="AH543" s="367"/>
    </row>
    <row r="544" ht="15.75" customHeight="1">
      <c r="A544" s="367"/>
      <c r="B544" s="367"/>
      <c r="C544" s="432"/>
      <c r="D544" s="367"/>
      <c r="E544" s="432"/>
      <c r="F544" s="432"/>
      <c r="G544" s="432"/>
      <c r="H544" s="367"/>
      <c r="I544" s="432"/>
      <c r="J544" s="367"/>
      <c r="K544" s="432"/>
      <c r="L544" s="367"/>
      <c r="M544" s="432"/>
      <c r="N544" s="367"/>
      <c r="O544" s="434"/>
      <c r="P544" s="433"/>
      <c r="Q544" s="367"/>
      <c r="R544" s="367"/>
      <c r="S544" s="367"/>
      <c r="T544" s="367"/>
      <c r="U544" s="367"/>
      <c r="V544" s="367"/>
      <c r="W544" s="367"/>
      <c r="X544" s="367"/>
      <c r="Y544" s="367"/>
      <c r="Z544" s="367"/>
      <c r="AA544" s="367"/>
      <c r="AB544" s="367"/>
      <c r="AC544" s="367"/>
      <c r="AD544" s="367"/>
      <c r="AE544" s="367"/>
      <c r="AF544" s="367"/>
      <c r="AG544" s="367"/>
      <c r="AH544" s="367"/>
    </row>
    <row r="545" ht="15.75" customHeight="1">
      <c r="A545" s="367"/>
      <c r="B545" s="367"/>
      <c r="C545" s="432"/>
      <c r="D545" s="367"/>
      <c r="E545" s="432"/>
      <c r="F545" s="432"/>
      <c r="G545" s="432"/>
      <c r="H545" s="367"/>
      <c r="I545" s="432"/>
      <c r="J545" s="367"/>
      <c r="K545" s="432"/>
      <c r="L545" s="367"/>
      <c r="M545" s="432"/>
      <c r="N545" s="367"/>
      <c r="O545" s="434"/>
      <c r="P545" s="433"/>
      <c r="Q545" s="367"/>
      <c r="R545" s="367"/>
      <c r="S545" s="367"/>
      <c r="T545" s="367"/>
      <c r="U545" s="367"/>
      <c r="V545" s="367"/>
      <c r="W545" s="367"/>
      <c r="X545" s="367"/>
      <c r="Y545" s="367"/>
      <c r="Z545" s="367"/>
      <c r="AA545" s="367"/>
      <c r="AB545" s="367"/>
      <c r="AC545" s="367"/>
      <c r="AD545" s="367"/>
      <c r="AE545" s="367"/>
      <c r="AF545" s="367"/>
      <c r="AG545" s="367"/>
      <c r="AH545" s="367"/>
    </row>
    <row r="546" ht="15.75" customHeight="1">
      <c r="A546" s="367"/>
      <c r="B546" s="367"/>
      <c r="C546" s="432"/>
      <c r="D546" s="367"/>
      <c r="E546" s="432"/>
      <c r="F546" s="432"/>
      <c r="G546" s="432"/>
      <c r="H546" s="367"/>
      <c r="I546" s="432"/>
      <c r="J546" s="367"/>
      <c r="K546" s="432"/>
      <c r="L546" s="367"/>
      <c r="M546" s="432"/>
      <c r="N546" s="367"/>
      <c r="O546" s="434"/>
      <c r="P546" s="433"/>
      <c r="Q546" s="367"/>
      <c r="R546" s="367"/>
      <c r="S546" s="367"/>
      <c r="T546" s="367"/>
      <c r="U546" s="367"/>
      <c r="V546" s="367"/>
      <c r="W546" s="367"/>
      <c r="X546" s="367"/>
      <c r="Y546" s="367"/>
      <c r="Z546" s="367"/>
      <c r="AA546" s="367"/>
      <c r="AB546" s="367"/>
      <c r="AC546" s="367"/>
      <c r="AD546" s="367"/>
      <c r="AE546" s="367"/>
      <c r="AF546" s="367"/>
      <c r="AG546" s="367"/>
      <c r="AH546" s="367"/>
    </row>
    <row r="547" ht="15.75" customHeight="1">
      <c r="A547" s="367"/>
      <c r="B547" s="367"/>
      <c r="C547" s="432"/>
      <c r="D547" s="367"/>
      <c r="E547" s="432"/>
      <c r="F547" s="432"/>
      <c r="G547" s="432"/>
      <c r="H547" s="367"/>
      <c r="I547" s="432"/>
      <c r="J547" s="367"/>
      <c r="K547" s="432"/>
      <c r="L547" s="367"/>
      <c r="M547" s="432"/>
      <c r="N547" s="367"/>
      <c r="O547" s="434"/>
      <c r="P547" s="433"/>
      <c r="Q547" s="367"/>
      <c r="R547" s="367"/>
      <c r="S547" s="367"/>
      <c r="T547" s="367"/>
      <c r="U547" s="367"/>
      <c r="V547" s="367"/>
      <c r="W547" s="367"/>
      <c r="X547" s="367"/>
      <c r="Y547" s="367"/>
      <c r="Z547" s="367"/>
      <c r="AA547" s="367"/>
      <c r="AB547" s="367"/>
      <c r="AC547" s="367"/>
      <c r="AD547" s="367"/>
      <c r="AE547" s="367"/>
      <c r="AF547" s="367"/>
      <c r="AG547" s="367"/>
      <c r="AH547" s="367"/>
    </row>
    <row r="548" ht="15.75" customHeight="1">
      <c r="A548" s="367"/>
      <c r="B548" s="367"/>
      <c r="C548" s="432"/>
      <c r="D548" s="367"/>
      <c r="E548" s="432"/>
      <c r="F548" s="432"/>
      <c r="G548" s="432"/>
      <c r="H548" s="367"/>
      <c r="I548" s="432"/>
      <c r="J548" s="367"/>
      <c r="K548" s="432"/>
      <c r="L548" s="367"/>
      <c r="M548" s="432"/>
      <c r="N548" s="367"/>
      <c r="O548" s="434"/>
      <c r="P548" s="433"/>
      <c r="Q548" s="367"/>
      <c r="R548" s="367"/>
      <c r="S548" s="367"/>
      <c r="T548" s="367"/>
      <c r="U548" s="367"/>
      <c r="V548" s="367"/>
      <c r="W548" s="367"/>
      <c r="X548" s="367"/>
      <c r="Y548" s="367"/>
      <c r="Z548" s="367"/>
      <c r="AA548" s="367"/>
      <c r="AB548" s="367"/>
      <c r="AC548" s="367"/>
      <c r="AD548" s="367"/>
      <c r="AE548" s="367"/>
      <c r="AF548" s="367"/>
      <c r="AG548" s="367"/>
      <c r="AH548" s="367"/>
    </row>
    <row r="549" ht="15.75" customHeight="1">
      <c r="A549" s="367"/>
      <c r="B549" s="367"/>
      <c r="C549" s="432"/>
      <c r="D549" s="367"/>
      <c r="E549" s="432"/>
      <c r="F549" s="432"/>
      <c r="G549" s="432"/>
      <c r="H549" s="367"/>
      <c r="I549" s="432"/>
      <c r="J549" s="367"/>
      <c r="K549" s="432"/>
      <c r="L549" s="367"/>
      <c r="M549" s="432"/>
      <c r="N549" s="367"/>
      <c r="O549" s="434"/>
      <c r="P549" s="433"/>
      <c r="Q549" s="367"/>
      <c r="R549" s="367"/>
      <c r="S549" s="367"/>
      <c r="T549" s="367"/>
      <c r="U549" s="367"/>
      <c r="V549" s="367"/>
      <c r="W549" s="367"/>
      <c r="X549" s="367"/>
      <c r="Y549" s="367"/>
      <c r="Z549" s="367"/>
      <c r="AA549" s="367"/>
      <c r="AB549" s="367"/>
      <c r="AC549" s="367"/>
      <c r="AD549" s="367"/>
      <c r="AE549" s="367"/>
      <c r="AF549" s="367"/>
      <c r="AG549" s="367"/>
      <c r="AH549" s="367"/>
    </row>
    <row r="550" ht="15.75" customHeight="1">
      <c r="A550" s="367"/>
      <c r="B550" s="367"/>
      <c r="C550" s="432"/>
      <c r="D550" s="367"/>
      <c r="E550" s="432"/>
      <c r="F550" s="432"/>
      <c r="G550" s="432"/>
      <c r="H550" s="367"/>
      <c r="I550" s="432"/>
      <c r="J550" s="367"/>
      <c r="K550" s="432"/>
      <c r="L550" s="367"/>
      <c r="M550" s="432"/>
      <c r="N550" s="367"/>
      <c r="O550" s="434"/>
      <c r="P550" s="433"/>
      <c r="Q550" s="367"/>
      <c r="R550" s="367"/>
      <c r="S550" s="367"/>
      <c r="T550" s="367"/>
      <c r="U550" s="367"/>
      <c r="V550" s="367"/>
      <c r="W550" s="367"/>
      <c r="X550" s="367"/>
      <c r="Y550" s="367"/>
      <c r="Z550" s="367"/>
      <c r="AA550" s="367"/>
      <c r="AB550" s="367"/>
      <c r="AC550" s="367"/>
      <c r="AD550" s="367"/>
      <c r="AE550" s="367"/>
      <c r="AF550" s="367"/>
      <c r="AG550" s="367"/>
      <c r="AH550" s="367"/>
    </row>
    <row r="551" ht="15.75" customHeight="1">
      <c r="A551" s="367"/>
      <c r="B551" s="367"/>
      <c r="C551" s="432"/>
      <c r="D551" s="367"/>
      <c r="E551" s="432"/>
      <c r="F551" s="432"/>
      <c r="G551" s="432"/>
      <c r="H551" s="367"/>
      <c r="I551" s="432"/>
      <c r="J551" s="367"/>
      <c r="K551" s="432"/>
      <c r="L551" s="367"/>
      <c r="M551" s="432"/>
      <c r="N551" s="367"/>
      <c r="O551" s="434"/>
      <c r="P551" s="433"/>
      <c r="Q551" s="367"/>
      <c r="R551" s="367"/>
      <c r="S551" s="367"/>
      <c r="T551" s="367"/>
      <c r="U551" s="367"/>
      <c r="V551" s="367"/>
      <c r="W551" s="367"/>
      <c r="X551" s="367"/>
      <c r="Y551" s="367"/>
      <c r="Z551" s="367"/>
      <c r="AA551" s="367"/>
      <c r="AB551" s="367"/>
      <c r="AC551" s="367"/>
      <c r="AD551" s="367"/>
      <c r="AE551" s="367"/>
      <c r="AF551" s="367"/>
      <c r="AG551" s="367"/>
      <c r="AH551" s="367"/>
    </row>
    <row r="552" ht="15.75" customHeight="1">
      <c r="A552" s="367"/>
      <c r="B552" s="367"/>
      <c r="C552" s="432"/>
      <c r="D552" s="367"/>
      <c r="E552" s="432"/>
      <c r="F552" s="432"/>
      <c r="G552" s="432"/>
      <c r="H552" s="367"/>
      <c r="I552" s="432"/>
      <c r="J552" s="367"/>
      <c r="K552" s="432"/>
      <c r="L552" s="367"/>
      <c r="M552" s="432"/>
      <c r="N552" s="367"/>
      <c r="O552" s="434"/>
      <c r="P552" s="433"/>
      <c r="Q552" s="367"/>
      <c r="R552" s="367"/>
      <c r="S552" s="367"/>
      <c r="T552" s="367"/>
      <c r="U552" s="367"/>
      <c r="V552" s="367"/>
      <c r="W552" s="367"/>
      <c r="X552" s="367"/>
      <c r="Y552" s="367"/>
      <c r="Z552" s="367"/>
      <c r="AA552" s="367"/>
      <c r="AB552" s="367"/>
      <c r="AC552" s="367"/>
      <c r="AD552" s="367"/>
      <c r="AE552" s="367"/>
      <c r="AF552" s="367"/>
      <c r="AG552" s="367"/>
      <c r="AH552" s="367"/>
    </row>
    <row r="553" ht="15.75" customHeight="1">
      <c r="A553" s="367"/>
      <c r="B553" s="367"/>
      <c r="C553" s="432"/>
      <c r="D553" s="367"/>
      <c r="E553" s="432"/>
      <c r="F553" s="432"/>
      <c r="G553" s="432"/>
      <c r="H553" s="367"/>
      <c r="I553" s="432"/>
      <c r="J553" s="367"/>
      <c r="K553" s="432"/>
      <c r="L553" s="367"/>
      <c r="M553" s="432"/>
      <c r="N553" s="367"/>
      <c r="O553" s="434"/>
      <c r="P553" s="433"/>
      <c r="Q553" s="367"/>
      <c r="R553" s="367"/>
      <c r="S553" s="367"/>
      <c r="T553" s="367"/>
      <c r="U553" s="367"/>
      <c r="V553" s="367"/>
      <c r="W553" s="367"/>
      <c r="X553" s="367"/>
      <c r="Y553" s="367"/>
      <c r="Z553" s="367"/>
      <c r="AA553" s="367"/>
      <c r="AB553" s="367"/>
      <c r="AC553" s="367"/>
      <c r="AD553" s="367"/>
      <c r="AE553" s="367"/>
      <c r="AF553" s="367"/>
      <c r="AG553" s="367"/>
      <c r="AH553" s="367"/>
    </row>
    <row r="554" ht="15.75" customHeight="1">
      <c r="A554" s="367"/>
      <c r="B554" s="367"/>
      <c r="C554" s="432"/>
      <c r="D554" s="367"/>
      <c r="E554" s="432"/>
      <c r="F554" s="432"/>
      <c r="G554" s="432"/>
      <c r="H554" s="367"/>
      <c r="I554" s="432"/>
      <c r="J554" s="367"/>
      <c r="K554" s="432"/>
      <c r="L554" s="367"/>
      <c r="M554" s="432"/>
      <c r="N554" s="367"/>
      <c r="O554" s="434"/>
      <c r="P554" s="433"/>
      <c r="Q554" s="367"/>
      <c r="R554" s="367"/>
      <c r="S554" s="367"/>
      <c r="T554" s="367"/>
      <c r="U554" s="367"/>
      <c r="V554" s="367"/>
      <c r="W554" s="367"/>
      <c r="X554" s="367"/>
      <c r="Y554" s="367"/>
      <c r="Z554" s="367"/>
      <c r="AA554" s="367"/>
      <c r="AB554" s="367"/>
      <c r="AC554" s="367"/>
      <c r="AD554" s="367"/>
      <c r="AE554" s="367"/>
      <c r="AF554" s="367"/>
      <c r="AG554" s="367"/>
      <c r="AH554" s="367"/>
    </row>
    <row r="555" ht="15.75" customHeight="1">
      <c r="A555" s="367"/>
      <c r="B555" s="367"/>
      <c r="C555" s="432"/>
      <c r="D555" s="367"/>
      <c r="E555" s="432"/>
      <c r="F555" s="432"/>
      <c r="G555" s="432"/>
      <c r="H555" s="367"/>
      <c r="I555" s="432"/>
      <c r="J555" s="367"/>
      <c r="K555" s="432"/>
      <c r="L555" s="367"/>
      <c r="M555" s="432"/>
      <c r="N555" s="367"/>
      <c r="O555" s="434"/>
      <c r="P555" s="433"/>
      <c r="Q555" s="367"/>
      <c r="R555" s="367"/>
      <c r="S555" s="367"/>
      <c r="T555" s="367"/>
      <c r="U555" s="367"/>
      <c r="V555" s="367"/>
      <c r="W555" s="367"/>
      <c r="X555" s="367"/>
      <c r="Y555" s="367"/>
      <c r="Z555" s="367"/>
      <c r="AA555" s="367"/>
      <c r="AB555" s="367"/>
      <c r="AC555" s="367"/>
      <c r="AD555" s="367"/>
      <c r="AE555" s="367"/>
      <c r="AF555" s="367"/>
      <c r="AG555" s="367"/>
      <c r="AH555" s="367"/>
    </row>
    <row r="556" ht="15.75" customHeight="1">
      <c r="A556" s="367"/>
      <c r="B556" s="367"/>
      <c r="C556" s="432"/>
      <c r="D556" s="367"/>
      <c r="E556" s="432"/>
      <c r="F556" s="432"/>
      <c r="G556" s="432"/>
      <c r="H556" s="367"/>
      <c r="I556" s="432"/>
      <c r="J556" s="367"/>
      <c r="K556" s="432"/>
      <c r="L556" s="367"/>
      <c r="M556" s="432"/>
      <c r="N556" s="367"/>
      <c r="O556" s="434"/>
      <c r="P556" s="433"/>
      <c r="Q556" s="367"/>
      <c r="R556" s="367"/>
      <c r="S556" s="367"/>
      <c r="T556" s="367"/>
      <c r="U556" s="367"/>
      <c r="V556" s="367"/>
      <c r="W556" s="367"/>
      <c r="X556" s="367"/>
      <c r="Y556" s="367"/>
      <c r="Z556" s="367"/>
      <c r="AA556" s="367"/>
      <c r="AB556" s="367"/>
      <c r="AC556" s="367"/>
      <c r="AD556" s="367"/>
      <c r="AE556" s="367"/>
      <c r="AF556" s="367"/>
      <c r="AG556" s="367"/>
      <c r="AH556" s="367"/>
    </row>
    <row r="557" ht="15.75" customHeight="1">
      <c r="A557" s="367"/>
      <c r="B557" s="367"/>
      <c r="C557" s="432"/>
      <c r="D557" s="367"/>
      <c r="E557" s="432"/>
      <c r="F557" s="432"/>
      <c r="G557" s="432"/>
      <c r="H557" s="367"/>
      <c r="I557" s="432"/>
      <c r="J557" s="367"/>
      <c r="K557" s="432"/>
      <c r="L557" s="367"/>
      <c r="M557" s="432"/>
      <c r="N557" s="367"/>
      <c r="O557" s="434"/>
      <c r="P557" s="433"/>
      <c r="Q557" s="367"/>
      <c r="R557" s="367"/>
      <c r="S557" s="367"/>
      <c r="T557" s="367"/>
      <c r="U557" s="367"/>
      <c r="V557" s="367"/>
      <c r="W557" s="367"/>
      <c r="X557" s="367"/>
      <c r="Y557" s="367"/>
      <c r="Z557" s="367"/>
      <c r="AA557" s="367"/>
      <c r="AB557" s="367"/>
      <c r="AC557" s="367"/>
      <c r="AD557" s="367"/>
      <c r="AE557" s="367"/>
      <c r="AF557" s="367"/>
      <c r="AG557" s="367"/>
      <c r="AH557" s="367"/>
    </row>
    <row r="558" ht="15.75" customHeight="1">
      <c r="A558" s="367"/>
      <c r="B558" s="367"/>
      <c r="C558" s="432"/>
      <c r="D558" s="367"/>
      <c r="E558" s="432"/>
      <c r="F558" s="432"/>
      <c r="G558" s="432"/>
      <c r="H558" s="367"/>
      <c r="I558" s="432"/>
      <c r="J558" s="367"/>
      <c r="K558" s="432"/>
      <c r="L558" s="367"/>
      <c r="M558" s="432"/>
      <c r="N558" s="367"/>
      <c r="O558" s="434"/>
      <c r="P558" s="433"/>
      <c r="Q558" s="367"/>
      <c r="R558" s="367"/>
      <c r="S558" s="367"/>
      <c r="T558" s="367"/>
      <c r="U558" s="367"/>
      <c r="V558" s="367"/>
      <c r="W558" s="367"/>
      <c r="X558" s="367"/>
      <c r="Y558" s="367"/>
      <c r="Z558" s="367"/>
      <c r="AA558" s="367"/>
      <c r="AB558" s="367"/>
      <c r="AC558" s="367"/>
      <c r="AD558" s="367"/>
      <c r="AE558" s="367"/>
      <c r="AF558" s="367"/>
      <c r="AG558" s="367"/>
      <c r="AH558" s="367"/>
    </row>
    <row r="559" ht="15.75" customHeight="1">
      <c r="A559" s="367"/>
      <c r="B559" s="367"/>
      <c r="C559" s="432"/>
      <c r="D559" s="367"/>
      <c r="E559" s="432"/>
      <c r="F559" s="432"/>
      <c r="G559" s="432"/>
      <c r="H559" s="367"/>
      <c r="I559" s="432"/>
      <c r="J559" s="367"/>
      <c r="K559" s="432"/>
      <c r="L559" s="367"/>
      <c r="M559" s="432"/>
      <c r="N559" s="367"/>
      <c r="O559" s="434"/>
      <c r="P559" s="433"/>
      <c r="Q559" s="367"/>
      <c r="R559" s="367"/>
      <c r="S559" s="367"/>
      <c r="T559" s="367"/>
      <c r="U559" s="367"/>
      <c r="V559" s="367"/>
      <c r="W559" s="367"/>
      <c r="X559" s="367"/>
      <c r="Y559" s="367"/>
      <c r="Z559" s="367"/>
      <c r="AA559" s="367"/>
      <c r="AB559" s="367"/>
      <c r="AC559" s="367"/>
      <c r="AD559" s="367"/>
      <c r="AE559" s="367"/>
      <c r="AF559" s="367"/>
      <c r="AG559" s="367"/>
      <c r="AH559" s="367"/>
    </row>
    <row r="560" ht="15.75" customHeight="1">
      <c r="A560" s="367"/>
      <c r="B560" s="367"/>
      <c r="C560" s="432"/>
      <c r="D560" s="367"/>
      <c r="E560" s="432"/>
      <c r="F560" s="432"/>
      <c r="G560" s="432"/>
      <c r="H560" s="367"/>
      <c r="I560" s="432"/>
      <c r="J560" s="367"/>
      <c r="K560" s="432"/>
      <c r="L560" s="367"/>
      <c r="M560" s="432"/>
      <c r="N560" s="367"/>
      <c r="O560" s="434"/>
      <c r="P560" s="433"/>
      <c r="Q560" s="367"/>
      <c r="R560" s="367"/>
      <c r="S560" s="367"/>
      <c r="T560" s="367"/>
      <c r="U560" s="367"/>
      <c r="V560" s="367"/>
      <c r="W560" s="367"/>
      <c r="X560" s="367"/>
      <c r="Y560" s="367"/>
      <c r="Z560" s="367"/>
      <c r="AA560" s="367"/>
      <c r="AB560" s="367"/>
      <c r="AC560" s="367"/>
      <c r="AD560" s="367"/>
      <c r="AE560" s="367"/>
      <c r="AF560" s="367"/>
      <c r="AG560" s="367"/>
      <c r="AH560" s="367"/>
    </row>
    <row r="561" ht="15.75" customHeight="1">
      <c r="A561" s="367"/>
      <c r="B561" s="367"/>
      <c r="C561" s="432"/>
      <c r="D561" s="367"/>
      <c r="E561" s="432"/>
      <c r="F561" s="432"/>
      <c r="G561" s="432"/>
      <c r="H561" s="367"/>
      <c r="I561" s="432"/>
      <c r="J561" s="367"/>
      <c r="K561" s="432"/>
      <c r="L561" s="367"/>
      <c r="M561" s="432"/>
      <c r="N561" s="367"/>
      <c r="O561" s="434"/>
      <c r="P561" s="433"/>
      <c r="Q561" s="367"/>
      <c r="R561" s="367"/>
      <c r="S561" s="367"/>
      <c r="T561" s="367"/>
      <c r="U561" s="367"/>
      <c r="V561" s="367"/>
      <c r="W561" s="367"/>
      <c r="X561" s="367"/>
      <c r="Y561" s="367"/>
      <c r="Z561" s="367"/>
      <c r="AA561" s="367"/>
      <c r="AB561" s="367"/>
      <c r="AC561" s="367"/>
      <c r="AD561" s="367"/>
      <c r="AE561" s="367"/>
      <c r="AF561" s="367"/>
      <c r="AG561" s="367"/>
      <c r="AH561" s="367"/>
    </row>
    <row r="562" ht="15.75" customHeight="1">
      <c r="A562" s="367"/>
      <c r="B562" s="367"/>
      <c r="C562" s="432"/>
      <c r="D562" s="367"/>
      <c r="E562" s="432"/>
      <c r="F562" s="432"/>
      <c r="G562" s="432"/>
      <c r="H562" s="367"/>
      <c r="I562" s="432"/>
      <c r="J562" s="367"/>
      <c r="K562" s="432"/>
      <c r="L562" s="367"/>
      <c r="M562" s="432"/>
      <c r="N562" s="367"/>
      <c r="O562" s="434"/>
      <c r="P562" s="433"/>
      <c r="Q562" s="367"/>
      <c r="R562" s="367"/>
      <c r="S562" s="367"/>
      <c r="T562" s="367"/>
      <c r="U562" s="367"/>
      <c r="V562" s="367"/>
      <c r="W562" s="367"/>
      <c r="X562" s="367"/>
      <c r="Y562" s="367"/>
      <c r="Z562" s="367"/>
      <c r="AA562" s="367"/>
      <c r="AB562" s="367"/>
      <c r="AC562" s="367"/>
      <c r="AD562" s="367"/>
      <c r="AE562" s="367"/>
      <c r="AF562" s="367"/>
      <c r="AG562" s="367"/>
      <c r="AH562" s="367"/>
    </row>
    <row r="563" ht="15.75" customHeight="1">
      <c r="A563" s="367"/>
      <c r="B563" s="367"/>
      <c r="C563" s="432"/>
      <c r="D563" s="367"/>
      <c r="E563" s="432"/>
      <c r="F563" s="432"/>
      <c r="G563" s="432"/>
      <c r="H563" s="367"/>
      <c r="I563" s="432"/>
      <c r="J563" s="367"/>
      <c r="K563" s="432"/>
      <c r="L563" s="367"/>
      <c r="M563" s="432"/>
      <c r="N563" s="367"/>
      <c r="O563" s="434"/>
      <c r="P563" s="433"/>
      <c r="Q563" s="367"/>
      <c r="R563" s="367"/>
      <c r="S563" s="367"/>
      <c r="T563" s="367"/>
      <c r="U563" s="367"/>
      <c r="V563" s="367"/>
      <c r="W563" s="367"/>
      <c r="X563" s="367"/>
      <c r="Y563" s="367"/>
      <c r="Z563" s="367"/>
      <c r="AA563" s="367"/>
      <c r="AB563" s="367"/>
      <c r="AC563" s="367"/>
      <c r="AD563" s="367"/>
      <c r="AE563" s="367"/>
      <c r="AF563" s="367"/>
      <c r="AG563" s="367"/>
      <c r="AH563" s="367"/>
    </row>
    <row r="564" ht="15.75" customHeight="1">
      <c r="A564" s="367"/>
      <c r="B564" s="367"/>
      <c r="C564" s="432"/>
      <c r="D564" s="367"/>
      <c r="E564" s="432"/>
      <c r="F564" s="432"/>
      <c r="G564" s="432"/>
      <c r="H564" s="367"/>
      <c r="I564" s="432"/>
      <c r="J564" s="367"/>
      <c r="K564" s="432"/>
      <c r="L564" s="367"/>
      <c r="M564" s="432"/>
      <c r="N564" s="367"/>
      <c r="O564" s="434"/>
      <c r="P564" s="433"/>
      <c r="Q564" s="367"/>
      <c r="R564" s="367"/>
      <c r="S564" s="367"/>
      <c r="T564" s="367"/>
      <c r="U564" s="367"/>
      <c r="V564" s="367"/>
      <c r="W564" s="367"/>
      <c r="X564" s="367"/>
      <c r="Y564" s="367"/>
      <c r="Z564" s="367"/>
      <c r="AA564" s="367"/>
      <c r="AB564" s="367"/>
      <c r="AC564" s="367"/>
      <c r="AD564" s="367"/>
      <c r="AE564" s="367"/>
      <c r="AF564" s="367"/>
      <c r="AG564" s="367"/>
      <c r="AH564" s="367"/>
    </row>
    <row r="565" ht="15.75" customHeight="1">
      <c r="A565" s="367"/>
      <c r="B565" s="367"/>
      <c r="C565" s="432"/>
      <c r="D565" s="367"/>
      <c r="E565" s="432"/>
      <c r="F565" s="432"/>
      <c r="G565" s="432"/>
      <c r="H565" s="367"/>
      <c r="I565" s="432"/>
      <c r="J565" s="367"/>
      <c r="K565" s="432"/>
      <c r="L565" s="367"/>
      <c r="M565" s="432"/>
      <c r="N565" s="367"/>
      <c r="O565" s="434"/>
      <c r="P565" s="433"/>
      <c r="Q565" s="367"/>
      <c r="R565" s="367"/>
      <c r="S565" s="367"/>
      <c r="T565" s="367"/>
      <c r="U565" s="367"/>
      <c r="V565" s="367"/>
      <c r="W565" s="367"/>
      <c r="X565" s="367"/>
      <c r="Y565" s="367"/>
      <c r="Z565" s="367"/>
      <c r="AA565" s="367"/>
      <c r="AB565" s="367"/>
      <c r="AC565" s="367"/>
      <c r="AD565" s="367"/>
      <c r="AE565" s="367"/>
      <c r="AF565" s="367"/>
      <c r="AG565" s="367"/>
      <c r="AH565" s="367"/>
    </row>
    <row r="566" ht="15.75" customHeight="1">
      <c r="A566" s="367"/>
      <c r="B566" s="367"/>
      <c r="C566" s="432"/>
      <c r="D566" s="367"/>
      <c r="E566" s="432"/>
      <c r="F566" s="432"/>
      <c r="G566" s="432"/>
      <c r="H566" s="367"/>
      <c r="I566" s="432"/>
      <c r="J566" s="367"/>
      <c r="K566" s="432"/>
      <c r="L566" s="367"/>
      <c r="M566" s="432"/>
      <c r="N566" s="367"/>
      <c r="O566" s="434"/>
      <c r="P566" s="433"/>
      <c r="Q566" s="367"/>
      <c r="R566" s="367"/>
      <c r="S566" s="367"/>
      <c r="T566" s="367"/>
      <c r="U566" s="367"/>
      <c r="V566" s="367"/>
      <c r="W566" s="367"/>
      <c r="X566" s="367"/>
      <c r="Y566" s="367"/>
      <c r="Z566" s="367"/>
      <c r="AA566" s="367"/>
      <c r="AB566" s="367"/>
      <c r="AC566" s="367"/>
      <c r="AD566" s="367"/>
      <c r="AE566" s="367"/>
      <c r="AF566" s="367"/>
      <c r="AG566" s="367"/>
      <c r="AH566" s="367"/>
    </row>
    <row r="567" ht="15.75" customHeight="1">
      <c r="A567" s="367"/>
      <c r="B567" s="367"/>
      <c r="C567" s="432"/>
      <c r="D567" s="367"/>
      <c r="E567" s="432"/>
      <c r="F567" s="432"/>
      <c r="G567" s="432"/>
      <c r="H567" s="367"/>
      <c r="I567" s="432"/>
      <c r="J567" s="367"/>
      <c r="K567" s="432"/>
      <c r="L567" s="367"/>
      <c r="M567" s="432"/>
      <c r="N567" s="367"/>
      <c r="O567" s="434"/>
      <c r="P567" s="433"/>
      <c r="Q567" s="367"/>
      <c r="R567" s="367"/>
      <c r="S567" s="367"/>
      <c r="T567" s="367"/>
      <c r="U567" s="367"/>
      <c r="V567" s="367"/>
      <c r="W567" s="367"/>
      <c r="X567" s="367"/>
      <c r="Y567" s="367"/>
      <c r="Z567" s="367"/>
      <c r="AA567" s="367"/>
      <c r="AB567" s="367"/>
      <c r="AC567" s="367"/>
      <c r="AD567" s="367"/>
      <c r="AE567" s="367"/>
      <c r="AF567" s="367"/>
      <c r="AG567" s="367"/>
      <c r="AH567" s="367"/>
    </row>
    <row r="568" ht="15.75" customHeight="1">
      <c r="A568" s="367"/>
      <c r="B568" s="367"/>
      <c r="C568" s="432"/>
      <c r="D568" s="367"/>
      <c r="E568" s="432"/>
      <c r="F568" s="432"/>
      <c r="G568" s="432"/>
      <c r="H568" s="367"/>
      <c r="I568" s="432"/>
      <c r="J568" s="367"/>
      <c r="K568" s="432"/>
      <c r="L568" s="367"/>
      <c r="M568" s="432"/>
      <c r="N568" s="367"/>
      <c r="O568" s="434"/>
      <c r="P568" s="433"/>
      <c r="Q568" s="367"/>
      <c r="R568" s="367"/>
      <c r="S568" s="367"/>
      <c r="T568" s="367"/>
      <c r="U568" s="367"/>
      <c r="V568" s="367"/>
      <c r="W568" s="367"/>
      <c r="X568" s="367"/>
      <c r="Y568" s="367"/>
      <c r="Z568" s="367"/>
      <c r="AA568" s="367"/>
      <c r="AB568" s="367"/>
      <c r="AC568" s="367"/>
      <c r="AD568" s="367"/>
      <c r="AE568" s="367"/>
      <c r="AF568" s="367"/>
      <c r="AG568" s="367"/>
      <c r="AH568" s="367"/>
    </row>
    <row r="569" ht="15.75" customHeight="1">
      <c r="A569" s="367"/>
      <c r="B569" s="367"/>
      <c r="C569" s="432"/>
      <c r="D569" s="367"/>
      <c r="E569" s="432"/>
      <c r="F569" s="432"/>
      <c r="G569" s="432"/>
      <c r="H569" s="367"/>
      <c r="I569" s="432"/>
      <c r="J569" s="367"/>
      <c r="K569" s="432"/>
      <c r="L569" s="367"/>
      <c r="M569" s="432"/>
      <c r="N569" s="367"/>
      <c r="O569" s="434"/>
      <c r="P569" s="433"/>
      <c r="Q569" s="367"/>
      <c r="R569" s="367"/>
      <c r="S569" s="367"/>
      <c r="T569" s="367"/>
      <c r="U569" s="367"/>
      <c r="V569" s="367"/>
      <c r="W569" s="367"/>
      <c r="X569" s="367"/>
      <c r="Y569" s="367"/>
      <c r="Z569" s="367"/>
      <c r="AA569" s="367"/>
      <c r="AB569" s="367"/>
      <c r="AC569" s="367"/>
      <c r="AD569" s="367"/>
      <c r="AE569" s="367"/>
      <c r="AF569" s="367"/>
      <c r="AG569" s="367"/>
      <c r="AH569" s="367"/>
    </row>
    <row r="570" ht="15.75" customHeight="1">
      <c r="A570" s="367"/>
      <c r="B570" s="367"/>
      <c r="C570" s="432"/>
      <c r="D570" s="367"/>
      <c r="E570" s="432"/>
      <c r="F570" s="432"/>
      <c r="G570" s="432"/>
      <c r="H570" s="367"/>
      <c r="I570" s="432"/>
      <c r="J570" s="367"/>
      <c r="K570" s="432"/>
      <c r="L570" s="367"/>
      <c r="M570" s="432"/>
      <c r="N570" s="367"/>
      <c r="O570" s="434"/>
      <c r="P570" s="433"/>
      <c r="Q570" s="367"/>
      <c r="R570" s="367"/>
      <c r="S570" s="367"/>
      <c r="T570" s="367"/>
      <c r="U570" s="367"/>
      <c r="V570" s="367"/>
      <c r="W570" s="367"/>
      <c r="X570" s="367"/>
      <c r="Y570" s="367"/>
      <c r="Z570" s="367"/>
      <c r="AA570" s="367"/>
      <c r="AB570" s="367"/>
      <c r="AC570" s="367"/>
      <c r="AD570" s="367"/>
      <c r="AE570" s="367"/>
      <c r="AF570" s="367"/>
      <c r="AG570" s="367"/>
      <c r="AH570" s="367"/>
    </row>
    <row r="571" ht="15.75" customHeight="1">
      <c r="A571" s="367"/>
      <c r="B571" s="367"/>
      <c r="C571" s="432"/>
      <c r="D571" s="367"/>
      <c r="E571" s="432"/>
      <c r="F571" s="432"/>
      <c r="G571" s="432"/>
      <c r="H571" s="367"/>
      <c r="I571" s="432"/>
      <c r="J571" s="367"/>
      <c r="K571" s="432"/>
      <c r="L571" s="367"/>
      <c r="M571" s="432"/>
      <c r="N571" s="367"/>
      <c r="O571" s="434"/>
      <c r="P571" s="433"/>
      <c r="Q571" s="367"/>
      <c r="R571" s="367"/>
      <c r="S571" s="367"/>
      <c r="T571" s="367"/>
      <c r="U571" s="367"/>
      <c r="V571" s="367"/>
      <c r="W571" s="367"/>
      <c r="X571" s="367"/>
      <c r="Y571" s="367"/>
      <c r="Z571" s="367"/>
      <c r="AA571" s="367"/>
      <c r="AB571" s="367"/>
      <c r="AC571" s="367"/>
      <c r="AD571" s="367"/>
      <c r="AE571" s="367"/>
      <c r="AF571" s="367"/>
      <c r="AG571" s="367"/>
      <c r="AH571" s="367"/>
    </row>
    <row r="572" ht="15.75" customHeight="1">
      <c r="A572" s="367"/>
      <c r="B572" s="367"/>
      <c r="C572" s="432"/>
      <c r="D572" s="367"/>
      <c r="E572" s="432"/>
      <c r="F572" s="432"/>
      <c r="G572" s="432"/>
      <c r="H572" s="367"/>
      <c r="I572" s="432"/>
      <c r="J572" s="367"/>
      <c r="K572" s="432"/>
      <c r="L572" s="367"/>
      <c r="M572" s="432"/>
      <c r="N572" s="367"/>
      <c r="O572" s="434"/>
      <c r="P572" s="433"/>
      <c r="Q572" s="367"/>
      <c r="R572" s="367"/>
      <c r="S572" s="367"/>
      <c r="T572" s="367"/>
      <c r="U572" s="367"/>
      <c r="V572" s="367"/>
      <c r="W572" s="367"/>
      <c r="X572" s="367"/>
      <c r="Y572" s="367"/>
      <c r="Z572" s="367"/>
      <c r="AA572" s="367"/>
      <c r="AB572" s="367"/>
      <c r="AC572" s="367"/>
      <c r="AD572" s="367"/>
      <c r="AE572" s="367"/>
      <c r="AF572" s="367"/>
      <c r="AG572" s="367"/>
      <c r="AH572" s="367"/>
    </row>
    <row r="573" ht="15.75" customHeight="1">
      <c r="A573" s="367"/>
      <c r="B573" s="367"/>
      <c r="C573" s="432"/>
      <c r="D573" s="367"/>
      <c r="E573" s="432"/>
      <c r="F573" s="432"/>
      <c r="G573" s="432"/>
      <c r="H573" s="367"/>
      <c r="I573" s="432"/>
      <c r="J573" s="367"/>
      <c r="K573" s="432"/>
      <c r="L573" s="367"/>
      <c r="M573" s="432"/>
      <c r="N573" s="367"/>
      <c r="O573" s="434"/>
      <c r="P573" s="433"/>
      <c r="Q573" s="367"/>
      <c r="R573" s="367"/>
      <c r="S573" s="367"/>
      <c r="T573" s="367"/>
      <c r="U573" s="367"/>
      <c r="V573" s="367"/>
      <c r="W573" s="367"/>
      <c r="X573" s="367"/>
      <c r="Y573" s="367"/>
      <c r="Z573" s="367"/>
      <c r="AA573" s="367"/>
      <c r="AB573" s="367"/>
      <c r="AC573" s="367"/>
      <c r="AD573" s="367"/>
      <c r="AE573" s="367"/>
      <c r="AF573" s="367"/>
      <c r="AG573" s="367"/>
      <c r="AH573" s="367"/>
    </row>
    <row r="574" ht="15.75" customHeight="1">
      <c r="A574" s="367"/>
      <c r="B574" s="367"/>
      <c r="C574" s="432"/>
      <c r="D574" s="367"/>
      <c r="E574" s="432"/>
      <c r="F574" s="432"/>
      <c r="G574" s="432"/>
      <c r="H574" s="367"/>
      <c r="I574" s="432"/>
      <c r="J574" s="367"/>
      <c r="K574" s="432"/>
      <c r="L574" s="367"/>
      <c r="M574" s="432"/>
      <c r="N574" s="367"/>
      <c r="O574" s="434"/>
      <c r="P574" s="433"/>
      <c r="Q574" s="367"/>
      <c r="R574" s="367"/>
      <c r="S574" s="367"/>
      <c r="T574" s="367"/>
      <c r="U574" s="367"/>
      <c r="V574" s="367"/>
      <c r="W574" s="367"/>
      <c r="X574" s="367"/>
      <c r="Y574" s="367"/>
      <c r="Z574" s="367"/>
      <c r="AA574" s="367"/>
      <c r="AB574" s="367"/>
      <c r="AC574" s="367"/>
      <c r="AD574" s="367"/>
      <c r="AE574" s="367"/>
      <c r="AF574" s="367"/>
      <c r="AG574" s="367"/>
      <c r="AH574" s="367"/>
    </row>
    <row r="575" ht="15.75" customHeight="1">
      <c r="A575" s="367"/>
      <c r="B575" s="367"/>
      <c r="C575" s="432"/>
      <c r="D575" s="367"/>
      <c r="E575" s="432"/>
      <c r="F575" s="432"/>
      <c r="G575" s="432"/>
      <c r="H575" s="367"/>
      <c r="I575" s="432"/>
      <c r="J575" s="367"/>
      <c r="K575" s="432"/>
      <c r="L575" s="367"/>
      <c r="M575" s="432"/>
      <c r="N575" s="367"/>
      <c r="O575" s="434"/>
      <c r="P575" s="433"/>
      <c r="Q575" s="367"/>
      <c r="R575" s="367"/>
      <c r="S575" s="367"/>
      <c r="T575" s="367"/>
      <c r="U575" s="367"/>
      <c r="V575" s="367"/>
      <c r="W575" s="367"/>
      <c r="X575" s="367"/>
      <c r="Y575" s="367"/>
      <c r="Z575" s="367"/>
      <c r="AA575" s="367"/>
      <c r="AB575" s="367"/>
      <c r="AC575" s="367"/>
      <c r="AD575" s="367"/>
      <c r="AE575" s="367"/>
      <c r="AF575" s="367"/>
      <c r="AG575" s="367"/>
      <c r="AH575" s="367"/>
    </row>
    <row r="576" ht="15.75" customHeight="1">
      <c r="A576" s="367"/>
      <c r="B576" s="367"/>
      <c r="C576" s="432"/>
      <c r="D576" s="367"/>
      <c r="E576" s="432"/>
      <c r="F576" s="432"/>
      <c r="G576" s="432"/>
      <c r="H576" s="367"/>
      <c r="I576" s="432"/>
      <c r="J576" s="367"/>
      <c r="K576" s="432"/>
      <c r="L576" s="367"/>
      <c r="M576" s="432"/>
      <c r="N576" s="367"/>
      <c r="O576" s="434"/>
      <c r="P576" s="433"/>
      <c r="Q576" s="367"/>
      <c r="R576" s="367"/>
      <c r="S576" s="367"/>
      <c r="T576" s="367"/>
      <c r="U576" s="367"/>
      <c r="V576" s="367"/>
      <c r="W576" s="367"/>
      <c r="X576" s="367"/>
      <c r="Y576" s="367"/>
      <c r="Z576" s="367"/>
      <c r="AA576" s="367"/>
      <c r="AB576" s="367"/>
      <c r="AC576" s="367"/>
      <c r="AD576" s="367"/>
      <c r="AE576" s="367"/>
      <c r="AF576" s="367"/>
      <c r="AG576" s="367"/>
      <c r="AH576" s="367"/>
    </row>
    <row r="577" ht="15.75" customHeight="1">
      <c r="A577" s="367"/>
      <c r="B577" s="367"/>
      <c r="C577" s="432"/>
      <c r="D577" s="367"/>
      <c r="E577" s="432"/>
      <c r="F577" s="432"/>
      <c r="G577" s="432"/>
      <c r="H577" s="367"/>
      <c r="I577" s="432"/>
      <c r="J577" s="367"/>
      <c r="K577" s="432"/>
      <c r="L577" s="367"/>
      <c r="M577" s="432"/>
      <c r="N577" s="367"/>
      <c r="O577" s="434"/>
      <c r="P577" s="433"/>
      <c r="Q577" s="367"/>
      <c r="R577" s="367"/>
      <c r="S577" s="367"/>
      <c r="T577" s="367"/>
      <c r="U577" s="367"/>
      <c r="V577" s="367"/>
      <c r="W577" s="367"/>
      <c r="X577" s="367"/>
      <c r="Y577" s="367"/>
      <c r="Z577" s="367"/>
      <c r="AA577" s="367"/>
      <c r="AB577" s="367"/>
      <c r="AC577" s="367"/>
      <c r="AD577" s="367"/>
      <c r="AE577" s="367"/>
      <c r="AF577" s="367"/>
      <c r="AG577" s="367"/>
      <c r="AH577" s="367"/>
    </row>
    <row r="578" ht="15.75" customHeight="1">
      <c r="A578" s="367"/>
      <c r="B578" s="367"/>
      <c r="C578" s="432"/>
      <c r="D578" s="367"/>
      <c r="E578" s="432"/>
      <c r="F578" s="432"/>
      <c r="G578" s="432"/>
      <c r="H578" s="367"/>
      <c r="I578" s="432"/>
      <c r="J578" s="367"/>
      <c r="K578" s="432"/>
      <c r="L578" s="367"/>
      <c r="M578" s="432"/>
      <c r="N578" s="367"/>
      <c r="O578" s="434"/>
      <c r="P578" s="433"/>
      <c r="Q578" s="367"/>
      <c r="R578" s="367"/>
      <c r="S578" s="367"/>
      <c r="T578" s="367"/>
      <c r="U578" s="367"/>
      <c r="V578" s="367"/>
      <c r="W578" s="367"/>
      <c r="X578" s="367"/>
      <c r="Y578" s="367"/>
      <c r="Z578" s="367"/>
      <c r="AA578" s="367"/>
      <c r="AB578" s="367"/>
      <c r="AC578" s="367"/>
      <c r="AD578" s="367"/>
      <c r="AE578" s="367"/>
      <c r="AF578" s="367"/>
      <c r="AG578" s="367"/>
      <c r="AH578" s="367"/>
    </row>
    <row r="579" ht="15.75" customHeight="1">
      <c r="A579" s="367"/>
      <c r="B579" s="367"/>
      <c r="C579" s="432"/>
      <c r="D579" s="367"/>
      <c r="E579" s="432"/>
      <c r="F579" s="432"/>
      <c r="G579" s="432"/>
      <c r="H579" s="367"/>
      <c r="I579" s="432"/>
      <c r="J579" s="367"/>
      <c r="K579" s="432"/>
      <c r="L579" s="367"/>
      <c r="M579" s="432"/>
      <c r="N579" s="367"/>
      <c r="O579" s="434"/>
      <c r="P579" s="433"/>
      <c r="Q579" s="367"/>
      <c r="R579" s="367"/>
      <c r="S579" s="367"/>
      <c r="T579" s="367"/>
      <c r="U579" s="367"/>
      <c r="V579" s="367"/>
      <c r="W579" s="367"/>
      <c r="X579" s="367"/>
      <c r="Y579" s="367"/>
      <c r="Z579" s="367"/>
      <c r="AA579" s="367"/>
      <c r="AB579" s="367"/>
      <c r="AC579" s="367"/>
      <c r="AD579" s="367"/>
      <c r="AE579" s="367"/>
      <c r="AF579" s="367"/>
      <c r="AG579" s="367"/>
      <c r="AH579" s="367"/>
    </row>
    <row r="580" ht="15.75" customHeight="1">
      <c r="A580" s="367"/>
      <c r="B580" s="367"/>
      <c r="C580" s="432"/>
      <c r="D580" s="367"/>
      <c r="E580" s="432"/>
      <c r="F580" s="432"/>
      <c r="G580" s="432"/>
      <c r="H580" s="367"/>
      <c r="I580" s="432"/>
      <c r="J580" s="367"/>
      <c r="K580" s="432"/>
      <c r="L580" s="367"/>
      <c r="M580" s="432"/>
      <c r="N580" s="367"/>
      <c r="O580" s="434"/>
      <c r="P580" s="433"/>
      <c r="Q580" s="367"/>
      <c r="R580" s="367"/>
      <c r="S580" s="367"/>
      <c r="T580" s="367"/>
      <c r="U580" s="367"/>
      <c r="V580" s="367"/>
      <c r="W580" s="367"/>
      <c r="X580" s="367"/>
      <c r="Y580" s="367"/>
      <c r="Z580" s="367"/>
      <c r="AA580" s="367"/>
      <c r="AB580" s="367"/>
      <c r="AC580" s="367"/>
      <c r="AD580" s="367"/>
      <c r="AE580" s="367"/>
      <c r="AF580" s="367"/>
      <c r="AG580" s="367"/>
      <c r="AH580" s="367"/>
    </row>
    <row r="581" ht="15.75" customHeight="1">
      <c r="A581" s="367"/>
      <c r="B581" s="367"/>
      <c r="C581" s="432"/>
      <c r="D581" s="367"/>
      <c r="E581" s="432"/>
      <c r="F581" s="432"/>
      <c r="G581" s="432"/>
      <c r="H581" s="367"/>
      <c r="I581" s="432"/>
      <c r="J581" s="367"/>
      <c r="K581" s="432"/>
      <c r="L581" s="367"/>
      <c r="M581" s="432"/>
      <c r="N581" s="367"/>
      <c r="O581" s="434"/>
      <c r="P581" s="433"/>
      <c r="Q581" s="367"/>
      <c r="R581" s="367"/>
      <c r="S581" s="367"/>
      <c r="T581" s="367"/>
      <c r="U581" s="367"/>
      <c r="V581" s="367"/>
      <c r="W581" s="367"/>
      <c r="X581" s="367"/>
      <c r="Y581" s="367"/>
      <c r="Z581" s="367"/>
      <c r="AA581" s="367"/>
      <c r="AB581" s="367"/>
      <c r="AC581" s="367"/>
      <c r="AD581" s="367"/>
      <c r="AE581" s="367"/>
      <c r="AF581" s="367"/>
      <c r="AG581" s="367"/>
      <c r="AH581" s="367"/>
    </row>
    <row r="582" ht="15.75" customHeight="1">
      <c r="A582" s="367"/>
      <c r="B582" s="367"/>
      <c r="C582" s="432"/>
      <c r="D582" s="367"/>
      <c r="E582" s="432"/>
      <c r="F582" s="432"/>
      <c r="G582" s="432"/>
      <c r="H582" s="367"/>
      <c r="I582" s="432"/>
      <c r="J582" s="367"/>
      <c r="K582" s="432"/>
      <c r="L582" s="367"/>
      <c r="M582" s="432"/>
      <c r="N582" s="367"/>
      <c r="O582" s="434"/>
      <c r="P582" s="433"/>
      <c r="Q582" s="367"/>
      <c r="R582" s="367"/>
      <c r="S582" s="367"/>
      <c r="T582" s="367"/>
      <c r="U582" s="367"/>
      <c r="V582" s="367"/>
      <c r="W582" s="367"/>
      <c r="X582" s="367"/>
      <c r="Y582" s="367"/>
      <c r="Z582" s="367"/>
      <c r="AA582" s="367"/>
      <c r="AB582" s="367"/>
      <c r="AC582" s="367"/>
      <c r="AD582" s="367"/>
      <c r="AE582" s="367"/>
      <c r="AF582" s="367"/>
      <c r="AG582" s="367"/>
      <c r="AH582" s="367"/>
    </row>
    <row r="583" ht="15.75" customHeight="1">
      <c r="A583" s="367"/>
      <c r="B583" s="367"/>
      <c r="C583" s="432"/>
      <c r="D583" s="367"/>
      <c r="E583" s="432"/>
      <c r="F583" s="432"/>
      <c r="G583" s="432"/>
      <c r="H583" s="367"/>
      <c r="I583" s="432"/>
      <c r="J583" s="367"/>
      <c r="K583" s="432"/>
      <c r="L583" s="367"/>
      <c r="M583" s="432"/>
      <c r="N583" s="367"/>
      <c r="O583" s="434"/>
      <c r="P583" s="433"/>
      <c r="Q583" s="367"/>
      <c r="R583" s="367"/>
      <c r="S583" s="367"/>
      <c r="T583" s="367"/>
      <c r="U583" s="367"/>
      <c r="V583" s="367"/>
      <c r="W583" s="367"/>
      <c r="X583" s="367"/>
      <c r="Y583" s="367"/>
      <c r="Z583" s="367"/>
      <c r="AA583" s="367"/>
      <c r="AB583" s="367"/>
      <c r="AC583" s="367"/>
      <c r="AD583" s="367"/>
      <c r="AE583" s="367"/>
      <c r="AF583" s="367"/>
      <c r="AG583" s="367"/>
      <c r="AH583" s="367"/>
    </row>
    <row r="584" ht="15.75" customHeight="1">
      <c r="A584" s="367"/>
      <c r="B584" s="367"/>
      <c r="C584" s="432"/>
      <c r="D584" s="367"/>
      <c r="E584" s="432"/>
      <c r="F584" s="432"/>
      <c r="G584" s="432"/>
      <c r="H584" s="367"/>
      <c r="I584" s="432"/>
      <c r="J584" s="367"/>
      <c r="K584" s="432"/>
      <c r="L584" s="367"/>
      <c r="M584" s="432"/>
      <c r="N584" s="367"/>
      <c r="O584" s="434"/>
      <c r="P584" s="433"/>
      <c r="Q584" s="367"/>
      <c r="R584" s="367"/>
      <c r="S584" s="367"/>
      <c r="T584" s="367"/>
      <c r="U584" s="367"/>
      <c r="V584" s="367"/>
      <c r="W584" s="367"/>
      <c r="X584" s="367"/>
      <c r="Y584" s="367"/>
      <c r="Z584" s="367"/>
      <c r="AA584" s="367"/>
      <c r="AB584" s="367"/>
      <c r="AC584" s="367"/>
      <c r="AD584" s="367"/>
      <c r="AE584" s="367"/>
      <c r="AF584" s="367"/>
      <c r="AG584" s="367"/>
      <c r="AH584" s="367"/>
    </row>
    <row r="585" ht="15.75" customHeight="1">
      <c r="A585" s="367"/>
      <c r="B585" s="367"/>
      <c r="C585" s="432"/>
      <c r="D585" s="367"/>
      <c r="E585" s="432"/>
      <c r="F585" s="432"/>
      <c r="G585" s="432"/>
      <c r="H585" s="367"/>
      <c r="I585" s="432"/>
      <c r="J585" s="367"/>
      <c r="K585" s="432"/>
      <c r="L585" s="367"/>
      <c r="M585" s="432"/>
      <c r="N585" s="367"/>
      <c r="O585" s="434"/>
      <c r="P585" s="433"/>
      <c r="Q585" s="367"/>
      <c r="R585" s="367"/>
      <c r="S585" s="367"/>
      <c r="T585" s="367"/>
      <c r="U585" s="367"/>
      <c r="V585" s="367"/>
      <c r="W585" s="367"/>
      <c r="X585" s="367"/>
      <c r="Y585" s="367"/>
      <c r="Z585" s="367"/>
      <c r="AA585" s="367"/>
      <c r="AB585" s="367"/>
      <c r="AC585" s="367"/>
      <c r="AD585" s="367"/>
      <c r="AE585" s="367"/>
      <c r="AF585" s="367"/>
      <c r="AG585" s="367"/>
      <c r="AH585" s="367"/>
    </row>
    <row r="586" ht="15.75" customHeight="1">
      <c r="A586" s="367"/>
      <c r="B586" s="367"/>
      <c r="C586" s="432"/>
      <c r="D586" s="367"/>
      <c r="E586" s="432"/>
      <c r="F586" s="432"/>
      <c r="G586" s="432"/>
      <c r="H586" s="367"/>
      <c r="I586" s="432"/>
      <c r="J586" s="367"/>
      <c r="K586" s="432"/>
      <c r="L586" s="367"/>
      <c r="M586" s="432"/>
      <c r="N586" s="367"/>
      <c r="O586" s="434"/>
      <c r="P586" s="433"/>
      <c r="Q586" s="367"/>
      <c r="R586" s="367"/>
      <c r="S586" s="367"/>
      <c r="T586" s="367"/>
      <c r="U586" s="367"/>
      <c r="V586" s="367"/>
      <c r="W586" s="367"/>
      <c r="X586" s="367"/>
      <c r="Y586" s="367"/>
      <c r="Z586" s="367"/>
      <c r="AA586" s="367"/>
      <c r="AB586" s="367"/>
      <c r="AC586" s="367"/>
      <c r="AD586" s="367"/>
      <c r="AE586" s="367"/>
      <c r="AF586" s="367"/>
      <c r="AG586" s="367"/>
      <c r="AH586" s="367"/>
    </row>
    <row r="587" ht="15.75" customHeight="1">
      <c r="A587" s="367"/>
      <c r="B587" s="367"/>
      <c r="C587" s="432"/>
      <c r="D587" s="367"/>
      <c r="E587" s="432"/>
      <c r="F587" s="432"/>
      <c r="G587" s="432"/>
      <c r="H587" s="367"/>
      <c r="I587" s="432"/>
      <c r="J587" s="367"/>
      <c r="K587" s="432"/>
      <c r="L587" s="367"/>
      <c r="M587" s="432"/>
      <c r="N587" s="367"/>
      <c r="O587" s="434"/>
      <c r="P587" s="433"/>
      <c r="Q587" s="367"/>
      <c r="R587" s="367"/>
      <c r="S587" s="367"/>
      <c r="T587" s="367"/>
      <c r="U587" s="367"/>
      <c r="V587" s="367"/>
      <c r="W587" s="367"/>
      <c r="X587" s="367"/>
      <c r="Y587" s="367"/>
      <c r="Z587" s="367"/>
      <c r="AA587" s="367"/>
      <c r="AB587" s="367"/>
      <c r="AC587" s="367"/>
      <c r="AD587" s="367"/>
      <c r="AE587" s="367"/>
      <c r="AF587" s="367"/>
      <c r="AG587" s="367"/>
      <c r="AH587" s="367"/>
    </row>
    <row r="588" ht="15.75" customHeight="1">
      <c r="A588" s="367"/>
      <c r="B588" s="367"/>
      <c r="C588" s="432"/>
      <c r="D588" s="367"/>
      <c r="E588" s="432"/>
      <c r="F588" s="432"/>
      <c r="G588" s="432"/>
      <c r="H588" s="367"/>
      <c r="I588" s="432"/>
      <c r="J588" s="367"/>
      <c r="K588" s="432"/>
      <c r="L588" s="367"/>
      <c r="M588" s="432"/>
      <c r="N588" s="367"/>
      <c r="O588" s="434"/>
      <c r="P588" s="433"/>
      <c r="Q588" s="367"/>
      <c r="R588" s="367"/>
      <c r="S588" s="367"/>
      <c r="T588" s="367"/>
      <c r="U588" s="367"/>
      <c r="V588" s="367"/>
      <c r="W588" s="367"/>
      <c r="X588" s="367"/>
      <c r="Y588" s="367"/>
      <c r="Z588" s="367"/>
      <c r="AA588" s="367"/>
      <c r="AB588" s="367"/>
      <c r="AC588" s="367"/>
      <c r="AD588" s="367"/>
      <c r="AE588" s="367"/>
      <c r="AF588" s="367"/>
      <c r="AG588" s="367"/>
      <c r="AH588" s="367"/>
    </row>
    <row r="589" ht="15.75" customHeight="1">
      <c r="A589" s="367"/>
      <c r="B589" s="367"/>
      <c r="C589" s="432"/>
      <c r="D589" s="367"/>
      <c r="E589" s="432"/>
      <c r="F589" s="432"/>
      <c r="G589" s="432"/>
      <c r="H589" s="367"/>
      <c r="I589" s="432"/>
      <c r="J589" s="367"/>
      <c r="K589" s="432"/>
      <c r="L589" s="367"/>
      <c r="M589" s="432"/>
      <c r="N589" s="367"/>
      <c r="O589" s="434"/>
      <c r="P589" s="433"/>
      <c r="Q589" s="367"/>
      <c r="R589" s="367"/>
      <c r="S589" s="367"/>
      <c r="T589" s="367"/>
      <c r="U589" s="367"/>
      <c r="V589" s="367"/>
      <c r="W589" s="367"/>
      <c r="X589" s="367"/>
      <c r="Y589" s="367"/>
      <c r="Z589" s="367"/>
      <c r="AA589" s="367"/>
      <c r="AB589" s="367"/>
      <c r="AC589" s="367"/>
      <c r="AD589" s="367"/>
      <c r="AE589" s="367"/>
      <c r="AF589" s="367"/>
      <c r="AG589" s="367"/>
      <c r="AH589" s="367"/>
    </row>
    <row r="590" ht="15.75" customHeight="1">
      <c r="A590" s="367"/>
      <c r="B590" s="367"/>
      <c r="C590" s="432"/>
      <c r="D590" s="367"/>
      <c r="E590" s="432"/>
      <c r="F590" s="432"/>
      <c r="G590" s="432"/>
      <c r="H590" s="367"/>
      <c r="I590" s="432"/>
      <c r="J590" s="367"/>
      <c r="K590" s="432"/>
      <c r="L590" s="367"/>
      <c r="M590" s="432"/>
      <c r="N590" s="367"/>
      <c r="O590" s="434"/>
      <c r="P590" s="433"/>
      <c r="Q590" s="367"/>
      <c r="R590" s="367"/>
      <c r="S590" s="367"/>
      <c r="T590" s="367"/>
      <c r="U590" s="367"/>
      <c r="V590" s="367"/>
      <c r="W590" s="367"/>
      <c r="X590" s="367"/>
      <c r="Y590" s="367"/>
      <c r="Z590" s="367"/>
      <c r="AA590" s="367"/>
      <c r="AB590" s="367"/>
      <c r="AC590" s="367"/>
      <c r="AD590" s="367"/>
      <c r="AE590" s="367"/>
      <c r="AF590" s="367"/>
      <c r="AG590" s="367"/>
      <c r="AH590" s="367"/>
    </row>
    <row r="591" ht="15.75" customHeight="1">
      <c r="A591" s="367"/>
      <c r="B591" s="367"/>
      <c r="C591" s="432"/>
      <c r="D591" s="367"/>
      <c r="E591" s="432"/>
      <c r="F591" s="432"/>
      <c r="G591" s="432"/>
      <c r="H591" s="367"/>
      <c r="I591" s="432"/>
      <c r="J591" s="367"/>
      <c r="K591" s="432"/>
      <c r="L591" s="367"/>
      <c r="M591" s="432"/>
      <c r="N591" s="367"/>
      <c r="O591" s="434"/>
      <c r="P591" s="433"/>
      <c r="Q591" s="367"/>
      <c r="R591" s="367"/>
      <c r="S591" s="367"/>
      <c r="T591" s="367"/>
      <c r="U591" s="367"/>
      <c r="V591" s="367"/>
      <c r="W591" s="367"/>
      <c r="X591" s="367"/>
      <c r="Y591" s="367"/>
      <c r="Z591" s="367"/>
      <c r="AA591" s="367"/>
      <c r="AB591" s="367"/>
      <c r="AC591" s="367"/>
      <c r="AD591" s="367"/>
      <c r="AE591" s="367"/>
      <c r="AF591" s="367"/>
      <c r="AG591" s="367"/>
      <c r="AH591" s="367"/>
    </row>
    <row r="592" ht="15.75" customHeight="1">
      <c r="A592" s="367"/>
      <c r="B592" s="367"/>
      <c r="C592" s="432"/>
      <c r="D592" s="367"/>
      <c r="E592" s="432"/>
      <c r="F592" s="432"/>
      <c r="G592" s="432"/>
      <c r="H592" s="367"/>
      <c r="I592" s="432"/>
      <c r="J592" s="367"/>
      <c r="K592" s="432"/>
      <c r="L592" s="367"/>
      <c r="M592" s="432"/>
      <c r="N592" s="367"/>
      <c r="O592" s="434"/>
      <c r="P592" s="433"/>
      <c r="Q592" s="367"/>
      <c r="R592" s="367"/>
      <c r="S592" s="367"/>
      <c r="T592" s="367"/>
      <c r="U592" s="367"/>
      <c r="V592" s="367"/>
      <c r="W592" s="367"/>
      <c r="X592" s="367"/>
      <c r="Y592" s="367"/>
      <c r="Z592" s="367"/>
      <c r="AA592" s="367"/>
      <c r="AB592" s="367"/>
      <c r="AC592" s="367"/>
      <c r="AD592" s="367"/>
      <c r="AE592" s="367"/>
      <c r="AF592" s="367"/>
      <c r="AG592" s="367"/>
      <c r="AH592" s="367"/>
    </row>
    <row r="593" ht="15.75" customHeight="1">
      <c r="A593" s="367"/>
      <c r="B593" s="367"/>
      <c r="C593" s="432"/>
      <c r="D593" s="367"/>
      <c r="E593" s="432"/>
      <c r="F593" s="432"/>
      <c r="G593" s="432"/>
      <c r="H593" s="367"/>
      <c r="I593" s="432"/>
      <c r="J593" s="367"/>
      <c r="K593" s="432"/>
      <c r="L593" s="367"/>
      <c r="M593" s="432"/>
      <c r="N593" s="367"/>
      <c r="O593" s="434"/>
      <c r="P593" s="433"/>
      <c r="Q593" s="367"/>
      <c r="R593" s="367"/>
      <c r="S593" s="367"/>
      <c r="T593" s="367"/>
      <c r="U593" s="367"/>
      <c r="V593" s="367"/>
      <c r="W593" s="367"/>
      <c r="X593" s="367"/>
      <c r="Y593" s="367"/>
      <c r="Z593" s="367"/>
      <c r="AA593" s="367"/>
      <c r="AB593" s="367"/>
      <c r="AC593" s="367"/>
      <c r="AD593" s="367"/>
      <c r="AE593" s="367"/>
      <c r="AF593" s="367"/>
      <c r="AG593" s="367"/>
      <c r="AH593" s="367"/>
    </row>
    <row r="594" ht="15.75" customHeight="1">
      <c r="A594" s="367"/>
      <c r="B594" s="367"/>
      <c r="C594" s="432"/>
      <c r="D594" s="367"/>
      <c r="E594" s="432"/>
      <c r="F594" s="432"/>
      <c r="G594" s="432"/>
      <c r="H594" s="367"/>
      <c r="I594" s="432"/>
      <c r="J594" s="367"/>
      <c r="K594" s="432"/>
      <c r="L594" s="367"/>
      <c r="M594" s="432"/>
      <c r="N594" s="367"/>
      <c r="O594" s="434"/>
      <c r="P594" s="433"/>
      <c r="Q594" s="367"/>
      <c r="R594" s="367"/>
      <c r="S594" s="367"/>
      <c r="T594" s="367"/>
      <c r="U594" s="367"/>
      <c r="V594" s="367"/>
      <c r="W594" s="367"/>
      <c r="X594" s="367"/>
      <c r="Y594" s="367"/>
      <c r="Z594" s="367"/>
      <c r="AA594" s="367"/>
      <c r="AB594" s="367"/>
      <c r="AC594" s="367"/>
      <c r="AD594" s="367"/>
      <c r="AE594" s="367"/>
      <c r="AF594" s="367"/>
      <c r="AG594" s="367"/>
      <c r="AH594" s="367"/>
    </row>
    <row r="595" ht="15.75" customHeight="1">
      <c r="A595" s="367"/>
      <c r="B595" s="367"/>
      <c r="C595" s="432"/>
      <c r="D595" s="367"/>
      <c r="E595" s="432"/>
      <c r="F595" s="432"/>
      <c r="G595" s="432"/>
      <c r="H595" s="367"/>
      <c r="I595" s="432"/>
      <c r="J595" s="367"/>
      <c r="K595" s="432"/>
      <c r="L595" s="367"/>
      <c r="M595" s="432"/>
      <c r="N595" s="367"/>
      <c r="O595" s="434"/>
      <c r="P595" s="433"/>
      <c r="Q595" s="367"/>
      <c r="R595" s="367"/>
      <c r="S595" s="367"/>
      <c r="T595" s="367"/>
      <c r="U595" s="367"/>
      <c r="V595" s="367"/>
      <c r="W595" s="367"/>
      <c r="X595" s="367"/>
      <c r="Y595" s="367"/>
      <c r="Z595" s="367"/>
      <c r="AA595" s="367"/>
      <c r="AB595" s="367"/>
      <c r="AC595" s="367"/>
      <c r="AD595" s="367"/>
      <c r="AE595" s="367"/>
      <c r="AF595" s="367"/>
      <c r="AG595" s="367"/>
      <c r="AH595" s="367"/>
    </row>
    <row r="596" ht="15.75" customHeight="1">
      <c r="A596" s="367"/>
      <c r="B596" s="367"/>
      <c r="C596" s="432"/>
      <c r="D596" s="367"/>
      <c r="E596" s="432"/>
      <c r="F596" s="432"/>
      <c r="G596" s="432"/>
      <c r="H596" s="367"/>
      <c r="I596" s="432"/>
      <c r="J596" s="367"/>
      <c r="K596" s="432"/>
      <c r="L596" s="367"/>
      <c r="M596" s="432"/>
      <c r="N596" s="367"/>
      <c r="O596" s="434"/>
      <c r="P596" s="433"/>
      <c r="Q596" s="367"/>
      <c r="R596" s="367"/>
      <c r="S596" s="367"/>
      <c r="T596" s="367"/>
      <c r="U596" s="367"/>
      <c r="V596" s="367"/>
      <c r="W596" s="367"/>
      <c r="X596" s="367"/>
      <c r="Y596" s="367"/>
      <c r="Z596" s="367"/>
      <c r="AA596" s="367"/>
      <c r="AB596" s="367"/>
      <c r="AC596" s="367"/>
      <c r="AD596" s="367"/>
      <c r="AE596" s="367"/>
      <c r="AF596" s="367"/>
      <c r="AG596" s="367"/>
      <c r="AH596" s="367"/>
    </row>
    <row r="597" ht="15.75" customHeight="1">
      <c r="A597" s="367"/>
      <c r="B597" s="367"/>
      <c r="C597" s="432"/>
      <c r="D597" s="367"/>
      <c r="E597" s="432"/>
      <c r="F597" s="432"/>
      <c r="G597" s="432"/>
      <c r="H597" s="367"/>
      <c r="I597" s="432"/>
      <c r="J597" s="367"/>
      <c r="K597" s="432"/>
      <c r="L597" s="367"/>
      <c r="M597" s="432"/>
      <c r="N597" s="367"/>
      <c r="O597" s="434"/>
      <c r="P597" s="433"/>
      <c r="Q597" s="367"/>
      <c r="R597" s="367"/>
      <c r="S597" s="367"/>
      <c r="T597" s="367"/>
      <c r="U597" s="367"/>
      <c r="V597" s="367"/>
      <c r="W597" s="367"/>
      <c r="X597" s="367"/>
      <c r="Y597" s="367"/>
      <c r="Z597" s="367"/>
      <c r="AA597" s="367"/>
      <c r="AB597" s="367"/>
      <c r="AC597" s="367"/>
      <c r="AD597" s="367"/>
      <c r="AE597" s="367"/>
      <c r="AF597" s="367"/>
      <c r="AG597" s="367"/>
      <c r="AH597" s="367"/>
    </row>
    <row r="598" ht="15.75" customHeight="1">
      <c r="A598" s="367"/>
      <c r="B598" s="367"/>
      <c r="C598" s="432"/>
      <c r="D598" s="367"/>
      <c r="E598" s="432"/>
      <c r="F598" s="432"/>
      <c r="G598" s="432"/>
      <c r="H598" s="367"/>
      <c r="I598" s="432"/>
      <c r="J598" s="367"/>
      <c r="K598" s="432"/>
      <c r="L598" s="367"/>
      <c r="M598" s="432"/>
      <c r="N598" s="367"/>
      <c r="O598" s="434"/>
      <c r="P598" s="433"/>
      <c r="Q598" s="367"/>
      <c r="R598" s="367"/>
      <c r="S598" s="367"/>
      <c r="T598" s="367"/>
      <c r="U598" s="367"/>
      <c r="V598" s="367"/>
      <c r="W598" s="367"/>
      <c r="X598" s="367"/>
      <c r="Y598" s="367"/>
      <c r="Z598" s="367"/>
      <c r="AA598" s="367"/>
      <c r="AB598" s="367"/>
      <c r="AC598" s="367"/>
      <c r="AD598" s="367"/>
      <c r="AE598" s="367"/>
      <c r="AF598" s="367"/>
      <c r="AG598" s="367"/>
      <c r="AH598" s="367"/>
    </row>
    <row r="599" ht="15.75" customHeight="1">
      <c r="A599" s="367"/>
      <c r="B599" s="367"/>
      <c r="C599" s="432"/>
      <c r="D599" s="367"/>
      <c r="E599" s="432"/>
      <c r="F599" s="432"/>
      <c r="G599" s="432"/>
      <c r="H599" s="367"/>
      <c r="I599" s="432"/>
      <c r="J599" s="367"/>
      <c r="K599" s="432"/>
      <c r="L599" s="367"/>
      <c r="M599" s="432"/>
      <c r="N599" s="367"/>
      <c r="O599" s="434"/>
      <c r="P599" s="433"/>
      <c r="Q599" s="367"/>
      <c r="R599" s="367"/>
      <c r="S599" s="367"/>
      <c r="T599" s="367"/>
      <c r="U599" s="367"/>
      <c r="V599" s="367"/>
      <c r="W599" s="367"/>
      <c r="X599" s="367"/>
      <c r="Y599" s="367"/>
      <c r="Z599" s="367"/>
      <c r="AA599" s="367"/>
      <c r="AB599" s="367"/>
      <c r="AC599" s="367"/>
      <c r="AD599" s="367"/>
      <c r="AE599" s="367"/>
      <c r="AF599" s="367"/>
      <c r="AG599" s="367"/>
      <c r="AH599" s="367"/>
    </row>
    <row r="600" ht="15.75" customHeight="1">
      <c r="A600" s="367"/>
      <c r="B600" s="367"/>
      <c r="C600" s="432"/>
      <c r="D600" s="367"/>
      <c r="E600" s="432"/>
      <c r="F600" s="432"/>
      <c r="G600" s="432"/>
      <c r="H600" s="367"/>
      <c r="I600" s="432"/>
      <c r="J600" s="367"/>
      <c r="K600" s="432"/>
      <c r="L600" s="367"/>
      <c r="M600" s="432"/>
      <c r="N600" s="367"/>
      <c r="O600" s="434"/>
      <c r="P600" s="433"/>
      <c r="Q600" s="367"/>
      <c r="R600" s="367"/>
      <c r="S600" s="367"/>
      <c r="T600" s="367"/>
      <c r="U600" s="367"/>
      <c r="V600" s="367"/>
      <c r="W600" s="367"/>
      <c r="X600" s="367"/>
      <c r="Y600" s="367"/>
      <c r="Z600" s="367"/>
      <c r="AA600" s="367"/>
      <c r="AB600" s="367"/>
      <c r="AC600" s="367"/>
      <c r="AD600" s="367"/>
      <c r="AE600" s="367"/>
      <c r="AF600" s="367"/>
      <c r="AG600" s="367"/>
      <c r="AH600" s="367"/>
    </row>
    <row r="601" ht="15.75" customHeight="1">
      <c r="A601" s="367"/>
      <c r="B601" s="367"/>
      <c r="C601" s="432"/>
      <c r="D601" s="367"/>
      <c r="E601" s="432"/>
      <c r="F601" s="432"/>
      <c r="G601" s="432"/>
      <c r="H601" s="367"/>
      <c r="I601" s="432"/>
      <c r="J601" s="367"/>
      <c r="K601" s="432"/>
      <c r="L601" s="367"/>
      <c r="M601" s="432"/>
      <c r="N601" s="367"/>
      <c r="O601" s="434"/>
      <c r="P601" s="433"/>
      <c r="Q601" s="367"/>
      <c r="R601" s="367"/>
      <c r="S601" s="367"/>
      <c r="T601" s="367"/>
      <c r="U601" s="367"/>
      <c r="V601" s="367"/>
      <c r="W601" s="367"/>
      <c r="X601" s="367"/>
      <c r="Y601" s="367"/>
      <c r="Z601" s="367"/>
      <c r="AA601" s="367"/>
      <c r="AB601" s="367"/>
      <c r="AC601" s="367"/>
      <c r="AD601" s="367"/>
      <c r="AE601" s="367"/>
      <c r="AF601" s="367"/>
      <c r="AG601" s="367"/>
      <c r="AH601" s="367"/>
    </row>
    <row r="602" ht="15.75" customHeight="1">
      <c r="A602" s="367"/>
      <c r="B602" s="367"/>
      <c r="C602" s="432"/>
      <c r="D602" s="367"/>
      <c r="E602" s="432"/>
      <c r="F602" s="432"/>
      <c r="G602" s="432"/>
      <c r="H602" s="367"/>
      <c r="I602" s="432"/>
      <c r="J602" s="367"/>
      <c r="K602" s="432"/>
      <c r="L602" s="367"/>
      <c r="M602" s="432"/>
      <c r="N602" s="367"/>
      <c r="O602" s="434"/>
      <c r="P602" s="433"/>
      <c r="Q602" s="367"/>
      <c r="R602" s="367"/>
      <c r="S602" s="367"/>
      <c r="T602" s="367"/>
      <c r="U602" s="367"/>
      <c r="V602" s="367"/>
      <c r="W602" s="367"/>
      <c r="X602" s="367"/>
      <c r="Y602" s="367"/>
      <c r="Z602" s="367"/>
      <c r="AA602" s="367"/>
      <c r="AB602" s="367"/>
      <c r="AC602" s="367"/>
      <c r="AD602" s="367"/>
      <c r="AE602" s="367"/>
      <c r="AF602" s="367"/>
      <c r="AG602" s="367"/>
      <c r="AH602" s="367"/>
    </row>
    <row r="603" ht="15.75" customHeight="1">
      <c r="A603" s="367"/>
      <c r="B603" s="367"/>
      <c r="C603" s="432"/>
      <c r="D603" s="367"/>
      <c r="E603" s="432"/>
      <c r="F603" s="432"/>
      <c r="G603" s="432"/>
      <c r="H603" s="367"/>
      <c r="I603" s="432"/>
      <c r="J603" s="367"/>
      <c r="K603" s="432"/>
      <c r="L603" s="367"/>
      <c r="M603" s="432"/>
      <c r="N603" s="367"/>
      <c r="O603" s="434"/>
      <c r="P603" s="433"/>
      <c r="Q603" s="367"/>
      <c r="R603" s="367"/>
      <c r="S603" s="367"/>
      <c r="T603" s="367"/>
      <c r="U603" s="367"/>
      <c r="V603" s="367"/>
      <c r="W603" s="367"/>
      <c r="X603" s="367"/>
      <c r="Y603" s="367"/>
      <c r="Z603" s="367"/>
      <c r="AA603" s="367"/>
      <c r="AB603" s="367"/>
      <c r="AC603" s="367"/>
      <c r="AD603" s="367"/>
      <c r="AE603" s="367"/>
      <c r="AF603" s="367"/>
      <c r="AG603" s="367"/>
      <c r="AH603" s="367"/>
    </row>
    <row r="604" ht="15.75" customHeight="1">
      <c r="A604" s="367"/>
      <c r="B604" s="367"/>
      <c r="C604" s="432"/>
      <c r="D604" s="367"/>
      <c r="E604" s="432"/>
      <c r="F604" s="432"/>
      <c r="G604" s="432"/>
      <c r="H604" s="367"/>
      <c r="I604" s="432"/>
      <c r="J604" s="367"/>
      <c r="K604" s="432"/>
      <c r="L604" s="367"/>
      <c r="M604" s="432"/>
      <c r="N604" s="367"/>
      <c r="O604" s="434"/>
      <c r="P604" s="433"/>
      <c r="Q604" s="367"/>
      <c r="R604" s="367"/>
      <c r="S604" s="367"/>
      <c r="T604" s="367"/>
      <c r="U604" s="367"/>
      <c r="V604" s="367"/>
      <c r="W604" s="367"/>
      <c r="X604" s="367"/>
      <c r="Y604" s="367"/>
      <c r="Z604" s="367"/>
      <c r="AA604" s="367"/>
      <c r="AB604" s="367"/>
      <c r="AC604" s="367"/>
      <c r="AD604" s="367"/>
      <c r="AE604" s="367"/>
      <c r="AF604" s="367"/>
      <c r="AG604" s="367"/>
      <c r="AH604" s="367"/>
    </row>
    <row r="605" ht="15.75" customHeight="1">
      <c r="A605" s="367"/>
      <c r="B605" s="367"/>
      <c r="C605" s="432"/>
      <c r="D605" s="367"/>
      <c r="E605" s="432"/>
      <c r="F605" s="432"/>
      <c r="G605" s="432"/>
      <c r="H605" s="367"/>
      <c r="I605" s="432"/>
      <c r="J605" s="367"/>
      <c r="K605" s="432"/>
      <c r="L605" s="367"/>
      <c r="M605" s="432"/>
      <c r="N605" s="367"/>
      <c r="O605" s="434"/>
      <c r="P605" s="433"/>
      <c r="Q605" s="367"/>
      <c r="R605" s="367"/>
      <c r="S605" s="367"/>
      <c r="T605" s="367"/>
      <c r="U605" s="367"/>
      <c r="V605" s="367"/>
      <c r="W605" s="367"/>
      <c r="X605" s="367"/>
      <c r="Y605" s="367"/>
      <c r="Z605" s="367"/>
      <c r="AA605" s="367"/>
      <c r="AB605" s="367"/>
      <c r="AC605" s="367"/>
      <c r="AD605" s="367"/>
      <c r="AE605" s="367"/>
      <c r="AF605" s="367"/>
      <c r="AG605" s="367"/>
      <c r="AH605" s="367"/>
    </row>
    <row r="606" ht="15.75" customHeight="1">
      <c r="A606" s="367"/>
      <c r="B606" s="367"/>
      <c r="C606" s="432"/>
      <c r="D606" s="367"/>
      <c r="E606" s="432"/>
      <c r="F606" s="432"/>
      <c r="G606" s="432"/>
      <c r="H606" s="367"/>
      <c r="I606" s="432"/>
      <c r="J606" s="367"/>
      <c r="K606" s="432"/>
      <c r="L606" s="367"/>
      <c r="M606" s="432"/>
      <c r="N606" s="367"/>
      <c r="O606" s="434"/>
      <c r="P606" s="433"/>
      <c r="Q606" s="367"/>
      <c r="R606" s="367"/>
      <c r="S606" s="367"/>
      <c r="T606" s="367"/>
      <c r="U606" s="367"/>
      <c r="V606" s="367"/>
      <c r="W606" s="367"/>
      <c r="X606" s="367"/>
      <c r="Y606" s="367"/>
      <c r="Z606" s="367"/>
      <c r="AA606" s="367"/>
      <c r="AB606" s="367"/>
      <c r="AC606" s="367"/>
      <c r="AD606" s="367"/>
      <c r="AE606" s="367"/>
      <c r="AF606" s="367"/>
      <c r="AG606" s="367"/>
      <c r="AH606" s="367"/>
    </row>
    <row r="607" ht="15.75" customHeight="1">
      <c r="A607" s="367"/>
      <c r="B607" s="367"/>
      <c r="C607" s="432"/>
      <c r="D607" s="367"/>
      <c r="E607" s="432"/>
      <c r="F607" s="432"/>
      <c r="G607" s="432"/>
      <c r="H607" s="367"/>
      <c r="I607" s="432"/>
      <c r="J607" s="367"/>
      <c r="K607" s="432"/>
      <c r="L607" s="367"/>
      <c r="M607" s="432"/>
      <c r="N607" s="367"/>
      <c r="O607" s="434"/>
      <c r="P607" s="433"/>
      <c r="Q607" s="367"/>
      <c r="R607" s="367"/>
      <c r="S607" s="367"/>
      <c r="T607" s="367"/>
      <c r="U607" s="367"/>
      <c r="V607" s="367"/>
      <c r="W607" s="367"/>
      <c r="X607" s="367"/>
      <c r="Y607" s="367"/>
      <c r="Z607" s="367"/>
      <c r="AA607" s="367"/>
      <c r="AB607" s="367"/>
      <c r="AC607" s="367"/>
      <c r="AD607" s="367"/>
      <c r="AE607" s="367"/>
      <c r="AF607" s="367"/>
      <c r="AG607" s="367"/>
      <c r="AH607" s="367"/>
    </row>
    <row r="608" ht="15.75" customHeight="1">
      <c r="A608" s="367"/>
      <c r="B608" s="367"/>
      <c r="C608" s="432"/>
      <c r="D608" s="367"/>
      <c r="E608" s="432"/>
      <c r="F608" s="432"/>
      <c r="G608" s="432"/>
      <c r="H608" s="367"/>
      <c r="I608" s="432"/>
      <c r="J608" s="367"/>
      <c r="K608" s="432"/>
      <c r="L608" s="367"/>
      <c r="M608" s="432"/>
      <c r="N608" s="367"/>
      <c r="O608" s="434"/>
      <c r="P608" s="433"/>
      <c r="Q608" s="367"/>
      <c r="R608" s="367"/>
      <c r="S608" s="367"/>
      <c r="T608" s="367"/>
      <c r="U608" s="367"/>
      <c r="V608" s="367"/>
      <c r="W608" s="367"/>
      <c r="X608" s="367"/>
      <c r="Y608" s="367"/>
      <c r="Z608" s="367"/>
      <c r="AA608" s="367"/>
      <c r="AB608" s="367"/>
      <c r="AC608" s="367"/>
      <c r="AD608" s="367"/>
      <c r="AE608" s="367"/>
      <c r="AF608" s="367"/>
      <c r="AG608" s="367"/>
      <c r="AH608" s="367"/>
    </row>
    <row r="609" ht="15.75" customHeight="1">
      <c r="A609" s="367"/>
      <c r="B609" s="367"/>
      <c r="C609" s="432"/>
      <c r="D609" s="367"/>
      <c r="E609" s="432"/>
      <c r="F609" s="432"/>
      <c r="G609" s="432"/>
      <c r="H609" s="367"/>
      <c r="I609" s="432"/>
      <c r="J609" s="367"/>
      <c r="K609" s="432"/>
      <c r="L609" s="367"/>
      <c r="M609" s="432"/>
      <c r="N609" s="367"/>
      <c r="O609" s="434"/>
      <c r="P609" s="433"/>
      <c r="Q609" s="367"/>
      <c r="R609" s="367"/>
      <c r="S609" s="367"/>
      <c r="T609" s="367"/>
      <c r="U609" s="367"/>
      <c r="V609" s="367"/>
      <c r="W609" s="367"/>
      <c r="X609" s="367"/>
      <c r="Y609" s="367"/>
      <c r="Z609" s="367"/>
      <c r="AA609" s="367"/>
      <c r="AB609" s="367"/>
      <c r="AC609" s="367"/>
      <c r="AD609" s="367"/>
      <c r="AE609" s="367"/>
      <c r="AF609" s="367"/>
      <c r="AG609" s="367"/>
      <c r="AH609" s="367"/>
    </row>
    <row r="610" ht="15.75" customHeight="1">
      <c r="A610" s="367"/>
      <c r="B610" s="367"/>
      <c r="C610" s="432"/>
      <c r="D610" s="367"/>
      <c r="E610" s="432"/>
      <c r="F610" s="432"/>
      <c r="G610" s="432"/>
      <c r="H610" s="367"/>
      <c r="I610" s="432"/>
      <c r="J610" s="367"/>
      <c r="K610" s="432"/>
      <c r="L610" s="367"/>
      <c r="M610" s="432"/>
      <c r="N610" s="367"/>
      <c r="O610" s="434"/>
      <c r="P610" s="433"/>
      <c r="Q610" s="367"/>
      <c r="R610" s="367"/>
      <c r="S610" s="367"/>
      <c r="T610" s="367"/>
      <c r="U610" s="367"/>
      <c r="V610" s="367"/>
      <c r="W610" s="367"/>
      <c r="X610" s="367"/>
      <c r="Y610" s="367"/>
      <c r="Z610" s="367"/>
      <c r="AA610" s="367"/>
      <c r="AB610" s="367"/>
      <c r="AC610" s="367"/>
      <c r="AD610" s="367"/>
      <c r="AE610" s="367"/>
      <c r="AF610" s="367"/>
      <c r="AG610" s="367"/>
      <c r="AH610" s="367"/>
    </row>
    <row r="611" ht="15.75" customHeight="1">
      <c r="A611" s="367"/>
      <c r="B611" s="367"/>
      <c r="C611" s="432"/>
      <c r="D611" s="367"/>
      <c r="E611" s="432"/>
      <c r="F611" s="432"/>
      <c r="G611" s="432"/>
      <c r="H611" s="367"/>
      <c r="I611" s="432"/>
      <c r="J611" s="367"/>
      <c r="K611" s="432"/>
      <c r="L611" s="367"/>
      <c r="M611" s="432"/>
      <c r="N611" s="367"/>
      <c r="O611" s="434"/>
      <c r="P611" s="433"/>
      <c r="Q611" s="367"/>
      <c r="R611" s="367"/>
      <c r="S611" s="367"/>
      <c r="T611" s="367"/>
      <c r="U611" s="367"/>
      <c r="V611" s="367"/>
      <c r="W611" s="367"/>
      <c r="X611" s="367"/>
      <c r="Y611" s="367"/>
      <c r="Z611" s="367"/>
      <c r="AA611" s="367"/>
      <c r="AB611" s="367"/>
      <c r="AC611" s="367"/>
      <c r="AD611" s="367"/>
      <c r="AE611" s="367"/>
      <c r="AF611" s="367"/>
      <c r="AG611" s="367"/>
      <c r="AH611" s="367"/>
    </row>
    <row r="612" ht="15.75" customHeight="1">
      <c r="A612" s="367"/>
      <c r="B612" s="367"/>
      <c r="C612" s="432"/>
      <c r="D612" s="367"/>
      <c r="E612" s="432"/>
      <c r="F612" s="432"/>
      <c r="G612" s="432"/>
      <c r="H612" s="367"/>
      <c r="I612" s="432"/>
      <c r="J612" s="367"/>
      <c r="K612" s="432"/>
      <c r="L612" s="367"/>
      <c r="M612" s="432"/>
      <c r="N612" s="367"/>
      <c r="O612" s="434"/>
      <c r="P612" s="433"/>
      <c r="Q612" s="367"/>
      <c r="R612" s="367"/>
      <c r="S612" s="367"/>
      <c r="T612" s="367"/>
      <c r="U612" s="367"/>
      <c r="V612" s="367"/>
      <c r="W612" s="367"/>
      <c r="X612" s="367"/>
      <c r="Y612" s="367"/>
      <c r="Z612" s="367"/>
      <c r="AA612" s="367"/>
      <c r="AB612" s="367"/>
      <c r="AC612" s="367"/>
      <c r="AD612" s="367"/>
      <c r="AE612" s="367"/>
      <c r="AF612" s="367"/>
      <c r="AG612" s="367"/>
      <c r="AH612" s="367"/>
    </row>
    <row r="613" ht="15.75" customHeight="1">
      <c r="A613" s="367"/>
      <c r="B613" s="367"/>
      <c r="C613" s="432"/>
      <c r="D613" s="367"/>
      <c r="E613" s="432"/>
      <c r="F613" s="432"/>
      <c r="G613" s="432"/>
      <c r="H613" s="367"/>
      <c r="I613" s="432"/>
      <c r="J613" s="367"/>
      <c r="K613" s="432"/>
      <c r="L613" s="367"/>
      <c r="M613" s="432"/>
      <c r="N613" s="367"/>
      <c r="O613" s="434"/>
      <c r="P613" s="433"/>
      <c r="Q613" s="367"/>
      <c r="R613" s="367"/>
      <c r="S613" s="367"/>
      <c r="T613" s="367"/>
      <c r="U613" s="367"/>
      <c r="V613" s="367"/>
      <c r="W613" s="367"/>
      <c r="X613" s="367"/>
      <c r="Y613" s="367"/>
      <c r="Z613" s="367"/>
      <c r="AA613" s="367"/>
      <c r="AB613" s="367"/>
      <c r="AC613" s="367"/>
      <c r="AD613" s="367"/>
      <c r="AE613" s="367"/>
      <c r="AF613" s="367"/>
      <c r="AG613" s="367"/>
      <c r="AH613" s="367"/>
    </row>
    <row r="614" ht="15.75" customHeight="1">
      <c r="A614" s="367"/>
      <c r="B614" s="367"/>
      <c r="C614" s="432"/>
      <c r="D614" s="367"/>
      <c r="E614" s="432"/>
      <c r="F614" s="432"/>
      <c r="G614" s="432"/>
      <c r="H614" s="367"/>
      <c r="I614" s="432"/>
      <c r="J614" s="367"/>
      <c r="K614" s="432"/>
      <c r="L614" s="367"/>
      <c r="M614" s="432"/>
      <c r="N614" s="367"/>
      <c r="O614" s="434"/>
      <c r="P614" s="433"/>
      <c r="Q614" s="367"/>
      <c r="R614" s="367"/>
      <c r="S614" s="367"/>
      <c r="T614" s="367"/>
      <c r="U614" s="367"/>
      <c r="V614" s="367"/>
      <c r="W614" s="367"/>
      <c r="X614" s="367"/>
      <c r="Y614" s="367"/>
      <c r="Z614" s="367"/>
      <c r="AA614" s="367"/>
      <c r="AB614" s="367"/>
      <c r="AC614" s="367"/>
      <c r="AD614" s="367"/>
      <c r="AE614" s="367"/>
      <c r="AF614" s="367"/>
      <c r="AG614" s="367"/>
      <c r="AH614" s="367"/>
    </row>
    <row r="615" ht="15.75" customHeight="1">
      <c r="A615" s="367"/>
      <c r="B615" s="367"/>
      <c r="C615" s="432"/>
      <c r="D615" s="367"/>
      <c r="E615" s="432"/>
      <c r="F615" s="432"/>
      <c r="G615" s="432"/>
      <c r="H615" s="367"/>
      <c r="I615" s="432"/>
      <c r="J615" s="367"/>
      <c r="K615" s="432"/>
      <c r="L615" s="367"/>
      <c r="M615" s="432"/>
      <c r="N615" s="367"/>
      <c r="O615" s="434"/>
      <c r="P615" s="433"/>
      <c r="Q615" s="367"/>
      <c r="R615" s="367"/>
      <c r="S615" s="367"/>
      <c r="T615" s="367"/>
      <c r="U615" s="367"/>
      <c r="V615" s="367"/>
      <c r="W615" s="367"/>
      <c r="X615" s="367"/>
      <c r="Y615" s="367"/>
      <c r="Z615" s="367"/>
      <c r="AA615" s="367"/>
      <c r="AB615" s="367"/>
      <c r="AC615" s="367"/>
      <c r="AD615" s="367"/>
      <c r="AE615" s="367"/>
      <c r="AF615" s="367"/>
      <c r="AG615" s="367"/>
      <c r="AH615" s="367"/>
    </row>
    <row r="616" ht="15.75" customHeight="1">
      <c r="A616" s="367"/>
      <c r="B616" s="367"/>
      <c r="C616" s="432"/>
      <c r="D616" s="367"/>
      <c r="E616" s="432"/>
      <c r="F616" s="432"/>
      <c r="G616" s="432"/>
      <c r="H616" s="367"/>
      <c r="I616" s="432"/>
      <c r="J616" s="367"/>
      <c r="K616" s="432"/>
      <c r="L616" s="367"/>
      <c r="M616" s="432"/>
      <c r="N616" s="367"/>
      <c r="O616" s="434"/>
      <c r="P616" s="433"/>
      <c r="Q616" s="367"/>
      <c r="R616" s="367"/>
      <c r="S616" s="367"/>
      <c r="T616" s="367"/>
      <c r="U616" s="367"/>
      <c r="V616" s="367"/>
      <c r="W616" s="367"/>
      <c r="X616" s="367"/>
      <c r="Y616" s="367"/>
      <c r="Z616" s="367"/>
      <c r="AA616" s="367"/>
      <c r="AB616" s="367"/>
      <c r="AC616" s="367"/>
      <c r="AD616" s="367"/>
      <c r="AE616" s="367"/>
      <c r="AF616" s="367"/>
      <c r="AG616" s="367"/>
      <c r="AH616" s="367"/>
    </row>
    <row r="617" ht="15.75" customHeight="1">
      <c r="A617" s="367"/>
      <c r="B617" s="367"/>
      <c r="C617" s="432"/>
      <c r="D617" s="367"/>
      <c r="E617" s="432"/>
      <c r="F617" s="432"/>
      <c r="G617" s="432"/>
      <c r="H617" s="367"/>
      <c r="I617" s="432"/>
      <c r="J617" s="367"/>
      <c r="K617" s="432"/>
      <c r="L617" s="367"/>
      <c r="M617" s="432"/>
      <c r="N617" s="367"/>
      <c r="O617" s="434"/>
      <c r="P617" s="433"/>
      <c r="Q617" s="367"/>
      <c r="R617" s="367"/>
      <c r="S617" s="367"/>
      <c r="T617" s="367"/>
      <c r="U617" s="367"/>
      <c r="V617" s="367"/>
      <c r="W617" s="367"/>
      <c r="X617" s="367"/>
      <c r="Y617" s="367"/>
      <c r="Z617" s="367"/>
      <c r="AA617" s="367"/>
      <c r="AB617" s="367"/>
      <c r="AC617" s="367"/>
      <c r="AD617" s="367"/>
      <c r="AE617" s="367"/>
      <c r="AF617" s="367"/>
      <c r="AG617" s="367"/>
      <c r="AH617" s="367"/>
    </row>
    <row r="618" ht="15.75" customHeight="1">
      <c r="A618" s="367"/>
      <c r="B618" s="367"/>
      <c r="C618" s="432"/>
      <c r="D618" s="367"/>
      <c r="E618" s="432"/>
      <c r="F618" s="432"/>
      <c r="G618" s="432"/>
      <c r="H618" s="367"/>
      <c r="I618" s="432"/>
      <c r="J618" s="367"/>
      <c r="K618" s="432"/>
      <c r="L618" s="367"/>
      <c r="M618" s="432"/>
      <c r="N618" s="367"/>
      <c r="O618" s="434"/>
      <c r="P618" s="433"/>
      <c r="Q618" s="367"/>
      <c r="R618" s="367"/>
      <c r="S618" s="367"/>
      <c r="T618" s="367"/>
      <c r="U618" s="367"/>
      <c r="V618" s="367"/>
      <c r="W618" s="367"/>
      <c r="X618" s="367"/>
      <c r="Y618" s="367"/>
      <c r="Z618" s="367"/>
      <c r="AA618" s="367"/>
      <c r="AB618" s="367"/>
      <c r="AC618" s="367"/>
      <c r="AD618" s="367"/>
      <c r="AE618" s="367"/>
      <c r="AF618" s="367"/>
      <c r="AG618" s="367"/>
      <c r="AH618" s="367"/>
    </row>
    <row r="619" ht="15.75" customHeight="1">
      <c r="A619" s="367"/>
      <c r="B619" s="367"/>
      <c r="C619" s="432"/>
      <c r="D619" s="367"/>
      <c r="E619" s="432"/>
      <c r="F619" s="432"/>
      <c r="G619" s="432"/>
      <c r="H619" s="367"/>
      <c r="I619" s="432"/>
      <c r="J619" s="367"/>
      <c r="K619" s="432"/>
      <c r="L619" s="367"/>
      <c r="M619" s="432"/>
      <c r="N619" s="367"/>
      <c r="O619" s="434"/>
      <c r="P619" s="433"/>
      <c r="Q619" s="367"/>
      <c r="R619" s="367"/>
      <c r="S619" s="367"/>
      <c r="T619" s="367"/>
      <c r="U619" s="367"/>
      <c r="V619" s="367"/>
      <c r="W619" s="367"/>
      <c r="X619" s="367"/>
      <c r="Y619" s="367"/>
      <c r="Z619" s="367"/>
      <c r="AA619" s="367"/>
      <c r="AB619" s="367"/>
      <c r="AC619" s="367"/>
      <c r="AD619" s="367"/>
      <c r="AE619" s="367"/>
      <c r="AF619" s="367"/>
      <c r="AG619" s="367"/>
      <c r="AH619" s="367"/>
    </row>
    <row r="620" ht="15.75" customHeight="1">
      <c r="A620" s="367"/>
      <c r="B620" s="367"/>
      <c r="C620" s="432"/>
      <c r="D620" s="367"/>
      <c r="E620" s="432"/>
      <c r="F620" s="432"/>
      <c r="G620" s="432"/>
      <c r="H620" s="367"/>
      <c r="I620" s="432"/>
      <c r="J620" s="367"/>
      <c r="K620" s="432"/>
      <c r="L620" s="367"/>
      <c r="M620" s="432"/>
      <c r="N620" s="367"/>
      <c r="O620" s="434"/>
      <c r="P620" s="433"/>
      <c r="Q620" s="367"/>
      <c r="R620" s="367"/>
      <c r="S620" s="367"/>
      <c r="T620" s="367"/>
      <c r="U620" s="367"/>
      <c r="V620" s="367"/>
      <c r="W620" s="367"/>
      <c r="X620" s="367"/>
      <c r="Y620" s="367"/>
      <c r="Z620" s="367"/>
      <c r="AA620" s="367"/>
      <c r="AB620" s="367"/>
      <c r="AC620" s="367"/>
      <c r="AD620" s="367"/>
      <c r="AE620" s="367"/>
      <c r="AF620" s="367"/>
      <c r="AG620" s="367"/>
      <c r="AH620" s="367"/>
    </row>
    <row r="621" ht="15.75" customHeight="1">
      <c r="A621" s="367"/>
      <c r="B621" s="367"/>
      <c r="C621" s="432"/>
      <c r="D621" s="367"/>
      <c r="E621" s="432"/>
      <c r="F621" s="432"/>
      <c r="G621" s="432"/>
      <c r="H621" s="367"/>
      <c r="I621" s="432"/>
      <c r="J621" s="367"/>
      <c r="K621" s="432"/>
      <c r="L621" s="367"/>
      <c r="M621" s="432"/>
      <c r="N621" s="367"/>
      <c r="O621" s="434"/>
      <c r="P621" s="433"/>
      <c r="Q621" s="367"/>
      <c r="R621" s="367"/>
      <c r="S621" s="367"/>
      <c r="T621" s="367"/>
      <c r="U621" s="367"/>
      <c r="V621" s="367"/>
      <c r="W621" s="367"/>
      <c r="X621" s="367"/>
      <c r="Y621" s="367"/>
      <c r="Z621" s="367"/>
      <c r="AA621" s="367"/>
      <c r="AB621" s="367"/>
      <c r="AC621" s="367"/>
      <c r="AD621" s="367"/>
      <c r="AE621" s="367"/>
      <c r="AF621" s="367"/>
      <c r="AG621" s="367"/>
      <c r="AH621" s="367"/>
    </row>
    <row r="622" ht="15.75" customHeight="1">
      <c r="A622" s="367"/>
      <c r="B622" s="367"/>
      <c r="C622" s="432"/>
      <c r="D622" s="367"/>
      <c r="E622" s="432"/>
      <c r="F622" s="432"/>
      <c r="G622" s="432"/>
      <c r="H622" s="367"/>
      <c r="I622" s="432"/>
      <c r="J622" s="367"/>
      <c r="K622" s="432"/>
      <c r="L622" s="367"/>
      <c r="M622" s="432"/>
      <c r="N622" s="367"/>
      <c r="O622" s="434"/>
      <c r="P622" s="433"/>
      <c r="Q622" s="367"/>
      <c r="R622" s="367"/>
      <c r="S622" s="367"/>
      <c r="T622" s="367"/>
      <c r="U622" s="367"/>
      <c r="V622" s="367"/>
      <c r="W622" s="367"/>
      <c r="X622" s="367"/>
      <c r="Y622" s="367"/>
      <c r="Z622" s="367"/>
      <c r="AA622" s="367"/>
      <c r="AB622" s="367"/>
      <c r="AC622" s="367"/>
      <c r="AD622" s="367"/>
      <c r="AE622" s="367"/>
      <c r="AF622" s="367"/>
      <c r="AG622" s="367"/>
      <c r="AH622" s="367"/>
    </row>
    <row r="623" ht="15.75" customHeight="1">
      <c r="A623" s="367"/>
      <c r="B623" s="367"/>
      <c r="C623" s="432"/>
      <c r="D623" s="367"/>
      <c r="E623" s="432"/>
      <c r="F623" s="432"/>
      <c r="G623" s="432"/>
      <c r="H623" s="367"/>
      <c r="I623" s="432"/>
      <c r="J623" s="367"/>
      <c r="K623" s="432"/>
      <c r="L623" s="367"/>
      <c r="M623" s="432"/>
      <c r="N623" s="367"/>
      <c r="O623" s="434"/>
      <c r="P623" s="433"/>
      <c r="Q623" s="367"/>
      <c r="R623" s="367"/>
      <c r="S623" s="367"/>
      <c r="T623" s="367"/>
      <c r="U623" s="367"/>
      <c r="V623" s="367"/>
      <c r="W623" s="367"/>
      <c r="X623" s="367"/>
      <c r="Y623" s="367"/>
      <c r="Z623" s="367"/>
      <c r="AA623" s="367"/>
      <c r="AB623" s="367"/>
      <c r="AC623" s="367"/>
      <c r="AD623" s="367"/>
      <c r="AE623" s="367"/>
      <c r="AF623" s="367"/>
      <c r="AG623" s="367"/>
      <c r="AH623" s="367"/>
    </row>
    <row r="624" ht="15.75" customHeight="1">
      <c r="A624" s="367"/>
      <c r="B624" s="367"/>
      <c r="C624" s="432"/>
      <c r="D624" s="367"/>
      <c r="E624" s="432"/>
      <c r="F624" s="432"/>
      <c r="G624" s="432"/>
      <c r="H624" s="367"/>
      <c r="I624" s="432"/>
      <c r="J624" s="367"/>
      <c r="K624" s="432"/>
      <c r="L624" s="367"/>
      <c r="M624" s="432"/>
      <c r="N624" s="367"/>
      <c r="O624" s="434"/>
      <c r="P624" s="433"/>
      <c r="Q624" s="367"/>
      <c r="R624" s="367"/>
      <c r="S624" s="367"/>
      <c r="T624" s="367"/>
      <c r="U624" s="367"/>
      <c r="V624" s="367"/>
      <c r="W624" s="367"/>
      <c r="X624" s="367"/>
      <c r="Y624" s="367"/>
      <c r="Z624" s="367"/>
      <c r="AA624" s="367"/>
      <c r="AB624" s="367"/>
      <c r="AC624" s="367"/>
      <c r="AD624" s="367"/>
      <c r="AE624" s="367"/>
      <c r="AF624" s="367"/>
      <c r="AG624" s="367"/>
      <c r="AH624" s="367"/>
    </row>
    <row r="625" ht="15.75" customHeight="1">
      <c r="A625" s="367"/>
      <c r="B625" s="367"/>
      <c r="C625" s="432"/>
      <c r="D625" s="367"/>
      <c r="E625" s="432"/>
      <c r="F625" s="432"/>
      <c r="G625" s="432"/>
      <c r="H625" s="367"/>
      <c r="I625" s="432"/>
      <c r="J625" s="367"/>
      <c r="K625" s="432"/>
      <c r="L625" s="367"/>
      <c r="M625" s="432"/>
      <c r="N625" s="367"/>
      <c r="O625" s="434"/>
      <c r="P625" s="433"/>
      <c r="Q625" s="367"/>
      <c r="R625" s="367"/>
      <c r="S625" s="367"/>
      <c r="T625" s="367"/>
      <c r="U625" s="367"/>
      <c r="V625" s="367"/>
      <c r="W625" s="367"/>
      <c r="X625" s="367"/>
      <c r="Y625" s="367"/>
      <c r="Z625" s="367"/>
      <c r="AA625" s="367"/>
      <c r="AB625" s="367"/>
      <c r="AC625" s="367"/>
      <c r="AD625" s="367"/>
      <c r="AE625" s="367"/>
      <c r="AF625" s="367"/>
      <c r="AG625" s="367"/>
      <c r="AH625" s="367"/>
    </row>
    <row r="626" ht="15.75" customHeight="1">
      <c r="A626" s="367"/>
      <c r="B626" s="367"/>
      <c r="C626" s="432"/>
      <c r="D626" s="367"/>
      <c r="E626" s="432"/>
      <c r="F626" s="432"/>
      <c r="G626" s="432"/>
      <c r="H626" s="367"/>
      <c r="I626" s="432"/>
      <c r="J626" s="367"/>
      <c r="K626" s="432"/>
      <c r="L626" s="367"/>
      <c r="M626" s="432"/>
      <c r="N626" s="367"/>
      <c r="O626" s="434"/>
      <c r="P626" s="433"/>
      <c r="Q626" s="367"/>
      <c r="R626" s="367"/>
      <c r="S626" s="367"/>
      <c r="T626" s="367"/>
      <c r="U626" s="367"/>
      <c r="V626" s="367"/>
      <c r="W626" s="367"/>
      <c r="X626" s="367"/>
      <c r="Y626" s="367"/>
      <c r="Z626" s="367"/>
      <c r="AA626" s="367"/>
      <c r="AB626" s="367"/>
      <c r="AC626" s="367"/>
      <c r="AD626" s="367"/>
      <c r="AE626" s="367"/>
      <c r="AF626" s="367"/>
      <c r="AG626" s="367"/>
      <c r="AH626" s="367"/>
    </row>
    <row r="627" ht="15.75" customHeight="1">
      <c r="A627" s="367"/>
      <c r="B627" s="367"/>
      <c r="C627" s="432"/>
      <c r="D627" s="367"/>
      <c r="E627" s="432"/>
      <c r="F627" s="432"/>
      <c r="G627" s="432"/>
      <c r="H627" s="367"/>
      <c r="I627" s="432"/>
      <c r="J627" s="367"/>
      <c r="K627" s="432"/>
      <c r="L627" s="367"/>
      <c r="M627" s="432"/>
      <c r="N627" s="367"/>
      <c r="O627" s="434"/>
      <c r="P627" s="433"/>
      <c r="Q627" s="367"/>
      <c r="R627" s="367"/>
      <c r="S627" s="367"/>
      <c r="T627" s="367"/>
      <c r="U627" s="367"/>
      <c r="V627" s="367"/>
      <c r="W627" s="367"/>
      <c r="X627" s="367"/>
      <c r="Y627" s="367"/>
      <c r="Z627" s="367"/>
      <c r="AA627" s="367"/>
      <c r="AB627" s="367"/>
      <c r="AC627" s="367"/>
      <c r="AD627" s="367"/>
      <c r="AE627" s="367"/>
      <c r="AF627" s="367"/>
      <c r="AG627" s="367"/>
      <c r="AH627" s="367"/>
    </row>
    <row r="628" ht="15.75" customHeight="1">
      <c r="A628" s="367"/>
      <c r="B628" s="367"/>
      <c r="C628" s="432"/>
      <c r="D628" s="367"/>
      <c r="E628" s="432"/>
      <c r="F628" s="432"/>
      <c r="G628" s="432"/>
      <c r="H628" s="367"/>
      <c r="I628" s="432"/>
      <c r="J628" s="367"/>
      <c r="K628" s="432"/>
      <c r="L628" s="367"/>
      <c r="M628" s="432"/>
      <c r="N628" s="367"/>
      <c r="O628" s="434"/>
      <c r="P628" s="433"/>
      <c r="Q628" s="367"/>
      <c r="R628" s="367"/>
      <c r="S628" s="367"/>
      <c r="T628" s="367"/>
      <c r="U628" s="367"/>
      <c r="V628" s="367"/>
      <c r="W628" s="367"/>
      <c r="X628" s="367"/>
      <c r="Y628" s="367"/>
      <c r="Z628" s="367"/>
      <c r="AA628" s="367"/>
      <c r="AB628" s="367"/>
      <c r="AC628" s="367"/>
      <c r="AD628" s="367"/>
      <c r="AE628" s="367"/>
      <c r="AF628" s="367"/>
      <c r="AG628" s="367"/>
      <c r="AH628" s="367"/>
    </row>
    <row r="629" ht="15.75" customHeight="1">
      <c r="A629" s="367"/>
      <c r="B629" s="367"/>
      <c r="C629" s="432"/>
      <c r="D629" s="367"/>
      <c r="E629" s="432"/>
      <c r="F629" s="432"/>
      <c r="G629" s="432"/>
      <c r="H629" s="367"/>
      <c r="I629" s="432"/>
      <c r="J629" s="367"/>
      <c r="K629" s="432"/>
      <c r="L629" s="367"/>
      <c r="M629" s="432"/>
      <c r="N629" s="367"/>
      <c r="O629" s="434"/>
      <c r="P629" s="433"/>
      <c r="Q629" s="367"/>
      <c r="R629" s="367"/>
      <c r="S629" s="367"/>
      <c r="T629" s="367"/>
      <c r="U629" s="367"/>
      <c r="V629" s="367"/>
      <c r="W629" s="367"/>
      <c r="X629" s="367"/>
      <c r="Y629" s="367"/>
      <c r="Z629" s="367"/>
      <c r="AA629" s="367"/>
      <c r="AB629" s="367"/>
      <c r="AC629" s="367"/>
      <c r="AD629" s="367"/>
      <c r="AE629" s="367"/>
      <c r="AF629" s="367"/>
      <c r="AG629" s="367"/>
      <c r="AH629" s="367"/>
    </row>
    <row r="630" ht="15.75" customHeight="1">
      <c r="A630" s="367"/>
      <c r="B630" s="367"/>
      <c r="C630" s="432"/>
      <c r="D630" s="367"/>
      <c r="E630" s="432"/>
      <c r="F630" s="432"/>
      <c r="G630" s="432"/>
      <c r="H630" s="367"/>
      <c r="I630" s="432"/>
      <c r="J630" s="367"/>
      <c r="K630" s="432"/>
      <c r="L630" s="367"/>
      <c r="M630" s="432"/>
      <c r="N630" s="367"/>
      <c r="O630" s="434"/>
      <c r="P630" s="433"/>
      <c r="Q630" s="367"/>
      <c r="R630" s="367"/>
      <c r="S630" s="367"/>
      <c r="T630" s="367"/>
      <c r="U630" s="367"/>
      <c r="V630" s="367"/>
      <c r="W630" s="367"/>
      <c r="X630" s="367"/>
      <c r="Y630" s="367"/>
      <c r="Z630" s="367"/>
      <c r="AA630" s="367"/>
      <c r="AB630" s="367"/>
      <c r="AC630" s="367"/>
      <c r="AD630" s="367"/>
      <c r="AE630" s="367"/>
      <c r="AF630" s="367"/>
      <c r="AG630" s="367"/>
      <c r="AH630" s="367"/>
    </row>
    <row r="631" ht="15.75" customHeight="1">
      <c r="A631" s="367"/>
      <c r="B631" s="367"/>
      <c r="C631" s="432"/>
      <c r="D631" s="367"/>
      <c r="E631" s="432"/>
      <c r="F631" s="432"/>
      <c r="G631" s="432"/>
      <c r="H631" s="367"/>
      <c r="I631" s="432"/>
      <c r="J631" s="367"/>
      <c r="K631" s="432"/>
      <c r="L631" s="367"/>
      <c r="M631" s="432"/>
      <c r="N631" s="367"/>
      <c r="O631" s="434"/>
      <c r="P631" s="433"/>
      <c r="Q631" s="367"/>
      <c r="R631" s="367"/>
      <c r="S631" s="367"/>
      <c r="T631" s="367"/>
      <c r="U631" s="367"/>
      <c r="V631" s="367"/>
      <c r="W631" s="367"/>
      <c r="X631" s="367"/>
      <c r="Y631" s="367"/>
      <c r="Z631" s="367"/>
      <c r="AA631" s="367"/>
      <c r="AB631" s="367"/>
      <c r="AC631" s="367"/>
      <c r="AD631" s="367"/>
      <c r="AE631" s="367"/>
      <c r="AF631" s="367"/>
      <c r="AG631" s="367"/>
      <c r="AH631" s="367"/>
    </row>
    <row r="632" ht="15.75" customHeight="1">
      <c r="A632" s="367"/>
      <c r="B632" s="367"/>
      <c r="C632" s="432"/>
      <c r="D632" s="367"/>
      <c r="E632" s="432"/>
      <c r="F632" s="432"/>
      <c r="G632" s="432"/>
      <c r="H632" s="367"/>
      <c r="I632" s="432"/>
      <c r="J632" s="367"/>
      <c r="K632" s="432"/>
      <c r="L632" s="367"/>
      <c r="M632" s="432"/>
      <c r="N632" s="367"/>
      <c r="O632" s="434"/>
      <c r="P632" s="433"/>
      <c r="Q632" s="367"/>
      <c r="R632" s="367"/>
      <c r="S632" s="367"/>
      <c r="T632" s="367"/>
      <c r="U632" s="367"/>
      <c r="V632" s="367"/>
      <c r="W632" s="367"/>
      <c r="X632" s="367"/>
      <c r="Y632" s="367"/>
      <c r="Z632" s="367"/>
      <c r="AA632" s="367"/>
      <c r="AB632" s="367"/>
      <c r="AC632" s="367"/>
      <c r="AD632" s="367"/>
      <c r="AE632" s="367"/>
      <c r="AF632" s="367"/>
      <c r="AG632" s="367"/>
      <c r="AH632" s="367"/>
    </row>
    <row r="633" ht="15.75" customHeight="1">
      <c r="A633" s="367"/>
      <c r="B633" s="367"/>
      <c r="C633" s="432"/>
      <c r="D633" s="367"/>
      <c r="E633" s="432"/>
      <c r="F633" s="432"/>
      <c r="G633" s="432"/>
      <c r="H633" s="367"/>
      <c r="I633" s="432"/>
      <c r="J633" s="367"/>
      <c r="K633" s="432"/>
      <c r="L633" s="367"/>
      <c r="M633" s="432"/>
      <c r="N633" s="367"/>
      <c r="O633" s="434"/>
      <c r="P633" s="433"/>
      <c r="Q633" s="367"/>
      <c r="R633" s="367"/>
      <c r="S633" s="367"/>
      <c r="T633" s="367"/>
      <c r="U633" s="367"/>
      <c r="V633" s="367"/>
      <c r="W633" s="367"/>
      <c r="X633" s="367"/>
      <c r="Y633" s="367"/>
      <c r="Z633" s="367"/>
      <c r="AA633" s="367"/>
      <c r="AB633" s="367"/>
      <c r="AC633" s="367"/>
      <c r="AD633" s="367"/>
      <c r="AE633" s="367"/>
      <c r="AF633" s="367"/>
      <c r="AG633" s="367"/>
      <c r="AH633" s="367"/>
    </row>
    <row r="634" ht="15.75" customHeight="1">
      <c r="A634" s="367"/>
      <c r="B634" s="367"/>
      <c r="C634" s="432"/>
      <c r="D634" s="367"/>
      <c r="E634" s="432"/>
      <c r="F634" s="432"/>
      <c r="G634" s="432"/>
      <c r="H634" s="367"/>
      <c r="I634" s="432"/>
      <c r="J634" s="367"/>
      <c r="K634" s="432"/>
      <c r="L634" s="367"/>
      <c r="M634" s="432"/>
      <c r="N634" s="367"/>
      <c r="O634" s="434"/>
      <c r="P634" s="433"/>
      <c r="Q634" s="367"/>
      <c r="R634" s="367"/>
      <c r="S634" s="367"/>
      <c r="T634" s="367"/>
      <c r="U634" s="367"/>
      <c r="V634" s="367"/>
      <c r="W634" s="367"/>
      <c r="X634" s="367"/>
      <c r="Y634" s="367"/>
      <c r="Z634" s="367"/>
      <c r="AA634" s="367"/>
      <c r="AB634" s="367"/>
      <c r="AC634" s="367"/>
      <c r="AD634" s="367"/>
      <c r="AE634" s="367"/>
      <c r="AF634" s="367"/>
      <c r="AG634" s="367"/>
      <c r="AH634" s="367"/>
    </row>
    <row r="635" ht="15.75" customHeight="1">
      <c r="A635" s="367"/>
      <c r="B635" s="367"/>
      <c r="C635" s="432"/>
      <c r="D635" s="367"/>
      <c r="E635" s="432"/>
      <c r="F635" s="432"/>
      <c r="G635" s="432"/>
      <c r="H635" s="367"/>
      <c r="I635" s="432"/>
      <c r="J635" s="367"/>
      <c r="K635" s="432"/>
      <c r="L635" s="367"/>
      <c r="M635" s="432"/>
      <c r="N635" s="367"/>
      <c r="O635" s="434"/>
      <c r="P635" s="433"/>
      <c r="Q635" s="367"/>
      <c r="R635" s="367"/>
      <c r="S635" s="367"/>
      <c r="T635" s="367"/>
      <c r="U635" s="367"/>
      <c r="V635" s="367"/>
      <c r="W635" s="367"/>
      <c r="X635" s="367"/>
      <c r="Y635" s="367"/>
      <c r="Z635" s="367"/>
      <c r="AA635" s="367"/>
      <c r="AB635" s="367"/>
      <c r="AC635" s="367"/>
      <c r="AD635" s="367"/>
      <c r="AE635" s="367"/>
      <c r="AF635" s="367"/>
      <c r="AG635" s="367"/>
      <c r="AH635" s="367"/>
    </row>
    <row r="636" ht="15.75" customHeight="1">
      <c r="A636" s="367"/>
      <c r="B636" s="367"/>
      <c r="C636" s="432"/>
      <c r="D636" s="367"/>
      <c r="E636" s="432"/>
      <c r="F636" s="432"/>
      <c r="G636" s="432"/>
      <c r="H636" s="367"/>
      <c r="I636" s="432"/>
      <c r="J636" s="367"/>
      <c r="K636" s="432"/>
      <c r="L636" s="367"/>
      <c r="M636" s="432"/>
      <c r="N636" s="367"/>
      <c r="O636" s="434"/>
      <c r="P636" s="433"/>
      <c r="Q636" s="367"/>
      <c r="R636" s="367"/>
      <c r="S636" s="367"/>
      <c r="T636" s="367"/>
      <c r="U636" s="367"/>
      <c r="V636" s="367"/>
      <c r="W636" s="367"/>
      <c r="X636" s="367"/>
      <c r="Y636" s="367"/>
      <c r="Z636" s="367"/>
      <c r="AA636" s="367"/>
      <c r="AB636" s="367"/>
      <c r="AC636" s="367"/>
      <c r="AD636" s="367"/>
      <c r="AE636" s="367"/>
      <c r="AF636" s="367"/>
      <c r="AG636" s="367"/>
      <c r="AH636" s="367"/>
    </row>
    <row r="637" ht="15.75" customHeight="1">
      <c r="A637" s="367"/>
      <c r="B637" s="367"/>
      <c r="C637" s="432"/>
      <c r="D637" s="367"/>
      <c r="E637" s="432"/>
      <c r="F637" s="432"/>
      <c r="G637" s="432"/>
      <c r="H637" s="367"/>
      <c r="I637" s="432"/>
      <c r="J637" s="367"/>
      <c r="K637" s="432"/>
      <c r="L637" s="367"/>
      <c r="M637" s="432"/>
      <c r="N637" s="367"/>
      <c r="O637" s="434"/>
      <c r="P637" s="433"/>
      <c r="Q637" s="367"/>
      <c r="R637" s="367"/>
      <c r="S637" s="367"/>
      <c r="T637" s="367"/>
      <c r="U637" s="367"/>
      <c r="V637" s="367"/>
      <c r="W637" s="367"/>
      <c r="X637" s="367"/>
      <c r="Y637" s="367"/>
      <c r="Z637" s="367"/>
      <c r="AA637" s="367"/>
      <c r="AB637" s="367"/>
      <c r="AC637" s="367"/>
      <c r="AD637" s="367"/>
      <c r="AE637" s="367"/>
      <c r="AF637" s="367"/>
      <c r="AG637" s="367"/>
      <c r="AH637" s="367"/>
    </row>
    <row r="638" ht="15.75" customHeight="1">
      <c r="A638" s="367"/>
      <c r="B638" s="367"/>
      <c r="C638" s="432"/>
      <c r="D638" s="367"/>
      <c r="E638" s="432"/>
      <c r="F638" s="432"/>
      <c r="G638" s="432"/>
      <c r="H638" s="367"/>
      <c r="I638" s="432"/>
      <c r="J638" s="367"/>
      <c r="K638" s="432"/>
      <c r="L638" s="367"/>
      <c r="M638" s="432"/>
      <c r="N638" s="367"/>
      <c r="O638" s="434"/>
      <c r="P638" s="433"/>
      <c r="Q638" s="367"/>
      <c r="R638" s="367"/>
      <c r="S638" s="367"/>
      <c r="T638" s="367"/>
      <c r="U638" s="367"/>
      <c r="V638" s="367"/>
      <c r="W638" s="367"/>
      <c r="X638" s="367"/>
      <c r="Y638" s="367"/>
      <c r="Z638" s="367"/>
      <c r="AA638" s="367"/>
      <c r="AB638" s="367"/>
      <c r="AC638" s="367"/>
      <c r="AD638" s="367"/>
      <c r="AE638" s="367"/>
      <c r="AF638" s="367"/>
      <c r="AG638" s="367"/>
      <c r="AH638" s="367"/>
    </row>
    <row r="639" ht="15.75" customHeight="1">
      <c r="A639" s="367"/>
      <c r="B639" s="367"/>
      <c r="C639" s="432"/>
      <c r="D639" s="367"/>
      <c r="E639" s="432"/>
      <c r="F639" s="432"/>
      <c r="G639" s="432"/>
      <c r="H639" s="367"/>
      <c r="I639" s="432"/>
      <c r="J639" s="367"/>
      <c r="K639" s="432"/>
      <c r="L639" s="367"/>
      <c r="M639" s="432"/>
      <c r="N639" s="367"/>
      <c r="O639" s="434"/>
      <c r="P639" s="433"/>
      <c r="Q639" s="367"/>
      <c r="R639" s="367"/>
      <c r="S639" s="367"/>
      <c r="T639" s="367"/>
      <c r="U639" s="367"/>
      <c r="V639" s="367"/>
      <c r="W639" s="367"/>
      <c r="X639" s="367"/>
      <c r="Y639" s="367"/>
      <c r="Z639" s="367"/>
      <c r="AA639" s="367"/>
      <c r="AB639" s="367"/>
      <c r="AC639" s="367"/>
      <c r="AD639" s="367"/>
      <c r="AE639" s="367"/>
      <c r="AF639" s="367"/>
      <c r="AG639" s="367"/>
      <c r="AH639" s="367"/>
    </row>
    <row r="640" ht="15.75" customHeight="1">
      <c r="A640" s="367"/>
      <c r="B640" s="367"/>
      <c r="C640" s="432"/>
      <c r="D640" s="367"/>
      <c r="E640" s="432"/>
      <c r="F640" s="432"/>
      <c r="G640" s="432"/>
      <c r="H640" s="367"/>
      <c r="I640" s="432"/>
      <c r="J640" s="367"/>
      <c r="K640" s="432"/>
      <c r="L640" s="367"/>
      <c r="M640" s="432"/>
      <c r="N640" s="367"/>
      <c r="O640" s="434"/>
      <c r="P640" s="433"/>
      <c r="Q640" s="367"/>
      <c r="R640" s="367"/>
      <c r="S640" s="367"/>
      <c r="T640" s="367"/>
      <c r="U640" s="367"/>
      <c r="V640" s="367"/>
      <c r="W640" s="367"/>
      <c r="X640" s="367"/>
      <c r="Y640" s="367"/>
      <c r="Z640" s="367"/>
      <c r="AA640" s="367"/>
      <c r="AB640" s="367"/>
      <c r="AC640" s="367"/>
      <c r="AD640" s="367"/>
      <c r="AE640" s="367"/>
      <c r="AF640" s="367"/>
      <c r="AG640" s="367"/>
      <c r="AH640" s="367"/>
    </row>
    <row r="641" ht="15.75" customHeight="1">
      <c r="A641" s="367"/>
      <c r="B641" s="367"/>
      <c r="C641" s="432"/>
      <c r="D641" s="367"/>
      <c r="E641" s="432"/>
      <c r="F641" s="432"/>
      <c r="G641" s="432"/>
      <c r="H641" s="367"/>
      <c r="I641" s="432"/>
      <c r="J641" s="367"/>
      <c r="K641" s="432"/>
      <c r="L641" s="367"/>
      <c r="M641" s="432"/>
      <c r="N641" s="367"/>
      <c r="O641" s="434"/>
      <c r="P641" s="433"/>
      <c r="Q641" s="367"/>
      <c r="R641" s="367"/>
      <c r="S641" s="367"/>
      <c r="T641" s="367"/>
      <c r="U641" s="367"/>
      <c r="V641" s="367"/>
      <c r="W641" s="367"/>
      <c r="X641" s="367"/>
      <c r="Y641" s="367"/>
      <c r="Z641" s="367"/>
      <c r="AA641" s="367"/>
      <c r="AB641" s="367"/>
      <c r="AC641" s="367"/>
      <c r="AD641" s="367"/>
      <c r="AE641" s="367"/>
      <c r="AF641" s="367"/>
      <c r="AG641" s="367"/>
      <c r="AH641" s="367"/>
    </row>
    <row r="642" ht="15.75" customHeight="1">
      <c r="A642" s="367"/>
      <c r="B642" s="367"/>
      <c r="C642" s="432"/>
      <c r="D642" s="367"/>
      <c r="E642" s="432"/>
      <c r="F642" s="432"/>
      <c r="G642" s="432"/>
      <c r="H642" s="367"/>
      <c r="I642" s="432"/>
      <c r="J642" s="367"/>
      <c r="K642" s="432"/>
      <c r="L642" s="367"/>
      <c r="M642" s="432"/>
      <c r="N642" s="367"/>
      <c r="O642" s="434"/>
      <c r="P642" s="433"/>
      <c r="Q642" s="367"/>
      <c r="R642" s="367"/>
      <c r="S642" s="367"/>
      <c r="T642" s="367"/>
      <c r="U642" s="367"/>
      <c r="V642" s="367"/>
      <c r="W642" s="367"/>
      <c r="X642" s="367"/>
      <c r="Y642" s="367"/>
      <c r="Z642" s="367"/>
      <c r="AA642" s="367"/>
      <c r="AB642" s="367"/>
      <c r="AC642" s="367"/>
      <c r="AD642" s="367"/>
      <c r="AE642" s="367"/>
      <c r="AF642" s="367"/>
      <c r="AG642" s="367"/>
      <c r="AH642" s="367"/>
    </row>
    <row r="643" ht="15.75" customHeight="1">
      <c r="A643" s="367"/>
      <c r="B643" s="367"/>
      <c r="C643" s="432"/>
      <c r="D643" s="367"/>
      <c r="E643" s="432"/>
      <c r="F643" s="432"/>
      <c r="G643" s="432"/>
      <c r="H643" s="367"/>
      <c r="I643" s="432"/>
      <c r="J643" s="367"/>
      <c r="K643" s="432"/>
      <c r="L643" s="367"/>
      <c r="M643" s="432"/>
      <c r="N643" s="367"/>
      <c r="O643" s="434"/>
      <c r="P643" s="433"/>
      <c r="Q643" s="367"/>
      <c r="R643" s="367"/>
      <c r="S643" s="367"/>
      <c r="T643" s="367"/>
      <c r="U643" s="367"/>
      <c r="V643" s="367"/>
      <c r="W643" s="367"/>
      <c r="X643" s="367"/>
      <c r="Y643" s="367"/>
      <c r="Z643" s="367"/>
      <c r="AA643" s="367"/>
      <c r="AB643" s="367"/>
      <c r="AC643" s="367"/>
      <c r="AD643" s="367"/>
      <c r="AE643" s="367"/>
      <c r="AF643" s="367"/>
      <c r="AG643" s="367"/>
      <c r="AH643" s="367"/>
    </row>
    <row r="644" ht="15.75" customHeight="1">
      <c r="A644" s="367"/>
      <c r="B644" s="367"/>
      <c r="C644" s="432"/>
      <c r="D644" s="367"/>
      <c r="E644" s="432"/>
      <c r="F644" s="432"/>
      <c r="G644" s="432"/>
      <c r="H644" s="367"/>
      <c r="I644" s="432"/>
      <c r="J644" s="367"/>
      <c r="K644" s="432"/>
      <c r="L644" s="367"/>
      <c r="M644" s="432"/>
      <c r="N644" s="367"/>
      <c r="O644" s="434"/>
      <c r="P644" s="433"/>
      <c r="Q644" s="367"/>
      <c r="R644" s="367"/>
      <c r="S644" s="367"/>
      <c r="T644" s="367"/>
      <c r="U644" s="367"/>
      <c r="V644" s="367"/>
      <c r="W644" s="367"/>
      <c r="X644" s="367"/>
      <c r="Y644" s="367"/>
      <c r="Z644" s="367"/>
      <c r="AA644" s="367"/>
      <c r="AB644" s="367"/>
      <c r="AC644" s="367"/>
      <c r="AD644" s="367"/>
      <c r="AE644" s="367"/>
      <c r="AF644" s="367"/>
      <c r="AG644" s="367"/>
      <c r="AH644" s="367"/>
    </row>
    <row r="645" ht="15.75" customHeight="1">
      <c r="A645" s="367"/>
      <c r="B645" s="367"/>
      <c r="C645" s="432"/>
      <c r="D645" s="367"/>
      <c r="E645" s="432"/>
      <c r="F645" s="432"/>
      <c r="G645" s="432"/>
      <c r="H645" s="367"/>
      <c r="I645" s="432"/>
      <c r="J645" s="367"/>
      <c r="K645" s="432"/>
      <c r="L645" s="367"/>
      <c r="M645" s="432"/>
      <c r="N645" s="367"/>
      <c r="O645" s="434"/>
      <c r="P645" s="433"/>
      <c r="Q645" s="367"/>
      <c r="R645" s="367"/>
      <c r="S645" s="367"/>
      <c r="T645" s="367"/>
      <c r="U645" s="367"/>
      <c r="V645" s="367"/>
      <c r="W645" s="367"/>
      <c r="X645" s="367"/>
      <c r="Y645" s="367"/>
      <c r="Z645" s="367"/>
      <c r="AA645" s="367"/>
      <c r="AB645" s="367"/>
      <c r="AC645" s="367"/>
      <c r="AD645" s="367"/>
      <c r="AE645" s="367"/>
      <c r="AF645" s="367"/>
      <c r="AG645" s="367"/>
      <c r="AH645" s="367"/>
    </row>
    <row r="646" ht="15.75" customHeight="1">
      <c r="A646" s="367"/>
      <c r="B646" s="367"/>
      <c r="C646" s="432"/>
      <c r="D646" s="367"/>
      <c r="E646" s="432"/>
      <c r="F646" s="432"/>
      <c r="G646" s="432"/>
      <c r="H646" s="367"/>
      <c r="I646" s="432"/>
      <c r="J646" s="367"/>
      <c r="K646" s="432"/>
      <c r="L646" s="367"/>
      <c r="M646" s="432"/>
      <c r="N646" s="367"/>
      <c r="O646" s="434"/>
      <c r="P646" s="433"/>
      <c r="Q646" s="367"/>
      <c r="R646" s="367"/>
      <c r="S646" s="367"/>
      <c r="T646" s="367"/>
      <c r="U646" s="367"/>
      <c r="V646" s="367"/>
      <c r="W646" s="367"/>
      <c r="X646" s="367"/>
      <c r="Y646" s="367"/>
      <c r="Z646" s="367"/>
      <c r="AA646" s="367"/>
      <c r="AB646" s="367"/>
      <c r="AC646" s="367"/>
      <c r="AD646" s="367"/>
      <c r="AE646" s="367"/>
      <c r="AF646" s="367"/>
      <c r="AG646" s="367"/>
      <c r="AH646" s="367"/>
    </row>
    <row r="647" ht="15.75" customHeight="1">
      <c r="A647" s="367"/>
      <c r="B647" s="367"/>
      <c r="C647" s="432"/>
      <c r="D647" s="367"/>
      <c r="E647" s="432"/>
      <c r="F647" s="432"/>
      <c r="G647" s="432"/>
      <c r="H647" s="367"/>
      <c r="I647" s="432"/>
      <c r="J647" s="367"/>
      <c r="K647" s="432"/>
      <c r="L647" s="367"/>
      <c r="M647" s="432"/>
      <c r="N647" s="367"/>
      <c r="O647" s="434"/>
      <c r="P647" s="433"/>
      <c r="Q647" s="367"/>
      <c r="R647" s="367"/>
      <c r="S647" s="367"/>
      <c r="T647" s="367"/>
      <c r="U647" s="367"/>
      <c r="V647" s="367"/>
      <c r="W647" s="367"/>
      <c r="X647" s="367"/>
      <c r="Y647" s="367"/>
      <c r="Z647" s="367"/>
      <c r="AA647" s="367"/>
      <c r="AB647" s="367"/>
      <c r="AC647" s="367"/>
      <c r="AD647" s="367"/>
      <c r="AE647" s="367"/>
      <c r="AF647" s="367"/>
      <c r="AG647" s="367"/>
      <c r="AH647" s="367"/>
    </row>
    <row r="648" ht="15.75" customHeight="1">
      <c r="A648" s="367"/>
      <c r="B648" s="367"/>
      <c r="C648" s="432"/>
      <c r="D648" s="367"/>
      <c r="E648" s="432"/>
      <c r="F648" s="432"/>
      <c r="G648" s="432"/>
      <c r="H648" s="367"/>
      <c r="I648" s="432"/>
      <c r="J648" s="367"/>
      <c r="K648" s="432"/>
      <c r="L648" s="367"/>
      <c r="M648" s="432"/>
      <c r="N648" s="367"/>
      <c r="O648" s="434"/>
      <c r="P648" s="433"/>
      <c r="Q648" s="367"/>
      <c r="R648" s="367"/>
      <c r="S648" s="367"/>
      <c r="T648" s="367"/>
      <c r="U648" s="367"/>
      <c r="V648" s="367"/>
      <c r="W648" s="367"/>
      <c r="X648" s="367"/>
      <c r="Y648" s="367"/>
      <c r="Z648" s="367"/>
      <c r="AA648" s="367"/>
      <c r="AB648" s="367"/>
      <c r="AC648" s="367"/>
      <c r="AD648" s="367"/>
      <c r="AE648" s="367"/>
      <c r="AF648" s="367"/>
      <c r="AG648" s="367"/>
      <c r="AH648" s="367"/>
    </row>
    <row r="649" ht="15.75" customHeight="1">
      <c r="A649" s="367"/>
      <c r="B649" s="367"/>
      <c r="C649" s="432"/>
      <c r="D649" s="367"/>
      <c r="E649" s="432"/>
      <c r="F649" s="432"/>
      <c r="G649" s="432"/>
      <c r="H649" s="367"/>
      <c r="I649" s="432"/>
      <c r="J649" s="367"/>
      <c r="K649" s="432"/>
      <c r="L649" s="367"/>
      <c r="M649" s="432"/>
      <c r="N649" s="367"/>
      <c r="O649" s="434"/>
      <c r="P649" s="433"/>
      <c r="Q649" s="367"/>
      <c r="R649" s="367"/>
      <c r="S649" s="367"/>
      <c r="T649" s="367"/>
      <c r="U649" s="367"/>
      <c r="V649" s="367"/>
      <c r="W649" s="367"/>
      <c r="X649" s="367"/>
      <c r="Y649" s="367"/>
      <c r="Z649" s="367"/>
      <c r="AA649" s="367"/>
      <c r="AB649" s="367"/>
      <c r="AC649" s="367"/>
      <c r="AD649" s="367"/>
      <c r="AE649" s="367"/>
      <c r="AF649" s="367"/>
      <c r="AG649" s="367"/>
      <c r="AH649" s="367"/>
    </row>
    <row r="650" ht="15.75" customHeight="1">
      <c r="A650" s="367"/>
      <c r="B650" s="367"/>
      <c r="C650" s="432"/>
      <c r="D650" s="367"/>
      <c r="E650" s="432"/>
      <c r="F650" s="432"/>
      <c r="G650" s="432"/>
      <c r="H650" s="367"/>
      <c r="I650" s="432"/>
      <c r="J650" s="367"/>
      <c r="K650" s="432"/>
      <c r="L650" s="367"/>
      <c r="M650" s="432"/>
      <c r="N650" s="367"/>
      <c r="O650" s="434"/>
      <c r="P650" s="433"/>
      <c r="Q650" s="367"/>
      <c r="R650" s="367"/>
      <c r="S650" s="367"/>
      <c r="T650" s="367"/>
      <c r="U650" s="367"/>
      <c r="V650" s="367"/>
      <c r="W650" s="367"/>
      <c r="X650" s="367"/>
      <c r="Y650" s="367"/>
      <c r="Z650" s="367"/>
      <c r="AA650" s="367"/>
      <c r="AB650" s="367"/>
      <c r="AC650" s="367"/>
      <c r="AD650" s="367"/>
      <c r="AE650" s="367"/>
      <c r="AF650" s="367"/>
      <c r="AG650" s="367"/>
      <c r="AH650" s="367"/>
    </row>
    <row r="651" ht="15.75" customHeight="1">
      <c r="A651" s="367"/>
      <c r="B651" s="367"/>
      <c r="C651" s="432"/>
      <c r="D651" s="367"/>
      <c r="E651" s="432"/>
      <c r="F651" s="432"/>
      <c r="G651" s="432"/>
      <c r="H651" s="367"/>
      <c r="I651" s="432"/>
      <c r="J651" s="367"/>
      <c r="K651" s="432"/>
      <c r="L651" s="367"/>
      <c r="M651" s="432"/>
      <c r="N651" s="367"/>
      <c r="O651" s="434"/>
      <c r="P651" s="433"/>
      <c r="Q651" s="367"/>
      <c r="R651" s="367"/>
      <c r="S651" s="367"/>
      <c r="T651" s="367"/>
      <c r="U651" s="367"/>
      <c r="V651" s="367"/>
      <c r="W651" s="367"/>
      <c r="X651" s="367"/>
      <c r="Y651" s="367"/>
      <c r="Z651" s="367"/>
      <c r="AA651" s="367"/>
      <c r="AB651" s="367"/>
      <c r="AC651" s="367"/>
      <c r="AD651" s="367"/>
      <c r="AE651" s="367"/>
      <c r="AF651" s="367"/>
      <c r="AG651" s="367"/>
      <c r="AH651" s="367"/>
    </row>
    <row r="652" ht="15.75" customHeight="1">
      <c r="A652" s="367"/>
      <c r="B652" s="367"/>
      <c r="C652" s="432"/>
      <c r="D652" s="367"/>
      <c r="E652" s="432"/>
      <c r="F652" s="432"/>
      <c r="G652" s="432"/>
      <c r="H652" s="367"/>
      <c r="I652" s="432"/>
      <c r="J652" s="367"/>
      <c r="K652" s="432"/>
      <c r="L652" s="367"/>
      <c r="M652" s="432"/>
      <c r="N652" s="367"/>
      <c r="O652" s="434"/>
      <c r="P652" s="433"/>
      <c r="Q652" s="367"/>
      <c r="R652" s="367"/>
      <c r="S652" s="367"/>
      <c r="T652" s="367"/>
      <c r="U652" s="367"/>
      <c r="V652" s="367"/>
      <c r="W652" s="367"/>
      <c r="X652" s="367"/>
      <c r="Y652" s="367"/>
      <c r="Z652" s="367"/>
      <c r="AA652" s="367"/>
      <c r="AB652" s="367"/>
      <c r="AC652" s="367"/>
      <c r="AD652" s="367"/>
      <c r="AE652" s="367"/>
      <c r="AF652" s="367"/>
      <c r="AG652" s="367"/>
      <c r="AH652" s="367"/>
    </row>
    <row r="653" ht="15.75" customHeight="1">
      <c r="A653" s="367"/>
      <c r="B653" s="367"/>
      <c r="C653" s="432"/>
      <c r="D653" s="367"/>
      <c r="E653" s="432"/>
      <c r="F653" s="432"/>
      <c r="G653" s="432"/>
      <c r="H653" s="367"/>
      <c r="I653" s="432"/>
      <c r="J653" s="367"/>
      <c r="K653" s="432"/>
      <c r="L653" s="367"/>
      <c r="M653" s="432"/>
      <c r="N653" s="367"/>
      <c r="O653" s="434"/>
      <c r="P653" s="433"/>
      <c r="Q653" s="367"/>
      <c r="R653" s="367"/>
      <c r="S653" s="367"/>
      <c r="T653" s="367"/>
      <c r="U653" s="367"/>
      <c r="V653" s="367"/>
      <c r="W653" s="367"/>
      <c r="X653" s="367"/>
      <c r="Y653" s="367"/>
      <c r="Z653" s="367"/>
      <c r="AA653" s="367"/>
      <c r="AB653" s="367"/>
      <c r="AC653" s="367"/>
      <c r="AD653" s="367"/>
      <c r="AE653" s="367"/>
      <c r="AF653" s="367"/>
      <c r="AG653" s="367"/>
      <c r="AH653" s="367"/>
    </row>
    <row r="654" ht="15.75" customHeight="1">
      <c r="A654" s="367"/>
      <c r="B654" s="367"/>
      <c r="C654" s="432"/>
      <c r="D654" s="367"/>
      <c r="E654" s="432"/>
      <c r="F654" s="432"/>
      <c r="G654" s="432"/>
      <c r="H654" s="367"/>
      <c r="I654" s="432"/>
      <c r="J654" s="367"/>
      <c r="K654" s="432"/>
      <c r="L654" s="367"/>
      <c r="M654" s="432"/>
      <c r="N654" s="367"/>
      <c r="O654" s="434"/>
      <c r="P654" s="433"/>
      <c r="Q654" s="367"/>
      <c r="R654" s="367"/>
      <c r="S654" s="367"/>
      <c r="T654" s="367"/>
      <c r="U654" s="367"/>
      <c r="V654" s="367"/>
      <c r="W654" s="367"/>
      <c r="X654" s="367"/>
      <c r="Y654" s="367"/>
      <c r="Z654" s="367"/>
      <c r="AA654" s="367"/>
      <c r="AB654" s="367"/>
      <c r="AC654" s="367"/>
      <c r="AD654" s="367"/>
      <c r="AE654" s="367"/>
      <c r="AF654" s="367"/>
      <c r="AG654" s="367"/>
      <c r="AH654" s="367"/>
    </row>
    <row r="655" ht="15.75" customHeight="1">
      <c r="A655" s="367"/>
      <c r="B655" s="367"/>
      <c r="C655" s="432"/>
      <c r="D655" s="367"/>
      <c r="E655" s="432"/>
      <c r="F655" s="432"/>
      <c r="G655" s="432"/>
      <c r="H655" s="367"/>
      <c r="I655" s="432"/>
      <c r="J655" s="367"/>
      <c r="K655" s="432"/>
      <c r="L655" s="367"/>
      <c r="M655" s="432"/>
      <c r="N655" s="367"/>
      <c r="O655" s="434"/>
      <c r="P655" s="433"/>
      <c r="Q655" s="367"/>
      <c r="R655" s="367"/>
      <c r="S655" s="367"/>
      <c r="T655" s="367"/>
      <c r="U655" s="367"/>
      <c r="V655" s="367"/>
      <c r="W655" s="367"/>
      <c r="X655" s="367"/>
      <c r="Y655" s="367"/>
      <c r="Z655" s="367"/>
      <c r="AA655" s="367"/>
      <c r="AB655" s="367"/>
      <c r="AC655" s="367"/>
      <c r="AD655" s="367"/>
      <c r="AE655" s="367"/>
      <c r="AF655" s="367"/>
      <c r="AG655" s="367"/>
      <c r="AH655" s="367"/>
    </row>
    <row r="656" ht="15.75" customHeight="1">
      <c r="A656" s="367"/>
      <c r="B656" s="367"/>
      <c r="C656" s="432"/>
      <c r="D656" s="367"/>
      <c r="E656" s="432"/>
      <c r="F656" s="432"/>
      <c r="G656" s="432"/>
      <c r="H656" s="367"/>
      <c r="I656" s="432"/>
      <c r="J656" s="367"/>
      <c r="K656" s="432"/>
      <c r="L656" s="367"/>
      <c r="M656" s="432"/>
      <c r="N656" s="367"/>
      <c r="O656" s="434"/>
      <c r="P656" s="433"/>
      <c r="Q656" s="367"/>
      <c r="R656" s="367"/>
      <c r="S656" s="367"/>
      <c r="T656" s="367"/>
      <c r="U656" s="367"/>
      <c r="V656" s="367"/>
      <c r="W656" s="367"/>
      <c r="X656" s="367"/>
      <c r="Y656" s="367"/>
      <c r="Z656" s="367"/>
      <c r="AA656" s="367"/>
      <c r="AB656" s="367"/>
      <c r="AC656" s="367"/>
      <c r="AD656" s="367"/>
      <c r="AE656" s="367"/>
      <c r="AF656" s="367"/>
      <c r="AG656" s="367"/>
      <c r="AH656" s="367"/>
    </row>
    <row r="657" ht="15.75" customHeight="1">
      <c r="A657" s="367"/>
      <c r="B657" s="367"/>
      <c r="C657" s="432"/>
      <c r="D657" s="367"/>
      <c r="E657" s="432"/>
      <c r="F657" s="432"/>
      <c r="G657" s="432"/>
      <c r="H657" s="367"/>
      <c r="I657" s="432"/>
      <c r="J657" s="367"/>
      <c r="K657" s="432"/>
      <c r="L657" s="367"/>
      <c r="M657" s="432"/>
      <c r="N657" s="367"/>
      <c r="O657" s="434"/>
      <c r="P657" s="433"/>
      <c r="Q657" s="367"/>
      <c r="R657" s="367"/>
      <c r="S657" s="367"/>
      <c r="T657" s="367"/>
      <c r="U657" s="367"/>
      <c r="V657" s="367"/>
      <c r="W657" s="367"/>
      <c r="X657" s="367"/>
      <c r="Y657" s="367"/>
      <c r="Z657" s="367"/>
      <c r="AA657" s="367"/>
      <c r="AB657" s="367"/>
      <c r="AC657" s="367"/>
      <c r="AD657" s="367"/>
      <c r="AE657" s="367"/>
      <c r="AF657" s="367"/>
      <c r="AG657" s="367"/>
      <c r="AH657" s="367"/>
    </row>
    <row r="658" ht="15.75" customHeight="1">
      <c r="A658" s="367"/>
      <c r="B658" s="367"/>
      <c r="C658" s="432"/>
      <c r="D658" s="367"/>
      <c r="E658" s="432"/>
      <c r="F658" s="432"/>
      <c r="G658" s="432"/>
      <c r="H658" s="367"/>
      <c r="I658" s="432"/>
      <c r="J658" s="367"/>
      <c r="K658" s="432"/>
      <c r="L658" s="367"/>
      <c r="M658" s="432"/>
      <c r="N658" s="367"/>
      <c r="O658" s="434"/>
      <c r="P658" s="433"/>
      <c r="Q658" s="367"/>
      <c r="R658" s="367"/>
      <c r="S658" s="367"/>
      <c r="T658" s="367"/>
      <c r="U658" s="367"/>
      <c r="V658" s="367"/>
      <c r="W658" s="367"/>
      <c r="X658" s="367"/>
      <c r="Y658" s="367"/>
      <c r="Z658" s="367"/>
      <c r="AA658" s="367"/>
      <c r="AB658" s="367"/>
      <c r="AC658" s="367"/>
      <c r="AD658" s="367"/>
      <c r="AE658" s="367"/>
      <c r="AF658" s="367"/>
      <c r="AG658" s="367"/>
      <c r="AH658" s="367"/>
    </row>
    <row r="659" ht="15.75" customHeight="1">
      <c r="A659" s="367"/>
      <c r="B659" s="367"/>
      <c r="C659" s="432"/>
      <c r="D659" s="367"/>
      <c r="E659" s="432"/>
      <c r="F659" s="432"/>
      <c r="G659" s="432"/>
      <c r="H659" s="367"/>
      <c r="I659" s="432"/>
      <c r="J659" s="367"/>
      <c r="K659" s="432"/>
      <c r="L659" s="367"/>
      <c r="M659" s="432"/>
      <c r="N659" s="367"/>
      <c r="O659" s="434"/>
      <c r="P659" s="433"/>
      <c r="Q659" s="367"/>
      <c r="R659" s="367"/>
      <c r="S659" s="367"/>
      <c r="T659" s="367"/>
      <c r="U659" s="367"/>
      <c r="V659" s="367"/>
      <c r="W659" s="367"/>
      <c r="X659" s="367"/>
      <c r="Y659" s="367"/>
      <c r="Z659" s="367"/>
      <c r="AA659" s="367"/>
      <c r="AB659" s="367"/>
      <c r="AC659" s="367"/>
      <c r="AD659" s="367"/>
      <c r="AE659" s="367"/>
      <c r="AF659" s="367"/>
      <c r="AG659" s="367"/>
      <c r="AH659" s="367"/>
    </row>
    <row r="660" ht="15.75" customHeight="1">
      <c r="A660" s="367"/>
      <c r="B660" s="367"/>
      <c r="C660" s="432"/>
      <c r="D660" s="367"/>
      <c r="E660" s="432"/>
      <c r="F660" s="432"/>
      <c r="G660" s="432"/>
      <c r="H660" s="367"/>
      <c r="I660" s="432"/>
      <c r="J660" s="367"/>
      <c r="K660" s="432"/>
      <c r="L660" s="367"/>
      <c r="M660" s="432"/>
      <c r="N660" s="367"/>
      <c r="O660" s="434"/>
      <c r="P660" s="433"/>
      <c r="Q660" s="367"/>
      <c r="R660" s="367"/>
      <c r="S660" s="367"/>
      <c r="T660" s="367"/>
      <c r="U660" s="367"/>
      <c r="V660" s="367"/>
      <c r="W660" s="367"/>
      <c r="X660" s="367"/>
      <c r="Y660" s="367"/>
      <c r="Z660" s="367"/>
      <c r="AA660" s="367"/>
      <c r="AB660" s="367"/>
      <c r="AC660" s="367"/>
      <c r="AD660" s="367"/>
      <c r="AE660" s="367"/>
      <c r="AF660" s="367"/>
      <c r="AG660" s="367"/>
      <c r="AH660" s="367"/>
    </row>
    <row r="661" ht="15.75" customHeight="1">
      <c r="A661" s="367"/>
      <c r="B661" s="367"/>
      <c r="C661" s="432"/>
      <c r="D661" s="367"/>
      <c r="E661" s="432"/>
      <c r="F661" s="432"/>
      <c r="G661" s="432"/>
      <c r="H661" s="367"/>
      <c r="I661" s="432"/>
      <c r="J661" s="367"/>
      <c r="K661" s="432"/>
      <c r="L661" s="367"/>
      <c r="M661" s="432"/>
      <c r="N661" s="367"/>
      <c r="O661" s="434"/>
      <c r="P661" s="433"/>
      <c r="Q661" s="367"/>
      <c r="R661" s="367"/>
      <c r="S661" s="367"/>
      <c r="T661" s="367"/>
      <c r="U661" s="367"/>
      <c r="V661" s="367"/>
      <c r="W661" s="367"/>
      <c r="X661" s="367"/>
      <c r="Y661" s="367"/>
      <c r="Z661" s="367"/>
      <c r="AA661" s="367"/>
      <c r="AB661" s="367"/>
      <c r="AC661" s="367"/>
      <c r="AD661" s="367"/>
      <c r="AE661" s="367"/>
      <c r="AF661" s="367"/>
      <c r="AG661" s="367"/>
      <c r="AH661" s="367"/>
    </row>
    <row r="662" ht="15.75" customHeight="1">
      <c r="A662" s="367"/>
      <c r="B662" s="367"/>
      <c r="C662" s="432"/>
      <c r="D662" s="367"/>
      <c r="E662" s="432"/>
      <c r="F662" s="432"/>
      <c r="G662" s="432"/>
      <c r="H662" s="367"/>
      <c r="I662" s="432"/>
      <c r="J662" s="367"/>
      <c r="K662" s="432"/>
      <c r="L662" s="367"/>
      <c r="M662" s="432"/>
      <c r="N662" s="367"/>
      <c r="O662" s="434"/>
      <c r="P662" s="433"/>
      <c r="Q662" s="367"/>
      <c r="R662" s="367"/>
      <c r="S662" s="367"/>
      <c r="T662" s="367"/>
      <c r="U662" s="367"/>
      <c r="V662" s="367"/>
      <c r="W662" s="367"/>
      <c r="X662" s="367"/>
      <c r="Y662" s="367"/>
      <c r="Z662" s="367"/>
      <c r="AA662" s="367"/>
      <c r="AB662" s="367"/>
      <c r="AC662" s="367"/>
      <c r="AD662" s="367"/>
      <c r="AE662" s="367"/>
      <c r="AF662" s="367"/>
      <c r="AG662" s="367"/>
      <c r="AH662" s="367"/>
    </row>
    <row r="663" ht="15.75" customHeight="1">
      <c r="A663" s="367"/>
      <c r="B663" s="367"/>
      <c r="C663" s="432"/>
      <c r="D663" s="367"/>
      <c r="E663" s="432"/>
      <c r="F663" s="432"/>
      <c r="G663" s="432"/>
      <c r="H663" s="367"/>
      <c r="I663" s="432"/>
      <c r="J663" s="367"/>
      <c r="K663" s="432"/>
      <c r="L663" s="367"/>
      <c r="M663" s="432"/>
      <c r="N663" s="367"/>
      <c r="O663" s="434"/>
      <c r="P663" s="433"/>
      <c r="Q663" s="367"/>
      <c r="R663" s="367"/>
      <c r="S663" s="367"/>
      <c r="T663" s="367"/>
      <c r="U663" s="367"/>
      <c r="V663" s="367"/>
      <c r="W663" s="367"/>
      <c r="X663" s="367"/>
      <c r="Y663" s="367"/>
      <c r="Z663" s="367"/>
      <c r="AA663" s="367"/>
      <c r="AB663" s="367"/>
      <c r="AC663" s="367"/>
      <c r="AD663" s="367"/>
      <c r="AE663" s="367"/>
      <c r="AF663" s="367"/>
      <c r="AG663" s="367"/>
      <c r="AH663" s="367"/>
    </row>
    <row r="664" ht="15.75" customHeight="1">
      <c r="A664" s="367"/>
      <c r="B664" s="367"/>
      <c r="C664" s="432"/>
      <c r="D664" s="367"/>
      <c r="E664" s="432"/>
      <c r="F664" s="432"/>
      <c r="G664" s="432"/>
      <c r="H664" s="367"/>
      <c r="I664" s="432"/>
      <c r="J664" s="367"/>
      <c r="K664" s="432"/>
      <c r="L664" s="367"/>
      <c r="M664" s="432"/>
      <c r="N664" s="367"/>
      <c r="O664" s="434"/>
      <c r="P664" s="433"/>
      <c r="Q664" s="367"/>
      <c r="R664" s="367"/>
      <c r="S664" s="367"/>
      <c r="T664" s="367"/>
      <c r="U664" s="367"/>
      <c r="V664" s="367"/>
      <c r="W664" s="367"/>
      <c r="X664" s="367"/>
      <c r="Y664" s="367"/>
      <c r="Z664" s="367"/>
      <c r="AA664" s="367"/>
      <c r="AB664" s="367"/>
      <c r="AC664" s="367"/>
      <c r="AD664" s="367"/>
      <c r="AE664" s="367"/>
      <c r="AF664" s="367"/>
      <c r="AG664" s="367"/>
      <c r="AH664" s="367"/>
    </row>
    <row r="665" ht="15.75" customHeight="1">
      <c r="A665" s="367"/>
      <c r="B665" s="367"/>
      <c r="C665" s="432"/>
      <c r="D665" s="367"/>
      <c r="E665" s="432"/>
      <c r="F665" s="432"/>
      <c r="G665" s="432"/>
      <c r="H665" s="367"/>
      <c r="I665" s="432"/>
      <c r="J665" s="367"/>
      <c r="K665" s="432"/>
      <c r="L665" s="367"/>
      <c r="M665" s="432"/>
      <c r="N665" s="367"/>
      <c r="O665" s="434"/>
      <c r="P665" s="433"/>
      <c r="Q665" s="367"/>
      <c r="R665" s="367"/>
      <c r="S665" s="367"/>
      <c r="T665" s="367"/>
      <c r="U665" s="367"/>
      <c r="V665" s="367"/>
      <c r="W665" s="367"/>
      <c r="X665" s="367"/>
      <c r="Y665" s="367"/>
      <c r="Z665" s="367"/>
      <c r="AA665" s="367"/>
      <c r="AB665" s="367"/>
      <c r="AC665" s="367"/>
      <c r="AD665" s="367"/>
      <c r="AE665" s="367"/>
      <c r="AF665" s="367"/>
      <c r="AG665" s="367"/>
      <c r="AH665" s="367"/>
    </row>
    <row r="666" ht="15.75" customHeight="1">
      <c r="A666" s="367"/>
      <c r="B666" s="367"/>
      <c r="C666" s="432"/>
      <c r="D666" s="367"/>
      <c r="E666" s="432"/>
      <c r="F666" s="432"/>
      <c r="G666" s="432"/>
      <c r="H666" s="367"/>
      <c r="I666" s="432"/>
      <c r="J666" s="367"/>
      <c r="K666" s="432"/>
      <c r="L666" s="367"/>
      <c r="M666" s="432"/>
      <c r="N666" s="367"/>
      <c r="O666" s="434"/>
      <c r="P666" s="433"/>
      <c r="Q666" s="367"/>
      <c r="R666" s="367"/>
      <c r="S666" s="367"/>
      <c r="T666" s="367"/>
      <c r="U666" s="367"/>
      <c r="V666" s="367"/>
      <c r="W666" s="367"/>
      <c r="X666" s="367"/>
      <c r="Y666" s="367"/>
      <c r="Z666" s="367"/>
      <c r="AA666" s="367"/>
      <c r="AB666" s="367"/>
      <c r="AC666" s="367"/>
      <c r="AD666" s="367"/>
      <c r="AE666" s="367"/>
      <c r="AF666" s="367"/>
      <c r="AG666" s="367"/>
      <c r="AH666" s="367"/>
    </row>
    <row r="667" ht="15.75" customHeight="1">
      <c r="A667" s="367"/>
      <c r="B667" s="367"/>
      <c r="C667" s="432"/>
      <c r="D667" s="367"/>
      <c r="E667" s="432"/>
      <c r="F667" s="432"/>
      <c r="G667" s="432"/>
      <c r="H667" s="367"/>
      <c r="I667" s="432"/>
      <c r="J667" s="367"/>
      <c r="K667" s="432"/>
      <c r="L667" s="367"/>
      <c r="M667" s="432"/>
      <c r="N667" s="367"/>
      <c r="O667" s="434"/>
      <c r="P667" s="433"/>
      <c r="Q667" s="367"/>
      <c r="R667" s="367"/>
      <c r="S667" s="367"/>
      <c r="T667" s="367"/>
      <c r="U667" s="367"/>
      <c r="V667" s="367"/>
      <c r="W667" s="367"/>
      <c r="X667" s="367"/>
      <c r="Y667" s="367"/>
      <c r="Z667" s="367"/>
      <c r="AA667" s="367"/>
      <c r="AB667" s="367"/>
      <c r="AC667" s="367"/>
      <c r="AD667" s="367"/>
      <c r="AE667" s="367"/>
      <c r="AF667" s="367"/>
      <c r="AG667" s="367"/>
      <c r="AH667" s="367"/>
    </row>
    <row r="668" ht="15.75" customHeight="1">
      <c r="A668" s="367"/>
      <c r="B668" s="367"/>
      <c r="C668" s="432"/>
      <c r="D668" s="367"/>
      <c r="E668" s="432"/>
      <c r="F668" s="432"/>
      <c r="G668" s="432"/>
      <c r="H668" s="367"/>
      <c r="I668" s="432"/>
      <c r="J668" s="367"/>
      <c r="K668" s="432"/>
      <c r="L668" s="367"/>
      <c r="M668" s="432"/>
      <c r="N668" s="367"/>
      <c r="O668" s="434"/>
      <c r="P668" s="433"/>
      <c r="Q668" s="367"/>
      <c r="R668" s="367"/>
      <c r="S668" s="367"/>
      <c r="T668" s="367"/>
      <c r="U668" s="367"/>
      <c r="V668" s="367"/>
      <c r="W668" s="367"/>
      <c r="X668" s="367"/>
      <c r="Y668" s="367"/>
      <c r="Z668" s="367"/>
      <c r="AA668" s="367"/>
      <c r="AB668" s="367"/>
      <c r="AC668" s="367"/>
      <c r="AD668" s="367"/>
      <c r="AE668" s="367"/>
      <c r="AF668" s="367"/>
      <c r="AG668" s="367"/>
      <c r="AH668" s="367"/>
    </row>
    <row r="669" ht="15.75" customHeight="1">
      <c r="A669" s="367"/>
      <c r="B669" s="367"/>
      <c r="C669" s="432"/>
      <c r="D669" s="367"/>
      <c r="E669" s="432"/>
      <c r="F669" s="432"/>
      <c r="G669" s="432"/>
      <c r="H669" s="367"/>
      <c r="I669" s="432"/>
      <c r="J669" s="367"/>
      <c r="K669" s="432"/>
      <c r="L669" s="367"/>
      <c r="M669" s="432"/>
      <c r="N669" s="367"/>
      <c r="O669" s="434"/>
      <c r="P669" s="433"/>
      <c r="Q669" s="367"/>
      <c r="R669" s="367"/>
      <c r="S669" s="367"/>
      <c r="T669" s="367"/>
      <c r="U669" s="367"/>
      <c r="V669" s="367"/>
      <c r="W669" s="367"/>
      <c r="X669" s="367"/>
      <c r="Y669" s="367"/>
      <c r="Z669" s="367"/>
      <c r="AA669" s="367"/>
      <c r="AB669" s="367"/>
      <c r="AC669" s="367"/>
      <c r="AD669" s="367"/>
      <c r="AE669" s="367"/>
      <c r="AF669" s="367"/>
      <c r="AG669" s="367"/>
      <c r="AH669" s="367"/>
    </row>
    <row r="670" ht="15.75" customHeight="1">
      <c r="A670" s="367"/>
      <c r="B670" s="367"/>
      <c r="C670" s="432"/>
      <c r="D670" s="367"/>
      <c r="E670" s="432"/>
      <c r="F670" s="432"/>
      <c r="G670" s="432"/>
      <c r="H670" s="367"/>
      <c r="I670" s="432"/>
      <c r="J670" s="367"/>
      <c r="K670" s="432"/>
      <c r="L670" s="367"/>
      <c r="M670" s="432"/>
      <c r="N670" s="367"/>
      <c r="O670" s="434"/>
      <c r="P670" s="433"/>
      <c r="Q670" s="367"/>
      <c r="R670" s="367"/>
      <c r="S670" s="367"/>
      <c r="T670" s="367"/>
      <c r="U670" s="367"/>
      <c r="V670" s="367"/>
      <c r="W670" s="367"/>
      <c r="X670" s="367"/>
      <c r="Y670" s="367"/>
      <c r="Z670" s="367"/>
      <c r="AA670" s="367"/>
      <c r="AB670" s="367"/>
      <c r="AC670" s="367"/>
      <c r="AD670" s="367"/>
      <c r="AE670" s="367"/>
      <c r="AF670" s="367"/>
      <c r="AG670" s="367"/>
      <c r="AH670" s="367"/>
    </row>
    <row r="671" ht="15.75" customHeight="1">
      <c r="A671" s="367"/>
      <c r="B671" s="367"/>
      <c r="C671" s="432"/>
      <c r="D671" s="367"/>
      <c r="E671" s="432"/>
      <c r="F671" s="432"/>
      <c r="G671" s="432"/>
      <c r="H671" s="367"/>
      <c r="I671" s="432"/>
      <c r="J671" s="367"/>
      <c r="K671" s="432"/>
      <c r="L671" s="367"/>
      <c r="M671" s="432"/>
      <c r="N671" s="367"/>
      <c r="O671" s="434"/>
      <c r="P671" s="433"/>
      <c r="Q671" s="367"/>
      <c r="R671" s="367"/>
      <c r="S671" s="367"/>
      <c r="T671" s="367"/>
      <c r="U671" s="367"/>
      <c r="V671" s="367"/>
      <c r="W671" s="367"/>
      <c r="X671" s="367"/>
      <c r="Y671" s="367"/>
      <c r="Z671" s="367"/>
      <c r="AA671" s="367"/>
      <c r="AB671" s="367"/>
      <c r="AC671" s="367"/>
      <c r="AD671" s="367"/>
      <c r="AE671" s="367"/>
      <c r="AF671" s="367"/>
      <c r="AG671" s="367"/>
      <c r="AH671" s="367"/>
    </row>
    <row r="672" ht="15.75" customHeight="1">
      <c r="A672" s="367"/>
      <c r="B672" s="367"/>
      <c r="C672" s="432"/>
      <c r="D672" s="367"/>
      <c r="E672" s="432"/>
      <c r="F672" s="432"/>
      <c r="G672" s="432"/>
      <c r="H672" s="367"/>
      <c r="I672" s="432"/>
      <c r="J672" s="367"/>
      <c r="K672" s="432"/>
      <c r="L672" s="367"/>
      <c r="M672" s="432"/>
      <c r="N672" s="367"/>
      <c r="O672" s="434"/>
      <c r="P672" s="433"/>
      <c r="Q672" s="367"/>
      <c r="R672" s="367"/>
      <c r="S672" s="367"/>
      <c r="T672" s="367"/>
      <c r="U672" s="367"/>
      <c r="V672" s="367"/>
      <c r="W672" s="367"/>
      <c r="X672" s="367"/>
      <c r="Y672" s="367"/>
      <c r="Z672" s="367"/>
      <c r="AA672" s="367"/>
      <c r="AB672" s="367"/>
      <c r="AC672" s="367"/>
      <c r="AD672" s="367"/>
      <c r="AE672" s="367"/>
      <c r="AF672" s="367"/>
      <c r="AG672" s="367"/>
      <c r="AH672" s="367"/>
    </row>
    <row r="673" ht="15.75" customHeight="1">
      <c r="A673" s="367"/>
      <c r="B673" s="367"/>
      <c r="C673" s="432"/>
      <c r="D673" s="367"/>
      <c r="E673" s="432"/>
      <c r="F673" s="432"/>
      <c r="G673" s="432"/>
      <c r="H673" s="367"/>
      <c r="I673" s="432"/>
      <c r="J673" s="367"/>
      <c r="K673" s="432"/>
      <c r="L673" s="367"/>
      <c r="M673" s="432"/>
      <c r="N673" s="367"/>
      <c r="O673" s="434"/>
      <c r="P673" s="433"/>
      <c r="Q673" s="367"/>
      <c r="R673" s="367"/>
      <c r="S673" s="367"/>
      <c r="T673" s="367"/>
      <c r="U673" s="367"/>
      <c r="V673" s="367"/>
      <c r="W673" s="367"/>
      <c r="X673" s="367"/>
      <c r="Y673" s="367"/>
      <c r="Z673" s="367"/>
      <c r="AA673" s="367"/>
      <c r="AB673" s="367"/>
      <c r="AC673" s="367"/>
      <c r="AD673" s="367"/>
      <c r="AE673" s="367"/>
      <c r="AF673" s="367"/>
      <c r="AG673" s="367"/>
      <c r="AH673" s="367"/>
    </row>
    <row r="674" ht="15.75" customHeight="1">
      <c r="A674" s="367"/>
      <c r="B674" s="367"/>
      <c r="C674" s="432"/>
      <c r="D674" s="367"/>
      <c r="E674" s="432"/>
      <c r="F674" s="432"/>
      <c r="G674" s="432"/>
      <c r="H674" s="367"/>
      <c r="I674" s="432"/>
      <c r="J674" s="367"/>
      <c r="K674" s="432"/>
      <c r="L674" s="367"/>
      <c r="M674" s="432"/>
      <c r="N674" s="367"/>
      <c r="O674" s="434"/>
      <c r="P674" s="433"/>
      <c r="Q674" s="367"/>
      <c r="R674" s="367"/>
      <c r="S674" s="367"/>
      <c r="T674" s="367"/>
      <c r="U674" s="367"/>
      <c r="V674" s="367"/>
      <c r="W674" s="367"/>
      <c r="X674" s="367"/>
      <c r="Y674" s="367"/>
      <c r="Z674" s="367"/>
      <c r="AA674" s="367"/>
      <c r="AB674" s="367"/>
      <c r="AC674" s="367"/>
      <c r="AD674" s="367"/>
      <c r="AE674" s="367"/>
      <c r="AF674" s="367"/>
      <c r="AG674" s="367"/>
      <c r="AH674" s="367"/>
    </row>
    <row r="675" ht="15.75" customHeight="1">
      <c r="A675" s="367"/>
      <c r="B675" s="367"/>
      <c r="C675" s="432"/>
      <c r="D675" s="367"/>
      <c r="E675" s="432"/>
      <c r="F675" s="432"/>
      <c r="G675" s="432"/>
      <c r="H675" s="367"/>
      <c r="I675" s="432"/>
      <c r="J675" s="367"/>
      <c r="K675" s="432"/>
      <c r="L675" s="367"/>
      <c r="M675" s="432"/>
      <c r="N675" s="367"/>
      <c r="O675" s="434"/>
      <c r="P675" s="433"/>
      <c r="Q675" s="367"/>
      <c r="R675" s="367"/>
      <c r="S675" s="367"/>
      <c r="T675" s="367"/>
      <c r="U675" s="367"/>
      <c r="V675" s="367"/>
      <c r="W675" s="367"/>
      <c r="X675" s="367"/>
      <c r="Y675" s="367"/>
      <c r="Z675" s="367"/>
      <c r="AA675" s="367"/>
      <c r="AB675" s="367"/>
      <c r="AC675" s="367"/>
      <c r="AD675" s="367"/>
      <c r="AE675" s="367"/>
      <c r="AF675" s="367"/>
      <c r="AG675" s="367"/>
      <c r="AH675" s="367"/>
    </row>
    <row r="676" ht="15.75" customHeight="1">
      <c r="A676" s="367"/>
      <c r="B676" s="367"/>
      <c r="C676" s="432"/>
      <c r="D676" s="367"/>
      <c r="E676" s="432"/>
      <c r="F676" s="432"/>
      <c r="G676" s="432"/>
      <c r="H676" s="367"/>
      <c r="I676" s="432"/>
      <c r="J676" s="367"/>
      <c r="K676" s="432"/>
      <c r="L676" s="367"/>
      <c r="M676" s="432"/>
      <c r="N676" s="367"/>
      <c r="O676" s="434"/>
      <c r="P676" s="433"/>
      <c r="Q676" s="367"/>
      <c r="R676" s="367"/>
      <c r="S676" s="367"/>
      <c r="T676" s="367"/>
      <c r="U676" s="367"/>
      <c r="V676" s="367"/>
      <c r="W676" s="367"/>
      <c r="X676" s="367"/>
      <c r="Y676" s="367"/>
      <c r="Z676" s="367"/>
      <c r="AA676" s="367"/>
      <c r="AB676" s="367"/>
      <c r="AC676" s="367"/>
      <c r="AD676" s="367"/>
      <c r="AE676" s="367"/>
      <c r="AF676" s="367"/>
      <c r="AG676" s="367"/>
      <c r="AH676" s="367"/>
    </row>
    <row r="677" ht="15.75" customHeight="1">
      <c r="A677" s="367"/>
      <c r="B677" s="367"/>
      <c r="C677" s="432"/>
      <c r="D677" s="367"/>
      <c r="E677" s="432"/>
      <c r="F677" s="432"/>
      <c r="G677" s="432"/>
      <c r="H677" s="367"/>
      <c r="I677" s="432"/>
      <c r="J677" s="367"/>
      <c r="K677" s="432"/>
      <c r="L677" s="367"/>
      <c r="M677" s="432"/>
      <c r="N677" s="367"/>
      <c r="O677" s="434"/>
      <c r="P677" s="433"/>
      <c r="Q677" s="367"/>
      <c r="R677" s="367"/>
      <c r="S677" s="367"/>
      <c r="T677" s="367"/>
      <c r="U677" s="367"/>
      <c r="V677" s="367"/>
      <c r="W677" s="367"/>
      <c r="X677" s="367"/>
      <c r="Y677" s="367"/>
      <c r="Z677" s="367"/>
      <c r="AA677" s="367"/>
      <c r="AB677" s="367"/>
      <c r="AC677" s="367"/>
      <c r="AD677" s="367"/>
      <c r="AE677" s="367"/>
      <c r="AF677" s="367"/>
      <c r="AG677" s="367"/>
      <c r="AH677" s="367"/>
    </row>
    <row r="678" ht="15.75" customHeight="1">
      <c r="A678" s="367"/>
      <c r="B678" s="367"/>
      <c r="C678" s="432"/>
      <c r="D678" s="367"/>
      <c r="E678" s="432"/>
      <c r="F678" s="432"/>
      <c r="G678" s="432"/>
      <c r="H678" s="367"/>
      <c r="I678" s="432"/>
      <c r="J678" s="367"/>
      <c r="K678" s="432"/>
      <c r="L678" s="367"/>
      <c r="M678" s="432"/>
      <c r="N678" s="367"/>
      <c r="O678" s="434"/>
      <c r="P678" s="433"/>
      <c r="Q678" s="367"/>
      <c r="R678" s="367"/>
      <c r="S678" s="367"/>
      <c r="T678" s="367"/>
      <c r="U678" s="367"/>
      <c r="V678" s="367"/>
      <c r="W678" s="367"/>
      <c r="X678" s="367"/>
      <c r="Y678" s="367"/>
      <c r="Z678" s="367"/>
      <c r="AA678" s="367"/>
      <c r="AB678" s="367"/>
      <c r="AC678" s="367"/>
      <c r="AD678" s="367"/>
      <c r="AE678" s="367"/>
      <c r="AF678" s="367"/>
      <c r="AG678" s="367"/>
      <c r="AH678" s="367"/>
    </row>
    <row r="679" ht="15.75" customHeight="1">
      <c r="A679" s="367"/>
      <c r="B679" s="367"/>
      <c r="C679" s="432"/>
      <c r="D679" s="367"/>
      <c r="E679" s="432"/>
      <c r="F679" s="432"/>
      <c r="G679" s="432"/>
      <c r="H679" s="367"/>
      <c r="I679" s="432"/>
      <c r="J679" s="367"/>
      <c r="K679" s="432"/>
      <c r="L679" s="367"/>
      <c r="M679" s="432"/>
      <c r="N679" s="367"/>
      <c r="O679" s="434"/>
      <c r="P679" s="433"/>
      <c r="Q679" s="367"/>
      <c r="R679" s="367"/>
      <c r="S679" s="367"/>
      <c r="T679" s="367"/>
      <c r="U679" s="367"/>
      <c r="V679" s="367"/>
      <c r="W679" s="367"/>
      <c r="X679" s="367"/>
      <c r="Y679" s="367"/>
      <c r="Z679" s="367"/>
      <c r="AA679" s="367"/>
      <c r="AB679" s="367"/>
      <c r="AC679" s="367"/>
      <c r="AD679" s="367"/>
      <c r="AE679" s="367"/>
      <c r="AF679" s="367"/>
      <c r="AG679" s="367"/>
      <c r="AH679" s="367"/>
    </row>
    <row r="680" ht="15.75" customHeight="1">
      <c r="A680" s="367"/>
      <c r="B680" s="367"/>
      <c r="C680" s="432"/>
      <c r="D680" s="367"/>
      <c r="E680" s="432"/>
      <c r="F680" s="432"/>
      <c r="G680" s="432"/>
      <c r="H680" s="367"/>
      <c r="I680" s="432"/>
      <c r="J680" s="367"/>
      <c r="K680" s="432"/>
      <c r="L680" s="367"/>
      <c r="M680" s="432"/>
      <c r="N680" s="367"/>
      <c r="O680" s="434"/>
      <c r="P680" s="433"/>
      <c r="Q680" s="367"/>
      <c r="R680" s="367"/>
      <c r="S680" s="367"/>
      <c r="T680" s="367"/>
      <c r="U680" s="367"/>
      <c r="V680" s="367"/>
      <c r="W680" s="367"/>
      <c r="X680" s="367"/>
      <c r="Y680" s="367"/>
      <c r="Z680" s="367"/>
      <c r="AA680" s="367"/>
      <c r="AB680" s="367"/>
      <c r="AC680" s="367"/>
      <c r="AD680" s="367"/>
      <c r="AE680" s="367"/>
      <c r="AF680" s="367"/>
      <c r="AG680" s="367"/>
      <c r="AH680" s="367"/>
    </row>
    <row r="681" ht="15.75" customHeight="1">
      <c r="A681" s="367"/>
      <c r="B681" s="367"/>
      <c r="C681" s="432"/>
      <c r="D681" s="367"/>
      <c r="E681" s="432"/>
      <c r="F681" s="432"/>
      <c r="G681" s="432"/>
      <c r="H681" s="367"/>
      <c r="I681" s="432"/>
      <c r="J681" s="367"/>
      <c r="K681" s="432"/>
      <c r="L681" s="367"/>
      <c r="M681" s="432"/>
      <c r="N681" s="367"/>
      <c r="O681" s="434"/>
      <c r="P681" s="433"/>
      <c r="Q681" s="367"/>
      <c r="R681" s="367"/>
      <c r="S681" s="367"/>
      <c r="T681" s="367"/>
      <c r="U681" s="367"/>
      <c r="V681" s="367"/>
      <c r="W681" s="367"/>
      <c r="X681" s="367"/>
      <c r="Y681" s="367"/>
      <c r="Z681" s="367"/>
      <c r="AA681" s="367"/>
      <c r="AB681" s="367"/>
      <c r="AC681" s="367"/>
      <c r="AD681" s="367"/>
      <c r="AE681" s="367"/>
      <c r="AF681" s="367"/>
      <c r="AG681" s="367"/>
      <c r="AH681" s="367"/>
    </row>
    <row r="682" ht="15.75" customHeight="1">
      <c r="A682" s="367"/>
      <c r="B682" s="367"/>
      <c r="C682" s="432"/>
      <c r="D682" s="367"/>
      <c r="E682" s="432"/>
      <c r="F682" s="432"/>
      <c r="G682" s="432"/>
      <c r="H682" s="367"/>
      <c r="I682" s="432"/>
      <c r="J682" s="367"/>
      <c r="K682" s="432"/>
      <c r="L682" s="367"/>
      <c r="M682" s="432"/>
      <c r="N682" s="367"/>
      <c r="O682" s="434"/>
      <c r="P682" s="433"/>
      <c r="Q682" s="367"/>
      <c r="R682" s="367"/>
      <c r="S682" s="367"/>
      <c r="T682" s="367"/>
      <c r="U682" s="367"/>
      <c r="V682" s="367"/>
      <c r="W682" s="367"/>
      <c r="X682" s="367"/>
      <c r="Y682" s="367"/>
      <c r="Z682" s="367"/>
      <c r="AA682" s="367"/>
      <c r="AB682" s="367"/>
      <c r="AC682" s="367"/>
      <c r="AD682" s="367"/>
      <c r="AE682" s="367"/>
      <c r="AF682" s="367"/>
      <c r="AG682" s="367"/>
      <c r="AH682" s="367"/>
    </row>
    <row r="683" ht="15.75" customHeight="1">
      <c r="A683" s="367"/>
      <c r="B683" s="367"/>
      <c r="C683" s="432"/>
      <c r="D683" s="367"/>
      <c r="E683" s="432"/>
      <c r="F683" s="432"/>
      <c r="G683" s="432"/>
      <c r="H683" s="367"/>
      <c r="I683" s="432"/>
      <c r="J683" s="367"/>
      <c r="K683" s="432"/>
      <c r="L683" s="367"/>
      <c r="M683" s="432"/>
      <c r="N683" s="367"/>
      <c r="O683" s="434"/>
      <c r="P683" s="433"/>
      <c r="Q683" s="367"/>
      <c r="R683" s="367"/>
      <c r="S683" s="367"/>
      <c r="T683" s="367"/>
      <c r="U683" s="367"/>
      <c r="V683" s="367"/>
      <c r="W683" s="367"/>
      <c r="X683" s="367"/>
      <c r="Y683" s="367"/>
      <c r="Z683" s="367"/>
      <c r="AA683" s="367"/>
      <c r="AB683" s="367"/>
      <c r="AC683" s="367"/>
      <c r="AD683" s="367"/>
      <c r="AE683" s="367"/>
      <c r="AF683" s="367"/>
      <c r="AG683" s="367"/>
      <c r="AH683" s="367"/>
    </row>
    <row r="684" ht="15.75" customHeight="1">
      <c r="A684" s="367"/>
      <c r="B684" s="367"/>
      <c r="C684" s="432"/>
      <c r="D684" s="367"/>
      <c r="E684" s="432"/>
      <c r="F684" s="432"/>
      <c r="G684" s="432"/>
      <c r="H684" s="367"/>
      <c r="I684" s="432"/>
      <c r="J684" s="367"/>
      <c r="K684" s="432"/>
      <c r="L684" s="367"/>
      <c r="M684" s="432"/>
      <c r="N684" s="367"/>
      <c r="O684" s="434"/>
      <c r="P684" s="433"/>
      <c r="Q684" s="367"/>
      <c r="R684" s="367"/>
      <c r="S684" s="367"/>
      <c r="T684" s="367"/>
      <c r="U684" s="367"/>
      <c r="V684" s="367"/>
      <c r="W684" s="367"/>
      <c r="X684" s="367"/>
      <c r="Y684" s="367"/>
      <c r="Z684" s="367"/>
      <c r="AA684" s="367"/>
      <c r="AB684" s="367"/>
      <c r="AC684" s="367"/>
      <c r="AD684" s="367"/>
      <c r="AE684" s="367"/>
      <c r="AF684" s="367"/>
      <c r="AG684" s="367"/>
      <c r="AH684" s="367"/>
    </row>
    <row r="685" ht="15.75" customHeight="1">
      <c r="A685" s="367"/>
      <c r="B685" s="367"/>
      <c r="C685" s="432"/>
      <c r="D685" s="367"/>
      <c r="E685" s="432"/>
      <c r="F685" s="432"/>
      <c r="G685" s="432"/>
      <c r="H685" s="367"/>
      <c r="I685" s="432"/>
      <c r="J685" s="367"/>
      <c r="K685" s="432"/>
      <c r="L685" s="367"/>
      <c r="M685" s="432"/>
      <c r="N685" s="367"/>
      <c r="O685" s="434"/>
      <c r="P685" s="433"/>
      <c r="Q685" s="367"/>
      <c r="R685" s="367"/>
      <c r="S685" s="367"/>
      <c r="T685" s="367"/>
      <c r="U685" s="367"/>
      <c r="V685" s="367"/>
      <c r="W685" s="367"/>
      <c r="X685" s="367"/>
      <c r="Y685" s="367"/>
      <c r="Z685" s="367"/>
      <c r="AA685" s="367"/>
      <c r="AB685" s="367"/>
      <c r="AC685" s="367"/>
      <c r="AD685" s="367"/>
      <c r="AE685" s="367"/>
      <c r="AF685" s="367"/>
      <c r="AG685" s="367"/>
      <c r="AH685" s="367"/>
    </row>
    <row r="686" ht="15.75" customHeight="1">
      <c r="A686" s="367"/>
      <c r="B686" s="367"/>
      <c r="C686" s="432"/>
      <c r="D686" s="367"/>
      <c r="E686" s="432"/>
      <c r="F686" s="432"/>
      <c r="G686" s="432"/>
      <c r="H686" s="367"/>
      <c r="I686" s="432"/>
      <c r="J686" s="367"/>
      <c r="K686" s="432"/>
      <c r="L686" s="367"/>
      <c r="M686" s="432"/>
      <c r="N686" s="367"/>
      <c r="O686" s="434"/>
      <c r="P686" s="433"/>
      <c r="Q686" s="367"/>
      <c r="R686" s="367"/>
      <c r="S686" s="367"/>
      <c r="T686" s="367"/>
      <c r="U686" s="367"/>
      <c r="V686" s="367"/>
      <c r="W686" s="367"/>
      <c r="X686" s="367"/>
      <c r="Y686" s="367"/>
      <c r="Z686" s="367"/>
      <c r="AA686" s="367"/>
      <c r="AB686" s="367"/>
      <c r="AC686" s="367"/>
      <c r="AD686" s="367"/>
      <c r="AE686" s="367"/>
      <c r="AF686" s="367"/>
      <c r="AG686" s="367"/>
      <c r="AH686" s="367"/>
    </row>
    <row r="687" ht="15.75" customHeight="1">
      <c r="A687" s="367"/>
      <c r="B687" s="367"/>
      <c r="C687" s="432"/>
      <c r="D687" s="367"/>
      <c r="E687" s="432"/>
      <c r="F687" s="432"/>
      <c r="G687" s="432"/>
      <c r="H687" s="367"/>
      <c r="I687" s="432"/>
      <c r="J687" s="367"/>
      <c r="K687" s="432"/>
      <c r="L687" s="367"/>
      <c r="M687" s="432"/>
      <c r="N687" s="367"/>
      <c r="O687" s="434"/>
      <c r="P687" s="433"/>
      <c r="Q687" s="367"/>
      <c r="R687" s="367"/>
      <c r="S687" s="367"/>
      <c r="T687" s="367"/>
      <c r="U687" s="367"/>
      <c r="V687" s="367"/>
      <c r="W687" s="367"/>
      <c r="X687" s="367"/>
      <c r="Y687" s="367"/>
      <c r="Z687" s="367"/>
      <c r="AA687" s="367"/>
      <c r="AB687" s="367"/>
      <c r="AC687" s="367"/>
      <c r="AD687" s="367"/>
      <c r="AE687" s="367"/>
      <c r="AF687" s="367"/>
      <c r="AG687" s="367"/>
      <c r="AH687" s="367"/>
    </row>
    <row r="688" ht="15.75" customHeight="1">
      <c r="A688" s="367"/>
      <c r="B688" s="367"/>
      <c r="C688" s="432"/>
      <c r="D688" s="367"/>
      <c r="E688" s="432"/>
      <c r="F688" s="432"/>
      <c r="G688" s="432"/>
      <c r="H688" s="367"/>
      <c r="I688" s="432"/>
      <c r="J688" s="367"/>
      <c r="K688" s="432"/>
      <c r="L688" s="367"/>
      <c r="M688" s="432"/>
      <c r="N688" s="367"/>
      <c r="O688" s="434"/>
      <c r="P688" s="433"/>
      <c r="Q688" s="367"/>
      <c r="R688" s="367"/>
      <c r="S688" s="367"/>
      <c r="T688" s="367"/>
      <c r="U688" s="367"/>
      <c r="V688" s="367"/>
      <c r="W688" s="367"/>
      <c r="X688" s="367"/>
      <c r="Y688" s="367"/>
      <c r="Z688" s="367"/>
      <c r="AA688" s="367"/>
      <c r="AB688" s="367"/>
      <c r="AC688" s="367"/>
      <c r="AD688" s="367"/>
      <c r="AE688" s="367"/>
      <c r="AF688" s="367"/>
      <c r="AG688" s="367"/>
      <c r="AH688" s="367"/>
    </row>
    <row r="689" ht="15.75" customHeight="1">
      <c r="A689" s="367"/>
      <c r="B689" s="367"/>
      <c r="C689" s="432"/>
      <c r="D689" s="367"/>
      <c r="E689" s="432"/>
      <c r="F689" s="432"/>
      <c r="G689" s="432"/>
      <c r="H689" s="367"/>
      <c r="I689" s="432"/>
      <c r="J689" s="367"/>
      <c r="K689" s="432"/>
      <c r="L689" s="367"/>
      <c r="M689" s="432"/>
      <c r="N689" s="367"/>
      <c r="O689" s="434"/>
      <c r="P689" s="433"/>
      <c r="Q689" s="367"/>
      <c r="R689" s="367"/>
      <c r="S689" s="367"/>
      <c r="T689" s="367"/>
      <c r="U689" s="367"/>
      <c r="V689" s="367"/>
      <c r="W689" s="367"/>
      <c r="X689" s="367"/>
      <c r="Y689" s="367"/>
      <c r="Z689" s="367"/>
      <c r="AA689" s="367"/>
      <c r="AB689" s="367"/>
      <c r="AC689" s="367"/>
      <c r="AD689" s="367"/>
      <c r="AE689" s="367"/>
      <c r="AF689" s="367"/>
      <c r="AG689" s="367"/>
      <c r="AH689" s="367"/>
    </row>
    <row r="690" ht="15.75" customHeight="1">
      <c r="A690" s="367"/>
      <c r="B690" s="367"/>
      <c r="C690" s="432"/>
      <c r="D690" s="367"/>
      <c r="E690" s="432"/>
      <c r="F690" s="432"/>
      <c r="G690" s="432"/>
      <c r="H690" s="367"/>
      <c r="I690" s="432"/>
      <c r="J690" s="367"/>
      <c r="K690" s="432"/>
      <c r="L690" s="367"/>
      <c r="M690" s="432"/>
      <c r="N690" s="367"/>
      <c r="O690" s="434"/>
      <c r="P690" s="433"/>
      <c r="Q690" s="367"/>
      <c r="R690" s="367"/>
      <c r="S690" s="367"/>
      <c r="T690" s="367"/>
      <c r="U690" s="367"/>
      <c r="V690" s="367"/>
      <c r="W690" s="367"/>
      <c r="X690" s="367"/>
      <c r="Y690" s="367"/>
      <c r="Z690" s="367"/>
      <c r="AA690" s="367"/>
      <c r="AB690" s="367"/>
      <c r="AC690" s="367"/>
      <c r="AD690" s="367"/>
      <c r="AE690" s="367"/>
      <c r="AF690" s="367"/>
      <c r="AG690" s="367"/>
      <c r="AH690" s="367"/>
    </row>
    <row r="691" ht="15.75" customHeight="1">
      <c r="A691" s="367"/>
      <c r="B691" s="367"/>
      <c r="C691" s="432"/>
      <c r="D691" s="367"/>
      <c r="E691" s="432"/>
      <c r="F691" s="432"/>
      <c r="G691" s="432"/>
      <c r="H691" s="367"/>
      <c r="I691" s="432"/>
      <c r="J691" s="367"/>
      <c r="K691" s="432"/>
      <c r="L691" s="367"/>
      <c r="M691" s="432"/>
      <c r="N691" s="367"/>
      <c r="O691" s="434"/>
      <c r="P691" s="433"/>
      <c r="Q691" s="367"/>
      <c r="R691" s="367"/>
      <c r="S691" s="367"/>
      <c r="T691" s="367"/>
      <c r="U691" s="367"/>
      <c r="V691" s="367"/>
      <c r="W691" s="367"/>
      <c r="X691" s="367"/>
      <c r="Y691" s="367"/>
      <c r="Z691" s="367"/>
      <c r="AA691" s="367"/>
      <c r="AB691" s="367"/>
      <c r="AC691" s="367"/>
      <c r="AD691" s="367"/>
      <c r="AE691" s="367"/>
      <c r="AF691" s="367"/>
      <c r="AG691" s="367"/>
      <c r="AH691" s="367"/>
    </row>
    <row r="692" ht="15.75" customHeight="1">
      <c r="A692" s="367"/>
      <c r="B692" s="367"/>
      <c r="C692" s="432"/>
      <c r="D692" s="367"/>
      <c r="E692" s="432"/>
      <c r="F692" s="432"/>
      <c r="G692" s="432"/>
      <c r="H692" s="367"/>
      <c r="I692" s="432"/>
      <c r="J692" s="367"/>
      <c r="K692" s="432"/>
      <c r="L692" s="367"/>
      <c r="M692" s="432"/>
      <c r="N692" s="367"/>
      <c r="O692" s="434"/>
      <c r="P692" s="433"/>
      <c r="Q692" s="367"/>
      <c r="R692" s="367"/>
      <c r="S692" s="367"/>
      <c r="T692" s="367"/>
      <c r="U692" s="367"/>
      <c r="V692" s="367"/>
      <c r="W692" s="367"/>
      <c r="X692" s="367"/>
      <c r="Y692" s="367"/>
      <c r="Z692" s="367"/>
      <c r="AA692" s="367"/>
      <c r="AB692" s="367"/>
      <c r="AC692" s="367"/>
      <c r="AD692" s="367"/>
      <c r="AE692" s="367"/>
      <c r="AF692" s="367"/>
      <c r="AG692" s="367"/>
      <c r="AH692" s="367"/>
    </row>
    <row r="693" ht="15.75" customHeight="1">
      <c r="A693" s="367"/>
      <c r="B693" s="367"/>
      <c r="C693" s="432"/>
      <c r="D693" s="367"/>
      <c r="E693" s="432"/>
      <c r="F693" s="432"/>
      <c r="G693" s="432"/>
      <c r="H693" s="367"/>
      <c r="I693" s="432"/>
      <c r="J693" s="367"/>
      <c r="K693" s="432"/>
      <c r="L693" s="367"/>
      <c r="M693" s="432"/>
      <c r="N693" s="367"/>
      <c r="O693" s="434"/>
      <c r="P693" s="433"/>
      <c r="Q693" s="367"/>
      <c r="R693" s="367"/>
      <c r="S693" s="367"/>
      <c r="T693" s="367"/>
      <c r="U693" s="367"/>
      <c r="V693" s="367"/>
      <c r="W693" s="367"/>
      <c r="X693" s="367"/>
      <c r="Y693" s="367"/>
      <c r="Z693" s="367"/>
      <c r="AA693" s="367"/>
      <c r="AB693" s="367"/>
      <c r="AC693" s="367"/>
      <c r="AD693" s="367"/>
      <c r="AE693" s="367"/>
      <c r="AF693" s="367"/>
      <c r="AG693" s="367"/>
      <c r="AH693" s="367"/>
    </row>
    <row r="694" ht="15.75" customHeight="1">
      <c r="A694" s="367"/>
      <c r="B694" s="367"/>
      <c r="C694" s="432"/>
      <c r="D694" s="367"/>
      <c r="E694" s="432"/>
      <c r="F694" s="432"/>
      <c r="G694" s="432"/>
      <c r="H694" s="367"/>
      <c r="I694" s="432"/>
      <c r="J694" s="367"/>
      <c r="K694" s="432"/>
      <c r="L694" s="367"/>
      <c r="M694" s="432"/>
      <c r="N694" s="367"/>
      <c r="O694" s="434"/>
      <c r="P694" s="433"/>
      <c r="Q694" s="367"/>
      <c r="R694" s="367"/>
      <c r="S694" s="367"/>
      <c r="T694" s="367"/>
      <c r="U694" s="367"/>
      <c r="V694" s="367"/>
      <c r="W694" s="367"/>
      <c r="X694" s="367"/>
      <c r="Y694" s="367"/>
      <c r="Z694" s="367"/>
      <c r="AA694" s="367"/>
      <c r="AB694" s="367"/>
      <c r="AC694" s="367"/>
      <c r="AD694" s="367"/>
      <c r="AE694" s="367"/>
      <c r="AF694" s="367"/>
      <c r="AG694" s="367"/>
      <c r="AH694" s="367"/>
    </row>
    <row r="695" ht="15.75" customHeight="1">
      <c r="A695" s="367"/>
      <c r="B695" s="367"/>
      <c r="C695" s="432"/>
      <c r="D695" s="367"/>
      <c r="E695" s="432"/>
      <c r="F695" s="432"/>
      <c r="G695" s="432"/>
      <c r="H695" s="367"/>
      <c r="I695" s="432"/>
      <c r="J695" s="367"/>
      <c r="K695" s="432"/>
      <c r="L695" s="367"/>
      <c r="M695" s="432"/>
      <c r="N695" s="367"/>
      <c r="O695" s="434"/>
      <c r="P695" s="433"/>
      <c r="Q695" s="367"/>
      <c r="R695" s="367"/>
      <c r="S695" s="367"/>
      <c r="T695" s="367"/>
      <c r="U695" s="367"/>
      <c r="V695" s="367"/>
      <c r="W695" s="367"/>
      <c r="X695" s="367"/>
      <c r="Y695" s="367"/>
      <c r="Z695" s="367"/>
      <c r="AA695" s="367"/>
      <c r="AB695" s="367"/>
      <c r="AC695" s="367"/>
      <c r="AD695" s="367"/>
      <c r="AE695" s="367"/>
      <c r="AF695" s="367"/>
      <c r="AG695" s="367"/>
      <c r="AH695" s="367"/>
    </row>
    <row r="696" ht="15.75" customHeight="1">
      <c r="A696" s="367"/>
      <c r="B696" s="367"/>
      <c r="C696" s="432"/>
      <c r="D696" s="367"/>
      <c r="E696" s="432"/>
      <c r="F696" s="432"/>
      <c r="G696" s="432"/>
      <c r="H696" s="367"/>
      <c r="I696" s="432"/>
      <c r="J696" s="367"/>
      <c r="K696" s="432"/>
      <c r="L696" s="367"/>
      <c r="M696" s="432"/>
      <c r="N696" s="367"/>
      <c r="O696" s="434"/>
      <c r="P696" s="433"/>
      <c r="Q696" s="367"/>
      <c r="R696" s="367"/>
      <c r="S696" s="367"/>
      <c r="T696" s="367"/>
      <c r="U696" s="367"/>
      <c r="V696" s="367"/>
      <c r="W696" s="367"/>
      <c r="X696" s="367"/>
      <c r="Y696" s="367"/>
      <c r="Z696" s="367"/>
      <c r="AA696" s="367"/>
      <c r="AB696" s="367"/>
      <c r="AC696" s="367"/>
      <c r="AD696" s="367"/>
      <c r="AE696" s="367"/>
      <c r="AF696" s="367"/>
      <c r="AG696" s="367"/>
      <c r="AH696" s="367"/>
    </row>
    <row r="697" ht="15.75" customHeight="1">
      <c r="A697" s="367"/>
      <c r="B697" s="367"/>
      <c r="C697" s="432"/>
      <c r="D697" s="367"/>
      <c r="E697" s="432"/>
      <c r="F697" s="432"/>
      <c r="G697" s="432"/>
      <c r="H697" s="367"/>
      <c r="I697" s="432"/>
      <c r="J697" s="367"/>
      <c r="K697" s="432"/>
      <c r="L697" s="367"/>
      <c r="M697" s="432"/>
      <c r="N697" s="367"/>
      <c r="O697" s="434"/>
      <c r="P697" s="433"/>
      <c r="Q697" s="367"/>
      <c r="R697" s="367"/>
      <c r="S697" s="367"/>
      <c r="T697" s="367"/>
      <c r="U697" s="367"/>
      <c r="V697" s="367"/>
      <c r="W697" s="367"/>
      <c r="X697" s="367"/>
      <c r="Y697" s="367"/>
      <c r="Z697" s="367"/>
      <c r="AA697" s="367"/>
      <c r="AB697" s="367"/>
      <c r="AC697" s="367"/>
      <c r="AD697" s="367"/>
      <c r="AE697" s="367"/>
      <c r="AF697" s="367"/>
      <c r="AG697" s="367"/>
      <c r="AH697" s="367"/>
    </row>
    <row r="698" ht="15.75" customHeight="1">
      <c r="A698" s="367"/>
      <c r="B698" s="367"/>
      <c r="C698" s="432"/>
      <c r="D698" s="367"/>
      <c r="E698" s="432"/>
      <c r="F698" s="432"/>
      <c r="G698" s="432"/>
      <c r="H698" s="367"/>
      <c r="I698" s="432"/>
      <c r="J698" s="367"/>
      <c r="K698" s="432"/>
      <c r="L698" s="367"/>
      <c r="M698" s="432"/>
      <c r="N698" s="367"/>
      <c r="O698" s="434"/>
      <c r="P698" s="433"/>
      <c r="Q698" s="367"/>
      <c r="R698" s="367"/>
      <c r="S698" s="367"/>
      <c r="T698" s="367"/>
      <c r="U698" s="367"/>
      <c r="V698" s="367"/>
      <c r="W698" s="367"/>
      <c r="X698" s="367"/>
      <c r="Y698" s="367"/>
      <c r="Z698" s="367"/>
      <c r="AA698" s="367"/>
      <c r="AB698" s="367"/>
      <c r="AC698" s="367"/>
      <c r="AD698" s="367"/>
      <c r="AE698" s="367"/>
      <c r="AF698" s="367"/>
      <c r="AG698" s="367"/>
      <c r="AH698" s="367"/>
    </row>
    <row r="699" ht="15.75" customHeight="1">
      <c r="A699" s="367"/>
      <c r="B699" s="367"/>
      <c r="C699" s="432"/>
      <c r="D699" s="367"/>
      <c r="E699" s="432"/>
      <c r="F699" s="432"/>
      <c r="G699" s="432"/>
      <c r="H699" s="367"/>
      <c r="I699" s="432"/>
      <c r="J699" s="367"/>
      <c r="K699" s="432"/>
      <c r="L699" s="367"/>
      <c r="M699" s="432"/>
      <c r="N699" s="367"/>
      <c r="O699" s="434"/>
      <c r="P699" s="433"/>
      <c r="Q699" s="367"/>
      <c r="R699" s="367"/>
      <c r="S699" s="367"/>
      <c r="T699" s="367"/>
      <c r="U699" s="367"/>
      <c r="V699" s="367"/>
      <c r="W699" s="367"/>
      <c r="X699" s="367"/>
      <c r="Y699" s="367"/>
      <c r="Z699" s="367"/>
      <c r="AA699" s="367"/>
      <c r="AB699" s="367"/>
      <c r="AC699" s="367"/>
      <c r="AD699" s="367"/>
      <c r="AE699" s="367"/>
      <c r="AF699" s="367"/>
      <c r="AG699" s="367"/>
      <c r="AH699" s="367"/>
    </row>
    <row r="700" ht="15.75" customHeight="1">
      <c r="A700" s="367"/>
      <c r="B700" s="367"/>
      <c r="C700" s="432"/>
      <c r="D700" s="367"/>
      <c r="E700" s="432"/>
      <c r="F700" s="432"/>
      <c r="G700" s="432"/>
      <c r="H700" s="367"/>
      <c r="I700" s="432"/>
      <c r="J700" s="367"/>
      <c r="K700" s="432"/>
      <c r="L700" s="367"/>
      <c r="M700" s="432"/>
      <c r="N700" s="367"/>
      <c r="O700" s="434"/>
      <c r="P700" s="433"/>
      <c r="Q700" s="367"/>
      <c r="R700" s="367"/>
      <c r="S700" s="367"/>
      <c r="T700" s="367"/>
      <c r="U700" s="367"/>
      <c r="V700" s="367"/>
      <c r="W700" s="367"/>
      <c r="X700" s="367"/>
      <c r="Y700" s="367"/>
      <c r="Z700" s="367"/>
      <c r="AA700" s="367"/>
      <c r="AB700" s="367"/>
      <c r="AC700" s="367"/>
      <c r="AD700" s="367"/>
      <c r="AE700" s="367"/>
      <c r="AF700" s="367"/>
      <c r="AG700" s="367"/>
      <c r="AH700" s="367"/>
    </row>
    <row r="701" ht="15.75" customHeight="1">
      <c r="A701" s="367"/>
      <c r="B701" s="367"/>
      <c r="C701" s="432"/>
      <c r="D701" s="367"/>
      <c r="E701" s="432"/>
      <c r="F701" s="432"/>
      <c r="G701" s="432"/>
      <c r="H701" s="367"/>
      <c r="I701" s="432"/>
      <c r="J701" s="367"/>
      <c r="K701" s="432"/>
      <c r="L701" s="367"/>
      <c r="M701" s="432"/>
      <c r="N701" s="367"/>
      <c r="O701" s="434"/>
      <c r="P701" s="433"/>
      <c r="Q701" s="367"/>
      <c r="R701" s="367"/>
      <c r="S701" s="367"/>
      <c r="T701" s="367"/>
      <c r="U701" s="367"/>
      <c r="V701" s="367"/>
      <c r="W701" s="367"/>
      <c r="X701" s="367"/>
      <c r="Y701" s="367"/>
      <c r="Z701" s="367"/>
      <c r="AA701" s="367"/>
      <c r="AB701" s="367"/>
      <c r="AC701" s="367"/>
      <c r="AD701" s="367"/>
      <c r="AE701" s="367"/>
      <c r="AF701" s="367"/>
      <c r="AG701" s="367"/>
      <c r="AH701" s="367"/>
    </row>
    <row r="702" ht="15.75" customHeight="1">
      <c r="A702" s="367"/>
      <c r="B702" s="367"/>
      <c r="C702" s="432"/>
      <c r="D702" s="367"/>
      <c r="E702" s="432"/>
      <c r="F702" s="432"/>
      <c r="G702" s="432"/>
      <c r="H702" s="367"/>
      <c r="I702" s="432"/>
      <c r="J702" s="367"/>
      <c r="K702" s="432"/>
      <c r="L702" s="367"/>
      <c r="M702" s="432"/>
      <c r="N702" s="367"/>
      <c r="O702" s="434"/>
      <c r="P702" s="433"/>
      <c r="Q702" s="367"/>
      <c r="R702" s="367"/>
      <c r="S702" s="367"/>
      <c r="T702" s="367"/>
      <c r="U702" s="367"/>
      <c r="V702" s="367"/>
      <c r="W702" s="367"/>
      <c r="X702" s="367"/>
      <c r="Y702" s="367"/>
      <c r="Z702" s="367"/>
      <c r="AA702" s="367"/>
      <c r="AB702" s="367"/>
      <c r="AC702" s="367"/>
      <c r="AD702" s="367"/>
      <c r="AE702" s="367"/>
      <c r="AF702" s="367"/>
      <c r="AG702" s="367"/>
      <c r="AH702" s="367"/>
    </row>
    <row r="703" ht="15.75" customHeight="1">
      <c r="A703" s="367"/>
      <c r="B703" s="367"/>
      <c r="C703" s="432"/>
      <c r="D703" s="367"/>
      <c r="E703" s="432"/>
      <c r="F703" s="432"/>
      <c r="G703" s="432"/>
      <c r="H703" s="367"/>
      <c r="I703" s="432"/>
      <c r="J703" s="367"/>
      <c r="K703" s="432"/>
      <c r="L703" s="367"/>
      <c r="M703" s="432"/>
      <c r="N703" s="367"/>
      <c r="O703" s="434"/>
      <c r="P703" s="433"/>
      <c r="Q703" s="367"/>
      <c r="R703" s="367"/>
      <c r="S703" s="367"/>
      <c r="T703" s="367"/>
      <c r="U703" s="367"/>
      <c r="V703" s="367"/>
      <c r="W703" s="367"/>
      <c r="X703" s="367"/>
      <c r="Y703" s="367"/>
      <c r="Z703" s="367"/>
      <c r="AA703" s="367"/>
      <c r="AB703" s="367"/>
      <c r="AC703" s="367"/>
      <c r="AD703" s="367"/>
      <c r="AE703" s="367"/>
      <c r="AF703" s="367"/>
      <c r="AG703" s="367"/>
      <c r="AH703" s="367"/>
    </row>
    <row r="704" ht="15.75" customHeight="1">
      <c r="A704" s="367"/>
      <c r="B704" s="367"/>
      <c r="C704" s="432"/>
      <c r="D704" s="367"/>
      <c r="E704" s="432"/>
      <c r="F704" s="432"/>
      <c r="G704" s="432"/>
      <c r="H704" s="367"/>
      <c r="I704" s="432"/>
      <c r="J704" s="367"/>
      <c r="K704" s="432"/>
      <c r="L704" s="367"/>
      <c r="M704" s="432"/>
      <c r="N704" s="367"/>
      <c r="O704" s="434"/>
      <c r="P704" s="433"/>
      <c r="Q704" s="367"/>
      <c r="R704" s="367"/>
      <c r="S704" s="367"/>
      <c r="T704" s="367"/>
      <c r="U704" s="367"/>
      <c r="V704" s="367"/>
      <c r="W704" s="367"/>
      <c r="X704" s="367"/>
      <c r="Y704" s="367"/>
      <c r="Z704" s="367"/>
      <c r="AA704" s="367"/>
      <c r="AB704" s="367"/>
      <c r="AC704" s="367"/>
      <c r="AD704" s="367"/>
      <c r="AE704" s="367"/>
      <c r="AF704" s="367"/>
      <c r="AG704" s="367"/>
      <c r="AH704" s="367"/>
    </row>
    <row r="705" ht="15.75" customHeight="1">
      <c r="A705" s="367"/>
      <c r="B705" s="367"/>
      <c r="C705" s="432"/>
      <c r="D705" s="367"/>
      <c r="E705" s="432"/>
      <c r="F705" s="432"/>
      <c r="G705" s="432"/>
      <c r="H705" s="367"/>
      <c r="I705" s="432"/>
      <c r="J705" s="367"/>
      <c r="K705" s="432"/>
      <c r="L705" s="367"/>
      <c r="M705" s="432"/>
      <c r="N705" s="367"/>
      <c r="O705" s="434"/>
      <c r="P705" s="433"/>
      <c r="Q705" s="367"/>
      <c r="R705" s="367"/>
      <c r="S705" s="367"/>
      <c r="T705" s="367"/>
      <c r="U705" s="367"/>
      <c r="V705" s="367"/>
      <c r="W705" s="367"/>
      <c r="X705" s="367"/>
      <c r="Y705" s="367"/>
      <c r="Z705" s="367"/>
      <c r="AA705" s="367"/>
      <c r="AB705" s="367"/>
      <c r="AC705" s="367"/>
      <c r="AD705" s="367"/>
      <c r="AE705" s="367"/>
      <c r="AF705" s="367"/>
      <c r="AG705" s="367"/>
      <c r="AH705" s="367"/>
    </row>
    <row r="706" ht="15.75" customHeight="1">
      <c r="A706" s="367"/>
      <c r="B706" s="367"/>
      <c r="C706" s="432"/>
      <c r="D706" s="367"/>
      <c r="E706" s="432"/>
      <c r="F706" s="432"/>
      <c r="G706" s="432"/>
      <c r="H706" s="367"/>
      <c r="I706" s="432"/>
      <c r="J706" s="367"/>
      <c r="K706" s="432"/>
      <c r="L706" s="367"/>
      <c r="M706" s="432"/>
      <c r="N706" s="367"/>
      <c r="O706" s="434"/>
      <c r="P706" s="433"/>
      <c r="Q706" s="367"/>
      <c r="R706" s="367"/>
      <c r="S706" s="367"/>
      <c r="T706" s="367"/>
      <c r="U706" s="367"/>
      <c r="V706" s="367"/>
      <c r="W706" s="367"/>
      <c r="X706" s="367"/>
      <c r="Y706" s="367"/>
      <c r="Z706" s="367"/>
      <c r="AA706" s="367"/>
      <c r="AB706" s="367"/>
      <c r="AC706" s="367"/>
      <c r="AD706" s="367"/>
      <c r="AE706" s="367"/>
      <c r="AF706" s="367"/>
      <c r="AG706" s="367"/>
      <c r="AH706" s="367"/>
    </row>
    <row r="707" ht="15.75" customHeight="1">
      <c r="A707" s="367"/>
      <c r="B707" s="367"/>
      <c r="C707" s="432"/>
      <c r="D707" s="367"/>
      <c r="E707" s="432"/>
      <c r="F707" s="432"/>
      <c r="G707" s="432"/>
      <c r="H707" s="367"/>
      <c r="I707" s="432"/>
      <c r="J707" s="367"/>
      <c r="K707" s="432"/>
      <c r="L707" s="367"/>
      <c r="M707" s="432"/>
      <c r="N707" s="367"/>
      <c r="O707" s="434"/>
      <c r="P707" s="433"/>
      <c r="Q707" s="367"/>
      <c r="R707" s="367"/>
      <c r="S707" s="367"/>
      <c r="T707" s="367"/>
      <c r="U707" s="367"/>
      <c r="V707" s="367"/>
      <c r="W707" s="367"/>
      <c r="X707" s="367"/>
      <c r="Y707" s="367"/>
      <c r="Z707" s="367"/>
      <c r="AA707" s="367"/>
      <c r="AB707" s="367"/>
      <c r="AC707" s="367"/>
      <c r="AD707" s="367"/>
      <c r="AE707" s="367"/>
      <c r="AF707" s="367"/>
      <c r="AG707" s="367"/>
      <c r="AH707" s="367"/>
    </row>
    <row r="708" ht="15.75" customHeight="1">
      <c r="A708" s="367"/>
      <c r="B708" s="367"/>
      <c r="C708" s="432"/>
      <c r="D708" s="367"/>
      <c r="E708" s="432"/>
      <c r="F708" s="432"/>
      <c r="G708" s="432"/>
      <c r="H708" s="367"/>
      <c r="I708" s="432"/>
      <c r="J708" s="367"/>
      <c r="K708" s="432"/>
      <c r="L708" s="367"/>
      <c r="M708" s="432"/>
      <c r="N708" s="367"/>
      <c r="O708" s="434"/>
      <c r="P708" s="433"/>
      <c r="Q708" s="367"/>
      <c r="R708" s="367"/>
      <c r="S708" s="367"/>
      <c r="T708" s="367"/>
      <c r="U708" s="367"/>
      <c r="V708" s="367"/>
      <c r="W708" s="367"/>
      <c r="X708" s="367"/>
      <c r="Y708" s="367"/>
      <c r="Z708" s="367"/>
      <c r="AA708" s="367"/>
      <c r="AB708" s="367"/>
      <c r="AC708" s="367"/>
      <c r="AD708" s="367"/>
      <c r="AE708" s="367"/>
      <c r="AF708" s="367"/>
      <c r="AG708" s="367"/>
      <c r="AH708" s="367"/>
    </row>
    <row r="709" ht="15.75" customHeight="1">
      <c r="A709" s="367"/>
      <c r="B709" s="367"/>
      <c r="C709" s="432"/>
      <c r="D709" s="367"/>
      <c r="E709" s="432"/>
      <c r="F709" s="432"/>
      <c r="G709" s="432"/>
      <c r="H709" s="367"/>
      <c r="I709" s="432"/>
      <c r="J709" s="367"/>
      <c r="K709" s="432"/>
      <c r="L709" s="367"/>
      <c r="M709" s="432"/>
      <c r="N709" s="367"/>
      <c r="O709" s="434"/>
      <c r="P709" s="433"/>
      <c r="Q709" s="367"/>
      <c r="R709" s="367"/>
      <c r="S709" s="367"/>
      <c r="T709" s="367"/>
      <c r="U709" s="367"/>
      <c r="V709" s="367"/>
      <c r="W709" s="367"/>
      <c r="X709" s="367"/>
      <c r="Y709" s="367"/>
      <c r="Z709" s="367"/>
      <c r="AA709" s="367"/>
      <c r="AB709" s="367"/>
      <c r="AC709" s="367"/>
      <c r="AD709" s="367"/>
      <c r="AE709" s="367"/>
      <c r="AF709" s="367"/>
      <c r="AG709" s="367"/>
      <c r="AH709" s="367"/>
    </row>
    <row r="710" ht="15.75" customHeight="1">
      <c r="A710" s="367"/>
      <c r="B710" s="367"/>
      <c r="C710" s="432"/>
      <c r="D710" s="367"/>
      <c r="E710" s="432"/>
      <c r="F710" s="432"/>
      <c r="G710" s="432"/>
      <c r="H710" s="367"/>
      <c r="I710" s="432"/>
      <c r="J710" s="367"/>
      <c r="K710" s="432"/>
      <c r="L710" s="367"/>
      <c r="M710" s="432"/>
      <c r="N710" s="367"/>
      <c r="O710" s="434"/>
      <c r="P710" s="433"/>
      <c r="Q710" s="367"/>
      <c r="R710" s="367"/>
      <c r="S710" s="367"/>
      <c r="T710" s="367"/>
      <c r="U710" s="367"/>
      <c r="V710" s="367"/>
      <c r="W710" s="367"/>
      <c r="X710" s="367"/>
      <c r="Y710" s="367"/>
      <c r="Z710" s="367"/>
      <c r="AA710" s="367"/>
      <c r="AB710" s="367"/>
      <c r="AC710" s="367"/>
      <c r="AD710" s="367"/>
      <c r="AE710" s="367"/>
      <c r="AF710" s="367"/>
      <c r="AG710" s="367"/>
      <c r="AH710" s="367"/>
    </row>
    <row r="711" ht="15.75" customHeight="1">
      <c r="A711" s="367"/>
      <c r="B711" s="367"/>
      <c r="C711" s="432"/>
      <c r="D711" s="367"/>
      <c r="E711" s="432"/>
      <c r="F711" s="432"/>
      <c r="G711" s="432"/>
      <c r="H711" s="367"/>
      <c r="I711" s="432"/>
      <c r="J711" s="367"/>
      <c r="K711" s="432"/>
      <c r="L711" s="367"/>
      <c r="M711" s="432"/>
      <c r="N711" s="367"/>
      <c r="O711" s="434"/>
      <c r="P711" s="433"/>
      <c r="Q711" s="367"/>
      <c r="R711" s="367"/>
      <c r="S711" s="367"/>
      <c r="T711" s="367"/>
      <c r="U711" s="367"/>
      <c r="V711" s="367"/>
      <c r="W711" s="367"/>
      <c r="X711" s="367"/>
      <c r="Y711" s="367"/>
      <c r="Z711" s="367"/>
      <c r="AA711" s="367"/>
      <c r="AB711" s="367"/>
      <c r="AC711" s="367"/>
      <c r="AD711" s="367"/>
      <c r="AE711" s="367"/>
      <c r="AF711" s="367"/>
      <c r="AG711" s="367"/>
      <c r="AH711" s="367"/>
    </row>
    <row r="712" ht="15.75" customHeight="1">
      <c r="A712" s="367"/>
      <c r="B712" s="367"/>
      <c r="C712" s="432"/>
      <c r="D712" s="367"/>
      <c r="E712" s="432"/>
      <c r="F712" s="432"/>
      <c r="G712" s="432"/>
      <c r="H712" s="367"/>
      <c r="I712" s="432"/>
      <c r="J712" s="367"/>
      <c r="K712" s="432"/>
      <c r="L712" s="367"/>
      <c r="M712" s="432"/>
      <c r="N712" s="367"/>
      <c r="O712" s="434"/>
      <c r="P712" s="433"/>
      <c r="Q712" s="367"/>
      <c r="R712" s="367"/>
      <c r="S712" s="367"/>
      <c r="T712" s="367"/>
      <c r="U712" s="367"/>
      <c r="V712" s="367"/>
      <c r="W712" s="367"/>
      <c r="X712" s="367"/>
      <c r="Y712" s="367"/>
      <c r="Z712" s="367"/>
      <c r="AA712" s="367"/>
      <c r="AB712" s="367"/>
      <c r="AC712" s="367"/>
      <c r="AD712" s="367"/>
      <c r="AE712" s="367"/>
      <c r="AF712" s="367"/>
      <c r="AG712" s="367"/>
      <c r="AH712" s="367"/>
    </row>
    <row r="713" ht="15.75" customHeight="1">
      <c r="A713" s="367"/>
      <c r="B713" s="367"/>
      <c r="C713" s="432"/>
      <c r="D713" s="367"/>
      <c r="E713" s="432"/>
      <c r="F713" s="432"/>
      <c r="G713" s="432"/>
      <c r="H713" s="367"/>
      <c r="I713" s="432"/>
      <c r="J713" s="367"/>
      <c r="K713" s="432"/>
      <c r="L713" s="367"/>
      <c r="M713" s="432"/>
      <c r="N713" s="367"/>
      <c r="O713" s="434"/>
      <c r="P713" s="433"/>
      <c r="Q713" s="367"/>
      <c r="R713" s="367"/>
      <c r="S713" s="367"/>
      <c r="T713" s="367"/>
      <c r="U713" s="367"/>
      <c r="V713" s="367"/>
      <c r="W713" s="367"/>
      <c r="X713" s="367"/>
      <c r="Y713" s="367"/>
      <c r="Z713" s="367"/>
      <c r="AA713" s="367"/>
      <c r="AB713" s="367"/>
      <c r="AC713" s="367"/>
      <c r="AD713" s="367"/>
      <c r="AE713" s="367"/>
      <c r="AF713" s="367"/>
      <c r="AG713" s="367"/>
      <c r="AH713" s="367"/>
    </row>
    <row r="714" ht="15.75" customHeight="1">
      <c r="A714" s="367"/>
      <c r="B714" s="367"/>
      <c r="C714" s="432"/>
      <c r="D714" s="367"/>
      <c r="E714" s="432"/>
      <c r="F714" s="432"/>
      <c r="G714" s="432"/>
      <c r="H714" s="367"/>
      <c r="I714" s="432"/>
      <c r="J714" s="367"/>
      <c r="K714" s="432"/>
      <c r="L714" s="367"/>
      <c r="M714" s="432"/>
      <c r="N714" s="367"/>
      <c r="O714" s="434"/>
      <c r="P714" s="433"/>
      <c r="Q714" s="367"/>
      <c r="R714" s="367"/>
      <c r="S714" s="367"/>
      <c r="T714" s="367"/>
      <c r="U714" s="367"/>
      <c r="V714" s="367"/>
      <c r="W714" s="367"/>
      <c r="X714" s="367"/>
      <c r="Y714" s="367"/>
      <c r="Z714" s="367"/>
      <c r="AA714" s="367"/>
      <c r="AB714" s="367"/>
      <c r="AC714" s="367"/>
      <c r="AD714" s="367"/>
      <c r="AE714" s="367"/>
      <c r="AF714" s="367"/>
      <c r="AG714" s="367"/>
      <c r="AH714" s="367"/>
    </row>
    <row r="715" ht="15.75" customHeight="1">
      <c r="A715" s="367"/>
      <c r="B715" s="367"/>
      <c r="C715" s="432"/>
      <c r="D715" s="367"/>
      <c r="E715" s="432"/>
      <c r="F715" s="432"/>
      <c r="G715" s="432"/>
      <c r="H715" s="367"/>
      <c r="I715" s="432"/>
      <c r="J715" s="367"/>
      <c r="K715" s="432"/>
      <c r="L715" s="367"/>
      <c r="M715" s="432"/>
      <c r="N715" s="367"/>
      <c r="O715" s="434"/>
      <c r="P715" s="433"/>
      <c r="Q715" s="367"/>
      <c r="R715" s="367"/>
      <c r="S715" s="367"/>
      <c r="T715" s="367"/>
      <c r="U715" s="367"/>
      <c r="V715" s="367"/>
      <c r="W715" s="367"/>
      <c r="X715" s="367"/>
      <c r="Y715" s="367"/>
      <c r="Z715" s="367"/>
      <c r="AA715" s="367"/>
      <c r="AB715" s="367"/>
      <c r="AC715" s="367"/>
      <c r="AD715" s="367"/>
      <c r="AE715" s="367"/>
      <c r="AF715" s="367"/>
      <c r="AG715" s="367"/>
      <c r="AH715" s="367"/>
    </row>
    <row r="716" ht="15.75" customHeight="1">
      <c r="A716" s="367"/>
      <c r="B716" s="367"/>
      <c r="C716" s="432"/>
      <c r="D716" s="367"/>
      <c r="E716" s="432"/>
      <c r="F716" s="432"/>
      <c r="G716" s="432"/>
      <c r="H716" s="367"/>
      <c r="I716" s="432"/>
      <c r="J716" s="367"/>
      <c r="K716" s="432"/>
      <c r="L716" s="367"/>
      <c r="M716" s="432"/>
      <c r="N716" s="367"/>
      <c r="O716" s="434"/>
      <c r="P716" s="433"/>
      <c r="Q716" s="367"/>
      <c r="R716" s="367"/>
      <c r="S716" s="367"/>
      <c r="T716" s="367"/>
      <c r="U716" s="367"/>
      <c r="V716" s="367"/>
      <c r="W716" s="367"/>
      <c r="X716" s="367"/>
      <c r="Y716" s="367"/>
      <c r="Z716" s="367"/>
      <c r="AA716" s="367"/>
      <c r="AB716" s="367"/>
      <c r="AC716" s="367"/>
      <c r="AD716" s="367"/>
      <c r="AE716" s="367"/>
      <c r="AF716" s="367"/>
      <c r="AG716" s="367"/>
      <c r="AH716" s="367"/>
    </row>
    <row r="717" ht="15.75" customHeight="1">
      <c r="A717" s="367"/>
      <c r="B717" s="367"/>
      <c r="C717" s="432"/>
      <c r="D717" s="367"/>
      <c r="E717" s="432"/>
      <c r="F717" s="432"/>
      <c r="G717" s="432"/>
      <c r="H717" s="367"/>
      <c r="I717" s="432"/>
      <c r="J717" s="367"/>
      <c r="K717" s="432"/>
      <c r="L717" s="367"/>
      <c r="M717" s="432"/>
      <c r="N717" s="367"/>
      <c r="O717" s="434"/>
      <c r="P717" s="433"/>
      <c r="Q717" s="367"/>
      <c r="R717" s="367"/>
      <c r="S717" s="367"/>
      <c r="T717" s="367"/>
      <c r="U717" s="367"/>
      <c r="V717" s="367"/>
      <c r="W717" s="367"/>
      <c r="X717" s="367"/>
      <c r="Y717" s="367"/>
      <c r="Z717" s="367"/>
      <c r="AA717" s="367"/>
      <c r="AB717" s="367"/>
      <c r="AC717" s="367"/>
      <c r="AD717" s="367"/>
      <c r="AE717" s="367"/>
      <c r="AF717" s="367"/>
      <c r="AG717" s="367"/>
      <c r="AH717" s="367"/>
    </row>
    <row r="718" ht="15.75" customHeight="1">
      <c r="A718" s="367"/>
      <c r="B718" s="367"/>
      <c r="C718" s="432"/>
      <c r="D718" s="367"/>
      <c r="E718" s="432"/>
      <c r="F718" s="432"/>
      <c r="G718" s="432"/>
      <c r="H718" s="367"/>
      <c r="I718" s="432"/>
      <c r="J718" s="367"/>
      <c r="K718" s="432"/>
      <c r="L718" s="367"/>
      <c r="M718" s="432"/>
      <c r="N718" s="367"/>
      <c r="O718" s="434"/>
      <c r="P718" s="433"/>
      <c r="Q718" s="367"/>
      <c r="R718" s="367"/>
      <c r="S718" s="367"/>
      <c r="T718" s="367"/>
      <c r="U718" s="367"/>
      <c r="V718" s="367"/>
      <c r="W718" s="367"/>
      <c r="X718" s="367"/>
      <c r="Y718" s="367"/>
      <c r="Z718" s="367"/>
      <c r="AA718" s="367"/>
      <c r="AB718" s="367"/>
      <c r="AC718" s="367"/>
      <c r="AD718" s="367"/>
      <c r="AE718" s="367"/>
      <c r="AF718" s="367"/>
      <c r="AG718" s="367"/>
      <c r="AH718" s="367"/>
    </row>
    <row r="719" ht="15.75" customHeight="1">
      <c r="A719" s="367"/>
      <c r="B719" s="367"/>
      <c r="C719" s="432"/>
      <c r="D719" s="367"/>
      <c r="E719" s="432"/>
      <c r="F719" s="432"/>
      <c r="G719" s="432"/>
      <c r="H719" s="367"/>
      <c r="I719" s="432"/>
      <c r="J719" s="367"/>
      <c r="K719" s="432"/>
      <c r="L719" s="367"/>
      <c r="M719" s="432"/>
      <c r="N719" s="367"/>
      <c r="O719" s="434"/>
      <c r="P719" s="433"/>
      <c r="Q719" s="367"/>
      <c r="R719" s="367"/>
      <c r="S719" s="367"/>
      <c r="T719" s="367"/>
      <c r="U719" s="367"/>
      <c r="V719" s="367"/>
      <c r="W719" s="367"/>
      <c r="X719" s="367"/>
      <c r="Y719" s="367"/>
      <c r="Z719" s="367"/>
      <c r="AA719" s="367"/>
      <c r="AB719" s="367"/>
      <c r="AC719" s="367"/>
      <c r="AD719" s="367"/>
      <c r="AE719" s="367"/>
      <c r="AF719" s="367"/>
      <c r="AG719" s="367"/>
      <c r="AH719" s="367"/>
    </row>
    <row r="720" ht="15.75" customHeight="1">
      <c r="A720" s="367"/>
      <c r="B720" s="367"/>
      <c r="C720" s="432"/>
      <c r="D720" s="367"/>
      <c r="E720" s="432"/>
      <c r="F720" s="432"/>
      <c r="G720" s="432"/>
      <c r="H720" s="367"/>
      <c r="I720" s="432"/>
      <c r="J720" s="367"/>
      <c r="K720" s="432"/>
      <c r="L720" s="367"/>
      <c r="M720" s="432"/>
      <c r="N720" s="367"/>
      <c r="O720" s="434"/>
      <c r="P720" s="433"/>
      <c r="Q720" s="367"/>
      <c r="R720" s="367"/>
      <c r="S720" s="367"/>
      <c r="T720" s="367"/>
      <c r="U720" s="367"/>
      <c r="V720" s="367"/>
      <c r="W720" s="367"/>
      <c r="X720" s="367"/>
      <c r="Y720" s="367"/>
      <c r="Z720" s="367"/>
      <c r="AA720" s="367"/>
      <c r="AB720" s="367"/>
      <c r="AC720" s="367"/>
      <c r="AD720" s="367"/>
      <c r="AE720" s="367"/>
      <c r="AF720" s="367"/>
      <c r="AG720" s="367"/>
      <c r="AH720" s="367"/>
    </row>
    <row r="721" ht="15.75" customHeight="1">
      <c r="A721" s="367"/>
      <c r="B721" s="367"/>
      <c r="C721" s="432"/>
      <c r="D721" s="367"/>
      <c r="E721" s="432"/>
      <c r="F721" s="432"/>
      <c r="G721" s="432"/>
      <c r="H721" s="367"/>
      <c r="I721" s="432"/>
      <c r="J721" s="367"/>
      <c r="K721" s="432"/>
      <c r="L721" s="367"/>
      <c r="M721" s="432"/>
      <c r="N721" s="367"/>
      <c r="O721" s="434"/>
      <c r="P721" s="433"/>
      <c r="Q721" s="367"/>
      <c r="R721" s="367"/>
      <c r="S721" s="367"/>
      <c r="T721" s="367"/>
      <c r="U721" s="367"/>
      <c r="V721" s="367"/>
      <c r="W721" s="367"/>
      <c r="X721" s="367"/>
      <c r="Y721" s="367"/>
      <c r="Z721" s="367"/>
      <c r="AA721" s="367"/>
      <c r="AB721" s="367"/>
      <c r="AC721" s="367"/>
      <c r="AD721" s="367"/>
      <c r="AE721" s="367"/>
      <c r="AF721" s="367"/>
      <c r="AG721" s="367"/>
      <c r="AH721" s="367"/>
    </row>
    <row r="722" ht="15.75" customHeight="1">
      <c r="A722" s="367"/>
      <c r="B722" s="367"/>
      <c r="C722" s="432"/>
      <c r="D722" s="367"/>
      <c r="E722" s="432"/>
      <c r="F722" s="432"/>
      <c r="G722" s="432"/>
      <c r="H722" s="367"/>
      <c r="I722" s="432"/>
      <c r="J722" s="367"/>
      <c r="K722" s="432"/>
      <c r="L722" s="367"/>
      <c r="M722" s="432"/>
      <c r="N722" s="367"/>
      <c r="O722" s="434"/>
      <c r="P722" s="433"/>
      <c r="Q722" s="367"/>
      <c r="R722" s="367"/>
      <c r="S722" s="367"/>
      <c r="T722" s="367"/>
      <c r="U722" s="367"/>
      <c r="V722" s="367"/>
      <c r="W722" s="367"/>
      <c r="X722" s="367"/>
      <c r="Y722" s="367"/>
      <c r="Z722" s="367"/>
      <c r="AA722" s="367"/>
      <c r="AB722" s="367"/>
      <c r="AC722" s="367"/>
      <c r="AD722" s="367"/>
      <c r="AE722" s="367"/>
      <c r="AF722" s="367"/>
      <c r="AG722" s="367"/>
      <c r="AH722" s="367"/>
    </row>
    <row r="723" ht="15.75" customHeight="1">
      <c r="A723" s="367"/>
      <c r="B723" s="367"/>
      <c r="C723" s="432"/>
      <c r="D723" s="367"/>
      <c r="E723" s="432"/>
      <c r="F723" s="432"/>
      <c r="G723" s="432"/>
      <c r="H723" s="367"/>
      <c r="I723" s="432"/>
      <c r="J723" s="367"/>
      <c r="K723" s="432"/>
      <c r="L723" s="367"/>
      <c r="M723" s="432"/>
      <c r="N723" s="367"/>
      <c r="O723" s="434"/>
      <c r="P723" s="433"/>
      <c r="Q723" s="367"/>
      <c r="R723" s="367"/>
      <c r="S723" s="367"/>
      <c r="T723" s="367"/>
      <c r="U723" s="367"/>
      <c r="V723" s="367"/>
      <c r="W723" s="367"/>
      <c r="X723" s="367"/>
      <c r="Y723" s="367"/>
      <c r="Z723" s="367"/>
      <c r="AA723" s="367"/>
      <c r="AB723" s="367"/>
      <c r="AC723" s="367"/>
      <c r="AD723" s="367"/>
      <c r="AE723" s="367"/>
      <c r="AF723" s="367"/>
      <c r="AG723" s="367"/>
      <c r="AH723" s="367"/>
    </row>
    <row r="724" ht="15.75" customHeight="1">
      <c r="A724" s="367"/>
      <c r="B724" s="367"/>
      <c r="C724" s="432"/>
      <c r="D724" s="367"/>
      <c r="E724" s="432"/>
      <c r="F724" s="432"/>
      <c r="G724" s="432"/>
      <c r="H724" s="367"/>
      <c r="I724" s="432"/>
      <c r="J724" s="367"/>
      <c r="K724" s="432"/>
      <c r="L724" s="367"/>
      <c r="M724" s="432"/>
      <c r="N724" s="367"/>
      <c r="O724" s="434"/>
      <c r="P724" s="433"/>
      <c r="Q724" s="367"/>
      <c r="R724" s="367"/>
      <c r="S724" s="367"/>
      <c r="T724" s="367"/>
      <c r="U724" s="367"/>
      <c r="V724" s="367"/>
      <c r="W724" s="367"/>
      <c r="X724" s="367"/>
      <c r="Y724" s="367"/>
      <c r="Z724" s="367"/>
      <c r="AA724" s="367"/>
      <c r="AB724" s="367"/>
      <c r="AC724" s="367"/>
      <c r="AD724" s="367"/>
      <c r="AE724" s="367"/>
      <c r="AF724" s="367"/>
      <c r="AG724" s="367"/>
      <c r="AH724" s="367"/>
    </row>
    <row r="725" ht="15.75" customHeight="1">
      <c r="A725" s="367"/>
      <c r="B725" s="367"/>
      <c r="C725" s="432"/>
      <c r="D725" s="367"/>
      <c r="E725" s="432"/>
      <c r="F725" s="432"/>
      <c r="G725" s="432"/>
      <c r="H725" s="367"/>
      <c r="I725" s="432"/>
      <c r="J725" s="367"/>
      <c r="K725" s="432"/>
      <c r="L725" s="367"/>
      <c r="M725" s="432"/>
      <c r="N725" s="367"/>
      <c r="O725" s="434"/>
      <c r="P725" s="433"/>
      <c r="Q725" s="367"/>
      <c r="R725" s="367"/>
      <c r="S725" s="367"/>
      <c r="T725" s="367"/>
      <c r="U725" s="367"/>
      <c r="V725" s="367"/>
      <c r="W725" s="367"/>
      <c r="X725" s="367"/>
      <c r="Y725" s="367"/>
      <c r="Z725" s="367"/>
      <c r="AA725" s="367"/>
      <c r="AB725" s="367"/>
      <c r="AC725" s="367"/>
      <c r="AD725" s="367"/>
      <c r="AE725" s="367"/>
      <c r="AF725" s="367"/>
      <c r="AG725" s="367"/>
      <c r="AH725" s="367"/>
    </row>
    <row r="726" ht="15.75" customHeight="1">
      <c r="A726" s="367"/>
      <c r="B726" s="367"/>
      <c r="C726" s="432"/>
      <c r="D726" s="367"/>
      <c r="E726" s="432"/>
      <c r="F726" s="432"/>
      <c r="G726" s="432"/>
      <c r="H726" s="367"/>
      <c r="I726" s="432"/>
      <c r="J726" s="367"/>
      <c r="K726" s="432"/>
      <c r="L726" s="367"/>
      <c r="M726" s="432"/>
      <c r="N726" s="367"/>
      <c r="O726" s="434"/>
      <c r="P726" s="433"/>
      <c r="Q726" s="367"/>
      <c r="R726" s="367"/>
      <c r="S726" s="367"/>
      <c r="T726" s="367"/>
      <c r="U726" s="367"/>
      <c r="V726" s="367"/>
      <c r="W726" s="367"/>
      <c r="X726" s="367"/>
      <c r="Y726" s="367"/>
      <c r="Z726" s="367"/>
      <c r="AA726" s="367"/>
      <c r="AB726" s="367"/>
      <c r="AC726" s="367"/>
      <c r="AD726" s="367"/>
      <c r="AE726" s="367"/>
      <c r="AF726" s="367"/>
      <c r="AG726" s="367"/>
      <c r="AH726" s="367"/>
    </row>
    <row r="727" ht="15.75" customHeight="1">
      <c r="A727" s="367"/>
      <c r="B727" s="367"/>
      <c r="C727" s="432"/>
      <c r="D727" s="367"/>
      <c r="E727" s="432"/>
      <c r="F727" s="432"/>
      <c r="G727" s="432"/>
      <c r="H727" s="367"/>
      <c r="I727" s="432"/>
      <c r="J727" s="367"/>
      <c r="K727" s="432"/>
      <c r="L727" s="367"/>
      <c r="M727" s="432"/>
      <c r="N727" s="367"/>
      <c r="O727" s="434"/>
      <c r="P727" s="433"/>
      <c r="Q727" s="367"/>
      <c r="R727" s="367"/>
      <c r="S727" s="367"/>
      <c r="T727" s="367"/>
      <c r="U727" s="367"/>
      <c r="V727" s="367"/>
      <c r="W727" s="367"/>
      <c r="X727" s="367"/>
      <c r="Y727" s="367"/>
      <c r="Z727" s="367"/>
      <c r="AA727" s="367"/>
      <c r="AB727" s="367"/>
      <c r="AC727" s="367"/>
      <c r="AD727" s="367"/>
      <c r="AE727" s="367"/>
      <c r="AF727" s="367"/>
      <c r="AG727" s="367"/>
      <c r="AH727" s="367"/>
    </row>
    <row r="728" ht="15.75" customHeight="1">
      <c r="A728" s="367"/>
      <c r="B728" s="367"/>
      <c r="C728" s="432"/>
      <c r="D728" s="367"/>
      <c r="E728" s="432"/>
      <c r="F728" s="432"/>
      <c r="G728" s="432"/>
      <c r="H728" s="367"/>
      <c r="I728" s="432"/>
      <c r="J728" s="367"/>
      <c r="K728" s="432"/>
      <c r="L728" s="367"/>
      <c r="M728" s="432"/>
      <c r="N728" s="367"/>
      <c r="O728" s="434"/>
      <c r="P728" s="433"/>
      <c r="Q728" s="367"/>
      <c r="R728" s="367"/>
      <c r="S728" s="367"/>
      <c r="T728" s="367"/>
      <c r="U728" s="367"/>
      <c r="V728" s="367"/>
      <c r="W728" s="367"/>
      <c r="X728" s="367"/>
      <c r="Y728" s="367"/>
      <c r="Z728" s="367"/>
      <c r="AA728" s="367"/>
      <c r="AB728" s="367"/>
      <c r="AC728" s="367"/>
      <c r="AD728" s="367"/>
      <c r="AE728" s="367"/>
      <c r="AF728" s="367"/>
      <c r="AG728" s="367"/>
      <c r="AH728" s="367"/>
    </row>
    <row r="729" ht="15.75" customHeight="1">
      <c r="A729" s="367"/>
      <c r="B729" s="367"/>
      <c r="C729" s="432"/>
      <c r="D729" s="367"/>
      <c r="E729" s="432"/>
      <c r="F729" s="432"/>
      <c r="G729" s="432"/>
      <c r="H729" s="367"/>
      <c r="I729" s="432"/>
      <c r="J729" s="367"/>
      <c r="K729" s="432"/>
      <c r="L729" s="367"/>
      <c r="M729" s="432"/>
      <c r="N729" s="367"/>
      <c r="O729" s="434"/>
      <c r="P729" s="433"/>
      <c r="Q729" s="367"/>
      <c r="R729" s="367"/>
      <c r="S729" s="367"/>
      <c r="T729" s="367"/>
      <c r="U729" s="367"/>
      <c r="V729" s="367"/>
      <c r="W729" s="367"/>
      <c r="X729" s="367"/>
      <c r="Y729" s="367"/>
      <c r="Z729" s="367"/>
      <c r="AA729" s="367"/>
      <c r="AB729" s="367"/>
      <c r="AC729" s="367"/>
      <c r="AD729" s="367"/>
      <c r="AE729" s="367"/>
      <c r="AF729" s="367"/>
      <c r="AG729" s="367"/>
      <c r="AH729" s="367"/>
    </row>
    <row r="730" ht="15.75" customHeight="1">
      <c r="A730" s="367"/>
      <c r="B730" s="367"/>
      <c r="C730" s="432"/>
      <c r="D730" s="367"/>
      <c r="E730" s="432"/>
      <c r="F730" s="432"/>
      <c r="G730" s="432"/>
      <c r="H730" s="367"/>
      <c r="I730" s="432"/>
      <c r="J730" s="367"/>
      <c r="K730" s="432"/>
      <c r="L730" s="367"/>
      <c r="M730" s="432"/>
      <c r="N730" s="367"/>
      <c r="O730" s="434"/>
      <c r="P730" s="433"/>
      <c r="Q730" s="367"/>
      <c r="R730" s="367"/>
      <c r="S730" s="367"/>
      <c r="T730" s="367"/>
      <c r="U730" s="367"/>
      <c r="V730" s="367"/>
      <c r="W730" s="367"/>
      <c r="X730" s="367"/>
      <c r="Y730" s="367"/>
      <c r="Z730" s="367"/>
      <c r="AA730" s="367"/>
      <c r="AB730" s="367"/>
      <c r="AC730" s="367"/>
      <c r="AD730" s="367"/>
      <c r="AE730" s="367"/>
      <c r="AF730" s="367"/>
      <c r="AG730" s="367"/>
      <c r="AH730" s="367"/>
    </row>
    <row r="731" ht="15.75" customHeight="1">
      <c r="A731" s="367"/>
      <c r="B731" s="367"/>
      <c r="C731" s="432"/>
      <c r="D731" s="367"/>
      <c r="E731" s="432"/>
      <c r="F731" s="432"/>
      <c r="G731" s="432"/>
      <c r="H731" s="367"/>
      <c r="I731" s="432"/>
      <c r="J731" s="367"/>
      <c r="K731" s="432"/>
      <c r="L731" s="367"/>
      <c r="M731" s="432"/>
      <c r="N731" s="367"/>
      <c r="O731" s="434"/>
      <c r="P731" s="433"/>
      <c r="Q731" s="367"/>
      <c r="R731" s="367"/>
      <c r="S731" s="367"/>
      <c r="T731" s="367"/>
      <c r="U731" s="367"/>
      <c r="V731" s="367"/>
      <c r="W731" s="367"/>
      <c r="X731" s="367"/>
      <c r="Y731" s="367"/>
      <c r="Z731" s="367"/>
      <c r="AA731" s="367"/>
      <c r="AB731" s="367"/>
      <c r="AC731" s="367"/>
      <c r="AD731" s="367"/>
      <c r="AE731" s="367"/>
      <c r="AF731" s="367"/>
      <c r="AG731" s="367"/>
      <c r="AH731" s="367"/>
    </row>
    <row r="732" ht="15.75" customHeight="1">
      <c r="A732" s="367"/>
      <c r="B732" s="367"/>
      <c r="C732" s="432"/>
      <c r="D732" s="367"/>
      <c r="E732" s="432"/>
      <c r="F732" s="432"/>
      <c r="G732" s="432"/>
      <c r="H732" s="367"/>
      <c r="I732" s="432"/>
      <c r="J732" s="367"/>
      <c r="K732" s="432"/>
      <c r="L732" s="367"/>
      <c r="M732" s="432"/>
      <c r="N732" s="367"/>
      <c r="O732" s="434"/>
      <c r="P732" s="433"/>
      <c r="Q732" s="367"/>
      <c r="R732" s="367"/>
      <c r="S732" s="367"/>
      <c r="T732" s="367"/>
      <c r="U732" s="367"/>
      <c r="V732" s="367"/>
      <c r="W732" s="367"/>
      <c r="X732" s="367"/>
      <c r="Y732" s="367"/>
      <c r="Z732" s="367"/>
      <c r="AA732" s="367"/>
      <c r="AB732" s="367"/>
      <c r="AC732" s="367"/>
      <c r="AD732" s="367"/>
      <c r="AE732" s="367"/>
      <c r="AF732" s="367"/>
      <c r="AG732" s="367"/>
      <c r="AH732" s="367"/>
    </row>
    <row r="733" ht="15.75" customHeight="1">
      <c r="A733" s="367"/>
      <c r="B733" s="367"/>
      <c r="C733" s="432"/>
      <c r="D733" s="367"/>
      <c r="E733" s="432"/>
      <c r="F733" s="432"/>
      <c r="G733" s="432"/>
      <c r="H733" s="367"/>
      <c r="I733" s="432"/>
      <c r="J733" s="367"/>
      <c r="K733" s="432"/>
      <c r="L733" s="367"/>
      <c r="M733" s="432"/>
      <c r="N733" s="367"/>
      <c r="O733" s="434"/>
      <c r="P733" s="433"/>
      <c r="Q733" s="367"/>
      <c r="R733" s="367"/>
      <c r="S733" s="367"/>
      <c r="T733" s="367"/>
      <c r="U733" s="367"/>
      <c r="V733" s="367"/>
      <c r="W733" s="367"/>
      <c r="X733" s="367"/>
      <c r="Y733" s="367"/>
      <c r="Z733" s="367"/>
      <c r="AA733" s="367"/>
      <c r="AB733" s="367"/>
      <c r="AC733" s="367"/>
      <c r="AD733" s="367"/>
      <c r="AE733" s="367"/>
      <c r="AF733" s="367"/>
      <c r="AG733" s="367"/>
      <c r="AH733" s="367"/>
    </row>
    <row r="734" ht="15.75" customHeight="1">
      <c r="A734" s="367"/>
      <c r="B734" s="367"/>
      <c r="C734" s="432"/>
      <c r="D734" s="367"/>
      <c r="E734" s="432"/>
      <c r="F734" s="432"/>
      <c r="G734" s="432"/>
      <c r="H734" s="367"/>
      <c r="I734" s="432"/>
      <c r="J734" s="367"/>
      <c r="K734" s="432"/>
      <c r="L734" s="367"/>
      <c r="M734" s="432"/>
      <c r="N734" s="367"/>
      <c r="O734" s="434"/>
      <c r="P734" s="433"/>
      <c r="Q734" s="367"/>
      <c r="R734" s="367"/>
      <c r="S734" s="367"/>
      <c r="T734" s="367"/>
      <c r="U734" s="367"/>
      <c r="V734" s="367"/>
      <c r="W734" s="367"/>
      <c r="X734" s="367"/>
      <c r="Y734" s="367"/>
      <c r="Z734" s="367"/>
      <c r="AA734" s="367"/>
      <c r="AB734" s="367"/>
      <c r="AC734" s="367"/>
      <c r="AD734" s="367"/>
      <c r="AE734" s="367"/>
      <c r="AF734" s="367"/>
      <c r="AG734" s="367"/>
      <c r="AH734" s="367"/>
    </row>
    <row r="735" ht="15.75" customHeight="1">
      <c r="A735" s="367"/>
      <c r="B735" s="367"/>
      <c r="C735" s="432"/>
      <c r="D735" s="367"/>
      <c r="E735" s="432"/>
      <c r="F735" s="432"/>
      <c r="G735" s="432"/>
      <c r="H735" s="367"/>
      <c r="I735" s="432"/>
      <c r="J735" s="367"/>
      <c r="K735" s="432"/>
      <c r="L735" s="367"/>
      <c r="M735" s="432"/>
      <c r="N735" s="367"/>
      <c r="O735" s="434"/>
      <c r="P735" s="433"/>
      <c r="Q735" s="367"/>
      <c r="R735" s="367"/>
      <c r="S735" s="367"/>
      <c r="T735" s="367"/>
      <c r="U735" s="367"/>
      <c r="V735" s="367"/>
      <c r="W735" s="367"/>
      <c r="X735" s="367"/>
      <c r="Y735" s="367"/>
      <c r="Z735" s="367"/>
      <c r="AA735" s="367"/>
      <c r="AB735" s="367"/>
      <c r="AC735" s="367"/>
      <c r="AD735" s="367"/>
      <c r="AE735" s="367"/>
      <c r="AF735" s="367"/>
      <c r="AG735" s="367"/>
      <c r="AH735" s="367"/>
    </row>
    <row r="736" ht="15.75" customHeight="1">
      <c r="A736" s="367"/>
      <c r="B736" s="367"/>
      <c r="C736" s="432"/>
      <c r="D736" s="367"/>
      <c r="E736" s="432"/>
      <c r="F736" s="432"/>
      <c r="G736" s="432"/>
      <c r="H736" s="367"/>
      <c r="I736" s="432"/>
      <c r="J736" s="367"/>
      <c r="K736" s="432"/>
      <c r="L736" s="367"/>
      <c r="M736" s="432"/>
      <c r="N736" s="367"/>
      <c r="O736" s="434"/>
      <c r="P736" s="433"/>
      <c r="Q736" s="367"/>
      <c r="R736" s="367"/>
      <c r="S736" s="367"/>
      <c r="T736" s="367"/>
      <c r="U736" s="367"/>
      <c r="V736" s="367"/>
      <c r="W736" s="367"/>
      <c r="X736" s="367"/>
      <c r="Y736" s="367"/>
      <c r="Z736" s="367"/>
      <c r="AA736" s="367"/>
      <c r="AB736" s="367"/>
      <c r="AC736" s="367"/>
      <c r="AD736" s="367"/>
      <c r="AE736" s="367"/>
      <c r="AF736" s="367"/>
      <c r="AG736" s="367"/>
      <c r="AH736" s="367"/>
    </row>
    <row r="737" ht="15.75" customHeight="1">
      <c r="A737" s="367"/>
      <c r="B737" s="367"/>
      <c r="C737" s="432"/>
      <c r="D737" s="367"/>
      <c r="E737" s="432"/>
      <c r="F737" s="432"/>
      <c r="G737" s="432"/>
      <c r="H737" s="367"/>
      <c r="I737" s="432"/>
      <c r="J737" s="367"/>
      <c r="K737" s="432"/>
      <c r="L737" s="367"/>
      <c r="M737" s="432"/>
      <c r="N737" s="367"/>
      <c r="O737" s="434"/>
      <c r="P737" s="433"/>
      <c r="Q737" s="367"/>
      <c r="R737" s="367"/>
      <c r="S737" s="367"/>
      <c r="T737" s="367"/>
      <c r="U737" s="367"/>
      <c r="V737" s="367"/>
      <c r="W737" s="367"/>
      <c r="X737" s="367"/>
      <c r="Y737" s="367"/>
      <c r="Z737" s="367"/>
      <c r="AA737" s="367"/>
      <c r="AB737" s="367"/>
      <c r="AC737" s="367"/>
      <c r="AD737" s="367"/>
      <c r="AE737" s="367"/>
      <c r="AF737" s="367"/>
      <c r="AG737" s="367"/>
      <c r="AH737" s="367"/>
    </row>
    <row r="738" ht="15.75" customHeight="1">
      <c r="A738" s="367"/>
      <c r="B738" s="367"/>
      <c r="C738" s="432"/>
      <c r="D738" s="367"/>
      <c r="E738" s="432"/>
      <c r="F738" s="432"/>
      <c r="G738" s="432"/>
      <c r="H738" s="367"/>
      <c r="I738" s="432"/>
      <c r="J738" s="367"/>
      <c r="K738" s="432"/>
      <c r="L738" s="367"/>
      <c r="M738" s="432"/>
      <c r="N738" s="367"/>
      <c r="O738" s="434"/>
      <c r="P738" s="433"/>
      <c r="Q738" s="367"/>
      <c r="R738" s="367"/>
      <c r="S738" s="367"/>
      <c r="T738" s="367"/>
      <c r="U738" s="367"/>
      <c r="V738" s="367"/>
      <c r="W738" s="367"/>
      <c r="X738" s="367"/>
      <c r="Y738" s="367"/>
      <c r="Z738" s="367"/>
      <c r="AA738" s="367"/>
      <c r="AB738" s="367"/>
      <c r="AC738" s="367"/>
      <c r="AD738" s="367"/>
      <c r="AE738" s="367"/>
      <c r="AF738" s="367"/>
      <c r="AG738" s="367"/>
      <c r="AH738" s="367"/>
    </row>
    <row r="739" ht="15.75" customHeight="1">
      <c r="A739" s="367"/>
      <c r="B739" s="367"/>
      <c r="C739" s="432"/>
      <c r="D739" s="367"/>
      <c r="E739" s="432"/>
      <c r="F739" s="432"/>
      <c r="G739" s="432"/>
      <c r="H739" s="367"/>
      <c r="I739" s="432"/>
      <c r="J739" s="367"/>
      <c r="K739" s="432"/>
      <c r="L739" s="367"/>
      <c r="M739" s="432"/>
      <c r="N739" s="367"/>
      <c r="O739" s="434"/>
      <c r="P739" s="433"/>
      <c r="Q739" s="367"/>
      <c r="R739" s="367"/>
      <c r="S739" s="367"/>
      <c r="T739" s="367"/>
      <c r="U739" s="367"/>
      <c r="V739" s="367"/>
      <c r="W739" s="367"/>
      <c r="X739" s="367"/>
      <c r="Y739" s="367"/>
      <c r="Z739" s="367"/>
      <c r="AA739" s="367"/>
      <c r="AB739" s="367"/>
      <c r="AC739" s="367"/>
      <c r="AD739" s="367"/>
      <c r="AE739" s="367"/>
      <c r="AF739" s="367"/>
      <c r="AG739" s="367"/>
      <c r="AH739" s="367"/>
    </row>
    <row r="740" ht="15.75" customHeight="1">
      <c r="A740" s="367"/>
      <c r="B740" s="367"/>
      <c r="C740" s="432"/>
      <c r="D740" s="367"/>
      <c r="E740" s="432"/>
      <c r="F740" s="432"/>
      <c r="G740" s="432"/>
      <c r="H740" s="367"/>
      <c r="I740" s="432"/>
      <c r="J740" s="367"/>
      <c r="K740" s="432"/>
      <c r="L740" s="367"/>
      <c r="M740" s="432"/>
      <c r="N740" s="367"/>
      <c r="O740" s="434"/>
      <c r="P740" s="433"/>
      <c r="Q740" s="367"/>
      <c r="R740" s="367"/>
      <c r="S740" s="367"/>
      <c r="T740" s="367"/>
      <c r="U740" s="367"/>
      <c r="V740" s="367"/>
      <c r="W740" s="367"/>
      <c r="X740" s="367"/>
      <c r="Y740" s="367"/>
      <c r="Z740" s="367"/>
      <c r="AA740" s="367"/>
      <c r="AB740" s="367"/>
      <c r="AC740" s="367"/>
      <c r="AD740" s="367"/>
      <c r="AE740" s="367"/>
      <c r="AF740" s="367"/>
      <c r="AG740" s="367"/>
      <c r="AH740" s="367"/>
    </row>
    <row r="741" ht="15.75" customHeight="1">
      <c r="A741" s="367"/>
      <c r="B741" s="367"/>
      <c r="C741" s="432"/>
      <c r="D741" s="367"/>
      <c r="E741" s="432"/>
      <c r="F741" s="432"/>
      <c r="G741" s="432"/>
      <c r="H741" s="367"/>
      <c r="I741" s="432"/>
      <c r="J741" s="367"/>
      <c r="K741" s="432"/>
      <c r="L741" s="367"/>
      <c r="M741" s="432"/>
      <c r="N741" s="367"/>
      <c r="O741" s="434"/>
      <c r="P741" s="433"/>
      <c r="Q741" s="367"/>
      <c r="R741" s="367"/>
      <c r="S741" s="367"/>
      <c r="T741" s="367"/>
      <c r="U741" s="367"/>
      <c r="V741" s="367"/>
      <c r="W741" s="367"/>
      <c r="X741" s="367"/>
      <c r="Y741" s="367"/>
      <c r="Z741" s="367"/>
      <c r="AA741" s="367"/>
      <c r="AB741" s="367"/>
      <c r="AC741" s="367"/>
      <c r="AD741" s="367"/>
      <c r="AE741" s="367"/>
      <c r="AF741" s="367"/>
      <c r="AG741" s="367"/>
      <c r="AH741" s="367"/>
    </row>
    <row r="742" ht="15.75" customHeight="1">
      <c r="A742" s="367"/>
      <c r="B742" s="367"/>
      <c r="C742" s="432"/>
      <c r="D742" s="367"/>
      <c r="E742" s="432"/>
      <c r="F742" s="432"/>
      <c r="G742" s="432"/>
      <c r="H742" s="367"/>
      <c r="I742" s="432"/>
      <c r="J742" s="367"/>
      <c r="K742" s="432"/>
      <c r="L742" s="367"/>
      <c r="M742" s="432"/>
      <c r="N742" s="367"/>
      <c r="O742" s="434"/>
      <c r="P742" s="433"/>
      <c r="Q742" s="367"/>
      <c r="R742" s="367"/>
      <c r="S742" s="367"/>
      <c r="T742" s="367"/>
      <c r="U742" s="367"/>
      <c r="V742" s="367"/>
      <c r="W742" s="367"/>
      <c r="X742" s="367"/>
      <c r="Y742" s="367"/>
      <c r="Z742" s="367"/>
      <c r="AA742" s="367"/>
      <c r="AB742" s="367"/>
      <c r="AC742" s="367"/>
      <c r="AD742" s="367"/>
      <c r="AE742" s="367"/>
      <c r="AF742" s="367"/>
      <c r="AG742" s="367"/>
      <c r="AH742" s="367"/>
    </row>
    <row r="743" ht="15.75" customHeight="1">
      <c r="A743" s="367"/>
      <c r="B743" s="367"/>
      <c r="C743" s="432"/>
      <c r="D743" s="367"/>
      <c r="E743" s="432"/>
      <c r="F743" s="432"/>
      <c r="G743" s="432"/>
      <c r="H743" s="367"/>
      <c r="I743" s="432"/>
      <c r="J743" s="367"/>
      <c r="K743" s="432"/>
      <c r="L743" s="367"/>
      <c r="M743" s="432"/>
      <c r="N743" s="367"/>
      <c r="O743" s="434"/>
      <c r="P743" s="433"/>
      <c r="Q743" s="367"/>
      <c r="R743" s="367"/>
      <c r="S743" s="367"/>
      <c r="T743" s="367"/>
      <c r="U743" s="367"/>
      <c r="V743" s="367"/>
      <c r="W743" s="367"/>
      <c r="X743" s="367"/>
      <c r="Y743" s="367"/>
      <c r="Z743" s="367"/>
      <c r="AA743" s="367"/>
      <c r="AB743" s="367"/>
      <c r="AC743" s="367"/>
      <c r="AD743" s="367"/>
      <c r="AE743" s="367"/>
      <c r="AF743" s="367"/>
      <c r="AG743" s="367"/>
      <c r="AH743" s="367"/>
    </row>
    <row r="744" ht="15.75" customHeight="1">
      <c r="A744" s="367"/>
      <c r="B744" s="367"/>
      <c r="C744" s="432"/>
      <c r="D744" s="367"/>
      <c r="E744" s="432"/>
      <c r="F744" s="432"/>
      <c r="G744" s="432"/>
      <c r="H744" s="367"/>
      <c r="I744" s="432"/>
      <c r="J744" s="367"/>
      <c r="K744" s="432"/>
      <c r="L744" s="367"/>
      <c r="M744" s="432"/>
      <c r="N744" s="367"/>
      <c r="O744" s="434"/>
      <c r="P744" s="433"/>
      <c r="Q744" s="367"/>
      <c r="R744" s="367"/>
      <c r="S744" s="367"/>
      <c r="T744" s="367"/>
      <c r="U744" s="367"/>
      <c r="V744" s="367"/>
      <c r="W744" s="367"/>
      <c r="X744" s="367"/>
      <c r="Y744" s="367"/>
      <c r="Z744" s="367"/>
      <c r="AA744" s="367"/>
      <c r="AB744" s="367"/>
      <c r="AC744" s="367"/>
      <c r="AD744" s="367"/>
      <c r="AE744" s="367"/>
      <c r="AF744" s="367"/>
      <c r="AG744" s="367"/>
      <c r="AH744" s="367"/>
    </row>
    <row r="745" ht="15.75" customHeight="1">
      <c r="A745" s="367"/>
      <c r="B745" s="367"/>
      <c r="C745" s="432"/>
      <c r="D745" s="367"/>
      <c r="E745" s="432"/>
      <c r="F745" s="432"/>
      <c r="G745" s="432"/>
      <c r="H745" s="367"/>
      <c r="I745" s="432"/>
      <c r="J745" s="367"/>
      <c r="K745" s="432"/>
      <c r="L745" s="367"/>
      <c r="M745" s="432"/>
      <c r="N745" s="367"/>
      <c r="O745" s="434"/>
      <c r="P745" s="433"/>
      <c r="Q745" s="367"/>
      <c r="R745" s="367"/>
      <c r="S745" s="367"/>
      <c r="T745" s="367"/>
      <c r="U745" s="367"/>
      <c r="V745" s="367"/>
      <c r="W745" s="367"/>
      <c r="X745" s="367"/>
      <c r="Y745" s="367"/>
      <c r="Z745" s="367"/>
      <c r="AA745" s="367"/>
      <c r="AB745" s="367"/>
      <c r="AC745" s="367"/>
      <c r="AD745" s="367"/>
      <c r="AE745" s="367"/>
      <c r="AF745" s="367"/>
      <c r="AG745" s="367"/>
      <c r="AH745" s="367"/>
    </row>
    <row r="746" ht="15.75" customHeight="1">
      <c r="A746" s="367"/>
      <c r="B746" s="367"/>
      <c r="C746" s="432"/>
      <c r="D746" s="367"/>
      <c r="E746" s="432"/>
      <c r="F746" s="432"/>
      <c r="G746" s="432"/>
      <c r="H746" s="367"/>
      <c r="I746" s="432"/>
      <c r="J746" s="367"/>
      <c r="K746" s="432"/>
      <c r="L746" s="367"/>
      <c r="M746" s="432"/>
      <c r="N746" s="367"/>
      <c r="O746" s="434"/>
      <c r="P746" s="433"/>
      <c r="Q746" s="367"/>
      <c r="R746" s="367"/>
      <c r="S746" s="367"/>
      <c r="T746" s="367"/>
      <c r="U746" s="367"/>
      <c r="V746" s="367"/>
      <c r="W746" s="367"/>
      <c r="X746" s="367"/>
      <c r="Y746" s="367"/>
      <c r="Z746" s="367"/>
      <c r="AA746" s="367"/>
      <c r="AB746" s="367"/>
      <c r="AC746" s="367"/>
      <c r="AD746" s="367"/>
      <c r="AE746" s="367"/>
      <c r="AF746" s="367"/>
      <c r="AG746" s="367"/>
      <c r="AH746" s="367"/>
    </row>
    <row r="747" ht="15.75" customHeight="1">
      <c r="A747" s="367"/>
      <c r="B747" s="367"/>
      <c r="C747" s="432"/>
      <c r="D747" s="367"/>
      <c r="E747" s="432"/>
      <c r="F747" s="432"/>
      <c r="G747" s="432"/>
      <c r="H747" s="367"/>
      <c r="I747" s="432"/>
      <c r="J747" s="367"/>
      <c r="K747" s="432"/>
      <c r="L747" s="367"/>
      <c r="M747" s="432"/>
      <c r="N747" s="367"/>
      <c r="O747" s="434"/>
      <c r="P747" s="433"/>
      <c r="Q747" s="367"/>
      <c r="R747" s="367"/>
      <c r="S747" s="367"/>
      <c r="T747" s="367"/>
      <c r="U747" s="367"/>
      <c r="V747" s="367"/>
      <c r="W747" s="367"/>
      <c r="X747" s="367"/>
      <c r="Y747" s="367"/>
      <c r="Z747" s="367"/>
      <c r="AA747" s="367"/>
      <c r="AB747" s="367"/>
      <c r="AC747" s="367"/>
      <c r="AD747" s="367"/>
      <c r="AE747" s="367"/>
      <c r="AF747" s="367"/>
      <c r="AG747" s="367"/>
      <c r="AH747" s="367"/>
    </row>
    <row r="748" ht="15.75" customHeight="1">
      <c r="A748" s="367"/>
      <c r="B748" s="367"/>
      <c r="C748" s="432"/>
      <c r="D748" s="367"/>
      <c r="E748" s="432"/>
      <c r="F748" s="432"/>
      <c r="G748" s="432"/>
      <c r="H748" s="367"/>
      <c r="I748" s="432"/>
      <c r="J748" s="367"/>
      <c r="K748" s="432"/>
      <c r="L748" s="367"/>
      <c r="M748" s="432"/>
      <c r="N748" s="367"/>
      <c r="O748" s="434"/>
      <c r="P748" s="433"/>
      <c r="Q748" s="367"/>
      <c r="R748" s="367"/>
      <c r="S748" s="367"/>
      <c r="T748" s="367"/>
      <c r="U748" s="367"/>
      <c r="V748" s="367"/>
      <c r="W748" s="367"/>
      <c r="X748" s="367"/>
      <c r="Y748" s="367"/>
      <c r="Z748" s="367"/>
      <c r="AA748" s="367"/>
      <c r="AB748" s="367"/>
      <c r="AC748" s="367"/>
      <c r="AD748" s="367"/>
      <c r="AE748" s="367"/>
      <c r="AF748" s="367"/>
      <c r="AG748" s="367"/>
      <c r="AH748" s="367"/>
    </row>
    <row r="749" ht="15.75" customHeight="1">
      <c r="A749" s="367"/>
      <c r="B749" s="367"/>
      <c r="C749" s="432"/>
      <c r="D749" s="367"/>
      <c r="E749" s="432"/>
      <c r="F749" s="432"/>
      <c r="G749" s="432"/>
      <c r="H749" s="367"/>
      <c r="I749" s="432"/>
      <c r="J749" s="367"/>
      <c r="K749" s="432"/>
      <c r="L749" s="367"/>
      <c r="M749" s="432"/>
      <c r="N749" s="367"/>
      <c r="O749" s="434"/>
      <c r="P749" s="433"/>
      <c r="Q749" s="367"/>
      <c r="R749" s="367"/>
      <c r="S749" s="367"/>
      <c r="T749" s="367"/>
      <c r="U749" s="367"/>
      <c r="V749" s="367"/>
      <c r="W749" s="367"/>
      <c r="X749" s="367"/>
      <c r="Y749" s="367"/>
      <c r="Z749" s="367"/>
      <c r="AA749" s="367"/>
      <c r="AB749" s="367"/>
      <c r="AC749" s="367"/>
      <c r="AD749" s="367"/>
      <c r="AE749" s="367"/>
      <c r="AF749" s="367"/>
      <c r="AG749" s="367"/>
      <c r="AH749" s="367"/>
    </row>
    <row r="750" ht="15.75" customHeight="1">
      <c r="A750" s="367"/>
      <c r="B750" s="367"/>
      <c r="C750" s="432"/>
      <c r="D750" s="367"/>
      <c r="E750" s="432"/>
      <c r="F750" s="432"/>
      <c r="G750" s="432"/>
      <c r="H750" s="367"/>
      <c r="I750" s="432"/>
      <c r="J750" s="367"/>
      <c r="K750" s="432"/>
      <c r="L750" s="367"/>
      <c r="M750" s="432"/>
      <c r="N750" s="367"/>
      <c r="O750" s="434"/>
      <c r="P750" s="433"/>
      <c r="Q750" s="367"/>
      <c r="R750" s="367"/>
      <c r="S750" s="367"/>
      <c r="T750" s="367"/>
      <c r="U750" s="367"/>
      <c r="V750" s="367"/>
      <c r="W750" s="367"/>
      <c r="X750" s="367"/>
      <c r="Y750" s="367"/>
      <c r="Z750" s="367"/>
      <c r="AA750" s="367"/>
      <c r="AB750" s="367"/>
      <c r="AC750" s="367"/>
      <c r="AD750" s="367"/>
      <c r="AE750" s="367"/>
      <c r="AF750" s="367"/>
      <c r="AG750" s="367"/>
      <c r="AH750" s="367"/>
    </row>
    <row r="751" ht="15.75" customHeight="1">
      <c r="A751" s="367"/>
      <c r="B751" s="367"/>
      <c r="C751" s="432"/>
      <c r="D751" s="367"/>
      <c r="E751" s="432"/>
      <c r="F751" s="432"/>
      <c r="G751" s="432"/>
      <c r="H751" s="367"/>
      <c r="I751" s="432"/>
      <c r="J751" s="367"/>
      <c r="K751" s="432"/>
      <c r="L751" s="367"/>
      <c r="M751" s="432"/>
      <c r="N751" s="367"/>
      <c r="O751" s="434"/>
      <c r="P751" s="433"/>
      <c r="Q751" s="367"/>
      <c r="R751" s="367"/>
      <c r="S751" s="367"/>
      <c r="T751" s="367"/>
      <c r="U751" s="367"/>
      <c r="V751" s="367"/>
      <c r="W751" s="367"/>
      <c r="X751" s="367"/>
      <c r="Y751" s="367"/>
      <c r="Z751" s="367"/>
      <c r="AA751" s="367"/>
      <c r="AB751" s="367"/>
      <c r="AC751" s="367"/>
      <c r="AD751" s="367"/>
      <c r="AE751" s="367"/>
      <c r="AF751" s="367"/>
      <c r="AG751" s="367"/>
      <c r="AH751" s="367"/>
    </row>
    <row r="752" ht="15.75" customHeight="1">
      <c r="A752" s="367"/>
      <c r="B752" s="367"/>
      <c r="C752" s="432"/>
      <c r="D752" s="367"/>
      <c r="E752" s="432"/>
      <c r="F752" s="432"/>
      <c r="G752" s="432"/>
      <c r="H752" s="367"/>
      <c r="I752" s="432"/>
      <c r="J752" s="367"/>
      <c r="K752" s="432"/>
      <c r="L752" s="367"/>
      <c r="M752" s="432"/>
      <c r="N752" s="367"/>
      <c r="O752" s="434"/>
      <c r="P752" s="433"/>
      <c r="Q752" s="367"/>
      <c r="R752" s="367"/>
      <c r="S752" s="367"/>
      <c r="T752" s="367"/>
      <c r="U752" s="367"/>
      <c r="V752" s="367"/>
      <c r="W752" s="367"/>
      <c r="X752" s="367"/>
      <c r="Y752" s="367"/>
      <c r="Z752" s="367"/>
      <c r="AA752" s="367"/>
      <c r="AB752" s="367"/>
      <c r="AC752" s="367"/>
      <c r="AD752" s="367"/>
      <c r="AE752" s="367"/>
      <c r="AF752" s="367"/>
      <c r="AG752" s="367"/>
      <c r="AH752" s="367"/>
    </row>
    <row r="753" ht="15.75" customHeight="1">
      <c r="A753" s="367"/>
      <c r="B753" s="367"/>
      <c r="C753" s="432"/>
      <c r="D753" s="367"/>
      <c r="E753" s="432"/>
      <c r="F753" s="432"/>
      <c r="G753" s="432"/>
      <c r="H753" s="367"/>
      <c r="I753" s="432"/>
      <c r="J753" s="367"/>
      <c r="K753" s="432"/>
      <c r="L753" s="367"/>
      <c r="M753" s="432"/>
      <c r="N753" s="367"/>
      <c r="O753" s="434"/>
      <c r="P753" s="433"/>
      <c r="Q753" s="367"/>
      <c r="R753" s="367"/>
      <c r="S753" s="367"/>
      <c r="T753" s="367"/>
      <c r="U753" s="367"/>
      <c r="V753" s="367"/>
      <c r="W753" s="367"/>
      <c r="X753" s="367"/>
      <c r="Y753" s="367"/>
      <c r="Z753" s="367"/>
      <c r="AA753" s="367"/>
      <c r="AB753" s="367"/>
      <c r="AC753" s="367"/>
      <c r="AD753" s="367"/>
      <c r="AE753" s="367"/>
      <c r="AF753" s="367"/>
      <c r="AG753" s="367"/>
      <c r="AH753" s="367"/>
    </row>
    <row r="754" ht="15.75" customHeight="1">
      <c r="A754" s="367"/>
      <c r="B754" s="367"/>
      <c r="C754" s="432"/>
      <c r="D754" s="367"/>
      <c r="E754" s="432"/>
      <c r="F754" s="432"/>
      <c r="G754" s="432"/>
      <c r="H754" s="367"/>
      <c r="I754" s="432"/>
      <c r="J754" s="367"/>
      <c r="K754" s="432"/>
      <c r="L754" s="367"/>
      <c r="M754" s="432"/>
      <c r="N754" s="367"/>
      <c r="O754" s="434"/>
      <c r="P754" s="433"/>
      <c r="Q754" s="367"/>
      <c r="R754" s="367"/>
      <c r="S754" s="367"/>
      <c r="T754" s="367"/>
      <c r="U754" s="367"/>
      <c r="V754" s="367"/>
      <c r="W754" s="367"/>
      <c r="X754" s="367"/>
      <c r="Y754" s="367"/>
      <c r="Z754" s="367"/>
      <c r="AA754" s="367"/>
      <c r="AB754" s="367"/>
      <c r="AC754" s="367"/>
      <c r="AD754" s="367"/>
      <c r="AE754" s="367"/>
      <c r="AF754" s="367"/>
      <c r="AG754" s="367"/>
      <c r="AH754" s="367"/>
    </row>
    <row r="755" ht="15.75" customHeight="1">
      <c r="A755" s="367"/>
      <c r="B755" s="367"/>
      <c r="C755" s="432"/>
      <c r="D755" s="367"/>
      <c r="E755" s="432"/>
      <c r="F755" s="432"/>
      <c r="G755" s="432"/>
      <c r="H755" s="367"/>
      <c r="I755" s="432"/>
      <c r="J755" s="367"/>
      <c r="K755" s="432"/>
      <c r="L755" s="367"/>
      <c r="M755" s="432"/>
      <c r="N755" s="367"/>
      <c r="O755" s="434"/>
      <c r="P755" s="433"/>
      <c r="Q755" s="367"/>
      <c r="R755" s="367"/>
      <c r="S755" s="367"/>
      <c r="T755" s="367"/>
      <c r="U755" s="367"/>
      <c r="V755" s="367"/>
      <c r="W755" s="367"/>
      <c r="X755" s="367"/>
      <c r="Y755" s="367"/>
      <c r="Z755" s="367"/>
      <c r="AA755" s="367"/>
      <c r="AB755" s="367"/>
      <c r="AC755" s="367"/>
      <c r="AD755" s="367"/>
      <c r="AE755" s="367"/>
      <c r="AF755" s="367"/>
      <c r="AG755" s="367"/>
      <c r="AH755" s="367"/>
    </row>
    <row r="756" ht="15.75" customHeight="1">
      <c r="A756" s="367"/>
      <c r="B756" s="367"/>
      <c r="C756" s="432"/>
      <c r="D756" s="367"/>
      <c r="E756" s="432"/>
      <c r="F756" s="432"/>
      <c r="G756" s="432"/>
      <c r="H756" s="367"/>
      <c r="I756" s="432"/>
      <c r="J756" s="367"/>
      <c r="K756" s="432"/>
      <c r="L756" s="367"/>
      <c r="M756" s="432"/>
      <c r="N756" s="367"/>
      <c r="O756" s="434"/>
      <c r="P756" s="433"/>
      <c r="Q756" s="367"/>
      <c r="R756" s="367"/>
      <c r="S756" s="367"/>
      <c r="T756" s="367"/>
      <c r="U756" s="367"/>
      <c r="V756" s="367"/>
      <c r="W756" s="367"/>
      <c r="X756" s="367"/>
      <c r="Y756" s="367"/>
      <c r="Z756" s="367"/>
      <c r="AA756" s="367"/>
      <c r="AB756" s="367"/>
      <c r="AC756" s="367"/>
      <c r="AD756" s="367"/>
      <c r="AE756" s="367"/>
      <c r="AF756" s="367"/>
      <c r="AG756" s="367"/>
      <c r="AH756" s="367"/>
    </row>
    <row r="757" ht="15.75" customHeight="1">
      <c r="A757" s="367"/>
      <c r="B757" s="367"/>
      <c r="C757" s="432"/>
      <c r="D757" s="367"/>
      <c r="E757" s="432"/>
      <c r="F757" s="432"/>
      <c r="G757" s="432"/>
      <c r="H757" s="367"/>
      <c r="I757" s="432"/>
      <c r="J757" s="367"/>
      <c r="K757" s="432"/>
      <c r="L757" s="367"/>
      <c r="M757" s="432"/>
      <c r="N757" s="367"/>
      <c r="O757" s="434"/>
      <c r="P757" s="433"/>
      <c r="Q757" s="367"/>
      <c r="R757" s="367"/>
      <c r="S757" s="367"/>
      <c r="T757" s="367"/>
      <c r="U757" s="367"/>
      <c r="V757" s="367"/>
      <c r="W757" s="367"/>
      <c r="X757" s="367"/>
      <c r="Y757" s="367"/>
      <c r="Z757" s="367"/>
      <c r="AA757" s="367"/>
      <c r="AB757" s="367"/>
      <c r="AC757" s="367"/>
      <c r="AD757" s="367"/>
      <c r="AE757" s="367"/>
      <c r="AF757" s="367"/>
      <c r="AG757" s="367"/>
      <c r="AH757" s="367"/>
    </row>
    <row r="758" ht="15.75" customHeight="1">
      <c r="A758" s="367"/>
      <c r="B758" s="367"/>
      <c r="C758" s="432"/>
      <c r="D758" s="367"/>
      <c r="E758" s="432"/>
      <c r="F758" s="432"/>
      <c r="G758" s="432"/>
      <c r="H758" s="367"/>
      <c r="I758" s="432"/>
      <c r="J758" s="367"/>
      <c r="K758" s="432"/>
      <c r="L758" s="367"/>
      <c r="M758" s="432"/>
      <c r="N758" s="367"/>
      <c r="O758" s="434"/>
      <c r="P758" s="433"/>
      <c r="Q758" s="367"/>
      <c r="R758" s="367"/>
      <c r="S758" s="367"/>
      <c r="T758" s="367"/>
      <c r="U758" s="367"/>
      <c r="V758" s="367"/>
      <c r="W758" s="367"/>
      <c r="X758" s="367"/>
      <c r="Y758" s="367"/>
      <c r="Z758" s="367"/>
      <c r="AA758" s="367"/>
      <c r="AB758" s="367"/>
      <c r="AC758" s="367"/>
      <c r="AD758" s="367"/>
      <c r="AE758" s="367"/>
      <c r="AF758" s="367"/>
      <c r="AG758" s="367"/>
      <c r="AH758" s="367"/>
    </row>
    <row r="759" ht="15.75" customHeight="1">
      <c r="A759" s="367"/>
      <c r="B759" s="367"/>
      <c r="C759" s="432"/>
      <c r="D759" s="367"/>
      <c r="E759" s="432"/>
      <c r="F759" s="432"/>
      <c r="G759" s="432"/>
      <c r="H759" s="367"/>
      <c r="I759" s="432"/>
      <c r="J759" s="367"/>
      <c r="K759" s="432"/>
      <c r="L759" s="367"/>
      <c r="M759" s="432"/>
      <c r="N759" s="367"/>
      <c r="O759" s="434"/>
      <c r="P759" s="433"/>
      <c r="Q759" s="367"/>
      <c r="R759" s="367"/>
      <c r="S759" s="367"/>
      <c r="T759" s="367"/>
      <c r="U759" s="367"/>
      <c r="V759" s="367"/>
      <c r="W759" s="367"/>
      <c r="X759" s="367"/>
      <c r="Y759" s="367"/>
      <c r="Z759" s="367"/>
      <c r="AA759" s="367"/>
      <c r="AB759" s="367"/>
      <c r="AC759" s="367"/>
      <c r="AD759" s="367"/>
      <c r="AE759" s="367"/>
      <c r="AF759" s="367"/>
      <c r="AG759" s="367"/>
      <c r="AH759" s="367"/>
    </row>
    <row r="760" ht="15.75" customHeight="1">
      <c r="A760" s="367"/>
      <c r="B760" s="367"/>
      <c r="C760" s="432"/>
      <c r="D760" s="367"/>
      <c r="E760" s="432"/>
      <c r="F760" s="432"/>
      <c r="G760" s="432"/>
      <c r="H760" s="367"/>
      <c r="I760" s="432"/>
      <c r="J760" s="367"/>
      <c r="K760" s="432"/>
      <c r="L760" s="367"/>
      <c r="M760" s="432"/>
      <c r="N760" s="367"/>
      <c r="O760" s="434"/>
      <c r="P760" s="433"/>
      <c r="Q760" s="367"/>
      <c r="R760" s="367"/>
      <c r="S760" s="367"/>
      <c r="T760" s="367"/>
      <c r="U760" s="367"/>
      <c r="V760" s="367"/>
      <c r="W760" s="367"/>
      <c r="X760" s="367"/>
      <c r="Y760" s="367"/>
      <c r="Z760" s="367"/>
      <c r="AA760" s="367"/>
      <c r="AB760" s="367"/>
      <c r="AC760" s="367"/>
      <c r="AD760" s="367"/>
      <c r="AE760" s="367"/>
      <c r="AF760" s="367"/>
      <c r="AG760" s="367"/>
      <c r="AH760" s="367"/>
    </row>
    <row r="761" ht="15.75" customHeight="1">
      <c r="A761" s="367"/>
      <c r="B761" s="367"/>
      <c r="C761" s="432"/>
      <c r="D761" s="367"/>
      <c r="E761" s="432"/>
      <c r="F761" s="432"/>
      <c r="G761" s="432"/>
      <c r="H761" s="367"/>
      <c r="I761" s="432"/>
      <c r="J761" s="367"/>
      <c r="K761" s="432"/>
      <c r="L761" s="367"/>
      <c r="M761" s="432"/>
      <c r="N761" s="367"/>
      <c r="O761" s="434"/>
      <c r="P761" s="433"/>
      <c r="Q761" s="367"/>
      <c r="R761" s="367"/>
      <c r="S761" s="367"/>
      <c r="T761" s="367"/>
      <c r="U761" s="367"/>
      <c r="V761" s="367"/>
      <c r="W761" s="367"/>
      <c r="X761" s="367"/>
      <c r="Y761" s="367"/>
      <c r="Z761" s="367"/>
      <c r="AA761" s="367"/>
      <c r="AB761" s="367"/>
      <c r="AC761" s="367"/>
      <c r="AD761" s="367"/>
      <c r="AE761" s="367"/>
      <c r="AF761" s="367"/>
      <c r="AG761" s="367"/>
      <c r="AH761" s="367"/>
    </row>
    <row r="762" ht="15.75" customHeight="1">
      <c r="A762" s="367"/>
      <c r="B762" s="367"/>
      <c r="C762" s="432"/>
      <c r="D762" s="367"/>
      <c r="E762" s="432"/>
      <c r="F762" s="432"/>
      <c r="G762" s="432"/>
      <c r="H762" s="367"/>
      <c r="I762" s="432"/>
      <c r="J762" s="367"/>
      <c r="K762" s="432"/>
      <c r="L762" s="367"/>
      <c r="M762" s="432"/>
      <c r="N762" s="367"/>
      <c r="O762" s="434"/>
      <c r="P762" s="433"/>
      <c r="Q762" s="367"/>
      <c r="R762" s="367"/>
      <c r="S762" s="367"/>
      <c r="T762" s="367"/>
      <c r="U762" s="367"/>
      <c r="V762" s="367"/>
      <c r="W762" s="367"/>
      <c r="X762" s="367"/>
      <c r="Y762" s="367"/>
      <c r="Z762" s="367"/>
      <c r="AA762" s="367"/>
      <c r="AB762" s="367"/>
      <c r="AC762" s="367"/>
      <c r="AD762" s="367"/>
      <c r="AE762" s="367"/>
      <c r="AF762" s="367"/>
      <c r="AG762" s="367"/>
      <c r="AH762" s="367"/>
    </row>
    <row r="763" ht="15.75" customHeight="1">
      <c r="A763" s="367"/>
      <c r="B763" s="367"/>
      <c r="C763" s="432"/>
      <c r="D763" s="367"/>
      <c r="E763" s="432"/>
      <c r="F763" s="432"/>
      <c r="G763" s="432"/>
      <c r="H763" s="367"/>
      <c r="I763" s="432"/>
      <c r="J763" s="367"/>
      <c r="K763" s="432"/>
      <c r="L763" s="367"/>
      <c r="M763" s="432"/>
      <c r="N763" s="367"/>
      <c r="O763" s="434"/>
      <c r="P763" s="433"/>
      <c r="Q763" s="367"/>
      <c r="R763" s="367"/>
      <c r="S763" s="367"/>
      <c r="T763" s="367"/>
      <c r="U763" s="367"/>
      <c r="V763" s="367"/>
      <c r="W763" s="367"/>
      <c r="X763" s="367"/>
      <c r="Y763" s="367"/>
      <c r="Z763" s="367"/>
      <c r="AA763" s="367"/>
      <c r="AB763" s="367"/>
      <c r="AC763" s="367"/>
      <c r="AD763" s="367"/>
      <c r="AE763" s="367"/>
      <c r="AF763" s="367"/>
      <c r="AG763" s="367"/>
      <c r="AH763" s="367"/>
    </row>
    <row r="764" ht="15.75" customHeight="1">
      <c r="A764" s="367"/>
      <c r="B764" s="367"/>
      <c r="C764" s="432"/>
      <c r="D764" s="367"/>
      <c r="E764" s="432"/>
      <c r="F764" s="432"/>
      <c r="G764" s="432"/>
      <c r="H764" s="367"/>
      <c r="I764" s="432"/>
      <c r="J764" s="367"/>
      <c r="K764" s="432"/>
      <c r="L764" s="367"/>
      <c r="M764" s="432"/>
      <c r="N764" s="367"/>
      <c r="O764" s="434"/>
      <c r="P764" s="433"/>
      <c r="Q764" s="367"/>
      <c r="R764" s="367"/>
      <c r="S764" s="367"/>
      <c r="T764" s="367"/>
      <c r="U764" s="367"/>
      <c r="V764" s="367"/>
      <c r="W764" s="367"/>
      <c r="X764" s="367"/>
      <c r="Y764" s="367"/>
      <c r="Z764" s="367"/>
      <c r="AA764" s="367"/>
      <c r="AB764" s="367"/>
      <c r="AC764" s="367"/>
      <c r="AD764" s="367"/>
      <c r="AE764" s="367"/>
      <c r="AF764" s="367"/>
      <c r="AG764" s="367"/>
      <c r="AH764" s="367"/>
    </row>
    <row r="765" ht="15.75" customHeight="1">
      <c r="A765" s="367"/>
      <c r="B765" s="367"/>
      <c r="C765" s="432"/>
      <c r="D765" s="367"/>
      <c r="E765" s="432"/>
      <c r="F765" s="432"/>
      <c r="G765" s="432"/>
      <c r="H765" s="367"/>
      <c r="I765" s="432"/>
      <c r="J765" s="367"/>
      <c r="K765" s="432"/>
      <c r="L765" s="367"/>
      <c r="M765" s="432"/>
      <c r="N765" s="367"/>
      <c r="O765" s="434"/>
      <c r="P765" s="433"/>
      <c r="Q765" s="367"/>
      <c r="R765" s="367"/>
      <c r="S765" s="367"/>
      <c r="T765" s="367"/>
      <c r="U765" s="367"/>
      <c r="V765" s="367"/>
      <c r="W765" s="367"/>
      <c r="X765" s="367"/>
      <c r="Y765" s="367"/>
      <c r="Z765" s="367"/>
      <c r="AA765" s="367"/>
      <c r="AB765" s="367"/>
      <c r="AC765" s="367"/>
      <c r="AD765" s="367"/>
      <c r="AE765" s="367"/>
      <c r="AF765" s="367"/>
      <c r="AG765" s="367"/>
      <c r="AH765" s="367"/>
    </row>
    <row r="766" ht="15.75" customHeight="1">
      <c r="A766" s="367"/>
      <c r="B766" s="367"/>
      <c r="C766" s="432"/>
      <c r="D766" s="367"/>
      <c r="E766" s="432"/>
      <c r="F766" s="432"/>
      <c r="G766" s="432"/>
      <c r="H766" s="367"/>
      <c r="I766" s="432"/>
      <c r="J766" s="367"/>
      <c r="K766" s="432"/>
      <c r="L766" s="367"/>
      <c r="M766" s="432"/>
      <c r="N766" s="367"/>
      <c r="O766" s="434"/>
      <c r="P766" s="433"/>
      <c r="Q766" s="367"/>
      <c r="R766" s="367"/>
      <c r="S766" s="367"/>
      <c r="T766" s="367"/>
      <c r="U766" s="367"/>
      <c r="V766" s="367"/>
      <c r="W766" s="367"/>
      <c r="X766" s="367"/>
      <c r="Y766" s="367"/>
      <c r="Z766" s="367"/>
      <c r="AA766" s="367"/>
      <c r="AB766" s="367"/>
      <c r="AC766" s="367"/>
      <c r="AD766" s="367"/>
      <c r="AE766" s="367"/>
      <c r="AF766" s="367"/>
      <c r="AG766" s="367"/>
      <c r="AH766" s="367"/>
    </row>
    <row r="767" ht="15.75" customHeight="1">
      <c r="A767" s="367"/>
      <c r="B767" s="367"/>
      <c r="C767" s="432"/>
      <c r="D767" s="367"/>
      <c r="E767" s="432"/>
      <c r="F767" s="432"/>
      <c r="G767" s="432"/>
      <c r="H767" s="367"/>
      <c r="I767" s="432"/>
      <c r="J767" s="367"/>
      <c r="K767" s="432"/>
      <c r="L767" s="367"/>
      <c r="M767" s="432"/>
      <c r="N767" s="367"/>
      <c r="O767" s="434"/>
      <c r="P767" s="433"/>
      <c r="Q767" s="367"/>
      <c r="R767" s="367"/>
      <c r="S767" s="367"/>
      <c r="T767" s="367"/>
      <c r="U767" s="367"/>
      <c r="V767" s="367"/>
      <c r="W767" s="367"/>
      <c r="X767" s="367"/>
      <c r="Y767" s="367"/>
      <c r="Z767" s="367"/>
      <c r="AA767" s="367"/>
      <c r="AB767" s="367"/>
      <c r="AC767" s="367"/>
      <c r="AD767" s="367"/>
      <c r="AE767" s="367"/>
      <c r="AF767" s="367"/>
      <c r="AG767" s="367"/>
      <c r="AH767" s="367"/>
    </row>
    <row r="768" ht="15.75" customHeight="1">
      <c r="A768" s="367"/>
      <c r="B768" s="367"/>
      <c r="C768" s="432"/>
      <c r="D768" s="367"/>
      <c r="E768" s="432"/>
      <c r="F768" s="432"/>
      <c r="G768" s="432"/>
      <c r="H768" s="367"/>
      <c r="I768" s="432"/>
      <c r="J768" s="367"/>
      <c r="K768" s="432"/>
      <c r="L768" s="367"/>
      <c r="M768" s="432"/>
      <c r="N768" s="367"/>
      <c r="O768" s="434"/>
      <c r="P768" s="433"/>
      <c r="Q768" s="367"/>
      <c r="R768" s="367"/>
      <c r="S768" s="367"/>
      <c r="T768" s="367"/>
      <c r="U768" s="367"/>
      <c r="V768" s="367"/>
      <c r="W768" s="367"/>
      <c r="X768" s="367"/>
      <c r="Y768" s="367"/>
      <c r="Z768" s="367"/>
      <c r="AA768" s="367"/>
      <c r="AB768" s="367"/>
      <c r="AC768" s="367"/>
      <c r="AD768" s="367"/>
      <c r="AE768" s="367"/>
      <c r="AF768" s="367"/>
      <c r="AG768" s="367"/>
      <c r="AH768" s="367"/>
    </row>
    <row r="769" ht="15.75" customHeight="1">
      <c r="A769" s="367"/>
      <c r="B769" s="367"/>
      <c r="C769" s="432"/>
      <c r="D769" s="367"/>
      <c r="E769" s="432"/>
      <c r="F769" s="432"/>
      <c r="G769" s="432"/>
      <c r="H769" s="367"/>
      <c r="I769" s="432"/>
      <c r="J769" s="367"/>
      <c r="K769" s="432"/>
      <c r="L769" s="367"/>
      <c r="M769" s="432"/>
      <c r="N769" s="367"/>
      <c r="O769" s="434"/>
      <c r="P769" s="433"/>
      <c r="Q769" s="367"/>
      <c r="R769" s="367"/>
      <c r="S769" s="367"/>
      <c r="T769" s="367"/>
      <c r="U769" s="367"/>
      <c r="V769" s="367"/>
      <c r="W769" s="367"/>
      <c r="X769" s="367"/>
      <c r="Y769" s="367"/>
      <c r="Z769" s="367"/>
      <c r="AA769" s="367"/>
      <c r="AB769" s="367"/>
      <c r="AC769" s="367"/>
      <c r="AD769" s="367"/>
      <c r="AE769" s="367"/>
      <c r="AF769" s="367"/>
      <c r="AG769" s="367"/>
      <c r="AH769" s="367"/>
    </row>
    <row r="770" ht="15.75" customHeight="1">
      <c r="A770" s="367"/>
      <c r="B770" s="367"/>
      <c r="C770" s="432"/>
      <c r="D770" s="367"/>
      <c r="E770" s="432"/>
      <c r="F770" s="432"/>
      <c r="G770" s="432"/>
      <c r="H770" s="367"/>
      <c r="I770" s="432"/>
      <c r="J770" s="367"/>
      <c r="K770" s="432"/>
      <c r="L770" s="367"/>
      <c r="M770" s="432"/>
      <c r="N770" s="367"/>
      <c r="O770" s="434"/>
      <c r="P770" s="433"/>
      <c r="Q770" s="367"/>
      <c r="R770" s="367"/>
      <c r="S770" s="367"/>
      <c r="T770" s="367"/>
      <c r="U770" s="367"/>
      <c r="V770" s="367"/>
      <c r="W770" s="367"/>
      <c r="X770" s="367"/>
      <c r="Y770" s="367"/>
      <c r="Z770" s="367"/>
      <c r="AA770" s="367"/>
      <c r="AB770" s="367"/>
      <c r="AC770" s="367"/>
      <c r="AD770" s="367"/>
      <c r="AE770" s="367"/>
      <c r="AF770" s="367"/>
      <c r="AG770" s="367"/>
      <c r="AH770" s="367"/>
    </row>
    <row r="771" ht="15.75" customHeight="1">
      <c r="A771" s="367"/>
      <c r="B771" s="367"/>
      <c r="C771" s="432"/>
      <c r="D771" s="367"/>
      <c r="E771" s="432"/>
      <c r="F771" s="432"/>
      <c r="G771" s="432"/>
      <c r="H771" s="367"/>
      <c r="I771" s="432"/>
      <c r="J771" s="367"/>
      <c r="K771" s="432"/>
      <c r="L771" s="367"/>
      <c r="M771" s="432"/>
      <c r="N771" s="367"/>
      <c r="O771" s="434"/>
      <c r="P771" s="433"/>
      <c r="Q771" s="367"/>
      <c r="R771" s="367"/>
      <c r="S771" s="367"/>
      <c r="T771" s="367"/>
      <c r="U771" s="367"/>
      <c r="V771" s="367"/>
      <c r="W771" s="367"/>
      <c r="X771" s="367"/>
      <c r="Y771" s="367"/>
      <c r="Z771" s="367"/>
      <c r="AA771" s="367"/>
      <c r="AB771" s="367"/>
      <c r="AC771" s="367"/>
      <c r="AD771" s="367"/>
      <c r="AE771" s="367"/>
      <c r="AF771" s="367"/>
      <c r="AG771" s="367"/>
      <c r="AH771" s="367"/>
    </row>
    <row r="772" ht="15.75" customHeight="1">
      <c r="A772" s="367"/>
      <c r="B772" s="367"/>
      <c r="C772" s="432"/>
      <c r="D772" s="367"/>
      <c r="E772" s="432"/>
      <c r="F772" s="432"/>
      <c r="G772" s="432"/>
      <c r="H772" s="367"/>
      <c r="I772" s="432"/>
      <c r="J772" s="367"/>
      <c r="K772" s="432"/>
      <c r="L772" s="367"/>
      <c r="M772" s="432"/>
      <c r="N772" s="367"/>
      <c r="O772" s="434"/>
      <c r="P772" s="433"/>
      <c r="Q772" s="367"/>
      <c r="R772" s="367"/>
      <c r="S772" s="367"/>
      <c r="T772" s="367"/>
      <c r="U772" s="367"/>
      <c r="V772" s="367"/>
      <c r="W772" s="367"/>
      <c r="X772" s="367"/>
      <c r="Y772" s="367"/>
      <c r="Z772" s="367"/>
      <c r="AA772" s="367"/>
      <c r="AB772" s="367"/>
      <c r="AC772" s="367"/>
      <c r="AD772" s="367"/>
      <c r="AE772" s="367"/>
      <c r="AF772" s="367"/>
      <c r="AG772" s="367"/>
      <c r="AH772" s="367"/>
    </row>
    <row r="773" ht="15.75" customHeight="1">
      <c r="A773" s="367"/>
      <c r="B773" s="367"/>
      <c r="C773" s="432"/>
      <c r="D773" s="367"/>
      <c r="E773" s="432"/>
      <c r="F773" s="432"/>
      <c r="G773" s="432"/>
      <c r="H773" s="367"/>
      <c r="I773" s="432"/>
      <c r="J773" s="367"/>
      <c r="K773" s="432"/>
      <c r="L773" s="367"/>
      <c r="M773" s="432"/>
      <c r="N773" s="367"/>
      <c r="O773" s="434"/>
      <c r="P773" s="433"/>
      <c r="Q773" s="367"/>
      <c r="R773" s="367"/>
      <c r="S773" s="367"/>
      <c r="T773" s="367"/>
      <c r="U773" s="367"/>
      <c r="V773" s="367"/>
      <c r="W773" s="367"/>
      <c r="X773" s="367"/>
      <c r="Y773" s="367"/>
      <c r="Z773" s="367"/>
      <c r="AA773" s="367"/>
      <c r="AB773" s="367"/>
      <c r="AC773" s="367"/>
      <c r="AD773" s="367"/>
      <c r="AE773" s="367"/>
      <c r="AF773" s="367"/>
      <c r="AG773" s="367"/>
      <c r="AH773" s="367"/>
    </row>
    <row r="774" ht="15.75" customHeight="1">
      <c r="A774" s="367"/>
      <c r="B774" s="367"/>
      <c r="C774" s="432"/>
      <c r="D774" s="367"/>
      <c r="E774" s="432"/>
      <c r="F774" s="432"/>
      <c r="G774" s="432"/>
      <c r="H774" s="367"/>
      <c r="I774" s="432"/>
      <c r="J774" s="367"/>
      <c r="K774" s="432"/>
      <c r="L774" s="367"/>
      <c r="M774" s="432"/>
      <c r="N774" s="367"/>
      <c r="O774" s="434"/>
      <c r="P774" s="433"/>
      <c r="Q774" s="367"/>
      <c r="R774" s="367"/>
      <c r="S774" s="367"/>
      <c r="T774" s="367"/>
      <c r="U774" s="367"/>
      <c r="V774" s="367"/>
      <c r="W774" s="367"/>
      <c r="X774" s="367"/>
      <c r="Y774" s="367"/>
      <c r="Z774" s="367"/>
      <c r="AA774" s="367"/>
      <c r="AB774" s="367"/>
      <c r="AC774" s="367"/>
      <c r="AD774" s="367"/>
      <c r="AE774" s="367"/>
      <c r="AF774" s="367"/>
      <c r="AG774" s="367"/>
      <c r="AH774" s="367"/>
    </row>
    <row r="775" ht="15.75" customHeight="1">
      <c r="A775" s="367"/>
      <c r="B775" s="367"/>
      <c r="C775" s="432"/>
      <c r="D775" s="367"/>
      <c r="E775" s="432"/>
      <c r="F775" s="432"/>
      <c r="G775" s="432"/>
      <c r="H775" s="367"/>
      <c r="I775" s="432"/>
      <c r="J775" s="367"/>
      <c r="K775" s="432"/>
      <c r="L775" s="367"/>
      <c r="M775" s="432"/>
      <c r="N775" s="367"/>
      <c r="O775" s="434"/>
      <c r="P775" s="433"/>
      <c r="Q775" s="367"/>
      <c r="R775" s="367"/>
      <c r="S775" s="367"/>
      <c r="T775" s="367"/>
      <c r="U775" s="367"/>
      <c r="V775" s="367"/>
      <c r="W775" s="367"/>
      <c r="X775" s="367"/>
      <c r="Y775" s="367"/>
      <c r="Z775" s="367"/>
      <c r="AA775" s="367"/>
      <c r="AB775" s="367"/>
      <c r="AC775" s="367"/>
      <c r="AD775" s="367"/>
      <c r="AE775" s="367"/>
      <c r="AF775" s="367"/>
      <c r="AG775" s="367"/>
      <c r="AH775" s="367"/>
    </row>
    <row r="776" ht="15.75" customHeight="1">
      <c r="A776" s="367"/>
      <c r="B776" s="367"/>
      <c r="C776" s="432"/>
      <c r="D776" s="367"/>
      <c r="E776" s="432"/>
      <c r="F776" s="432"/>
      <c r="G776" s="432"/>
      <c r="H776" s="367"/>
      <c r="I776" s="432"/>
      <c r="J776" s="367"/>
      <c r="K776" s="432"/>
      <c r="L776" s="367"/>
      <c r="M776" s="432"/>
      <c r="N776" s="367"/>
      <c r="O776" s="434"/>
      <c r="P776" s="433"/>
      <c r="Q776" s="367"/>
      <c r="R776" s="367"/>
      <c r="S776" s="367"/>
      <c r="T776" s="367"/>
      <c r="U776" s="367"/>
      <c r="V776" s="367"/>
      <c r="W776" s="367"/>
      <c r="X776" s="367"/>
      <c r="Y776" s="367"/>
      <c r="Z776" s="367"/>
      <c r="AA776" s="367"/>
      <c r="AB776" s="367"/>
      <c r="AC776" s="367"/>
      <c r="AD776" s="367"/>
      <c r="AE776" s="367"/>
      <c r="AF776" s="367"/>
      <c r="AG776" s="367"/>
      <c r="AH776" s="367"/>
    </row>
    <row r="777" ht="15.75" customHeight="1">
      <c r="A777" s="367"/>
      <c r="B777" s="367"/>
      <c r="C777" s="432"/>
      <c r="D777" s="367"/>
      <c r="E777" s="432"/>
      <c r="F777" s="432"/>
      <c r="G777" s="432"/>
      <c r="H777" s="367"/>
      <c r="I777" s="432"/>
      <c r="J777" s="367"/>
      <c r="K777" s="432"/>
      <c r="L777" s="367"/>
      <c r="M777" s="432"/>
      <c r="N777" s="367"/>
      <c r="O777" s="434"/>
      <c r="P777" s="433"/>
      <c r="Q777" s="367"/>
      <c r="R777" s="367"/>
      <c r="S777" s="367"/>
      <c r="T777" s="367"/>
      <c r="U777" s="367"/>
      <c r="V777" s="367"/>
      <c r="W777" s="367"/>
      <c r="X777" s="367"/>
      <c r="Y777" s="367"/>
      <c r="Z777" s="367"/>
      <c r="AA777" s="367"/>
      <c r="AB777" s="367"/>
      <c r="AC777" s="367"/>
      <c r="AD777" s="367"/>
      <c r="AE777" s="367"/>
      <c r="AF777" s="367"/>
      <c r="AG777" s="367"/>
      <c r="AH777" s="367"/>
    </row>
    <row r="778" ht="15.75" customHeight="1">
      <c r="A778" s="367"/>
      <c r="B778" s="367"/>
      <c r="C778" s="432"/>
      <c r="D778" s="367"/>
      <c r="E778" s="432"/>
      <c r="F778" s="432"/>
      <c r="G778" s="432"/>
      <c r="H778" s="367"/>
      <c r="I778" s="432"/>
      <c r="J778" s="367"/>
      <c r="K778" s="432"/>
      <c r="L778" s="367"/>
      <c r="M778" s="432"/>
      <c r="N778" s="367"/>
      <c r="O778" s="434"/>
      <c r="P778" s="433"/>
      <c r="Q778" s="367"/>
      <c r="R778" s="367"/>
      <c r="S778" s="367"/>
      <c r="T778" s="367"/>
      <c r="U778" s="367"/>
      <c r="V778" s="367"/>
      <c r="W778" s="367"/>
      <c r="X778" s="367"/>
      <c r="Y778" s="367"/>
      <c r="Z778" s="367"/>
      <c r="AA778" s="367"/>
      <c r="AB778" s="367"/>
      <c r="AC778" s="367"/>
      <c r="AD778" s="367"/>
      <c r="AE778" s="367"/>
      <c r="AF778" s="367"/>
      <c r="AG778" s="367"/>
      <c r="AH778" s="367"/>
    </row>
    <row r="779" ht="15.75" customHeight="1">
      <c r="A779" s="367"/>
      <c r="B779" s="367"/>
      <c r="C779" s="432"/>
      <c r="D779" s="367"/>
      <c r="E779" s="432"/>
      <c r="F779" s="432"/>
      <c r="G779" s="432"/>
      <c r="H779" s="367"/>
      <c r="I779" s="432"/>
      <c r="J779" s="367"/>
      <c r="K779" s="432"/>
      <c r="L779" s="367"/>
      <c r="M779" s="432"/>
      <c r="N779" s="367"/>
      <c r="O779" s="434"/>
      <c r="P779" s="433"/>
      <c r="Q779" s="367"/>
      <c r="R779" s="367"/>
      <c r="S779" s="367"/>
      <c r="T779" s="367"/>
      <c r="U779" s="367"/>
      <c r="V779" s="367"/>
      <c r="W779" s="367"/>
      <c r="X779" s="367"/>
      <c r="Y779" s="367"/>
      <c r="Z779" s="367"/>
      <c r="AA779" s="367"/>
      <c r="AB779" s="367"/>
      <c r="AC779" s="367"/>
      <c r="AD779" s="367"/>
      <c r="AE779" s="367"/>
      <c r="AF779" s="367"/>
      <c r="AG779" s="367"/>
      <c r="AH779" s="367"/>
    </row>
    <row r="780" ht="15.75" customHeight="1">
      <c r="A780" s="367"/>
      <c r="B780" s="367"/>
      <c r="C780" s="432"/>
      <c r="D780" s="367"/>
      <c r="E780" s="432"/>
      <c r="F780" s="432"/>
      <c r="G780" s="432"/>
      <c r="H780" s="367"/>
      <c r="I780" s="432"/>
      <c r="J780" s="367"/>
      <c r="K780" s="432"/>
      <c r="L780" s="367"/>
      <c r="M780" s="432"/>
      <c r="N780" s="367"/>
      <c r="O780" s="434"/>
      <c r="P780" s="433"/>
      <c r="Q780" s="367"/>
      <c r="R780" s="367"/>
      <c r="S780" s="367"/>
      <c r="T780" s="367"/>
      <c r="U780" s="367"/>
      <c r="V780" s="367"/>
      <c r="W780" s="367"/>
      <c r="X780" s="367"/>
      <c r="Y780" s="367"/>
      <c r="Z780" s="367"/>
      <c r="AA780" s="367"/>
      <c r="AB780" s="367"/>
      <c r="AC780" s="367"/>
      <c r="AD780" s="367"/>
      <c r="AE780" s="367"/>
      <c r="AF780" s="367"/>
      <c r="AG780" s="367"/>
      <c r="AH780" s="367"/>
    </row>
    <row r="781" ht="15.75" customHeight="1">
      <c r="A781" s="367"/>
      <c r="B781" s="367"/>
      <c r="C781" s="432"/>
      <c r="D781" s="367"/>
      <c r="E781" s="432"/>
      <c r="F781" s="432"/>
      <c r="G781" s="432"/>
      <c r="H781" s="367"/>
      <c r="I781" s="432"/>
      <c r="J781" s="367"/>
      <c r="K781" s="432"/>
      <c r="L781" s="367"/>
      <c r="M781" s="432"/>
      <c r="N781" s="367"/>
      <c r="O781" s="434"/>
      <c r="P781" s="433"/>
      <c r="Q781" s="367"/>
      <c r="R781" s="367"/>
      <c r="S781" s="367"/>
      <c r="T781" s="367"/>
      <c r="U781" s="367"/>
      <c r="V781" s="367"/>
      <c r="W781" s="367"/>
      <c r="X781" s="367"/>
      <c r="Y781" s="367"/>
      <c r="Z781" s="367"/>
      <c r="AA781" s="367"/>
      <c r="AB781" s="367"/>
      <c r="AC781" s="367"/>
      <c r="AD781" s="367"/>
      <c r="AE781" s="367"/>
      <c r="AF781" s="367"/>
      <c r="AG781" s="367"/>
      <c r="AH781" s="367"/>
    </row>
    <row r="782" ht="15.75" customHeight="1">
      <c r="A782" s="367"/>
      <c r="B782" s="367"/>
      <c r="C782" s="432"/>
      <c r="D782" s="367"/>
      <c r="E782" s="432"/>
      <c r="F782" s="432"/>
      <c r="G782" s="432"/>
      <c r="H782" s="367"/>
      <c r="I782" s="432"/>
      <c r="J782" s="367"/>
      <c r="K782" s="432"/>
      <c r="L782" s="367"/>
      <c r="M782" s="432"/>
      <c r="N782" s="367"/>
      <c r="O782" s="434"/>
      <c r="P782" s="433"/>
      <c r="Q782" s="367"/>
      <c r="R782" s="367"/>
      <c r="S782" s="367"/>
      <c r="T782" s="367"/>
      <c r="U782" s="367"/>
      <c r="V782" s="367"/>
      <c r="W782" s="367"/>
      <c r="X782" s="367"/>
      <c r="Y782" s="367"/>
      <c r="Z782" s="367"/>
      <c r="AA782" s="367"/>
      <c r="AB782" s="367"/>
      <c r="AC782" s="367"/>
      <c r="AD782" s="367"/>
      <c r="AE782" s="367"/>
      <c r="AF782" s="367"/>
      <c r="AG782" s="367"/>
      <c r="AH782" s="367"/>
    </row>
    <row r="783" ht="15.75" customHeight="1">
      <c r="A783" s="367"/>
      <c r="B783" s="367"/>
      <c r="C783" s="432"/>
      <c r="D783" s="367"/>
      <c r="E783" s="432"/>
      <c r="F783" s="432"/>
      <c r="G783" s="432"/>
      <c r="H783" s="367"/>
      <c r="I783" s="432"/>
      <c r="J783" s="367"/>
      <c r="K783" s="432"/>
      <c r="L783" s="367"/>
      <c r="M783" s="432"/>
      <c r="N783" s="367"/>
      <c r="O783" s="434"/>
      <c r="P783" s="433"/>
      <c r="Q783" s="367"/>
      <c r="R783" s="367"/>
      <c r="S783" s="367"/>
      <c r="T783" s="367"/>
      <c r="U783" s="367"/>
      <c r="V783" s="367"/>
      <c r="W783" s="367"/>
      <c r="X783" s="367"/>
      <c r="Y783" s="367"/>
      <c r="Z783" s="367"/>
      <c r="AA783" s="367"/>
      <c r="AB783" s="367"/>
      <c r="AC783" s="367"/>
      <c r="AD783" s="367"/>
      <c r="AE783" s="367"/>
      <c r="AF783" s="367"/>
      <c r="AG783" s="367"/>
      <c r="AH783" s="367"/>
    </row>
    <row r="784" ht="15.75" customHeight="1">
      <c r="A784" s="367"/>
      <c r="B784" s="367"/>
      <c r="C784" s="432"/>
      <c r="D784" s="367"/>
      <c r="E784" s="432"/>
      <c r="F784" s="432"/>
      <c r="G784" s="432"/>
      <c r="H784" s="367"/>
      <c r="I784" s="432"/>
      <c r="J784" s="367"/>
      <c r="K784" s="432"/>
      <c r="L784" s="367"/>
      <c r="M784" s="432"/>
      <c r="N784" s="367"/>
      <c r="O784" s="434"/>
      <c r="P784" s="433"/>
      <c r="Q784" s="367"/>
      <c r="R784" s="367"/>
      <c r="S784" s="367"/>
      <c r="T784" s="367"/>
      <c r="U784" s="367"/>
      <c r="V784" s="367"/>
      <c r="W784" s="367"/>
      <c r="X784" s="367"/>
      <c r="Y784" s="367"/>
      <c r="Z784" s="367"/>
      <c r="AA784" s="367"/>
      <c r="AB784" s="367"/>
      <c r="AC784" s="367"/>
      <c r="AD784" s="367"/>
      <c r="AE784" s="367"/>
      <c r="AF784" s="367"/>
      <c r="AG784" s="367"/>
      <c r="AH784" s="367"/>
    </row>
    <row r="785" ht="15.75" customHeight="1">
      <c r="A785" s="367"/>
      <c r="B785" s="367"/>
      <c r="C785" s="432"/>
      <c r="D785" s="367"/>
      <c r="E785" s="432"/>
      <c r="F785" s="432"/>
      <c r="G785" s="432"/>
      <c r="H785" s="367"/>
      <c r="I785" s="432"/>
      <c r="J785" s="367"/>
      <c r="K785" s="432"/>
      <c r="L785" s="367"/>
      <c r="M785" s="432"/>
      <c r="N785" s="367"/>
      <c r="O785" s="434"/>
      <c r="P785" s="433"/>
      <c r="Q785" s="367"/>
      <c r="R785" s="367"/>
      <c r="S785" s="367"/>
      <c r="T785" s="367"/>
      <c r="U785" s="367"/>
      <c r="V785" s="367"/>
      <c r="W785" s="367"/>
      <c r="X785" s="367"/>
      <c r="Y785" s="367"/>
      <c r="Z785" s="367"/>
      <c r="AA785" s="367"/>
      <c r="AB785" s="367"/>
      <c r="AC785" s="367"/>
      <c r="AD785" s="367"/>
      <c r="AE785" s="367"/>
      <c r="AF785" s="367"/>
      <c r="AG785" s="367"/>
      <c r="AH785" s="367"/>
    </row>
    <row r="786" ht="15.75" customHeight="1">
      <c r="A786" s="367"/>
      <c r="B786" s="367"/>
      <c r="C786" s="432"/>
      <c r="D786" s="367"/>
      <c r="E786" s="432"/>
      <c r="F786" s="432"/>
      <c r="G786" s="432"/>
      <c r="H786" s="367"/>
      <c r="I786" s="432"/>
      <c r="J786" s="367"/>
      <c r="K786" s="432"/>
      <c r="L786" s="367"/>
      <c r="M786" s="432"/>
      <c r="N786" s="367"/>
      <c r="O786" s="434"/>
      <c r="P786" s="433"/>
      <c r="Q786" s="367"/>
      <c r="R786" s="367"/>
      <c r="S786" s="367"/>
      <c r="T786" s="367"/>
      <c r="U786" s="367"/>
      <c r="V786" s="367"/>
      <c r="W786" s="367"/>
      <c r="X786" s="367"/>
      <c r="Y786" s="367"/>
      <c r="Z786" s="367"/>
      <c r="AA786" s="367"/>
      <c r="AB786" s="367"/>
      <c r="AC786" s="367"/>
      <c r="AD786" s="367"/>
      <c r="AE786" s="367"/>
      <c r="AF786" s="367"/>
      <c r="AG786" s="367"/>
      <c r="AH786" s="367"/>
    </row>
    <row r="787" ht="15.75" customHeight="1">
      <c r="A787" s="367"/>
      <c r="B787" s="367"/>
      <c r="C787" s="432"/>
      <c r="D787" s="367"/>
      <c r="E787" s="432"/>
      <c r="F787" s="432"/>
      <c r="G787" s="432"/>
      <c r="H787" s="367"/>
      <c r="I787" s="432"/>
      <c r="J787" s="367"/>
      <c r="K787" s="432"/>
      <c r="L787" s="367"/>
      <c r="M787" s="432"/>
      <c r="N787" s="367"/>
      <c r="O787" s="434"/>
      <c r="P787" s="433"/>
      <c r="Q787" s="367"/>
      <c r="R787" s="367"/>
      <c r="S787" s="367"/>
      <c r="T787" s="367"/>
      <c r="U787" s="367"/>
      <c r="V787" s="367"/>
      <c r="W787" s="367"/>
      <c r="X787" s="367"/>
      <c r="Y787" s="367"/>
      <c r="Z787" s="367"/>
      <c r="AA787" s="367"/>
      <c r="AB787" s="367"/>
      <c r="AC787" s="367"/>
      <c r="AD787" s="367"/>
      <c r="AE787" s="367"/>
      <c r="AF787" s="367"/>
      <c r="AG787" s="367"/>
      <c r="AH787" s="367"/>
    </row>
    <row r="788" ht="15.75" customHeight="1">
      <c r="A788" s="367"/>
      <c r="B788" s="367"/>
      <c r="C788" s="432"/>
      <c r="D788" s="367"/>
      <c r="E788" s="432"/>
      <c r="F788" s="432"/>
      <c r="G788" s="432"/>
      <c r="H788" s="367"/>
      <c r="I788" s="432"/>
      <c r="J788" s="367"/>
      <c r="K788" s="432"/>
      <c r="L788" s="367"/>
      <c r="M788" s="432"/>
      <c r="N788" s="367"/>
      <c r="O788" s="434"/>
      <c r="P788" s="433"/>
      <c r="Q788" s="367"/>
      <c r="R788" s="367"/>
      <c r="S788" s="367"/>
      <c r="T788" s="367"/>
      <c r="U788" s="367"/>
      <c r="V788" s="367"/>
      <c r="W788" s="367"/>
      <c r="X788" s="367"/>
      <c r="Y788" s="367"/>
      <c r="Z788" s="367"/>
      <c r="AA788" s="367"/>
      <c r="AB788" s="367"/>
      <c r="AC788" s="367"/>
      <c r="AD788" s="367"/>
      <c r="AE788" s="367"/>
      <c r="AF788" s="367"/>
      <c r="AG788" s="367"/>
      <c r="AH788" s="367"/>
    </row>
    <row r="789" ht="15.75" customHeight="1">
      <c r="A789" s="367"/>
      <c r="B789" s="367"/>
      <c r="C789" s="432"/>
      <c r="D789" s="367"/>
      <c r="E789" s="432"/>
      <c r="F789" s="432"/>
      <c r="G789" s="432"/>
      <c r="H789" s="367"/>
      <c r="I789" s="432"/>
      <c r="J789" s="367"/>
      <c r="K789" s="432"/>
      <c r="L789" s="367"/>
      <c r="M789" s="432"/>
      <c r="N789" s="367"/>
      <c r="O789" s="434"/>
      <c r="P789" s="433"/>
      <c r="Q789" s="367"/>
      <c r="R789" s="367"/>
      <c r="S789" s="367"/>
      <c r="T789" s="367"/>
      <c r="U789" s="367"/>
      <c r="V789" s="367"/>
      <c r="W789" s="367"/>
      <c r="X789" s="367"/>
      <c r="Y789" s="367"/>
      <c r="Z789" s="367"/>
      <c r="AA789" s="367"/>
      <c r="AB789" s="367"/>
      <c r="AC789" s="367"/>
      <c r="AD789" s="367"/>
      <c r="AE789" s="367"/>
      <c r="AF789" s="367"/>
      <c r="AG789" s="367"/>
      <c r="AH789" s="367"/>
    </row>
    <row r="790" ht="15.75" customHeight="1">
      <c r="A790" s="367"/>
      <c r="B790" s="367"/>
      <c r="C790" s="432"/>
      <c r="D790" s="367"/>
      <c r="E790" s="432"/>
      <c r="F790" s="432"/>
      <c r="G790" s="432"/>
      <c r="H790" s="367"/>
      <c r="I790" s="432"/>
      <c r="J790" s="367"/>
      <c r="K790" s="432"/>
      <c r="L790" s="367"/>
      <c r="M790" s="432"/>
      <c r="N790" s="367"/>
      <c r="O790" s="434"/>
      <c r="P790" s="433"/>
      <c r="Q790" s="367"/>
      <c r="R790" s="367"/>
      <c r="S790" s="367"/>
      <c r="T790" s="367"/>
      <c r="U790" s="367"/>
      <c r="V790" s="367"/>
      <c r="W790" s="367"/>
      <c r="X790" s="367"/>
      <c r="Y790" s="367"/>
      <c r="Z790" s="367"/>
      <c r="AA790" s="367"/>
      <c r="AB790" s="367"/>
      <c r="AC790" s="367"/>
      <c r="AD790" s="367"/>
      <c r="AE790" s="367"/>
      <c r="AF790" s="367"/>
      <c r="AG790" s="367"/>
      <c r="AH790" s="367"/>
    </row>
    <row r="791" ht="15.75" customHeight="1">
      <c r="A791" s="367"/>
      <c r="B791" s="367"/>
      <c r="C791" s="432"/>
      <c r="D791" s="367"/>
      <c r="E791" s="432"/>
      <c r="F791" s="432"/>
      <c r="G791" s="432"/>
      <c r="H791" s="367"/>
      <c r="I791" s="432"/>
      <c r="J791" s="367"/>
      <c r="K791" s="432"/>
      <c r="L791" s="367"/>
      <c r="M791" s="432"/>
      <c r="N791" s="367"/>
      <c r="O791" s="434"/>
      <c r="P791" s="433"/>
      <c r="Q791" s="367"/>
      <c r="R791" s="367"/>
      <c r="S791" s="367"/>
      <c r="T791" s="367"/>
      <c r="U791" s="367"/>
      <c r="V791" s="367"/>
      <c r="W791" s="367"/>
      <c r="X791" s="367"/>
      <c r="Y791" s="367"/>
      <c r="Z791" s="367"/>
      <c r="AA791" s="367"/>
      <c r="AB791" s="367"/>
      <c r="AC791" s="367"/>
      <c r="AD791" s="367"/>
      <c r="AE791" s="367"/>
      <c r="AF791" s="367"/>
      <c r="AG791" s="367"/>
      <c r="AH791" s="367"/>
    </row>
    <row r="792" ht="15.75" customHeight="1">
      <c r="A792" s="367"/>
      <c r="B792" s="367"/>
      <c r="C792" s="432"/>
      <c r="D792" s="367"/>
      <c r="E792" s="432"/>
      <c r="F792" s="432"/>
      <c r="G792" s="432"/>
      <c r="H792" s="367"/>
      <c r="I792" s="432"/>
      <c r="J792" s="367"/>
      <c r="K792" s="432"/>
      <c r="L792" s="367"/>
      <c r="M792" s="432"/>
      <c r="N792" s="367"/>
      <c r="O792" s="434"/>
      <c r="P792" s="433"/>
      <c r="Q792" s="367"/>
      <c r="R792" s="367"/>
      <c r="S792" s="367"/>
      <c r="T792" s="367"/>
      <c r="U792" s="367"/>
      <c r="V792" s="367"/>
      <c r="W792" s="367"/>
      <c r="X792" s="367"/>
      <c r="Y792" s="367"/>
      <c r="Z792" s="367"/>
      <c r="AA792" s="367"/>
      <c r="AB792" s="367"/>
      <c r="AC792" s="367"/>
      <c r="AD792" s="367"/>
      <c r="AE792" s="367"/>
      <c r="AF792" s="367"/>
      <c r="AG792" s="367"/>
      <c r="AH792" s="367"/>
    </row>
    <row r="793" ht="15.75" customHeight="1">
      <c r="A793" s="367"/>
      <c r="B793" s="367"/>
      <c r="C793" s="432"/>
      <c r="D793" s="367"/>
      <c r="E793" s="432"/>
      <c r="F793" s="432"/>
      <c r="G793" s="432"/>
      <c r="H793" s="367"/>
      <c r="I793" s="432"/>
      <c r="J793" s="367"/>
      <c r="K793" s="432"/>
      <c r="L793" s="367"/>
      <c r="M793" s="432"/>
      <c r="N793" s="367"/>
      <c r="O793" s="434"/>
      <c r="P793" s="433"/>
      <c r="Q793" s="367"/>
      <c r="R793" s="367"/>
      <c r="S793" s="367"/>
      <c r="T793" s="367"/>
      <c r="U793" s="367"/>
      <c r="V793" s="367"/>
      <c r="W793" s="367"/>
      <c r="X793" s="367"/>
      <c r="Y793" s="367"/>
      <c r="Z793" s="367"/>
      <c r="AA793" s="367"/>
      <c r="AB793" s="367"/>
      <c r="AC793" s="367"/>
      <c r="AD793" s="367"/>
      <c r="AE793" s="367"/>
      <c r="AF793" s="367"/>
      <c r="AG793" s="367"/>
      <c r="AH793" s="367"/>
    </row>
    <row r="794" ht="15.75" customHeight="1">
      <c r="A794" s="367"/>
      <c r="B794" s="367"/>
      <c r="C794" s="432"/>
      <c r="D794" s="367"/>
      <c r="E794" s="432"/>
      <c r="F794" s="432"/>
      <c r="G794" s="432"/>
      <c r="H794" s="367"/>
      <c r="I794" s="432"/>
      <c r="J794" s="367"/>
      <c r="K794" s="432"/>
      <c r="L794" s="367"/>
      <c r="M794" s="432"/>
      <c r="N794" s="367"/>
      <c r="O794" s="434"/>
      <c r="P794" s="433"/>
      <c r="Q794" s="367"/>
      <c r="R794" s="367"/>
      <c r="S794" s="367"/>
      <c r="T794" s="367"/>
      <c r="U794" s="367"/>
      <c r="V794" s="367"/>
      <c r="W794" s="367"/>
      <c r="X794" s="367"/>
      <c r="Y794" s="367"/>
      <c r="Z794" s="367"/>
      <c r="AA794" s="367"/>
      <c r="AB794" s="367"/>
      <c r="AC794" s="367"/>
      <c r="AD794" s="367"/>
      <c r="AE794" s="367"/>
      <c r="AF794" s="367"/>
      <c r="AG794" s="367"/>
      <c r="AH794" s="367"/>
    </row>
    <row r="795" ht="15.75" customHeight="1">
      <c r="A795" s="367"/>
      <c r="B795" s="367"/>
      <c r="C795" s="432"/>
      <c r="D795" s="367"/>
      <c r="E795" s="432"/>
      <c r="F795" s="432"/>
      <c r="G795" s="432"/>
      <c r="H795" s="367"/>
      <c r="I795" s="432"/>
      <c r="J795" s="367"/>
      <c r="K795" s="432"/>
      <c r="L795" s="367"/>
      <c r="M795" s="432"/>
      <c r="N795" s="367"/>
      <c r="O795" s="434"/>
      <c r="P795" s="433"/>
      <c r="Q795" s="367"/>
      <c r="R795" s="367"/>
      <c r="S795" s="367"/>
      <c r="T795" s="367"/>
      <c r="U795" s="367"/>
      <c r="V795" s="367"/>
      <c r="W795" s="367"/>
      <c r="X795" s="367"/>
      <c r="Y795" s="367"/>
      <c r="Z795" s="367"/>
      <c r="AA795" s="367"/>
      <c r="AB795" s="367"/>
      <c r="AC795" s="367"/>
      <c r="AD795" s="367"/>
      <c r="AE795" s="367"/>
      <c r="AF795" s="367"/>
      <c r="AG795" s="367"/>
      <c r="AH795" s="367"/>
    </row>
    <row r="796" ht="15.75" customHeight="1">
      <c r="A796" s="367"/>
      <c r="B796" s="367"/>
      <c r="C796" s="432"/>
      <c r="D796" s="367"/>
      <c r="E796" s="432"/>
      <c r="F796" s="432"/>
      <c r="G796" s="432"/>
      <c r="H796" s="367"/>
      <c r="I796" s="432"/>
      <c r="J796" s="367"/>
      <c r="K796" s="432"/>
      <c r="L796" s="367"/>
      <c r="M796" s="432"/>
      <c r="N796" s="367"/>
      <c r="O796" s="434"/>
      <c r="P796" s="433"/>
      <c r="Q796" s="367"/>
      <c r="R796" s="367"/>
      <c r="S796" s="367"/>
      <c r="T796" s="367"/>
      <c r="U796" s="367"/>
      <c r="V796" s="367"/>
      <c r="W796" s="367"/>
      <c r="X796" s="367"/>
      <c r="Y796" s="367"/>
      <c r="Z796" s="367"/>
      <c r="AA796" s="367"/>
      <c r="AB796" s="367"/>
      <c r="AC796" s="367"/>
      <c r="AD796" s="367"/>
      <c r="AE796" s="367"/>
      <c r="AF796" s="367"/>
      <c r="AG796" s="367"/>
      <c r="AH796" s="367"/>
    </row>
    <row r="797" ht="15.75" customHeight="1">
      <c r="A797" s="367"/>
      <c r="B797" s="367"/>
      <c r="C797" s="432"/>
      <c r="D797" s="367"/>
      <c r="E797" s="432"/>
      <c r="F797" s="432"/>
      <c r="G797" s="432"/>
      <c r="H797" s="367"/>
      <c r="I797" s="432"/>
      <c r="J797" s="367"/>
      <c r="K797" s="432"/>
      <c r="L797" s="367"/>
      <c r="M797" s="432"/>
      <c r="N797" s="367"/>
      <c r="O797" s="434"/>
      <c r="P797" s="433"/>
      <c r="Q797" s="367"/>
      <c r="R797" s="367"/>
      <c r="S797" s="367"/>
      <c r="T797" s="367"/>
      <c r="U797" s="367"/>
      <c r="V797" s="367"/>
      <c r="W797" s="367"/>
      <c r="X797" s="367"/>
      <c r="Y797" s="367"/>
      <c r="Z797" s="367"/>
      <c r="AA797" s="367"/>
      <c r="AB797" s="367"/>
      <c r="AC797" s="367"/>
      <c r="AD797" s="367"/>
      <c r="AE797" s="367"/>
      <c r="AF797" s="367"/>
      <c r="AG797" s="367"/>
      <c r="AH797" s="367"/>
    </row>
    <row r="798" ht="15.75" customHeight="1">
      <c r="A798" s="367"/>
      <c r="B798" s="367"/>
      <c r="C798" s="432"/>
      <c r="D798" s="367"/>
      <c r="E798" s="432"/>
      <c r="F798" s="432"/>
      <c r="G798" s="432"/>
      <c r="H798" s="367"/>
      <c r="I798" s="432"/>
      <c r="J798" s="367"/>
      <c r="K798" s="432"/>
      <c r="L798" s="367"/>
      <c r="M798" s="432"/>
      <c r="N798" s="367"/>
      <c r="O798" s="434"/>
      <c r="P798" s="433"/>
      <c r="Q798" s="367"/>
      <c r="R798" s="367"/>
      <c r="S798" s="367"/>
      <c r="T798" s="367"/>
      <c r="U798" s="367"/>
      <c r="V798" s="367"/>
      <c r="W798" s="367"/>
      <c r="X798" s="367"/>
      <c r="Y798" s="367"/>
      <c r="Z798" s="367"/>
      <c r="AA798" s="367"/>
      <c r="AB798" s="367"/>
      <c r="AC798" s="367"/>
      <c r="AD798" s="367"/>
      <c r="AE798" s="367"/>
      <c r="AF798" s="367"/>
      <c r="AG798" s="367"/>
      <c r="AH798" s="367"/>
    </row>
    <row r="799" ht="15.75" customHeight="1">
      <c r="A799" s="367"/>
      <c r="B799" s="367"/>
      <c r="C799" s="432"/>
      <c r="D799" s="367"/>
      <c r="E799" s="432"/>
      <c r="F799" s="432"/>
      <c r="G799" s="432"/>
      <c r="H799" s="367"/>
      <c r="I799" s="432"/>
      <c r="J799" s="367"/>
      <c r="K799" s="432"/>
      <c r="L799" s="367"/>
      <c r="M799" s="432"/>
      <c r="N799" s="367"/>
      <c r="O799" s="434"/>
      <c r="P799" s="433"/>
      <c r="Q799" s="367"/>
      <c r="R799" s="367"/>
      <c r="S799" s="367"/>
      <c r="T799" s="367"/>
      <c r="U799" s="367"/>
      <c r="V799" s="367"/>
      <c r="W799" s="367"/>
      <c r="X799" s="367"/>
      <c r="Y799" s="367"/>
      <c r="Z799" s="367"/>
      <c r="AA799" s="367"/>
      <c r="AB799" s="367"/>
      <c r="AC799" s="367"/>
      <c r="AD799" s="367"/>
      <c r="AE799" s="367"/>
      <c r="AF799" s="367"/>
      <c r="AG799" s="367"/>
      <c r="AH799" s="367"/>
    </row>
    <row r="800" ht="15.75" customHeight="1">
      <c r="A800" s="367"/>
      <c r="B800" s="367"/>
      <c r="C800" s="432"/>
      <c r="D800" s="367"/>
      <c r="E800" s="432"/>
      <c r="F800" s="432"/>
      <c r="G800" s="432"/>
      <c r="H800" s="367"/>
      <c r="I800" s="432"/>
      <c r="J800" s="367"/>
      <c r="K800" s="432"/>
      <c r="L800" s="367"/>
      <c r="M800" s="432"/>
      <c r="N800" s="367"/>
      <c r="O800" s="434"/>
      <c r="P800" s="433"/>
      <c r="Q800" s="367"/>
      <c r="R800" s="367"/>
      <c r="S800" s="367"/>
      <c r="T800" s="367"/>
      <c r="U800" s="367"/>
      <c r="V800" s="367"/>
      <c r="W800" s="367"/>
      <c r="X800" s="367"/>
      <c r="Y800" s="367"/>
      <c r="Z800" s="367"/>
      <c r="AA800" s="367"/>
      <c r="AB800" s="367"/>
      <c r="AC800" s="367"/>
      <c r="AD800" s="367"/>
      <c r="AE800" s="367"/>
      <c r="AF800" s="367"/>
      <c r="AG800" s="367"/>
      <c r="AH800" s="367"/>
    </row>
    <row r="801" ht="15.75" customHeight="1">
      <c r="A801" s="367"/>
      <c r="B801" s="367"/>
      <c r="C801" s="432"/>
      <c r="D801" s="367"/>
      <c r="E801" s="432"/>
      <c r="F801" s="432"/>
      <c r="G801" s="432"/>
      <c r="H801" s="367"/>
      <c r="I801" s="432"/>
      <c r="J801" s="367"/>
      <c r="K801" s="432"/>
      <c r="L801" s="367"/>
      <c r="M801" s="432"/>
      <c r="N801" s="367"/>
      <c r="O801" s="434"/>
      <c r="P801" s="433"/>
      <c r="Q801" s="367"/>
      <c r="R801" s="367"/>
      <c r="S801" s="367"/>
      <c r="T801" s="367"/>
      <c r="U801" s="367"/>
      <c r="V801" s="367"/>
      <c r="W801" s="367"/>
      <c r="X801" s="367"/>
      <c r="Y801" s="367"/>
      <c r="Z801" s="367"/>
      <c r="AA801" s="367"/>
      <c r="AB801" s="367"/>
      <c r="AC801" s="367"/>
      <c r="AD801" s="367"/>
      <c r="AE801" s="367"/>
      <c r="AF801" s="367"/>
      <c r="AG801" s="367"/>
      <c r="AH801" s="367"/>
    </row>
    <row r="802" ht="15.75" customHeight="1">
      <c r="A802" s="367"/>
      <c r="B802" s="367"/>
      <c r="C802" s="432"/>
      <c r="D802" s="367"/>
      <c r="E802" s="432"/>
      <c r="F802" s="432"/>
      <c r="G802" s="432"/>
      <c r="H802" s="367"/>
      <c r="I802" s="432"/>
      <c r="J802" s="367"/>
      <c r="K802" s="432"/>
      <c r="L802" s="367"/>
      <c r="M802" s="432"/>
      <c r="N802" s="367"/>
      <c r="O802" s="434"/>
      <c r="P802" s="433"/>
      <c r="Q802" s="367"/>
      <c r="R802" s="367"/>
      <c r="S802" s="367"/>
      <c r="T802" s="367"/>
      <c r="U802" s="367"/>
      <c r="V802" s="367"/>
      <c r="W802" s="367"/>
      <c r="X802" s="367"/>
      <c r="Y802" s="367"/>
      <c r="Z802" s="367"/>
      <c r="AA802" s="367"/>
      <c r="AB802" s="367"/>
      <c r="AC802" s="367"/>
      <c r="AD802" s="367"/>
      <c r="AE802" s="367"/>
      <c r="AF802" s="367"/>
      <c r="AG802" s="367"/>
      <c r="AH802" s="367"/>
    </row>
    <row r="803" ht="15.75" customHeight="1">
      <c r="A803" s="367"/>
      <c r="B803" s="367"/>
      <c r="C803" s="432"/>
      <c r="D803" s="367"/>
      <c r="E803" s="432"/>
      <c r="F803" s="432"/>
      <c r="G803" s="432"/>
      <c r="H803" s="367"/>
      <c r="I803" s="432"/>
      <c r="J803" s="367"/>
      <c r="K803" s="432"/>
      <c r="L803" s="367"/>
      <c r="M803" s="432"/>
      <c r="N803" s="367"/>
      <c r="O803" s="434"/>
      <c r="P803" s="433"/>
      <c r="Q803" s="367"/>
      <c r="R803" s="367"/>
      <c r="S803" s="367"/>
      <c r="T803" s="367"/>
      <c r="U803" s="367"/>
      <c r="V803" s="367"/>
      <c r="W803" s="367"/>
      <c r="X803" s="367"/>
      <c r="Y803" s="367"/>
      <c r="Z803" s="367"/>
      <c r="AA803" s="367"/>
      <c r="AB803" s="367"/>
      <c r="AC803" s="367"/>
      <c r="AD803" s="367"/>
      <c r="AE803" s="367"/>
      <c r="AF803" s="367"/>
      <c r="AG803" s="367"/>
      <c r="AH803" s="367"/>
    </row>
    <row r="804" ht="15.75" customHeight="1">
      <c r="A804" s="367"/>
      <c r="B804" s="367"/>
      <c r="C804" s="432"/>
      <c r="D804" s="367"/>
      <c r="E804" s="432"/>
      <c r="F804" s="432"/>
      <c r="G804" s="432"/>
      <c r="H804" s="367"/>
      <c r="I804" s="432"/>
      <c r="J804" s="367"/>
      <c r="K804" s="432"/>
      <c r="L804" s="367"/>
      <c r="M804" s="432"/>
      <c r="N804" s="367"/>
      <c r="O804" s="434"/>
      <c r="P804" s="433"/>
      <c r="Q804" s="367"/>
      <c r="R804" s="367"/>
      <c r="S804" s="367"/>
      <c r="T804" s="367"/>
      <c r="U804" s="367"/>
      <c r="V804" s="367"/>
      <c r="W804" s="367"/>
      <c r="X804" s="367"/>
      <c r="Y804" s="367"/>
      <c r="Z804" s="367"/>
      <c r="AA804" s="367"/>
      <c r="AB804" s="367"/>
      <c r="AC804" s="367"/>
      <c r="AD804" s="367"/>
      <c r="AE804" s="367"/>
      <c r="AF804" s="367"/>
      <c r="AG804" s="367"/>
      <c r="AH804" s="367"/>
    </row>
    <row r="805" ht="15.75" customHeight="1">
      <c r="A805" s="367"/>
      <c r="B805" s="367"/>
      <c r="C805" s="432"/>
      <c r="D805" s="367"/>
      <c r="E805" s="432"/>
      <c r="F805" s="432"/>
      <c r="G805" s="432"/>
      <c r="H805" s="367"/>
      <c r="I805" s="432"/>
      <c r="J805" s="367"/>
      <c r="K805" s="432"/>
      <c r="L805" s="367"/>
      <c r="M805" s="432"/>
      <c r="N805" s="367"/>
      <c r="O805" s="434"/>
      <c r="P805" s="433"/>
      <c r="Q805" s="367"/>
      <c r="R805" s="367"/>
      <c r="S805" s="367"/>
      <c r="T805" s="367"/>
      <c r="U805" s="367"/>
      <c r="V805" s="367"/>
      <c r="W805" s="367"/>
      <c r="X805" s="367"/>
      <c r="Y805" s="367"/>
      <c r="Z805" s="367"/>
      <c r="AA805" s="367"/>
      <c r="AB805" s="367"/>
      <c r="AC805" s="367"/>
      <c r="AD805" s="367"/>
      <c r="AE805" s="367"/>
      <c r="AF805" s="367"/>
      <c r="AG805" s="367"/>
      <c r="AH805" s="367"/>
    </row>
    <row r="806" ht="15.75" customHeight="1">
      <c r="A806" s="367"/>
      <c r="B806" s="367"/>
      <c r="C806" s="432"/>
      <c r="D806" s="367"/>
      <c r="E806" s="432"/>
      <c r="F806" s="432"/>
      <c r="G806" s="432"/>
      <c r="H806" s="367"/>
      <c r="I806" s="432"/>
      <c r="J806" s="367"/>
      <c r="K806" s="432"/>
      <c r="L806" s="367"/>
      <c r="M806" s="432"/>
      <c r="N806" s="367"/>
      <c r="O806" s="434"/>
      <c r="P806" s="433"/>
      <c r="Q806" s="367"/>
      <c r="R806" s="367"/>
      <c r="S806" s="367"/>
      <c r="T806" s="367"/>
      <c r="U806" s="367"/>
      <c r="V806" s="367"/>
      <c r="W806" s="367"/>
      <c r="X806" s="367"/>
      <c r="Y806" s="367"/>
      <c r="Z806" s="367"/>
      <c r="AA806" s="367"/>
      <c r="AB806" s="367"/>
      <c r="AC806" s="367"/>
      <c r="AD806" s="367"/>
      <c r="AE806" s="367"/>
      <c r="AF806" s="367"/>
      <c r="AG806" s="367"/>
      <c r="AH806" s="367"/>
    </row>
    <row r="807" ht="15.75" customHeight="1">
      <c r="A807" s="367"/>
      <c r="B807" s="367"/>
      <c r="C807" s="432"/>
      <c r="D807" s="367"/>
      <c r="E807" s="432"/>
      <c r="F807" s="432"/>
      <c r="G807" s="432"/>
      <c r="H807" s="367"/>
      <c r="I807" s="432"/>
      <c r="J807" s="367"/>
      <c r="K807" s="432"/>
      <c r="L807" s="367"/>
      <c r="M807" s="432"/>
      <c r="N807" s="367"/>
      <c r="O807" s="434"/>
      <c r="P807" s="433"/>
      <c r="Q807" s="367"/>
      <c r="R807" s="367"/>
      <c r="S807" s="367"/>
      <c r="T807" s="367"/>
      <c r="U807" s="367"/>
      <c r="V807" s="367"/>
      <c r="W807" s="367"/>
      <c r="X807" s="367"/>
      <c r="Y807" s="367"/>
      <c r="Z807" s="367"/>
      <c r="AA807" s="367"/>
      <c r="AB807" s="367"/>
      <c r="AC807" s="367"/>
      <c r="AD807" s="367"/>
      <c r="AE807" s="367"/>
      <c r="AF807" s="367"/>
      <c r="AG807" s="367"/>
      <c r="AH807" s="367"/>
    </row>
    <row r="808" ht="15.75" customHeight="1">
      <c r="A808" s="367"/>
      <c r="B808" s="367"/>
      <c r="C808" s="432"/>
      <c r="D808" s="367"/>
      <c r="E808" s="432"/>
      <c r="F808" s="432"/>
      <c r="G808" s="432"/>
      <c r="H808" s="367"/>
      <c r="I808" s="432"/>
      <c r="J808" s="367"/>
      <c r="K808" s="432"/>
      <c r="L808" s="367"/>
      <c r="M808" s="432"/>
      <c r="N808" s="367"/>
      <c r="O808" s="434"/>
      <c r="P808" s="433"/>
      <c r="Q808" s="367"/>
      <c r="R808" s="367"/>
      <c r="S808" s="367"/>
      <c r="T808" s="367"/>
      <c r="U808" s="367"/>
      <c r="V808" s="367"/>
      <c r="W808" s="367"/>
      <c r="X808" s="367"/>
      <c r="Y808" s="367"/>
      <c r="Z808" s="367"/>
      <c r="AA808" s="367"/>
      <c r="AB808" s="367"/>
      <c r="AC808" s="367"/>
      <c r="AD808" s="367"/>
      <c r="AE808" s="367"/>
      <c r="AF808" s="367"/>
      <c r="AG808" s="367"/>
      <c r="AH808" s="367"/>
    </row>
    <row r="809" ht="15.75" customHeight="1">
      <c r="A809" s="367"/>
      <c r="B809" s="367"/>
      <c r="C809" s="432"/>
      <c r="D809" s="367"/>
      <c r="E809" s="432"/>
      <c r="F809" s="432"/>
      <c r="G809" s="432"/>
      <c r="H809" s="367"/>
      <c r="I809" s="432"/>
      <c r="J809" s="367"/>
      <c r="K809" s="432"/>
      <c r="L809" s="367"/>
      <c r="M809" s="432"/>
      <c r="N809" s="367"/>
      <c r="O809" s="434"/>
      <c r="P809" s="433"/>
      <c r="Q809" s="367"/>
      <c r="R809" s="367"/>
      <c r="S809" s="367"/>
      <c r="T809" s="367"/>
      <c r="U809" s="367"/>
      <c r="V809" s="367"/>
      <c r="W809" s="367"/>
      <c r="X809" s="367"/>
      <c r="Y809" s="367"/>
      <c r="Z809" s="367"/>
      <c r="AA809" s="367"/>
      <c r="AB809" s="367"/>
      <c r="AC809" s="367"/>
      <c r="AD809" s="367"/>
      <c r="AE809" s="367"/>
      <c r="AF809" s="367"/>
      <c r="AG809" s="367"/>
      <c r="AH809" s="367"/>
    </row>
    <row r="810" ht="15.75" customHeight="1">
      <c r="A810" s="367"/>
      <c r="B810" s="367"/>
      <c r="C810" s="432"/>
      <c r="D810" s="367"/>
      <c r="E810" s="432"/>
      <c r="F810" s="432"/>
      <c r="G810" s="432"/>
      <c r="H810" s="367"/>
      <c r="I810" s="432"/>
      <c r="J810" s="367"/>
      <c r="K810" s="432"/>
      <c r="L810" s="367"/>
      <c r="M810" s="432"/>
      <c r="N810" s="367"/>
      <c r="O810" s="434"/>
      <c r="P810" s="433"/>
      <c r="Q810" s="367"/>
      <c r="R810" s="367"/>
      <c r="S810" s="367"/>
      <c r="T810" s="367"/>
      <c r="U810" s="367"/>
      <c r="V810" s="367"/>
      <c r="W810" s="367"/>
      <c r="X810" s="367"/>
      <c r="Y810" s="367"/>
      <c r="Z810" s="367"/>
      <c r="AA810" s="367"/>
      <c r="AB810" s="367"/>
      <c r="AC810" s="367"/>
      <c r="AD810" s="367"/>
      <c r="AE810" s="367"/>
      <c r="AF810" s="367"/>
      <c r="AG810" s="367"/>
      <c r="AH810" s="367"/>
    </row>
    <row r="811" ht="15.75" customHeight="1">
      <c r="A811" s="367"/>
      <c r="B811" s="367"/>
      <c r="C811" s="432"/>
      <c r="D811" s="367"/>
      <c r="E811" s="432"/>
      <c r="F811" s="432"/>
      <c r="G811" s="432"/>
      <c r="H811" s="367"/>
      <c r="I811" s="432"/>
      <c r="J811" s="367"/>
      <c r="K811" s="432"/>
      <c r="L811" s="367"/>
      <c r="M811" s="432"/>
      <c r="N811" s="367"/>
      <c r="O811" s="434"/>
      <c r="P811" s="433"/>
      <c r="Q811" s="367"/>
      <c r="R811" s="367"/>
      <c r="S811" s="367"/>
      <c r="T811" s="367"/>
      <c r="U811" s="367"/>
      <c r="V811" s="367"/>
      <c r="W811" s="367"/>
      <c r="X811" s="367"/>
      <c r="Y811" s="367"/>
      <c r="Z811" s="367"/>
      <c r="AA811" s="367"/>
      <c r="AB811" s="367"/>
      <c r="AC811" s="367"/>
      <c r="AD811" s="367"/>
      <c r="AE811" s="367"/>
      <c r="AF811" s="367"/>
      <c r="AG811" s="367"/>
      <c r="AH811" s="367"/>
    </row>
    <row r="812" ht="15.75" customHeight="1">
      <c r="A812" s="367"/>
      <c r="B812" s="367"/>
      <c r="C812" s="432"/>
      <c r="D812" s="367"/>
      <c r="E812" s="432"/>
      <c r="F812" s="432"/>
      <c r="G812" s="432"/>
      <c r="H812" s="367"/>
      <c r="I812" s="432"/>
      <c r="J812" s="367"/>
      <c r="K812" s="432"/>
      <c r="L812" s="367"/>
      <c r="M812" s="432"/>
      <c r="N812" s="367"/>
      <c r="O812" s="434"/>
      <c r="P812" s="433"/>
      <c r="Q812" s="367"/>
      <c r="R812" s="367"/>
      <c r="S812" s="367"/>
      <c r="T812" s="367"/>
      <c r="U812" s="367"/>
      <c r="V812" s="367"/>
      <c r="W812" s="367"/>
      <c r="X812" s="367"/>
      <c r="Y812" s="367"/>
      <c r="Z812" s="367"/>
      <c r="AA812" s="367"/>
      <c r="AB812" s="367"/>
      <c r="AC812" s="367"/>
      <c r="AD812" s="367"/>
      <c r="AE812" s="367"/>
      <c r="AF812" s="367"/>
      <c r="AG812" s="367"/>
      <c r="AH812" s="367"/>
    </row>
    <row r="813" ht="15.75" customHeight="1">
      <c r="A813" s="367"/>
      <c r="B813" s="367"/>
      <c r="C813" s="432"/>
      <c r="D813" s="367"/>
      <c r="E813" s="432"/>
      <c r="F813" s="432"/>
      <c r="G813" s="432"/>
      <c r="H813" s="367"/>
      <c r="I813" s="432"/>
      <c r="J813" s="367"/>
      <c r="K813" s="432"/>
      <c r="L813" s="367"/>
      <c r="M813" s="432"/>
      <c r="N813" s="367"/>
      <c r="O813" s="434"/>
      <c r="P813" s="433"/>
      <c r="Q813" s="367"/>
      <c r="R813" s="367"/>
      <c r="S813" s="367"/>
      <c r="T813" s="367"/>
      <c r="U813" s="367"/>
      <c r="V813" s="367"/>
      <c r="W813" s="367"/>
      <c r="X813" s="367"/>
      <c r="Y813" s="367"/>
      <c r="Z813" s="367"/>
      <c r="AA813" s="367"/>
      <c r="AB813" s="367"/>
      <c r="AC813" s="367"/>
      <c r="AD813" s="367"/>
      <c r="AE813" s="367"/>
      <c r="AF813" s="367"/>
      <c r="AG813" s="367"/>
      <c r="AH813" s="367"/>
    </row>
    <row r="814" ht="15.75" customHeight="1">
      <c r="A814" s="367"/>
      <c r="B814" s="367"/>
      <c r="C814" s="432"/>
      <c r="D814" s="367"/>
      <c r="E814" s="432"/>
      <c r="F814" s="432"/>
      <c r="G814" s="432"/>
      <c r="H814" s="367"/>
      <c r="I814" s="432"/>
      <c r="J814" s="367"/>
      <c r="K814" s="432"/>
      <c r="L814" s="367"/>
      <c r="M814" s="432"/>
      <c r="N814" s="367"/>
      <c r="O814" s="434"/>
      <c r="P814" s="433"/>
      <c r="Q814" s="367"/>
      <c r="R814" s="367"/>
      <c r="S814" s="367"/>
      <c r="T814" s="367"/>
      <c r="U814" s="367"/>
      <c r="V814" s="367"/>
      <c r="W814" s="367"/>
      <c r="X814" s="367"/>
      <c r="Y814" s="367"/>
      <c r="Z814" s="367"/>
      <c r="AA814" s="367"/>
      <c r="AB814" s="367"/>
      <c r="AC814" s="367"/>
      <c r="AD814" s="367"/>
      <c r="AE814" s="367"/>
      <c r="AF814" s="367"/>
      <c r="AG814" s="367"/>
      <c r="AH814" s="367"/>
    </row>
    <row r="815" ht="15.75" customHeight="1">
      <c r="A815" s="367"/>
      <c r="B815" s="367"/>
      <c r="C815" s="432"/>
      <c r="D815" s="367"/>
      <c r="E815" s="432"/>
      <c r="F815" s="432"/>
      <c r="G815" s="432"/>
      <c r="H815" s="367"/>
      <c r="I815" s="432"/>
      <c r="J815" s="367"/>
      <c r="K815" s="432"/>
      <c r="L815" s="367"/>
      <c r="M815" s="432"/>
      <c r="N815" s="367"/>
      <c r="O815" s="434"/>
      <c r="P815" s="433"/>
      <c r="Q815" s="367"/>
      <c r="R815" s="367"/>
      <c r="S815" s="367"/>
      <c r="T815" s="367"/>
      <c r="U815" s="367"/>
      <c r="V815" s="367"/>
      <c r="W815" s="367"/>
      <c r="X815" s="367"/>
      <c r="Y815" s="367"/>
      <c r="Z815" s="367"/>
      <c r="AA815" s="367"/>
      <c r="AB815" s="367"/>
      <c r="AC815" s="367"/>
      <c r="AD815" s="367"/>
      <c r="AE815" s="367"/>
      <c r="AF815" s="367"/>
      <c r="AG815" s="367"/>
      <c r="AH815" s="367"/>
    </row>
    <row r="816" ht="15.75" customHeight="1">
      <c r="A816" s="367"/>
      <c r="B816" s="367"/>
      <c r="C816" s="432"/>
      <c r="D816" s="367"/>
      <c r="E816" s="432"/>
      <c r="F816" s="432"/>
      <c r="G816" s="432"/>
      <c r="H816" s="367"/>
      <c r="I816" s="432"/>
      <c r="J816" s="367"/>
      <c r="K816" s="432"/>
      <c r="L816" s="367"/>
      <c r="M816" s="432"/>
      <c r="N816" s="367"/>
      <c r="O816" s="434"/>
      <c r="P816" s="433"/>
      <c r="Q816" s="367"/>
      <c r="R816" s="367"/>
      <c r="S816" s="367"/>
      <c r="T816" s="367"/>
      <c r="U816" s="367"/>
      <c r="V816" s="367"/>
      <c r="W816" s="367"/>
      <c r="X816" s="367"/>
      <c r="Y816" s="367"/>
      <c r="Z816" s="367"/>
      <c r="AA816" s="367"/>
      <c r="AB816" s="367"/>
      <c r="AC816" s="367"/>
      <c r="AD816" s="367"/>
      <c r="AE816" s="367"/>
      <c r="AF816" s="367"/>
      <c r="AG816" s="367"/>
      <c r="AH816" s="367"/>
    </row>
    <row r="817" ht="15.75" customHeight="1">
      <c r="A817" s="367"/>
      <c r="B817" s="367"/>
      <c r="C817" s="432"/>
      <c r="D817" s="367"/>
      <c r="E817" s="432"/>
      <c r="F817" s="432"/>
      <c r="G817" s="432"/>
      <c r="H817" s="367"/>
      <c r="I817" s="432"/>
      <c r="J817" s="367"/>
      <c r="K817" s="432"/>
      <c r="L817" s="367"/>
      <c r="M817" s="432"/>
      <c r="N817" s="367"/>
      <c r="O817" s="434"/>
      <c r="P817" s="433"/>
      <c r="Q817" s="367"/>
      <c r="R817" s="367"/>
      <c r="S817" s="367"/>
      <c r="T817" s="367"/>
      <c r="U817" s="367"/>
      <c r="V817" s="367"/>
      <c r="W817" s="367"/>
      <c r="X817" s="367"/>
      <c r="Y817" s="367"/>
      <c r="Z817" s="367"/>
      <c r="AA817" s="367"/>
      <c r="AB817" s="367"/>
      <c r="AC817" s="367"/>
      <c r="AD817" s="367"/>
      <c r="AE817" s="367"/>
      <c r="AF817" s="367"/>
      <c r="AG817" s="367"/>
      <c r="AH817" s="367"/>
    </row>
    <row r="818" ht="15.75" customHeight="1">
      <c r="A818" s="367"/>
      <c r="B818" s="367"/>
      <c r="C818" s="432"/>
      <c r="D818" s="367"/>
      <c r="E818" s="432"/>
      <c r="F818" s="432"/>
      <c r="G818" s="432"/>
      <c r="H818" s="367"/>
      <c r="I818" s="432"/>
      <c r="J818" s="367"/>
      <c r="K818" s="432"/>
      <c r="L818" s="367"/>
      <c r="M818" s="432"/>
      <c r="N818" s="367"/>
      <c r="O818" s="434"/>
      <c r="P818" s="433"/>
      <c r="Q818" s="367"/>
      <c r="R818" s="367"/>
      <c r="S818" s="367"/>
      <c r="T818" s="367"/>
      <c r="U818" s="367"/>
      <c r="V818" s="367"/>
      <c r="W818" s="367"/>
      <c r="X818" s="367"/>
      <c r="Y818" s="367"/>
      <c r="Z818" s="367"/>
      <c r="AA818" s="367"/>
      <c r="AB818" s="367"/>
      <c r="AC818" s="367"/>
      <c r="AD818" s="367"/>
      <c r="AE818" s="367"/>
      <c r="AF818" s="367"/>
      <c r="AG818" s="367"/>
      <c r="AH818" s="367"/>
    </row>
    <row r="819" ht="15.75" customHeight="1">
      <c r="A819" s="367"/>
      <c r="B819" s="367"/>
      <c r="C819" s="432"/>
      <c r="D819" s="367"/>
      <c r="E819" s="432"/>
      <c r="F819" s="432"/>
      <c r="G819" s="432"/>
      <c r="H819" s="367"/>
      <c r="I819" s="432"/>
      <c r="J819" s="367"/>
      <c r="K819" s="432"/>
      <c r="L819" s="367"/>
      <c r="M819" s="432"/>
      <c r="N819" s="367"/>
      <c r="O819" s="434"/>
      <c r="P819" s="433"/>
      <c r="Q819" s="367"/>
      <c r="R819" s="367"/>
      <c r="S819" s="367"/>
      <c r="T819" s="367"/>
      <c r="U819" s="367"/>
      <c r="V819" s="367"/>
      <c r="W819" s="367"/>
      <c r="X819" s="367"/>
      <c r="Y819" s="367"/>
      <c r="Z819" s="367"/>
      <c r="AA819" s="367"/>
      <c r="AB819" s="367"/>
      <c r="AC819" s="367"/>
      <c r="AD819" s="367"/>
      <c r="AE819" s="367"/>
      <c r="AF819" s="367"/>
      <c r="AG819" s="367"/>
      <c r="AH819" s="367"/>
    </row>
    <row r="820" ht="15.75" customHeight="1">
      <c r="A820" s="367"/>
      <c r="B820" s="367"/>
      <c r="C820" s="432"/>
      <c r="D820" s="367"/>
      <c r="E820" s="432"/>
      <c r="F820" s="432"/>
      <c r="G820" s="432"/>
      <c r="H820" s="367"/>
      <c r="I820" s="432"/>
      <c r="J820" s="367"/>
      <c r="K820" s="432"/>
      <c r="L820" s="367"/>
      <c r="M820" s="432"/>
      <c r="N820" s="367"/>
      <c r="O820" s="434"/>
      <c r="P820" s="433"/>
      <c r="Q820" s="367"/>
      <c r="R820" s="367"/>
      <c r="S820" s="367"/>
      <c r="T820" s="367"/>
      <c r="U820" s="367"/>
      <c r="V820" s="367"/>
      <c r="W820" s="367"/>
      <c r="X820" s="367"/>
      <c r="Y820" s="367"/>
      <c r="Z820" s="367"/>
      <c r="AA820" s="367"/>
      <c r="AB820" s="367"/>
      <c r="AC820" s="367"/>
      <c r="AD820" s="367"/>
      <c r="AE820" s="367"/>
      <c r="AF820" s="367"/>
      <c r="AG820" s="367"/>
      <c r="AH820" s="367"/>
    </row>
    <row r="821" ht="15.75" customHeight="1">
      <c r="A821" s="367"/>
      <c r="B821" s="367"/>
      <c r="C821" s="432"/>
      <c r="D821" s="367"/>
      <c r="E821" s="432"/>
      <c r="F821" s="432"/>
      <c r="G821" s="432"/>
      <c r="H821" s="367"/>
      <c r="I821" s="432"/>
      <c r="J821" s="367"/>
      <c r="K821" s="432"/>
      <c r="L821" s="367"/>
      <c r="M821" s="432"/>
      <c r="N821" s="367"/>
      <c r="O821" s="434"/>
      <c r="P821" s="433"/>
      <c r="Q821" s="367"/>
      <c r="R821" s="367"/>
      <c r="S821" s="367"/>
      <c r="T821" s="367"/>
      <c r="U821" s="367"/>
      <c r="V821" s="367"/>
      <c r="W821" s="367"/>
      <c r="X821" s="367"/>
      <c r="Y821" s="367"/>
      <c r="Z821" s="367"/>
      <c r="AA821" s="367"/>
      <c r="AB821" s="367"/>
      <c r="AC821" s="367"/>
      <c r="AD821" s="367"/>
      <c r="AE821" s="367"/>
      <c r="AF821" s="367"/>
      <c r="AG821" s="367"/>
      <c r="AH821" s="367"/>
    </row>
    <row r="822" ht="15.75" customHeight="1">
      <c r="A822" s="367"/>
      <c r="B822" s="367"/>
      <c r="C822" s="432"/>
      <c r="D822" s="367"/>
      <c r="E822" s="432"/>
      <c r="F822" s="432"/>
      <c r="G822" s="432"/>
      <c r="H822" s="367"/>
      <c r="I822" s="432"/>
      <c r="J822" s="367"/>
      <c r="K822" s="432"/>
      <c r="L822" s="367"/>
      <c r="M822" s="432"/>
      <c r="N822" s="367"/>
      <c r="O822" s="434"/>
      <c r="P822" s="433"/>
      <c r="Q822" s="367"/>
      <c r="R822" s="367"/>
      <c r="S822" s="367"/>
      <c r="T822" s="367"/>
      <c r="U822" s="367"/>
      <c r="V822" s="367"/>
      <c r="W822" s="367"/>
      <c r="X822" s="367"/>
      <c r="Y822" s="367"/>
      <c r="Z822" s="367"/>
      <c r="AA822" s="367"/>
      <c r="AB822" s="367"/>
      <c r="AC822" s="367"/>
      <c r="AD822" s="367"/>
      <c r="AE822" s="367"/>
      <c r="AF822" s="367"/>
      <c r="AG822" s="367"/>
      <c r="AH822" s="367"/>
    </row>
    <row r="823" ht="15.75" customHeight="1">
      <c r="A823" s="367"/>
      <c r="B823" s="367"/>
      <c r="C823" s="432"/>
      <c r="D823" s="367"/>
      <c r="E823" s="432"/>
      <c r="F823" s="432"/>
      <c r="G823" s="432"/>
      <c r="H823" s="367"/>
      <c r="I823" s="432"/>
      <c r="J823" s="367"/>
      <c r="K823" s="432"/>
      <c r="L823" s="367"/>
      <c r="M823" s="432"/>
      <c r="N823" s="367"/>
      <c r="O823" s="434"/>
      <c r="P823" s="433"/>
      <c r="Q823" s="367"/>
      <c r="R823" s="367"/>
      <c r="S823" s="367"/>
      <c r="T823" s="367"/>
      <c r="U823" s="367"/>
      <c r="V823" s="367"/>
      <c r="W823" s="367"/>
      <c r="X823" s="367"/>
      <c r="Y823" s="367"/>
      <c r="Z823" s="367"/>
      <c r="AA823" s="367"/>
      <c r="AB823" s="367"/>
      <c r="AC823" s="367"/>
      <c r="AD823" s="367"/>
      <c r="AE823" s="367"/>
      <c r="AF823" s="367"/>
      <c r="AG823" s="367"/>
      <c r="AH823" s="367"/>
    </row>
    <row r="824" ht="15.75" customHeight="1">
      <c r="A824" s="367"/>
      <c r="B824" s="367"/>
      <c r="C824" s="432"/>
      <c r="D824" s="367"/>
      <c r="E824" s="432"/>
      <c r="F824" s="432"/>
      <c r="G824" s="432"/>
      <c r="H824" s="367"/>
      <c r="I824" s="432"/>
      <c r="J824" s="367"/>
      <c r="K824" s="432"/>
      <c r="L824" s="367"/>
      <c r="M824" s="432"/>
      <c r="N824" s="367"/>
      <c r="O824" s="434"/>
      <c r="P824" s="433"/>
      <c r="Q824" s="367"/>
      <c r="R824" s="367"/>
      <c r="S824" s="367"/>
      <c r="T824" s="367"/>
      <c r="U824" s="367"/>
      <c r="V824" s="367"/>
      <c r="W824" s="367"/>
      <c r="X824" s="367"/>
      <c r="Y824" s="367"/>
      <c r="Z824" s="367"/>
      <c r="AA824" s="367"/>
      <c r="AB824" s="367"/>
      <c r="AC824" s="367"/>
      <c r="AD824" s="367"/>
      <c r="AE824" s="367"/>
      <c r="AF824" s="367"/>
      <c r="AG824" s="367"/>
      <c r="AH824" s="367"/>
    </row>
    <row r="825" ht="15.75" customHeight="1">
      <c r="A825" s="367"/>
      <c r="B825" s="367"/>
      <c r="C825" s="432"/>
      <c r="D825" s="367"/>
      <c r="E825" s="432"/>
      <c r="F825" s="432"/>
      <c r="G825" s="432"/>
      <c r="H825" s="367"/>
      <c r="I825" s="432"/>
      <c r="J825" s="367"/>
      <c r="K825" s="432"/>
      <c r="L825" s="367"/>
      <c r="M825" s="432"/>
      <c r="N825" s="367"/>
      <c r="O825" s="434"/>
      <c r="P825" s="433"/>
      <c r="Q825" s="367"/>
      <c r="R825" s="367"/>
      <c r="S825" s="367"/>
      <c r="T825" s="367"/>
      <c r="U825" s="367"/>
      <c r="V825" s="367"/>
      <c r="W825" s="367"/>
      <c r="X825" s="367"/>
      <c r="Y825" s="367"/>
      <c r="Z825" s="367"/>
      <c r="AA825" s="367"/>
      <c r="AB825" s="367"/>
      <c r="AC825" s="367"/>
      <c r="AD825" s="367"/>
      <c r="AE825" s="367"/>
      <c r="AF825" s="367"/>
      <c r="AG825" s="367"/>
      <c r="AH825" s="367"/>
    </row>
    <row r="826" ht="15.75" customHeight="1">
      <c r="A826" s="367"/>
      <c r="B826" s="367"/>
      <c r="C826" s="432"/>
      <c r="D826" s="367"/>
      <c r="E826" s="432"/>
      <c r="F826" s="432"/>
      <c r="G826" s="432"/>
      <c r="H826" s="367"/>
      <c r="I826" s="432"/>
      <c r="J826" s="367"/>
      <c r="K826" s="432"/>
      <c r="L826" s="367"/>
      <c r="M826" s="432"/>
      <c r="N826" s="367"/>
      <c r="O826" s="434"/>
      <c r="P826" s="433"/>
      <c r="Q826" s="367"/>
      <c r="R826" s="367"/>
      <c r="S826" s="367"/>
      <c r="T826" s="367"/>
      <c r="U826" s="367"/>
      <c r="V826" s="367"/>
      <c r="W826" s="367"/>
      <c r="X826" s="367"/>
      <c r="Y826" s="367"/>
      <c r="Z826" s="367"/>
      <c r="AA826" s="367"/>
      <c r="AB826" s="367"/>
      <c r="AC826" s="367"/>
      <c r="AD826" s="367"/>
      <c r="AE826" s="367"/>
      <c r="AF826" s="367"/>
      <c r="AG826" s="367"/>
      <c r="AH826" s="367"/>
    </row>
    <row r="827" ht="15.75" customHeight="1">
      <c r="A827" s="367"/>
      <c r="B827" s="367"/>
      <c r="C827" s="432"/>
      <c r="D827" s="367"/>
      <c r="E827" s="432"/>
      <c r="F827" s="432"/>
      <c r="G827" s="432"/>
      <c r="H827" s="367"/>
      <c r="I827" s="432"/>
      <c r="J827" s="367"/>
      <c r="K827" s="432"/>
      <c r="L827" s="367"/>
      <c r="M827" s="432"/>
      <c r="N827" s="367"/>
      <c r="O827" s="434"/>
      <c r="P827" s="433"/>
      <c r="Q827" s="367"/>
      <c r="R827" s="367"/>
      <c r="S827" s="367"/>
      <c r="T827" s="367"/>
      <c r="U827" s="367"/>
      <c r="V827" s="367"/>
      <c r="W827" s="367"/>
      <c r="X827" s="367"/>
      <c r="Y827" s="367"/>
      <c r="Z827" s="367"/>
      <c r="AA827" s="367"/>
      <c r="AB827" s="367"/>
      <c r="AC827" s="367"/>
      <c r="AD827" s="367"/>
      <c r="AE827" s="367"/>
      <c r="AF827" s="367"/>
      <c r="AG827" s="367"/>
      <c r="AH827" s="367"/>
    </row>
    <row r="828" ht="15.75" customHeight="1">
      <c r="A828" s="367"/>
      <c r="B828" s="367"/>
      <c r="C828" s="432"/>
      <c r="D828" s="367"/>
      <c r="E828" s="432"/>
      <c r="F828" s="432"/>
      <c r="G828" s="432"/>
      <c r="H828" s="367"/>
      <c r="I828" s="432"/>
      <c r="J828" s="367"/>
      <c r="K828" s="432"/>
      <c r="L828" s="367"/>
      <c r="M828" s="432"/>
      <c r="N828" s="367"/>
      <c r="O828" s="434"/>
      <c r="P828" s="433"/>
      <c r="Q828" s="367"/>
      <c r="R828" s="367"/>
      <c r="S828" s="367"/>
      <c r="T828" s="367"/>
      <c r="U828" s="367"/>
      <c r="V828" s="367"/>
      <c r="W828" s="367"/>
      <c r="X828" s="367"/>
      <c r="Y828" s="367"/>
      <c r="Z828" s="367"/>
      <c r="AA828" s="367"/>
      <c r="AB828" s="367"/>
      <c r="AC828" s="367"/>
      <c r="AD828" s="367"/>
      <c r="AE828" s="367"/>
      <c r="AF828" s="367"/>
      <c r="AG828" s="367"/>
      <c r="AH828" s="367"/>
    </row>
    <row r="829" ht="15.75" customHeight="1">
      <c r="A829" s="367"/>
      <c r="B829" s="367"/>
      <c r="C829" s="432"/>
      <c r="D829" s="367"/>
      <c r="E829" s="432"/>
      <c r="F829" s="432"/>
      <c r="G829" s="432"/>
      <c r="H829" s="367"/>
      <c r="I829" s="432"/>
      <c r="J829" s="367"/>
      <c r="K829" s="432"/>
      <c r="L829" s="367"/>
      <c r="M829" s="432"/>
      <c r="N829" s="367"/>
      <c r="O829" s="434"/>
      <c r="P829" s="433"/>
      <c r="Q829" s="367"/>
      <c r="R829" s="367"/>
      <c r="S829" s="367"/>
      <c r="T829" s="367"/>
      <c r="U829" s="367"/>
      <c r="V829" s="367"/>
      <c r="W829" s="367"/>
      <c r="X829" s="367"/>
      <c r="Y829" s="367"/>
      <c r="Z829" s="367"/>
      <c r="AA829" s="367"/>
      <c r="AB829" s="367"/>
      <c r="AC829" s="367"/>
      <c r="AD829" s="367"/>
      <c r="AE829" s="367"/>
      <c r="AF829" s="367"/>
      <c r="AG829" s="367"/>
      <c r="AH829" s="367"/>
    </row>
    <row r="830" ht="15.75" customHeight="1">
      <c r="A830" s="367"/>
      <c r="B830" s="367"/>
      <c r="C830" s="432"/>
      <c r="D830" s="367"/>
      <c r="E830" s="432"/>
      <c r="F830" s="432"/>
      <c r="G830" s="432"/>
      <c r="H830" s="367"/>
      <c r="I830" s="432"/>
      <c r="J830" s="367"/>
      <c r="K830" s="432"/>
      <c r="L830" s="367"/>
      <c r="M830" s="432"/>
      <c r="N830" s="367"/>
      <c r="O830" s="434"/>
      <c r="P830" s="433"/>
      <c r="Q830" s="367"/>
      <c r="R830" s="367"/>
      <c r="S830" s="367"/>
      <c r="T830" s="367"/>
      <c r="U830" s="367"/>
      <c r="V830" s="367"/>
      <c r="W830" s="367"/>
      <c r="X830" s="367"/>
      <c r="Y830" s="367"/>
      <c r="Z830" s="367"/>
      <c r="AA830" s="367"/>
      <c r="AB830" s="367"/>
      <c r="AC830" s="367"/>
      <c r="AD830" s="367"/>
      <c r="AE830" s="367"/>
      <c r="AF830" s="367"/>
      <c r="AG830" s="367"/>
      <c r="AH830" s="367"/>
    </row>
    <row r="831" ht="15.75" customHeight="1">
      <c r="A831" s="367"/>
      <c r="B831" s="367"/>
      <c r="C831" s="432"/>
      <c r="D831" s="367"/>
      <c r="E831" s="432"/>
      <c r="F831" s="432"/>
      <c r="G831" s="432"/>
      <c r="H831" s="367"/>
      <c r="I831" s="432"/>
      <c r="J831" s="367"/>
      <c r="K831" s="432"/>
      <c r="L831" s="367"/>
      <c r="M831" s="432"/>
      <c r="N831" s="367"/>
      <c r="O831" s="434"/>
      <c r="P831" s="433"/>
      <c r="Q831" s="367"/>
      <c r="R831" s="367"/>
      <c r="S831" s="367"/>
      <c r="T831" s="367"/>
      <c r="U831" s="367"/>
      <c r="V831" s="367"/>
      <c r="W831" s="367"/>
      <c r="X831" s="367"/>
      <c r="Y831" s="367"/>
      <c r="Z831" s="367"/>
      <c r="AA831" s="367"/>
      <c r="AB831" s="367"/>
      <c r="AC831" s="367"/>
      <c r="AD831" s="367"/>
      <c r="AE831" s="367"/>
      <c r="AF831" s="367"/>
      <c r="AG831" s="367"/>
      <c r="AH831" s="367"/>
    </row>
    <row r="832" ht="15.75" customHeight="1">
      <c r="A832" s="367"/>
      <c r="B832" s="367"/>
      <c r="C832" s="432"/>
      <c r="D832" s="367"/>
      <c r="E832" s="432"/>
      <c r="F832" s="432"/>
      <c r="G832" s="432"/>
      <c r="H832" s="367"/>
      <c r="I832" s="432"/>
      <c r="J832" s="367"/>
      <c r="K832" s="432"/>
      <c r="L832" s="367"/>
      <c r="M832" s="432"/>
      <c r="N832" s="367"/>
      <c r="O832" s="434"/>
      <c r="P832" s="433"/>
      <c r="Q832" s="367"/>
      <c r="R832" s="367"/>
      <c r="S832" s="367"/>
      <c r="T832" s="367"/>
      <c r="U832" s="367"/>
      <c r="V832" s="367"/>
      <c r="W832" s="367"/>
      <c r="X832" s="367"/>
      <c r="Y832" s="367"/>
      <c r="Z832" s="367"/>
      <c r="AA832" s="367"/>
      <c r="AB832" s="367"/>
      <c r="AC832" s="367"/>
      <c r="AD832" s="367"/>
      <c r="AE832" s="367"/>
      <c r="AF832" s="367"/>
      <c r="AG832" s="367"/>
      <c r="AH832" s="367"/>
    </row>
    <row r="833" ht="15.75" customHeight="1">
      <c r="A833" s="367"/>
      <c r="B833" s="367"/>
      <c r="C833" s="432"/>
      <c r="D833" s="367"/>
      <c r="E833" s="432"/>
      <c r="F833" s="432"/>
      <c r="G833" s="432"/>
      <c r="H833" s="367"/>
      <c r="I833" s="432"/>
      <c r="J833" s="367"/>
      <c r="K833" s="432"/>
      <c r="L833" s="367"/>
      <c r="M833" s="432"/>
      <c r="N833" s="367"/>
      <c r="O833" s="434"/>
      <c r="P833" s="433"/>
      <c r="Q833" s="367"/>
      <c r="R833" s="367"/>
      <c r="S833" s="367"/>
      <c r="T833" s="367"/>
      <c r="U833" s="367"/>
      <c r="V833" s="367"/>
      <c r="W833" s="367"/>
      <c r="X833" s="367"/>
      <c r="Y833" s="367"/>
      <c r="Z833" s="367"/>
      <c r="AA833" s="367"/>
      <c r="AB833" s="367"/>
      <c r="AC833" s="367"/>
      <c r="AD833" s="367"/>
      <c r="AE833" s="367"/>
      <c r="AF833" s="367"/>
      <c r="AG833" s="367"/>
      <c r="AH833" s="367"/>
    </row>
    <row r="834" ht="15.75" customHeight="1">
      <c r="A834" s="367"/>
      <c r="B834" s="367"/>
      <c r="C834" s="432"/>
      <c r="D834" s="367"/>
      <c r="E834" s="432"/>
      <c r="F834" s="432"/>
      <c r="G834" s="432"/>
      <c r="H834" s="367"/>
      <c r="I834" s="432"/>
      <c r="J834" s="367"/>
      <c r="K834" s="432"/>
      <c r="L834" s="367"/>
      <c r="M834" s="432"/>
      <c r="N834" s="367"/>
      <c r="O834" s="434"/>
      <c r="P834" s="433"/>
      <c r="Q834" s="367"/>
      <c r="R834" s="367"/>
      <c r="S834" s="367"/>
      <c r="T834" s="367"/>
      <c r="U834" s="367"/>
      <c r="V834" s="367"/>
      <c r="W834" s="367"/>
      <c r="X834" s="367"/>
      <c r="Y834" s="367"/>
      <c r="Z834" s="367"/>
      <c r="AA834" s="367"/>
      <c r="AB834" s="367"/>
      <c r="AC834" s="367"/>
      <c r="AD834" s="367"/>
      <c r="AE834" s="367"/>
      <c r="AF834" s="367"/>
      <c r="AG834" s="367"/>
      <c r="AH834" s="367"/>
    </row>
    <row r="835" ht="15.75" customHeight="1">
      <c r="A835" s="367"/>
      <c r="B835" s="367"/>
      <c r="C835" s="432"/>
      <c r="D835" s="367"/>
      <c r="E835" s="432"/>
      <c r="F835" s="432"/>
      <c r="G835" s="432"/>
      <c r="H835" s="367"/>
      <c r="I835" s="432"/>
      <c r="J835" s="367"/>
      <c r="K835" s="432"/>
      <c r="L835" s="367"/>
      <c r="M835" s="432"/>
      <c r="N835" s="367"/>
      <c r="O835" s="434"/>
      <c r="P835" s="433"/>
      <c r="Q835" s="367"/>
      <c r="R835" s="367"/>
      <c r="S835" s="367"/>
      <c r="T835" s="367"/>
      <c r="U835" s="367"/>
      <c r="V835" s="367"/>
      <c r="W835" s="367"/>
      <c r="X835" s="367"/>
      <c r="Y835" s="367"/>
      <c r="Z835" s="367"/>
      <c r="AA835" s="367"/>
      <c r="AB835" s="367"/>
      <c r="AC835" s="367"/>
      <c r="AD835" s="367"/>
      <c r="AE835" s="367"/>
      <c r="AF835" s="367"/>
      <c r="AG835" s="367"/>
      <c r="AH835" s="367"/>
    </row>
    <row r="836" ht="15.75" customHeight="1">
      <c r="A836" s="367"/>
      <c r="B836" s="367"/>
      <c r="C836" s="432"/>
      <c r="D836" s="367"/>
      <c r="E836" s="432"/>
      <c r="F836" s="432"/>
      <c r="G836" s="432"/>
      <c r="H836" s="367"/>
      <c r="I836" s="432"/>
      <c r="J836" s="367"/>
      <c r="K836" s="432"/>
      <c r="L836" s="367"/>
      <c r="M836" s="432"/>
      <c r="N836" s="367"/>
      <c r="O836" s="434"/>
      <c r="P836" s="433"/>
      <c r="Q836" s="367"/>
      <c r="R836" s="367"/>
      <c r="S836" s="367"/>
      <c r="T836" s="367"/>
      <c r="U836" s="367"/>
      <c r="V836" s="367"/>
      <c r="W836" s="367"/>
      <c r="X836" s="367"/>
      <c r="Y836" s="367"/>
      <c r="Z836" s="367"/>
      <c r="AA836" s="367"/>
      <c r="AB836" s="367"/>
      <c r="AC836" s="367"/>
      <c r="AD836" s="367"/>
      <c r="AE836" s="367"/>
      <c r="AF836" s="367"/>
      <c r="AG836" s="367"/>
      <c r="AH836" s="367"/>
    </row>
    <row r="837" ht="15.75" customHeight="1">
      <c r="A837" s="367"/>
      <c r="B837" s="367"/>
      <c r="C837" s="432"/>
      <c r="D837" s="367"/>
      <c r="E837" s="432"/>
      <c r="F837" s="432"/>
      <c r="G837" s="432"/>
      <c r="H837" s="367"/>
      <c r="I837" s="432"/>
      <c r="J837" s="367"/>
      <c r="K837" s="432"/>
      <c r="L837" s="367"/>
      <c r="M837" s="432"/>
      <c r="N837" s="367"/>
      <c r="O837" s="434"/>
      <c r="P837" s="433"/>
      <c r="Q837" s="367"/>
      <c r="R837" s="367"/>
      <c r="S837" s="367"/>
      <c r="T837" s="367"/>
      <c r="U837" s="367"/>
      <c r="V837" s="367"/>
      <c r="W837" s="367"/>
      <c r="X837" s="367"/>
      <c r="Y837" s="367"/>
      <c r="Z837" s="367"/>
      <c r="AA837" s="367"/>
      <c r="AB837" s="367"/>
      <c r="AC837" s="367"/>
      <c r="AD837" s="367"/>
      <c r="AE837" s="367"/>
      <c r="AF837" s="367"/>
      <c r="AG837" s="367"/>
      <c r="AH837" s="367"/>
    </row>
    <row r="838" ht="15.75" customHeight="1">
      <c r="A838" s="367"/>
      <c r="B838" s="367"/>
      <c r="C838" s="432"/>
      <c r="D838" s="367"/>
      <c r="E838" s="432"/>
      <c r="F838" s="432"/>
      <c r="G838" s="432"/>
      <c r="H838" s="367"/>
      <c r="I838" s="432"/>
      <c r="J838" s="367"/>
      <c r="K838" s="432"/>
      <c r="L838" s="367"/>
      <c r="M838" s="432"/>
      <c r="N838" s="367"/>
      <c r="O838" s="434"/>
      <c r="P838" s="433"/>
      <c r="Q838" s="367"/>
      <c r="R838" s="367"/>
      <c r="S838" s="367"/>
      <c r="T838" s="367"/>
      <c r="U838" s="367"/>
      <c r="V838" s="367"/>
      <c r="W838" s="367"/>
      <c r="X838" s="367"/>
      <c r="Y838" s="367"/>
      <c r="Z838" s="367"/>
      <c r="AA838" s="367"/>
      <c r="AB838" s="367"/>
      <c r="AC838" s="367"/>
      <c r="AD838" s="367"/>
      <c r="AE838" s="367"/>
      <c r="AF838" s="367"/>
      <c r="AG838" s="367"/>
      <c r="AH838" s="367"/>
    </row>
    <row r="839" ht="15.75" customHeight="1">
      <c r="A839" s="367"/>
      <c r="B839" s="367"/>
      <c r="C839" s="432"/>
      <c r="D839" s="367"/>
      <c r="E839" s="432"/>
      <c r="F839" s="432"/>
      <c r="G839" s="432"/>
      <c r="H839" s="367"/>
      <c r="I839" s="432"/>
      <c r="J839" s="367"/>
      <c r="K839" s="432"/>
      <c r="L839" s="367"/>
      <c r="M839" s="432"/>
      <c r="N839" s="367"/>
      <c r="O839" s="434"/>
      <c r="P839" s="433"/>
      <c r="Q839" s="367"/>
      <c r="R839" s="367"/>
      <c r="S839" s="367"/>
      <c r="T839" s="367"/>
      <c r="U839" s="367"/>
      <c r="V839" s="367"/>
      <c r="W839" s="367"/>
      <c r="X839" s="367"/>
      <c r="Y839" s="367"/>
      <c r="Z839" s="367"/>
      <c r="AA839" s="367"/>
      <c r="AB839" s="367"/>
      <c r="AC839" s="367"/>
      <c r="AD839" s="367"/>
      <c r="AE839" s="367"/>
      <c r="AF839" s="367"/>
      <c r="AG839" s="367"/>
      <c r="AH839" s="367"/>
    </row>
    <row r="840" ht="15.75" customHeight="1">
      <c r="A840" s="367"/>
      <c r="B840" s="367"/>
      <c r="C840" s="432"/>
      <c r="D840" s="367"/>
      <c r="E840" s="432"/>
      <c r="F840" s="432"/>
      <c r="G840" s="432"/>
      <c r="H840" s="367"/>
      <c r="I840" s="432"/>
      <c r="J840" s="367"/>
      <c r="K840" s="432"/>
      <c r="L840" s="367"/>
      <c r="M840" s="432"/>
      <c r="N840" s="367"/>
      <c r="O840" s="434"/>
      <c r="P840" s="433"/>
      <c r="Q840" s="367"/>
      <c r="R840" s="367"/>
      <c r="S840" s="367"/>
      <c r="T840" s="367"/>
      <c r="U840" s="367"/>
      <c r="V840" s="367"/>
      <c r="W840" s="367"/>
      <c r="X840" s="367"/>
      <c r="Y840" s="367"/>
      <c r="Z840" s="367"/>
      <c r="AA840" s="367"/>
      <c r="AB840" s="367"/>
      <c r="AC840" s="367"/>
      <c r="AD840" s="367"/>
      <c r="AE840" s="367"/>
      <c r="AF840" s="367"/>
      <c r="AG840" s="367"/>
      <c r="AH840" s="367"/>
    </row>
    <row r="841" ht="15.75" customHeight="1">
      <c r="A841" s="367"/>
      <c r="B841" s="367"/>
      <c r="C841" s="432"/>
      <c r="D841" s="367"/>
      <c r="E841" s="432"/>
      <c r="F841" s="432"/>
      <c r="G841" s="432"/>
      <c r="H841" s="367"/>
      <c r="I841" s="432"/>
      <c r="J841" s="367"/>
      <c r="K841" s="432"/>
      <c r="L841" s="367"/>
      <c r="M841" s="432"/>
      <c r="N841" s="367"/>
      <c r="O841" s="434"/>
      <c r="P841" s="433"/>
      <c r="Q841" s="367"/>
      <c r="R841" s="367"/>
      <c r="S841" s="367"/>
      <c r="T841" s="367"/>
      <c r="U841" s="367"/>
      <c r="V841" s="367"/>
      <c r="W841" s="367"/>
      <c r="X841" s="367"/>
      <c r="Y841" s="367"/>
      <c r="Z841" s="367"/>
      <c r="AA841" s="367"/>
      <c r="AB841" s="367"/>
      <c r="AC841" s="367"/>
      <c r="AD841" s="367"/>
      <c r="AE841" s="367"/>
      <c r="AF841" s="367"/>
      <c r="AG841" s="367"/>
      <c r="AH841" s="367"/>
    </row>
    <row r="842" ht="15.75" customHeight="1">
      <c r="A842" s="367"/>
      <c r="B842" s="367"/>
      <c r="C842" s="432"/>
      <c r="D842" s="367"/>
      <c r="E842" s="432"/>
      <c r="F842" s="432"/>
      <c r="G842" s="432"/>
      <c r="H842" s="367"/>
      <c r="I842" s="432"/>
      <c r="J842" s="367"/>
      <c r="K842" s="432"/>
      <c r="L842" s="367"/>
      <c r="M842" s="432"/>
      <c r="N842" s="367"/>
      <c r="O842" s="434"/>
      <c r="P842" s="433"/>
      <c r="Q842" s="367"/>
      <c r="R842" s="367"/>
      <c r="S842" s="367"/>
      <c r="T842" s="367"/>
      <c r="U842" s="367"/>
      <c r="V842" s="367"/>
      <c r="W842" s="367"/>
      <c r="X842" s="367"/>
      <c r="Y842" s="367"/>
      <c r="Z842" s="367"/>
      <c r="AA842" s="367"/>
      <c r="AB842" s="367"/>
      <c r="AC842" s="367"/>
      <c r="AD842" s="367"/>
      <c r="AE842" s="367"/>
      <c r="AF842" s="367"/>
      <c r="AG842" s="367"/>
      <c r="AH842" s="367"/>
    </row>
    <row r="843" ht="15.75" customHeight="1">
      <c r="A843" s="367"/>
      <c r="B843" s="367"/>
      <c r="C843" s="432"/>
      <c r="D843" s="367"/>
      <c r="E843" s="432"/>
      <c r="F843" s="432"/>
      <c r="G843" s="432"/>
      <c r="H843" s="367"/>
      <c r="I843" s="432"/>
      <c r="J843" s="367"/>
      <c r="K843" s="432"/>
      <c r="L843" s="367"/>
      <c r="M843" s="432"/>
      <c r="N843" s="367"/>
      <c r="O843" s="434"/>
      <c r="P843" s="433"/>
      <c r="Q843" s="367"/>
      <c r="R843" s="367"/>
      <c r="S843" s="367"/>
      <c r="T843" s="367"/>
      <c r="U843" s="367"/>
      <c r="V843" s="367"/>
      <c r="W843" s="367"/>
      <c r="X843" s="367"/>
      <c r="Y843" s="367"/>
      <c r="Z843" s="367"/>
      <c r="AA843" s="367"/>
      <c r="AB843" s="367"/>
      <c r="AC843" s="367"/>
      <c r="AD843" s="367"/>
      <c r="AE843" s="367"/>
      <c r="AF843" s="367"/>
      <c r="AG843" s="367"/>
      <c r="AH843" s="367"/>
    </row>
    <row r="844" ht="15.75" customHeight="1">
      <c r="A844" s="367"/>
      <c r="B844" s="367"/>
      <c r="C844" s="432"/>
      <c r="D844" s="367"/>
      <c r="E844" s="432"/>
      <c r="F844" s="432"/>
      <c r="G844" s="432"/>
      <c r="H844" s="367"/>
      <c r="I844" s="432"/>
      <c r="J844" s="367"/>
      <c r="K844" s="432"/>
      <c r="L844" s="367"/>
      <c r="M844" s="432"/>
      <c r="N844" s="367"/>
      <c r="O844" s="434"/>
      <c r="P844" s="433"/>
      <c r="Q844" s="367"/>
      <c r="R844" s="367"/>
      <c r="S844" s="367"/>
      <c r="T844" s="367"/>
      <c r="U844" s="367"/>
      <c r="V844" s="367"/>
      <c r="W844" s="367"/>
      <c r="X844" s="367"/>
      <c r="Y844" s="367"/>
      <c r="Z844" s="367"/>
      <c r="AA844" s="367"/>
      <c r="AB844" s="367"/>
      <c r="AC844" s="367"/>
      <c r="AD844" s="367"/>
      <c r="AE844" s="367"/>
      <c r="AF844" s="367"/>
      <c r="AG844" s="367"/>
      <c r="AH844" s="367"/>
    </row>
    <row r="845" ht="15.75" customHeight="1">
      <c r="A845" s="367"/>
      <c r="B845" s="367"/>
      <c r="C845" s="432"/>
      <c r="D845" s="367"/>
      <c r="E845" s="432"/>
      <c r="F845" s="432"/>
      <c r="G845" s="432"/>
      <c r="H845" s="367"/>
      <c r="I845" s="432"/>
      <c r="J845" s="367"/>
      <c r="K845" s="432"/>
      <c r="L845" s="367"/>
      <c r="M845" s="432"/>
      <c r="N845" s="367"/>
      <c r="O845" s="434"/>
      <c r="P845" s="433"/>
      <c r="Q845" s="367"/>
      <c r="R845" s="367"/>
      <c r="S845" s="367"/>
      <c r="T845" s="367"/>
      <c r="U845" s="367"/>
      <c r="V845" s="367"/>
      <c r="W845" s="367"/>
      <c r="X845" s="367"/>
      <c r="Y845" s="367"/>
      <c r="Z845" s="367"/>
      <c r="AA845" s="367"/>
      <c r="AB845" s="367"/>
      <c r="AC845" s="367"/>
      <c r="AD845" s="367"/>
      <c r="AE845" s="367"/>
      <c r="AF845" s="367"/>
      <c r="AG845" s="367"/>
      <c r="AH845" s="367"/>
    </row>
    <row r="846" ht="15.75" customHeight="1">
      <c r="A846" s="367"/>
      <c r="B846" s="367"/>
      <c r="C846" s="432"/>
      <c r="D846" s="367"/>
      <c r="E846" s="432"/>
      <c r="F846" s="432"/>
      <c r="G846" s="432"/>
      <c r="H846" s="367"/>
      <c r="I846" s="432"/>
      <c r="J846" s="367"/>
      <c r="K846" s="432"/>
      <c r="L846" s="367"/>
      <c r="M846" s="432"/>
      <c r="N846" s="367"/>
      <c r="O846" s="434"/>
      <c r="P846" s="433"/>
      <c r="Q846" s="367"/>
      <c r="R846" s="367"/>
      <c r="S846" s="367"/>
      <c r="T846" s="367"/>
      <c r="U846" s="367"/>
      <c r="V846" s="367"/>
      <c r="W846" s="367"/>
      <c r="X846" s="367"/>
      <c r="Y846" s="367"/>
      <c r="Z846" s="367"/>
      <c r="AA846" s="367"/>
      <c r="AB846" s="367"/>
      <c r="AC846" s="367"/>
      <c r="AD846" s="367"/>
      <c r="AE846" s="367"/>
      <c r="AF846" s="367"/>
      <c r="AG846" s="367"/>
      <c r="AH846" s="367"/>
    </row>
    <row r="847" ht="15.75" customHeight="1">
      <c r="A847" s="367"/>
      <c r="B847" s="367"/>
      <c r="C847" s="432"/>
      <c r="D847" s="367"/>
      <c r="E847" s="432"/>
      <c r="F847" s="432"/>
      <c r="G847" s="432"/>
      <c r="H847" s="367"/>
      <c r="I847" s="432"/>
      <c r="J847" s="367"/>
      <c r="K847" s="432"/>
      <c r="L847" s="367"/>
      <c r="M847" s="432"/>
      <c r="N847" s="367"/>
      <c r="O847" s="434"/>
      <c r="P847" s="433"/>
      <c r="Q847" s="367"/>
      <c r="R847" s="367"/>
      <c r="S847" s="367"/>
      <c r="T847" s="367"/>
      <c r="U847" s="367"/>
      <c r="V847" s="367"/>
      <c r="W847" s="367"/>
      <c r="X847" s="367"/>
      <c r="Y847" s="367"/>
      <c r="Z847" s="367"/>
      <c r="AA847" s="367"/>
      <c r="AB847" s="367"/>
      <c r="AC847" s="367"/>
      <c r="AD847" s="367"/>
      <c r="AE847" s="367"/>
      <c r="AF847" s="367"/>
      <c r="AG847" s="367"/>
      <c r="AH847" s="367"/>
    </row>
    <row r="848" ht="15.75" customHeight="1">
      <c r="A848" s="367"/>
      <c r="B848" s="367"/>
      <c r="C848" s="432"/>
      <c r="D848" s="367"/>
      <c r="E848" s="432"/>
      <c r="F848" s="432"/>
      <c r="G848" s="432"/>
      <c r="H848" s="367"/>
      <c r="I848" s="432"/>
      <c r="J848" s="367"/>
      <c r="K848" s="432"/>
      <c r="L848" s="367"/>
      <c r="M848" s="432"/>
      <c r="N848" s="367"/>
      <c r="O848" s="434"/>
      <c r="P848" s="433"/>
      <c r="Q848" s="367"/>
      <c r="R848" s="367"/>
      <c r="S848" s="367"/>
      <c r="T848" s="367"/>
      <c r="U848" s="367"/>
      <c r="V848" s="367"/>
      <c r="W848" s="367"/>
      <c r="X848" s="367"/>
      <c r="Y848" s="367"/>
      <c r="Z848" s="367"/>
      <c r="AA848" s="367"/>
      <c r="AB848" s="367"/>
      <c r="AC848" s="367"/>
      <c r="AD848" s="367"/>
      <c r="AE848" s="367"/>
      <c r="AF848" s="367"/>
      <c r="AG848" s="367"/>
      <c r="AH848" s="367"/>
    </row>
    <row r="849" ht="15.75" customHeight="1">
      <c r="A849" s="367"/>
      <c r="B849" s="367"/>
      <c r="C849" s="432"/>
      <c r="D849" s="367"/>
      <c r="E849" s="432"/>
      <c r="F849" s="432"/>
      <c r="G849" s="432"/>
      <c r="H849" s="367"/>
      <c r="I849" s="432"/>
      <c r="J849" s="367"/>
      <c r="K849" s="432"/>
      <c r="L849" s="367"/>
      <c r="M849" s="432"/>
      <c r="N849" s="367"/>
      <c r="O849" s="434"/>
      <c r="P849" s="433"/>
      <c r="Q849" s="367"/>
      <c r="R849" s="367"/>
      <c r="S849" s="367"/>
      <c r="T849" s="367"/>
      <c r="U849" s="367"/>
      <c r="V849" s="367"/>
      <c r="W849" s="367"/>
      <c r="X849" s="367"/>
      <c r="Y849" s="367"/>
      <c r="Z849" s="367"/>
      <c r="AA849" s="367"/>
      <c r="AB849" s="367"/>
      <c r="AC849" s="367"/>
      <c r="AD849" s="367"/>
      <c r="AE849" s="367"/>
      <c r="AF849" s="367"/>
      <c r="AG849" s="367"/>
      <c r="AH849" s="367"/>
    </row>
    <row r="850" ht="15.75" customHeight="1">
      <c r="A850" s="367"/>
      <c r="B850" s="367"/>
      <c r="C850" s="432"/>
      <c r="D850" s="367"/>
      <c r="E850" s="432"/>
      <c r="F850" s="432"/>
      <c r="G850" s="432"/>
      <c r="H850" s="367"/>
      <c r="I850" s="432"/>
      <c r="J850" s="367"/>
      <c r="K850" s="432"/>
      <c r="L850" s="367"/>
      <c r="M850" s="432"/>
      <c r="N850" s="367"/>
      <c r="O850" s="434"/>
      <c r="P850" s="433"/>
      <c r="Q850" s="367"/>
      <c r="R850" s="367"/>
      <c r="S850" s="367"/>
      <c r="T850" s="367"/>
      <c r="U850" s="367"/>
      <c r="V850" s="367"/>
      <c r="W850" s="367"/>
      <c r="X850" s="367"/>
      <c r="Y850" s="367"/>
      <c r="Z850" s="367"/>
      <c r="AA850" s="367"/>
      <c r="AB850" s="367"/>
      <c r="AC850" s="367"/>
      <c r="AD850" s="367"/>
      <c r="AE850" s="367"/>
      <c r="AF850" s="367"/>
      <c r="AG850" s="367"/>
      <c r="AH850" s="367"/>
    </row>
    <row r="851" ht="15.75" customHeight="1">
      <c r="A851" s="367"/>
      <c r="B851" s="367"/>
      <c r="C851" s="432"/>
      <c r="D851" s="367"/>
      <c r="E851" s="432"/>
      <c r="F851" s="432"/>
      <c r="G851" s="432"/>
      <c r="H851" s="367"/>
      <c r="I851" s="432"/>
      <c r="J851" s="367"/>
      <c r="K851" s="432"/>
      <c r="L851" s="367"/>
      <c r="M851" s="432"/>
      <c r="N851" s="367"/>
      <c r="O851" s="434"/>
      <c r="P851" s="433"/>
      <c r="Q851" s="367"/>
      <c r="R851" s="367"/>
      <c r="S851" s="367"/>
      <c r="T851" s="367"/>
      <c r="U851" s="367"/>
      <c r="V851" s="367"/>
      <c r="W851" s="367"/>
      <c r="X851" s="367"/>
      <c r="Y851" s="367"/>
      <c r="Z851" s="367"/>
      <c r="AA851" s="367"/>
      <c r="AB851" s="367"/>
      <c r="AC851" s="367"/>
      <c r="AD851" s="367"/>
      <c r="AE851" s="367"/>
      <c r="AF851" s="367"/>
      <c r="AG851" s="367"/>
      <c r="AH851" s="367"/>
    </row>
    <row r="852" ht="15.75" customHeight="1">
      <c r="A852" s="367"/>
      <c r="B852" s="367"/>
      <c r="C852" s="432"/>
      <c r="D852" s="367"/>
      <c r="E852" s="432"/>
      <c r="F852" s="432"/>
      <c r="G852" s="432"/>
      <c r="H852" s="367"/>
      <c r="I852" s="432"/>
      <c r="J852" s="367"/>
      <c r="K852" s="432"/>
      <c r="L852" s="367"/>
      <c r="M852" s="432"/>
      <c r="N852" s="367"/>
      <c r="O852" s="434"/>
      <c r="P852" s="433"/>
      <c r="Q852" s="367"/>
      <c r="R852" s="367"/>
      <c r="S852" s="367"/>
      <c r="T852" s="367"/>
      <c r="U852" s="367"/>
      <c r="V852" s="367"/>
      <c r="W852" s="367"/>
      <c r="X852" s="367"/>
      <c r="Y852" s="367"/>
      <c r="Z852" s="367"/>
      <c r="AA852" s="367"/>
      <c r="AB852" s="367"/>
      <c r="AC852" s="367"/>
      <c r="AD852" s="367"/>
      <c r="AE852" s="367"/>
      <c r="AF852" s="367"/>
      <c r="AG852" s="367"/>
      <c r="AH852" s="367"/>
    </row>
    <row r="853" ht="15.75" customHeight="1">
      <c r="A853" s="367"/>
      <c r="B853" s="367"/>
      <c r="C853" s="432"/>
      <c r="D853" s="367"/>
      <c r="E853" s="432"/>
      <c r="F853" s="432"/>
      <c r="G853" s="432"/>
      <c r="H853" s="367"/>
      <c r="I853" s="432"/>
      <c r="J853" s="367"/>
      <c r="K853" s="432"/>
      <c r="L853" s="367"/>
      <c r="M853" s="432"/>
      <c r="N853" s="367"/>
      <c r="O853" s="434"/>
      <c r="P853" s="433"/>
      <c r="Q853" s="367"/>
      <c r="R853" s="367"/>
      <c r="S853" s="367"/>
      <c r="T853" s="367"/>
      <c r="U853" s="367"/>
      <c r="V853" s="367"/>
      <c r="W853" s="367"/>
      <c r="X853" s="367"/>
      <c r="Y853" s="367"/>
      <c r="Z853" s="367"/>
      <c r="AA853" s="367"/>
      <c r="AB853" s="367"/>
      <c r="AC853" s="367"/>
      <c r="AD853" s="367"/>
      <c r="AE853" s="367"/>
      <c r="AF853" s="367"/>
      <c r="AG853" s="367"/>
      <c r="AH853" s="367"/>
    </row>
    <row r="854" ht="15.75" customHeight="1">
      <c r="A854" s="367"/>
      <c r="B854" s="367"/>
      <c r="C854" s="432"/>
      <c r="D854" s="367"/>
      <c r="E854" s="432"/>
      <c r="F854" s="432"/>
      <c r="G854" s="432"/>
      <c r="H854" s="367"/>
      <c r="I854" s="432"/>
      <c r="J854" s="367"/>
      <c r="K854" s="432"/>
      <c r="L854" s="367"/>
      <c r="M854" s="432"/>
      <c r="N854" s="367"/>
      <c r="O854" s="434"/>
      <c r="P854" s="433"/>
      <c r="Q854" s="367"/>
      <c r="R854" s="367"/>
      <c r="S854" s="367"/>
      <c r="T854" s="367"/>
      <c r="U854" s="367"/>
      <c r="V854" s="367"/>
      <c r="W854" s="367"/>
      <c r="X854" s="367"/>
      <c r="Y854" s="367"/>
      <c r="Z854" s="367"/>
      <c r="AA854" s="367"/>
      <c r="AB854" s="367"/>
      <c r="AC854" s="367"/>
      <c r="AD854" s="367"/>
      <c r="AE854" s="367"/>
      <c r="AF854" s="367"/>
      <c r="AG854" s="367"/>
      <c r="AH854" s="367"/>
    </row>
    <row r="855" ht="15.75" customHeight="1">
      <c r="A855" s="367"/>
      <c r="B855" s="367"/>
      <c r="C855" s="432"/>
      <c r="D855" s="367"/>
      <c r="E855" s="432"/>
      <c r="F855" s="432"/>
      <c r="G855" s="432"/>
      <c r="H855" s="367"/>
      <c r="I855" s="432"/>
      <c r="J855" s="367"/>
      <c r="K855" s="432"/>
      <c r="L855" s="367"/>
      <c r="M855" s="432"/>
      <c r="N855" s="367"/>
      <c r="O855" s="434"/>
      <c r="P855" s="433"/>
      <c r="Q855" s="367"/>
      <c r="R855" s="367"/>
      <c r="S855" s="367"/>
      <c r="T855" s="367"/>
      <c r="U855" s="367"/>
      <c r="V855" s="367"/>
      <c r="W855" s="367"/>
      <c r="X855" s="367"/>
      <c r="Y855" s="367"/>
      <c r="Z855" s="367"/>
      <c r="AA855" s="367"/>
      <c r="AB855" s="367"/>
      <c r="AC855" s="367"/>
      <c r="AD855" s="367"/>
      <c r="AE855" s="367"/>
      <c r="AF855" s="367"/>
      <c r="AG855" s="367"/>
      <c r="AH855" s="367"/>
    </row>
    <row r="856" ht="15.75" customHeight="1">
      <c r="A856" s="367"/>
      <c r="B856" s="367"/>
      <c r="C856" s="432"/>
      <c r="D856" s="367"/>
      <c r="E856" s="432"/>
      <c r="F856" s="432"/>
      <c r="G856" s="432"/>
      <c r="H856" s="367"/>
      <c r="I856" s="432"/>
      <c r="J856" s="367"/>
      <c r="K856" s="432"/>
      <c r="L856" s="367"/>
      <c r="M856" s="432"/>
      <c r="N856" s="367"/>
      <c r="O856" s="434"/>
      <c r="P856" s="433"/>
      <c r="Q856" s="367"/>
      <c r="R856" s="367"/>
      <c r="S856" s="367"/>
      <c r="T856" s="367"/>
      <c r="U856" s="367"/>
      <c r="V856" s="367"/>
      <c r="W856" s="367"/>
      <c r="X856" s="367"/>
      <c r="Y856" s="367"/>
      <c r="Z856" s="367"/>
      <c r="AA856" s="367"/>
      <c r="AB856" s="367"/>
      <c r="AC856" s="367"/>
      <c r="AD856" s="367"/>
      <c r="AE856" s="367"/>
      <c r="AF856" s="367"/>
      <c r="AG856" s="367"/>
      <c r="AH856" s="367"/>
    </row>
    <row r="857" ht="15.75" customHeight="1">
      <c r="A857" s="367"/>
      <c r="B857" s="367"/>
      <c r="C857" s="432"/>
      <c r="D857" s="367"/>
      <c r="E857" s="432"/>
      <c r="F857" s="432"/>
      <c r="G857" s="432"/>
      <c r="H857" s="367"/>
      <c r="I857" s="432"/>
      <c r="J857" s="367"/>
      <c r="K857" s="432"/>
      <c r="L857" s="367"/>
      <c r="M857" s="432"/>
      <c r="N857" s="367"/>
      <c r="O857" s="434"/>
      <c r="P857" s="433"/>
      <c r="Q857" s="367"/>
      <c r="R857" s="367"/>
      <c r="S857" s="367"/>
      <c r="T857" s="367"/>
      <c r="U857" s="367"/>
      <c r="V857" s="367"/>
      <c r="W857" s="367"/>
      <c r="X857" s="367"/>
      <c r="Y857" s="367"/>
      <c r="Z857" s="367"/>
      <c r="AA857" s="367"/>
      <c r="AB857" s="367"/>
      <c r="AC857" s="367"/>
      <c r="AD857" s="367"/>
      <c r="AE857" s="367"/>
      <c r="AF857" s="367"/>
      <c r="AG857" s="367"/>
      <c r="AH857" s="367"/>
    </row>
    <row r="858" ht="15.75" customHeight="1">
      <c r="A858" s="367"/>
      <c r="B858" s="367"/>
      <c r="C858" s="432"/>
      <c r="D858" s="367"/>
      <c r="E858" s="432"/>
      <c r="F858" s="432"/>
      <c r="G858" s="432"/>
      <c r="H858" s="367"/>
      <c r="I858" s="432"/>
      <c r="J858" s="367"/>
      <c r="K858" s="432"/>
      <c r="L858" s="367"/>
      <c r="M858" s="432"/>
      <c r="N858" s="367"/>
      <c r="O858" s="434"/>
      <c r="P858" s="433"/>
      <c r="Q858" s="367"/>
      <c r="R858" s="367"/>
      <c r="S858" s="367"/>
      <c r="T858" s="367"/>
      <c r="U858" s="367"/>
      <c r="V858" s="367"/>
      <c r="W858" s="367"/>
      <c r="X858" s="367"/>
      <c r="Y858" s="367"/>
      <c r="Z858" s="367"/>
      <c r="AA858" s="367"/>
      <c r="AB858" s="367"/>
      <c r="AC858" s="367"/>
      <c r="AD858" s="367"/>
      <c r="AE858" s="367"/>
      <c r="AF858" s="367"/>
      <c r="AG858" s="367"/>
      <c r="AH858" s="367"/>
    </row>
    <row r="859" ht="15.75" customHeight="1">
      <c r="A859" s="367"/>
      <c r="B859" s="367"/>
      <c r="C859" s="432"/>
      <c r="D859" s="367"/>
      <c r="E859" s="432"/>
      <c r="F859" s="432"/>
      <c r="G859" s="432"/>
      <c r="H859" s="367"/>
      <c r="I859" s="432"/>
      <c r="J859" s="367"/>
      <c r="K859" s="432"/>
      <c r="L859" s="367"/>
      <c r="M859" s="432"/>
      <c r="N859" s="367"/>
      <c r="O859" s="434"/>
      <c r="P859" s="433"/>
      <c r="Q859" s="367"/>
      <c r="R859" s="367"/>
      <c r="S859" s="367"/>
      <c r="T859" s="367"/>
      <c r="U859" s="367"/>
      <c r="V859" s="367"/>
      <c r="W859" s="367"/>
      <c r="X859" s="367"/>
      <c r="Y859" s="367"/>
      <c r="Z859" s="367"/>
      <c r="AA859" s="367"/>
      <c r="AB859" s="367"/>
      <c r="AC859" s="367"/>
      <c r="AD859" s="367"/>
      <c r="AE859" s="367"/>
      <c r="AF859" s="367"/>
      <c r="AG859" s="367"/>
      <c r="AH859" s="367"/>
    </row>
    <row r="860" ht="15.75" customHeight="1">
      <c r="A860" s="367"/>
      <c r="B860" s="367"/>
      <c r="C860" s="432"/>
      <c r="D860" s="367"/>
      <c r="E860" s="432"/>
      <c r="F860" s="432"/>
      <c r="G860" s="432"/>
      <c r="H860" s="367"/>
      <c r="I860" s="432"/>
      <c r="J860" s="367"/>
      <c r="K860" s="432"/>
      <c r="L860" s="367"/>
      <c r="M860" s="432"/>
      <c r="N860" s="367"/>
      <c r="O860" s="434"/>
      <c r="P860" s="433"/>
      <c r="Q860" s="367"/>
      <c r="R860" s="367"/>
      <c r="S860" s="367"/>
      <c r="T860" s="367"/>
      <c r="U860" s="367"/>
      <c r="V860" s="367"/>
      <c r="W860" s="367"/>
      <c r="X860" s="367"/>
      <c r="Y860" s="367"/>
      <c r="Z860" s="367"/>
      <c r="AA860" s="367"/>
      <c r="AB860" s="367"/>
      <c r="AC860" s="367"/>
      <c r="AD860" s="367"/>
      <c r="AE860" s="367"/>
      <c r="AF860" s="367"/>
      <c r="AG860" s="367"/>
      <c r="AH860" s="367"/>
    </row>
    <row r="861" ht="15.75" customHeight="1">
      <c r="A861" s="367"/>
      <c r="B861" s="367"/>
      <c r="C861" s="432"/>
      <c r="D861" s="367"/>
      <c r="E861" s="432"/>
      <c r="F861" s="432"/>
      <c r="G861" s="432"/>
      <c r="H861" s="367"/>
      <c r="I861" s="432"/>
      <c r="J861" s="367"/>
      <c r="K861" s="432"/>
      <c r="L861" s="367"/>
      <c r="M861" s="432"/>
      <c r="N861" s="367"/>
      <c r="O861" s="434"/>
      <c r="P861" s="433"/>
      <c r="Q861" s="367"/>
      <c r="R861" s="367"/>
      <c r="S861" s="367"/>
      <c r="T861" s="367"/>
      <c r="U861" s="367"/>
      <c r="V861" s="367"/>
      <c r="W861" s="367"/>
      <c r="X861" s="367"/>
      <c r="Y861" s="367"/>
      <c r="Z861" s="367"/>
      <c r="AA861" s="367"/>
      <c r="AB861" s="367"/>
      <c r="AC861" s="367"/>
      <c r="AD861" s="367"/>
      <c r="AE861" s="367"/>
      <c r="AF861" s="367"/>
      <c r="AG861" s="367"/>
      <c r="AH861" s="367"/>
    </row>
    <row r="862" ht="15.75" customHeight="1">
      <c r="A862" s="367"/>
      <c r="B862" s="367"/>
      <c r="C862" s="432"/>
      <c r="D862" s="367"/>
      <c r="E862" s="432"/>
      <c r="F862" s="432"/>
      <c r="G862" s="432"/>
      <c r="H862" s="367"/>
      <c r="I862" s="432"/>
      <c r="J862" s="367"/>
      <c r="K862" s="432"/>
      <c r="L862" s="367"/>
      <c r="M862" s="432"/>
      <c r="N862" s="367"/>
      <c r="O862" s="434"/>
      <c r="P862" s="433"/>
      <c r="Q862" s="367"/>
      <c r="R862" s="367"/>
      <c r="S862" s="367"/>
      <c r="T862" s="367"/>
      <c r="U862" s="367"/>
      <c r="V862" s="367"/>
      <c r="W862" s="367"/>
      <c r="X862" s="367"/>
      <c r="Y862" s="367"/>
      <c r="Z862" s="367"/>
      <c r="AA862" s="367"/>
      <c r="AB862" s="367"/>
      <c r="AC862" s="367"/>
      <c r="AD862" s="367"/>
      <c r="AE862" s="367"/>
      <c r="AF862" s="367"/>
      <c r="AG862" s="367"/>
      <c r="AH862" s="367"/>
    </row>
    <row r="863" ht="15.75" customHeight="1">
      <c r="A863" s="367"/>
      <c r="B863" s="367"/>
      <c r="C863" s="432"/>
      <c r="D863" s="367"/>
      <c r="E863" s="432"/>
      <c r="F863" s="432"/>
      <c r="G863" s="432"/>
      <c r="H863" s="367"/>
      <c r="I863" s="432"/>
      <c r="J863" s="367"/>
      <c r="K863" s="432"/>
      <c r="L863" s="367"/>
      <c r="M863" s="432"/>
      <c r="N863" s="367"/>
      <c r="O863" s="434"/>
      <c r="P863" s="433"/>
      <c r="Q863" s="367"/>
      <c r="R863" s="367"/>
      <c r="S863" s="367"/>
      <c r="T863" s="367"/>
      <c r="U863" s="367"/>
      <c r="V863" s="367"/>
      <c r="W863" s="367"/>
      <c r="X863" s="367"/>
      <c r="Y863" s="367"/>
      <c r="Z863" s="367"/>
      <c r="AA863" s="367"/>
      <c r="AB863" s="367"/>
      <c r="AC863" s="367"/>
      <c r="AD863" s="367"/>
      <c r="AE863" s="367"/>
      <c r="AF863" s="367"/>
      <c r="AG863" s="367"/>
      <c r="AH863" s="367"/>
    </row>
    <row r="864" ht="15.75" customHeight="1">
      <c r="A864" s="367"/>
      <c r="B864" s="367"/>
      <c r="C864" s="432"/>
      <c r="D864" s="367"/>
      <c r="E864" s="432"/>
      <c r="F864" s="432"/>
      <c r="G864" s="432"/>
      <c r="H864" s="367"/>
      <c r="I864" s="432"/>
      <c r="J864" s="367"/>
      <c r="K864" s="432"/>
      <c r="L864" s="367"/>
      <c r="M864" s="432"/>
      <c r="N864" s="367"/>
      <c r="O864" s="434"/>
      <c r="P864" s="433"/>
      <c r="Q864" s="367"/>
      <c r="R864" s="367"/>
      <c r="S864" s="367"/>
      <c r="T864" s="367"/>
      <c r="U864" s="367"/>
      <c r="V864" s="367"/>
      <c r="W864" s="367"/>
      <c r="X864" s="367"/>
      <c r="Y864" s="367"/>
      <c r="Z864" s="367"/>
      <c r="AA864" s="367"/>
      <c r="AB864" s="367"/>
      <c r="AC864" s="367"/>
      <c r="AD864" s="367"/>
      <c r="AE864" s="367"/>
      <c r="AF864" s="367"/>
      <c r="AG864" s="367"/>
      <c r="AH864" s="367"/>
    </row>
    <row r="865" ht="15.75" customHeight="1">
      <c r="A865" s="367"/>
      <c r="B865" s="367"/>
      <c r="C865" s="432"/>
      <c r="D865" s="367"/>
      <c r="E865" s="432"/>
      <c r="F865" s="432"/>
      <c r="G865" s="432"/>
      <c r="H865" s="367"/>
      <c r="I865" s="432"/>
      <c r="J865" s="367"/>
      <c r="K865" s="432"/>
      <c r="L865" s="367"/>
      <c r="M865" s="432"/>
      <c r="N865" s="367"/>
      <c r="O865" s="434"/>
      <c r="P865" s="433"/>
      <c r="Q865" s="367"/>
      <c r="R865" s="367"/>
      <c r="S865" s="367"/>
      <c r="T865" s="367"/>
      <c r="U865" s="367"/>
      <c r="V865" s="367"/>
      <c r="W865" s="367"/>
      <c r="X865" s="367"/>
      <c r="Y865" s="367"/>
      <c r="Z865" s="367"/>
      <c r="AA865" s="367"/>
      <c r="AB865" s="367"/>
      <c r="AC865" s="367"/>
      <c r="AD865" s="367"/>
      <c r="AE865" s="367"/>
      <c r="AF865" s="367"/>
      <c r="AG865" s="367"/>
      <c r="AH865" s="367"/>
    </row>
    <row r="866" ht="15.75" customHeight="1">
      <c r="A866" s="367"/>
      <c r="B866" s="367"/>
      <c r="C866" s="432"/>
      <c r="D866" s="367"/>
      <c r="E866" s="432"/>
      <c r="F866" s="432"/>
      <c r="G866" s="432"/>
      <c r="H866" s="367"/>
      <c r="I866" s="432"/>
      <c r="J866" s="367"/>
      <c r="K866" s="432"/>
      <c r="L866" s="367"/>
      <c r="M866" s="432"/>
      <c r="N866" s="367"/>
      <c r="O866" s="434"/>
      <c r="P866" s="433"/>
      <c r="Q866" s="367"/>
      <c r="R866" s="367"/>
      <c r="S866" s="367"/>
      <c r="T866" s="367"/>
      <c r="U866" s="367"/>
      <c r="V866" s="367"/>
      <c r="W866" s="367"/>
      <c r="X866" s="367"/>
      <c r="Y866" s="367"/>
      <c r="Z866" s="367"/>
      <c r="AA866" s="367"/>
      <c r="AB866" s="367"/>
      <c r="AC866" s="367"/>
      <c r="AD866" s="367"/>
      <c r="AE866" s="367"/>
      <c r="AF866" s="367"/>
      <c r="AG866" s="367"/>
      <c r="AH866" s="367"/>
    </row>
    <row r="867" ht="15.75" customHeight="1">
      <c r="A867" s="367"/>
      <c r="B867" s="367"/>
      <c r="C867" s="432"/>
      <c r="D867" s="367"/>
      <c r="E867" s="432"/>
      <c r="F867" s="432"/>
      <c r="G867" s="432"/>
      <c r="H867" s="367"/>
      <c r="I867" s="432"/>
      <c r="J867" s="367"/>
      <c r="K867" s="432"/>
      <c r="L867" s="367"/>
      <c r="M867" s="432"/>
      <c r="N867" s="367"/>
      <c r="O867" s="434"/>
      <c r="P867" s="433"/>
      <c r="Q867" s="367"/>
      <c r="R867" s="367"/>
      <c r="S867" s="367"/>
      <c r="T867" s="367"/>
      <c r="U867" s="367"/>
      <c r="V867" s="367"/>
      <c r="W867" s="367"/>
      <c r="X867" s="367"/>
      <c r="Y867" s="367"/>
      <c r="Z867" s="367"/>
      <c r="AA867" s="367"/>
      <c r="AB867" s="367"/>
      <c r="AC867" s="367"/>
      <c r="AD867" s="367"/>
      <c r="AE867" s="367"/>
      <c r="AF867" s="367"/>
      <c r="AG867" s="367"/>
      <c r="AH867" s="367"/>
    </row>
    <row r="868" ht="15.75" customHeight="1">
      <c r="A868" s="367"/>
      <c r="B868" s="367"/>
      <c r="C868" s="432"/>
      <c r="D868" s="367"/>
      <c r="E868" s="432"/>
      <c r="F868" s="432"/>
      <c r="G868" s="432"/>
      <c r="H868" s="367"/>
      <c r="I868" s="432"/>
      <c r="J868" s="367"/>
      <c r="K868" s="432"/>
      <c r="L868" s="367"/>
      <c r="M868" s="432"/>
      <c r="N868" s="367"/>
      <c r="O868" s="434"/>
      <c r="P868" s="433"/>
      <c r="Q868" s="367"/>
      <c r="R868" s="367"/>
      <c r="S868" s="367"/>
      <c r="T868" s="367"/>
      <c r="U868" s="367"/>
      <c r="V868" s="367"/>
      <c r="W868" s="367"/>
      <c r="X868" s="367"/>
      <c r="Y868" s="367"/>
      <c r="Z868" s="367"/>
      <c r="AA868" s="367"/>
      <c r="AB868" s="367"/>
      <c r="AC868" s="367"/>
      <c r="AD868" s="367"/>
      <c r="AE868" s="367"/>
      <c r="AF868" s="367"/>
      <c r="AG868" s="367"/>
      <c r="AH868" s="367"/>
    </row>
    <row r="869" ht="15.75" customHeight="1">
      <c r="A869" s="367"/>
      <c r="B869" s="367"/>
      <c r="C869" s="432"/>
      <c r="D869" s="367"/>
      <c r="E869" s="432"/>
      <c r="F869" s="432"/>
      <c r="G869" s="432"/>
      <c r="H869" s="367"/>
      <c r="I869" s="432"/>
      <c r="J869" s="367"/>
      <c r="K869" s="432"/>
      <c r="L869" s="367"/>
      <c r="M869" s="432"/>
      <c r="N869" s="367"/>
      <c r="O869" s="434"/>
      <c r="P869" s="433"/>
      <c r="Q869" s="367"/>
      <c r="R869" s="367"/>
      <c r="S869" s="367"/>
      <c r="T869" s="367"/>
      <c r="U869" s="367"/>
      <c r="V869" s="367"/>
      <c r="W869" s="367"/>
      <c r="X869" s="367"/>
      <c r="Y869" s="367"/>
      <c r="Z869" s="367"/>
      <c r="AA869" s="367"/>
      <c r="AB869" s="367"/>
      <c r="AC869" s="367"/>
      <c r="AD869" s="367"/>
      <c r="AE869" s="367"/>
      <c r="AF869" s="367"/>
      <c r="AG869" s="367"/>
      <c r="AH869" s="367"/>
    </row>
    <row r="870" ht="15.75" customHeight="1">
      <c r="A870" s="367"/>
      <c r="B870" s="367"/>
      <c r="C870" s="432"/>
      <c r="D870" s="367"/>
      <c r="E870" s="432"/>
      <c r="F870" s="432"/>
      <c r="G870" s="432"/>
      <c r="H870" s="367"/>
      <c r="I870" s="432"/>
      <c r="J870" s="367"/>
      <c r="K870" s="432"/>
      <c r="L870" s="367"/>
      <c r="M870" s="432"/>
      <c r="N870" s="367"/>
      <c r="O870" s="434"/>
      <c r="P870" s="433"/>
      <c r="Q870" s="367"/>
      <c r="R870" s="367"/>
      <c r="S870" s="367"/>
      <c r="T870" s="367"/>
      <c r="U870" s="367"/>
      <c r="V870" s="367"/>
      <c r="W870" s="367"/>
      <c r="X870" s="367"/>
      <c r="Y870" s="367"/>
      <c r="Z870" s="367"/>
      <c r="AA870" s="367"/>
      <c r="AB870" s="367"/>
      <c r="AC870" s="367"/>
      <c r="AD870" s="367"/>
      <c r="AE870" s="367"/>
      <c r="AF870" s="367"/>
      <c r="AG870" s="367"/>
      <c r="AH870" s="367"/>
    </row>
    <row r="871" ht="15.75" customHeight="1">
      <c r="A871" s="367"/>
      <c r="B871" s="367"/>
      <c r="C871" s="432"/>
      <c r="D871" s="367"/>
      <c r="E871" s="432"/>
      <c r="F871" s="432"/>
      <c r="G871" s="432"/>
      <c r="H871" s="367"/>
      <c r="I871" s="432"/>
      <c r="J871" s="367"/>
      <c r="K871" s="432"/>
      <c r="L871" s="367"/>
      <c r="M871" s="432"/>
      <c r="N871" s="367"/>
      <c r="O871" s="434"/>
      <c r="P871" s="433"/>
      <c r="Q871" s="367"/>
      <c r="R871" s="367"/>
      <c r="S871" s="367"/>
      <c r="T871" s="367"/>
      <c r="U871" s="367"/>
      <c r="V871" s="367"/>
      <c r="W871" s="367"/>
      <c r="X871" s="367"/>
      <c r="Y871" s="367"/>
      <c r="Z871" s="367"/>
      <c r="AA871" s="367"/>
      <c r="AB871" s="367"/>
      <c r="AC871" s="367"/>
      <c r="AD871" s="367"/>
      <c r="AE871" s="367"/>
      <c r="AF871" s="367"/>
      <c r="AG871" s="367"/>
      <c r="AH871" s="367"/>
    </row>
    <row r="872" ht="15.75" customHeight="1">
      <c r="A872" s="367"/>
      <c r="B872" s="367"/>
      <c r="C872" s="432"/>
      <c r="D872" s="367"/>
      <c r="E872" s="432"/>
      <c r="F872" s="432"/>
      <c r="G872" s="432"/>
      <c r="H872" s="367"/>
      <c r="I872" s="432"/>
      <c r="J872" s="367"/>
      <c r="K872" s="432"/>
      <c r="L872" s="367"/>
      <c r="M872" s="432"/>
      <c r="N872" s="367"/>
      <c r="O872" s="434"/>
      <c r="P872" s="433"/>
      <c r="Q872" s="367"/>
      <c r="R872" s="367"/>
      <c r="S872" s="367"/>
      <c r="T872" s="367"/>
      <c r="U872" s="367"/>
      <c r="V872" s="367"/>
      <c r="W872" s="367"/>
      <c r="X872" s="367"/>
      <c r="Y872" s="367"/>
      <c r="Z872" s="367"/>
      <c r="AA872" s="367"/>
      <c r="AB872" s="367"/>
      <c r="AC872" s="367"/>
      <c r="AD872" s="367"/>
      <c r="AE872" s="367"/>
      <c r="AF872" s="367"/>
      <c r="AG872" s="367"/>
      <c r="AH872" s="367"/>
    </row>
    <row r="873" ht="15.75" customHeight="1">
      <c r="A873" s="367"/>
      <c r="B873" s="367"/>
      <c r="C873" s="432"/>
      <c r="D873" s="367"/>
      <c r="E873" s="432"/>
      <c r="F873" s="432"/>
      <c r="G873" s="432"/>
      <c r="H873" s="367"/>
      <c r="I873" s="432"/>
      <c r="J873" s="367"/>
      <c r="K873" s="432"/>
      <c r="L873" s="367"/>
      <c r="M873" s="432"/>
      <c r="N873" s="367"/>
      <c r="O873" s="434"/>
      <c r="P873" s="433"/>
      <c r="Q873" s="367"/>
      <c r="R873" s="367"/>
      <c r="S873" s="367"/>
      <c r="T873" s="367"/>
      <c r="U873" s="367"/>
      <c r="V873" s="367"/>
      <c r="W873" s="367"/>
      <c r="X873" s="367"/>
      <c r="Y873" s="367"/>
      <c r="Z873" s="367"/>
      <c r="AA873" s="367"/>
      <c r="AB873" s="367"/>
      <c r="AC873" s="367"/>
      <c r="AD873" s="367"/>
      <c r="AE873" s="367"/>
      <c r="AF873" s="367"/>
      <c r="AG873" s="367"/>
      <c r="AH873" s="367"/>
    </row>
    <row r="874" ht="15.75" customHeight="1">
      <c r="A874" s="367"/>
      <c r="B874" s="367"/>
      <c r="C874" s="432"/>
      <c r="D874" s="367"/>
      <c r="E874" s="432"/>
      <c r="F874" s="432"/>
      <c r="G874" s="432"/>
      <c r="H874" s="367"/>
      <c r="I874" s="432"/>
      <c r="J874" s="367"/>
      <c r="K874" s="432"/>
      <c r="L874" s="367"/>
      <c r="M874" s="432"/>
      <c r="N874" s="367"/>
      <c r="O874" s="434"/>
      <c r="P874" s="433"/>
      <c r="Q874" s="367"/>
      <c r="R874" s="367"/>
      <c r="S874" s="367"/>
      <c r="T874" s="367"/>
      <c r="U874" s="367"/>
      <c r="V874" s="367"/>
      <c r="W874" s="367"/>
      <c r="X874" s="367"/>
      <c r="Y874" s="367"/>
      <c r="Z874" s="367"/>
      <c r="AA874" s="367"/>
      <c r="AB874" s="367"/>
      <c r="AC874" s="367"/>
      <c r="AD874" s="367"/>
      <c r="AE874" s="367"/>
      <c r="AF874" s="367"/>
      <c r="AG874" s="367"/>
      <c r="AH874" s="367"/>
    </row>
    <row r="875" ht="15.75" customHeight="1">
      <c r="A875" s="367"/>
      <c r="B875" s="367"/>
      <c r="C875" s="432"/>
      <c r="D875" s="367"/>
      <c r="E875" s="432"/>
      <c r="F875" s="432"/>
      <c r="G875" s="432"/>
      <c r="H875" s="367"/>
      <c r="I875" s="432"/>
      <c r="J875" s="367"/>
      <c r="K875" s="432"/>
      <c r="L875" s="367"/>
      <c r="M875" s="432"/>
      <c r="N875" s="367"/>
      <c r="O875" s="434"/>
      <c r="P875" s="433"/>
      <c r="Q875" s="367"/>
      <c r="R875" s="367"/>
      <c r="S875" s="367"/>
      <c r="T875" s="367"/>
      <c r="U875" s="367"/>
      <c r="V875" s="367"/>
      <c r="W875" s="367"/>
      <c r="X875" s="367"/>
      <c r="Y875" s="367"/>
      <c r="Z875" s="367"/>
      <c r="AA875" s="367"/>
      <c r="AB875" s="367"/>
      <c r="AC875" s="367"/>
      <c r="AD875" s="367"/>
      <c r="AE875" s="367"/>
      <c r="AF875" s="367"/>
      <c r="AG875" s="367"/>
      <c r="AH875" s="367"/>
    </row>
    <row r="876" ht="15.75" customHeight="1">
      <c r="A876" s="367"/>
      <c r="B876" s="367"/>
      <c r="C876" s="432"/>
      <c r="D876" s="367"/>
      <c r="E876" s="432"/>
      <c r="F876" s="432"/>
      <c r="G876" s="432"/>
      <c r="H876" s="367"/>
      <c r="I876" s="432"/>
      <c r="J876" s="367"/>
      <c r="K876" s="432"/>
      <c r="L876" s="367"/>
      <c r="M876" s="432"/>
      <c r="N876" s="367"/>
      <c r="O876" s="434"/>
      <c r="P876" s="433"/>
      <c r="Q876" s="367"/>
      <c r="R876" s="367"/>
      <c r="S876" s="367"/>
      <c r="T876" s="367"/>
      <c r="U876" s="367"/>
      <c r="V876" s="367"/>
      <c r="W876" s="367"/>
      <c r="X876" s="367"/>
      <c r="Y876" s="367"/>
      <c r="Z876" s="367"/>
      <c r="AA876" s="367"/>
      <c r="AB876" s="367"/>
      <c r="AC876" s="367"/>
      <c r="AD876" s="367"/>
      <c r="AE876" s="367"/>
      <c r="AF876" s="367"/>
      <c r="AG876" s="367"/>
      <c r="AH876" s="367"/>
    </row>
    <row r="877" ht="15.75" customHeight="1">
      <c r="A877" s="367"/>
      <c r="B877" s="367"/>
      <c r="C877" s="432"/>
      <c r="D877" s="367"/>
      <c r="E877" s="432"/>
      <c r="F877" s="432"/>
      <c r="G877" s="432"/>
      <c r="H877" s="367"/>
      <c r="I877" s="432"/>
      <c r="J877" s="367"/>
      <c r="K877" s="432"/>
      <c r="L877" s="367"/>
      <c r="M877" s="432"/>
      <c r="N877" s="367"/>
      <c r="O877" s="434"/>
      <c r="P877" s="433"/>
      <c r="Q877" s="367"/>
      <c r="R877" s="367"/>
      <c r="S877" s="367"/>
      <c r="T877" s="367"/>
      <c r="U877" s="367"/>
      <c r="V877" s="367"/>
      <c r="W877" s="367"/>
      <c r="X877" s="367"/>
      <c r="Y877" s="367"/>
      <c r="Z877" s="367"/>
      <c r="AA877" s="367"/>
      <c r="AB877" s="367"/>
      <c r="AC877" s="367"/>
      <c r="AD877" s="367"/>
      <c r="AE877" s="367"/>
      <c r="AF877" s="367"/>
      <c r="AG877" s="367"/>
      <c r="AH877" s="367"/>
    </row>
    <row r="878" ht="15.75" customHeight="1">
      <c r="A878" s="367"/>
      <c r="B878" s="367"/>
      <c r="C878" s="432"/>
      <c r="D878" s="367"/>
      <c r="E878" s="432"/>
      <c r="F878" s="432"/>
      <c r="G878" s="432"/>
      <c r="H878" s="367"/>
      <c r="I878" s="432"/>
      <c r="J878" s="367"/>
      <c r="K878" s="432"/>
      <c r="L878" s="367"/>
      <c r="M878" s="432"/>
      <c r="N878" s="367"/>
      <c r="O878" s="434"/>
      <c r="P878" s="433"/>
      <c r="Q878" s="367"/>
      <c r="R878" s="367"/>
      <c r="S878" s="367"/>
      <c r="T878" s="367"/>
      <c r="U878" s="367"/>
      <c r="V878" s="367"/>
      <c r="W878" s="367"/>
      <c r="X878" s="367"/>
      <c r="Y878" s="367"/>
      <c r="Z878" s="367"/>
      <c r="AA878" s="367"/>
      <c r="AB878" s="367"/>
      <c r="AC878" s="367"/>
      <c r="AD878" s="367"/>
      <c r="AE878" s="367"/>
      <c r="AF878" s="367"/>
      <c r="AG878" s="367"/>
      <c r="AH878" s="367"/>
    </row>
    <row r="879" ht="15.75" customHeight="1">
      <c r="A879" s="367"/>
      <c r="B879" s="367"/>
      <c r="C879" s="432"/>
      <c r="D879" s="367"/>
      <c r="E879" s="432"/>
      <c r="F879" s="432"/>
      <c r="G879" s="432"/>
      <c r="H879" s="367"/>
      <c r="I879" s="432"/>
      <c r="J879" s="367"/>
      <c r="K879" s="432"/>
      <c r="L879" s="367"/>
      <c r="M879" s="432"/>
      <c r="N879" s="367"/>
      <c r="O879" s="434"/>
      <c r="P879" s="433"/>
      <c r="Q879" s="367"/>
      <c r="R879" s="367"/>
      <c r="S879" s="367"/>
      <c r="T879" s="367"/>
      <c r="U879" s="367"/>
      <c r="V879" s="367"/>
      <c r="W879" s="367"/>
      <c r="X879" s="367"/>
      <c r="Y879" s="367"/>
      <c r="Z879" s="367"/>
      <c r="AA879" s="367"/>
      <c r="AB879" s="367"/>
      <c r="AC879" s="367"/>
      <c r="AD879" s="367"/>
      <c r="AE879" s="367"/>
      <c r="AF879" s="367"/>
      <c r="AG879" s="367"/>
      <c r="AH879" s="367"/>
    </row>
    <row r="880" ht="15.75" customHeight="1">
      <c r="A880" s="367"/>
      <c r="B880" s="367"/>
      <c r="C880" s="432"/>
      <c r="D880" s="367"/>
      <c r="E880" s="432"/>
      <c r="F880" s="432"/>
      <c r="G880" s="432"/>
      <c r="H880" s="367"/>
      <c r="I880" s="432"/>
      <c r="J880" s="367"/>
      <c r="K880" s="432"/>
      <c r="L880" s="367"/>
      <c r="M880" s="432"/>
      <c r="N880" s="367"/>
      <c r="O880" s="434"/>
      <c r="P880" s="433"/>
      <c r="Q880" s="367"/>
      <c r="R880" s="367"/>
      <c r="S880" s="367"/>
      <c r="T880" s="367"/>
      <c r="U880" s="367"/>
      <c r="V880" s="367"/>
      <c r="W880" s="367"/>
      <c r="X880" s="367"/>
      <c r="Y880" s="367"/>
      <c r="Z880" s="367"/>
      <c r="AA880" s="367"/>
      <c r="AB880" s="367"/>
      <c r="AC880" s="367"/>
      <c r="AD880" s="367"/>
      <c r="AE880" s="367"/>
      <c r="AF880" s="367"/>
      <c r="AG880" s="367"/>
      <c r="AH880" s="367"/>
    </row>
    <row r="881" ht="15.75" customHeight="1">
      <c r="A881" s="367"/>
      <c r="B881" s="367"/>
      <c r="C881" s="432"/>
      <c r="D881" s="367"/>
      <c r="E881" s="432"/>
      <c r="F881" s="432"/>
      <c r="G881" s="432"/>
      <c r="H881" s="367"/>
      <c r="I881" s="432"/>
      <c r="J881" s="367"/>
      <c r="K881" s="432"/>
      <c r="L881" s="367"/>
      <c r="M881" s="432"/>
      <c r="N881" s="367"/>
      <c r="O881" s="434"/>
      <c r="P881" s="433"/>
      <c r="Q881" s="367"/>
      <c r="R881" s="367"/>
      <c r="S881" s="367"/>
      <c r="T881" s="367"/>
      <c r="U881" s="367"/>
      <c r="V881" s="367"/>
      <c r="W881" s="367"/>
      <c r="X881" s="367"/>
      <c r="Y881" s="367"/>
      <c r="Z881" s="367"/>
      <c r="AA881" s="367"/>
      <c r="AB881" s="367"/>
      <c r="AC881" s="367"/>
      <c r="AD881" s="367"/>
      <c r="AE881" s="367"/>
      <c r="AF881" s="367"/>
      <c r="AG881" s="367"/>
      <c r="AH881" s="367"/>
    </row>
    <row r="882" ht="15.75" customHeight="1">
      <c r="A882" s="367"/>
      <c r="B882" s="367"/>
      <c r="C882" s="432"/>
      <c r="D882" s="367"/>
      <c r="E882" s="432"/>
      <c r="F882" s="432"/>
      <c r="G882" s="432"/>
      <c r="H882" s="367"/>
      <c r="I882" s="432"/>
      <c r="J882" s="367"/>
      <c r="K882" s="432"/>
      <c r="L882" s="367"/>
      <c r="M882" s="432"/>
      <c r="N882" s="367"/>
      <c r="O882" s="434"/>
      <c r="P882" s="433"/>
      <c r="Q882" s="367"/>
      <c r="R882" s="367"/>
      <c r="S882" s="367"/>
      <c r="T882" s="367"/>
      <c r="U882" s="367"/>
      <c r="V882" s="367"/>
      <c r="W882" s="367"/>
      <c r="X882" s="367"/>
      <c r="Y882" s="367"/>
      <c r="Z882" s="367"/>
      <c r="AA882" s="367"/>
      <c r="AB882" s="367"/>
      <c r="AC882" s="367"/>
      <c r="AD882" s="367"/>
      <c r="AE882" s="367"/>
      <c r="AF882" s="367"/>
      <c r="AG882" s="367"/>
      <c r="AH882" s="367"/>
    </row>
    <row r="883" ht="15.75" customHeight="1">
      <c r="A883" s="367"/>
      <c r="B883" s="367"/>
      <c r="C883" s="432"/>
      <c r="D883" s="367"/>
      <c r="E883" s="432"/>
      <c r="F883" s="432"/>
      <c r="G883" s="432"/>
      <c r="H883" s="367"/>
      <c r="I883" s="432"/>
      <c r="J883" s="367"/>
      <c r="K883" s="432"/>
      <c r="L883" s="367"/>
      <c r="M883" s="432"/>
      <c r="N883" s="367"/>
      <c r="O883" s="434"/>
      <c r="P883" s="433"/>
      <c r="Q883" s="367"/>
      <c r="R883" s="367"/>
      <c r="S883" s="367"/>
      <c r="T883" s="367"/>
      <c r="U883" s="367"/>
      <c r="V883" s="367"/>
      <c r="W883" s="367"/>
      <c r="X883" s="367"/>
      <c r="Y883" s="367"/>
      <c r="Z883" s="367"/>
      <c r="AA883" s="367"/>
      <c r="AB883" s="367"/>
      <c r="AC883" s="367"/>
      <c r="AD883" s="367"/>
      <c r="AE883" s="367"/>
      <c r="AF883" s="367"/>
      <c r="AG883" s="367"/>
      <c r="AH883" s="367"/>
    </row>
    <row r="884" ht="15.75" customHeight="1">
      <c r="A884" s="367"/>
      <c r="B884" s="367"/>
      <c r="C884" s="432"/>
      <c r="D884" s="367"/>
      <c r="E884" s="432"/>
      <c r="F884" s="432"/>
      <c r="G884" s="432"/>
      <c r="H884" s="367"/>
      <c r="I884" s="432"/>
      <c r="J884" s="367"/>
      <c r="K884" s="432"/>
      <c r="L884" s="367"/>
      <c r="M884" s="432"/>
      <c r="N884" s="367"/>
      <c r="O884" s="434"/>
      <c r="P884" s="433"/>
      <c r="Q884" s="367"/>
      <c r="R884" s="367"/>
      <c r="S884" s="367"/>
      <c r="T884" s="367"/>
      <c r="U884" s="367"/>
      <c r="V884" s="367"/>
      <c r="W884" s="367"/>
      <c r="X884" s="367"/>
      <c r="Y884" s="367"/>
      <c r="Z884" s="367"/>
      <c r="AA884" s="367"/>
      <c r="AB884" s="367"/>
      <c r="AC884" s="367"/>
      <c r="AD884" s="367"/>
      <c r="AE884" s="367"/>
      <c r="AF884" s="367"/>
      <c r="AG884" s="367"/>
      <c r="AH884" s="367"/>
    </row>
    <row r="885" ht="15.75" customHeight="1">
      <c r="A885" s="367"/>
      <c r="B885" s="367"/>
      <c r="C885" s="432"/>
      <c r="D885" s="367"/>
      <c r="E885" s="432"/>
      <c r="F885" s="432"/>
      <c r="G885" s="432"/>
      <c r="H885" s="367"/>
      <c r="I885" s="432"/>
      <c r="J885" s="367"/>
      <c r="K885" s="432"/>
      <c r="L885" s="367"/>
      <c r="M885" s="432"/>
      <c r="N885" s="367"/>
      <c r="O885" s="434"/>
      <c r="P885" s="433"/>
      <c r="Q885" s="367"/>
      <c r="R885" s="367"/>
      <c r="S885" s="367"/>
      <c r="T885" s="367"/>
      <c r="U885" s="367"/>
      <c r="V885" s="367"/>
      <c r="W885" s="367"/>
      <c r="X885" s="367"/>
      <c r="Y885" s="367"/>
      <c r="Z885" s="367"/>
      <c r="AA885" s="367"/>
      <c r="AB885" s="367"/>
      <c r="AC885" s="367"/>
      <c r="AD885" s="367"/>
      <c r="AE885" s="367"/>
      <c r="AF885" s="367"/>
      <c r="AG885" s="367"/>
      <c r="AH885" s="367"/>
    </row>
    <row r="886" ht="15.75" customHeight="1">
      <c r="A886" s="367"/>
      <c r="B886" s="367"/>
      <c r="C886" s="432"/>
      <c r="D886" s="367"/>
      <c r="E886" s="432"/>
      <c r="F886" s="432"/>
      <c r="G886" s="432"/>
      <c r="H886" s="367"/>
      <c r="I886" s="432"/>
      <c r="J886" s="367"/>
      <c r="K886" s="432"/>
      <c r="L886" s="367"/>
      <c r="M886" s="432"/>
      <c r="N886" s="367"/>
      <c r="O886" s="434"/>
      <c r="P886" s="433"/>
      <c r="Q886" s="367"/>
      <c r="R886" s="367"/>
      <c r="S886" s="367"/>
      <c r="T886" s="367"/>
      <c r="U886" s="367"/>
      <c r="V886" s="367"/>
      <c r="W886" s="367"/>
      <c r="X886" s="367"/>
      <c r="Y886" s="367"/>
      <c r="Z886" s="367"/>
      <c r="AA886" s="367"/>
      <c r="AB886" s="367"/>
      <c r="AC886" s="367"/>
      <c r="AD886" s="367"/>
      <c r="AE886" s="367"/>
      <c r="AF886" s="367"/>
      <c r="AG886" s="367"/>
      <c r="AH886" s="367"/>
    </row>
    <row r="887" ht="15.75" customHeight="1">
      <c r="A887" s="367"/>
      <c r="B887" s="367"/>
      <c r="C887" s="432"/>
      <c r="D887" s="367"/>
      <c r="E887" s="432"/>
      <c r="F887" s="432"/>
      <c r="G887" s="432"/>
      <c r="H887" s="367"/>
      <c r="I887" s="432"/>
      <c r="J887" s="367"/>
      <c r="K887" s="432"/>
      <c r="L887" s="367"/>
      <c r="M887" s="432"/>
      <c r="N887" s="367"/>
      <c r="O887" s="434"/>
      <c r="P887" s="433"/>
      <c r="Q887" s="367"/>
      <c r="R887" s="367"/>
      <c r="S887" s="367"/>
      <c r="T887" s="367"/>
      <c r="U887" s="367"/>
      <c r="V887" s="367"/>
      <c r="W887" s="367"/>
      <c r="X887" s="367"/>
      <c r="Y887" s="367"/>
      <c r="Z887" s="367"/>
      <c r="AA887" s="367"/>
      <c r="AB887" s="367"/>
      <c r="AC887" s="367"/>
      <c r="AD887" s="367"/>
      <c r="AE887" s="367"/>
      <c r="AF887" s="367"/>
      <c r="AG887" s="367"/>
      <c r="AH887" s="367"/>
    </row>
    <row r="888" ht="15.75" customHeight="1">
      <c r="A888" s="367"/>
      <c r="B888" s="367"/>
      <c r="C888" s="432"/>
      <c r="D888" s="367"/>
      <c r="E888" s="432"/>
      <c r="F888" s="432"/>
      <c r="G888" s="432"/>
      <c r="H888" s="367"/>
      <c r="I888" s="432"/>
      <c r="J888" s="367"/>
      <c r="K888" s="432"/>
      <c r="L888" s="367"/>
      <c r="M888" s="432"/>
      <c r="N888" s="367"/>
      <c r="O888" s="434"/>
      <c r="P888" s="433"/>
      <c r="Q888" s="367"/>
      <c r="R888" s="367"/>
      <c r="S888" s="367"/>
      <c r="T888" s="367"/>
      <c r="U888" s="367"/>
      <c r="V888" s="367"/>
      <c r="W888" s="367"/>
      <c r="X888" s="367"/>
      <c r="Y888" s="367"/>
      <c r="Z888" s="367"/>
      <c r="AA888" s="367"/>
      <c r="AB888" s="367"/>
      <c r="AC888" s="367"/>
      <c r="AD888" s="367"/>
      <c r="AE888" s="367"/>
      <c r="AF888" s="367"/>
      <c r="AG888" s="367"/>
      <c r="AH888" s="367"/>
    </row>
    <row r="889" ht="15.75" customHeight="1">
      <c r="A889" s="367"/>
      <c r="B889" s="367"/>
      <c r="C889" s="432"/>
      <c r="D889" s="367"/>
      <c r="E889" s="432"/>
      <c r="F889" s="432"/>
      <c r="G889" s="432"/>
      <c r="H889" s="367"/>
      <c r="I889" s="432"/>
      <c r="J889" s="367"/>
      <c r="K889" s="432"/>
      <c r="L889" s="367"/>
      <c r="M889" s="432"/>
      <c r="N889" s="367"/>
      <c r="O889" s="434"/>
      <c r="P889" s="433"/>
      <c r="Q889" s="367"/>
      <c r="R889" s="367"/>
      <c r="S889" s="367"/>
      <c r="T889" s="367"/>
      <c r="U889" s="367"/>
      <c r="V889" s="367"/>
      <c r="W889" s="367"/>
      <c r="X889" s="367"/>
      <c r="Y889" s="367"/>
      <c r="Z889" s="367"/>
      <c r="AA889" s="367"/>
      <c r="AB889" s="367"/>
      <c r="AC889" s="367"/>
      <c r="AD889" s="367"/>
      <c r="AE889" s="367"/>
      <c r="AF889" s="367"/>
      <c r="AG889" s="367"/>
      <c r="AH889" s="367"/>
    </row>
    <row r="890" ht="15.75" customHeight="1">
      <c r="A890" s="367"/>
      <c r="B890" s="367"/>
      <c r="C890" s="432"/>
      <c r="D890" s="367"/>
      <c r="E890" s="432"/>
      <c r="F890" s="432"/>
      <c r="G890" s="432"/>
      <c r="H890" s="367"/>
      <c r="I890" s="432"/>
      <c r="J890" s="367"/>
      <c r="K890" s="432"/>
      <c r="L890" s="367"/>
      <c r="M890" s="432"/>
      <c r="N890" s="367"/>
      <c r="O890" s="434"/>
      <c r="P890" s="433"/>
      <c r="Q890" s="367"/>
      <c r="R890" s="367"/>
      <c r="S890" s="367"/>
      <c r="T890" s="367"/>
      <c r="U890" s="367"/>
      <c r="V890" s="367"/>
      <c r="W890" s="367"/>
      <c r="X890" s="367"/>
      <c r="Y890" s="367"/>
      <c r="Z890" s="367"/>
      <c r="AA890" s="367"/>
      <c r="AB890" s="367"/>
      <c r="AC890" s="367"/>
      <c r="AD890" s="367"/>
      <c r="AE890" s="367"/>
      <c r="AF890" s="367"/>
      <c r="AG890" s="367"/>
      <c r="AH890" s="367"/>
    </row>
    <row r="891" ht="15.75" customHeight="1">
      <c r="A891" s="367"/>
      <c r="B891" s="367"/>
      <c r="C891" s="432"/>
      <c r="D891" s="367"/>
      <c r="E891" s="432"/>
      <c r="F891" s="432"/>
      <c r="G891" s="432"/>
      <c r="H891" s="367"/>
      <c r="I891" s="432"/>
      <c r="J891" s="367"/>
      <c r="K891" s="432"/>
      <c r="L891" s="367"/>
      <c r="M891" s="432"/>
      <c r="N891" s="367"/>
      <c r="O891" s="434"/>
      <c r="P891" s="433"/>
      <c r="Q891" s="367"/>
      <c r="R891" s="367"/>
      <c r="S891" s="367"/>
      <c r="T891" s="367"/>
      <c r="U891" s="367"/>
      <c r="V891" s="367"/>
      <c r="W891" s="367"/>
      <c r="X891" s="367"/>
      <c r="Y891" s="367"/>
      <c r="Z891" s="367"/>
      <c r="AA891" s="367"/>
      <c r="AB891" s="367"/>
      <c r="AC891" s="367"/>
      <c r="AD891" s="367"/>
      <c r="AE891" s="367"/>
      <c r="AF891" s="367"/>
      <c r="AG891" s="367"/>
      <c r="AH891" s="367"/>
    </row>
    <row r="892" ht="15.75" customHeight="1">
      <c r="A892" s="367"/>
      <c r="B892" s="367"/>
      <c r="C892" s="432"/>
      <c r="D892" s="367"/>
      <c r="E892" s="432"/>
      <c r="F892" s="432"/>
      <c r="G892" s="432"/>
      <c r="H892" s="367"/>
      <c r="I892" s="432"/>
      <c r="J892" s="367"/>
      <c r="K892" s="432"/>
      <c r="L892" s="367"/>
      <c r="M892" s="432"/>
      <c r="N892" s="367"/>
      <c r="O892" s="434"/>
      <c r="P892" s="433"/>
      <c r="Q892" s="367"/>
      <c r="R892" s="367"/>
      <c r="S892" s="367"/>
      <c r="T892" s="367"/>
      <c r="U892" s="367"/>
      <c r="V892" s="367"/>
      <c r="W892" s="367"/>
      <c r="X892" s="367"/>
      <c r="Y892" s="367"/>
      <c r="Z892" s="367"/>
      <c r="AA892" s="367"/>
      <c r="AB892" s="367"/>
      <c r="AC892" s="367"/>
      <c r="AD892" s="367"/>
      <c r="AE892" s="367"/>
      <c r="AF892" s="367"/>
      <c r="AG892" s="367"/>
      <c r="AH892" s="367"/>
    </row>
    <row r="893" ht="15.75" customHeight="1">
      <c r="A893" s="367"/>
      <c r="B893" s="367"/>
      <c r="C893" s="432"/>
      <c r="D893" s="367"/>
      <c r="E893" s="432"/>
      <c r="F893" s="432"/>
      <c r="G893" s="432"/>
      <c r="H893" s="367"/>
      <c r="I893" s="432"/>
      <c r="J893" s="367"/>
      <c r="K893" s="432"/>
      <c r="L893" s="367"/>
      <c r="M893" s="432"/>
      <c r="N893" s="367"/>
      <c r="O893" s="434"/>
      <c r="P893" s="433"/>
      <c r="Q893" s="367"/>
      <c r="R893" s="367"/>
      <c r="S893" s="367"/>
      <c r="T893" s="367"/>
      <c r="U893" s="367"/>
      <c r="V893" s="367"/>
      <c r="W893" s="367"/>
      <c r="X893" s="367"/>
      <c r="Y893" s="367"/>
      <c r="Z893" s="367"/>
      <c r="AA893" s="367"/>
      <c r="AB893" s="367"/>
      <c r="AC893" s="367"/>
      <c r="AD893" s="367"/>
      <c r="AE893" s="367"/>
      <c r="AF893" s="367"/>
      <c r="AG893" s="367"/>
      <c r="AH893" s="367"/>
    </row>
    <row r="894" ht="15.75" customHeight="1">
      <c r="A894" s="367"/>
      <c r="B894" s="367"/>
      <c r="C894" s="432"/>
      <c r="D894" s="367"/>
      <c r="E894" s="432"/>
      <c r="F894" s="432"/>
      <c r="G894" s="432"/>
      <c r="H894" s="367"/>
      <c r="I894" s="432"/>
      <c r="J894" s="367"/>
      <c r="K894" s="432"/>
      <c r="L894" s="367"/>
      <c r="M894" s="432"/>
      <c r="N894" s="367"/>
      <c r="O894" s="434"/>
      <c r="P894" s="433"/>
      <c r="Q894" s="367"/>
      <c r="R894" s="367"/>
      <c r="S894" s="367"/>
      <c r="T894" s="367"/>
      <c r="U894" s="367"/>
      <c r="V894" s="367"/>
      <c r="W894" s="367"/>
      <c r="X894" s="367"/>
      <c r="Y894" s="367"/>
      <c r="Z894" s="367"/>
      <c r="AA894" s="367"/>
      <c r="AB894" s="367"/>
      <c r="AC894" s="367"/>
      <c r="AD894" s="367"/>
      <c r="AE894" s="367"/>
      <c r="AF894" s="367"/>
      <c r="AG894" s="367"/>
      <c r="AH894" s="367"/>
    </row>
    <row r="895" ht="15.75" customHeight="1">
      <c r="A895" s="367"/>
      <c r="B895" s="367"/>
      <c r="C895" s="432"/>
      <c r="D895" s="367"/>
      <c r="E895" s="432"/>
      <c r="F895" s="432"/>
      <c r="G895" s="432"/>
      <c r="H895" s="367"/>
      <c r="I895" s="432"/>
      <c r="J895" s="367"/>
      <c r="K895" s="432"/>
      <c r="L895" s="367"/>
      <c r="M895" s="432"/>
      <c r="N895" s="367"/>
      <c r="O895" s="434"/>
      <c r="P895" s="433"/>
      <c r="Q895" s="367"/>
      <c r="R895" s="367"/>
      <c r="S895" s="367"/>
      <c r="T895" s="367"/>
      <c r="U895" s="367"/>
      <c r="V895" s="367"/>
      <c r="W895" s="367"/>
      <c r="X895" s="367"/>
      <c r="Y895" s="367"/>
      <c r="Z895" s="367"/>
      <c r="AA895" s="367"/>
      <c r="AB895" s="367"/>
      <c r="AC895" s="367"/>
      <c r="AD895" s="367"/>
      <c r="AE895" s="367"/>
      <c r="AF895" s="367"/>
      <c r="AG895" s="367"/>
      <c r="AH895" s="367"/>
    </row>
    <row r="896" ht="15.75" customHeight="1">
      <c r="A896" s="367"/>
      <c r="B896" s="367"/>
      <c r="C896" s="432"/>
      <c r="D896" s="367"/>
      <c r="E896" s="432"/>
      <c r="F896" s="432"/>
      <c r="G896" s="432"/>
      <c r="H896" s="367"/>
      <c r="I896" s="432"/>
      <c r="J896" s="367"/>
      <c r="K896" s="432"/>
      <c r="L896" s="367"/>
      <c r="M896" s="432"/>
      <c r="N896" s="367"/>
      <c r="O896" s="434"/>
      <c r="P896" s="433"/>
      <c r="Q896" s="367"/>
      <c r="R896" s="367"/>
      <c r="S896" s="367"/>
      <c r="T896" s="367"/>
      <c r="U896" s="367"/>
      <c r="V896" s="367"/>
      <c r="W896" s="367"/>
      <c r="X896" s="367"/>
      <c r="Y896" s="367"/>
      <c r="Z896" s="367"/>
      <c r="AA896" s="367"/>
      <c r="AB896" s="367"/>
      <c r="AC896" s="367"/>
      <c r="AD896" s="367"/>
      <c r="AE896" s="367"/>
      <c r="AF896" s="367"/>
      <c r="AG896" s="367"/>
      <c r="AH896" s="367"/>
    </row>
    <row r="897" ht="15.75" customHeight="1">
      <c r="A897" s="367"/>
      <c r="B897" s="367"/>
      <c r="C897" s="432"/>
      <c r="D897" s="367"/>
      <c r="E897" s="432"/>
      <c r="F897" s="432"/>
      <c r="G897" s="432"/>
      <c r="H897" s="367"/>
      <c r="I897" s="432"/>
      <c r="J897" s="367"/>
      <c r="K897" s="432"/>
      <c r="L897" s="367"/>
      <c r="M897" s="432"/>
      <c r="N897" s="367"/>
      <c r="O897" s="434"/>
      <c r="P897" s="433"/>
      <c r="Q897" s="367"/>
      <c r="R897" s="367"/>
      <c r="S897" s="367"/>
      <c r="T897" s="367"/>
      <c r="U897" s="367"/>
      <c r="V897" s="367"/>
      <c r="W897" s="367"/>
      <c r="X897" s="367"/>
      <c r="Y897" s="367"/>
      <c r="Z897" s="367"/>
      <c r="AA897" s="367"/>
      <c r="AB897" s="367"/>
      <c r="AC897" s="367"/>
      <c r="AD897" s="367"/>
      <c r="AE897" s="367"/>
      <c r="AF897" s="367"/>
      <c r="AG897" s="367"/>
      <c r="AH897" s="367"/>
    </row>
    <row r="898" ht="15.75" customHeight="1">
      <c r="A898" s="367"/>
      <c r="B898" s="367"/>
      <c r="C898" s="432"/>
      <c r="D898" s="367"/>
      <c r="E898" s="432"/>
      <c r="F898" s="432"/>
      <c r="G898" s="432"/>
      <c r="H898" s="367"/>
      <c r="I898" s="432"/>
      <c r="J898" s="367"/>
      <c r="K898" s="432"/>
      <c r="L898" s="367"/>
      <c r="M898" s="432"/>
      <c r="N898" s="367"/>
      <c r="O898" s="434"/>
      <c r="P898" s="433"/>
      <c r="Q898" s="367"/>
      <c r="R898" s="367"/>
      <c r="S898" s="367"/>
      <c r="T898" s="367"/>
      <c r="U898" s="367"/>
      <c r="V898" s="367"/>
      <c r="W898" s="367"/>
      <c r="X898" s="367"/>
      <c r="Y898" s="367"/>
      <c r="Z898" s="367"/>
      <c r="AA898" s="367"/>
      <c r="AB898" s="367"/>
      <c r="AC898" s="367"/>
      <c r="AD898" s="367"/>
      <c r="AE898" s="367"/>
      <c r="AF898" s="367"/>
      <c r="AG898" s="367"/>
      <c r="AH898" s="367"/>
    </row>
    <row r="899" ht="15.75" customHeight="1">
      <c r="A899" s="367"/>
      <c r="B899" s="367"/>
      <c r="C899" s="432"/>
      <c r="D899" s="367"/>
      <c r="E899" s="432"/>
      <c r="F899" s="432"/>
      <c r="G899" s="432"/>
      <c r="H899" s="367"/>
      <c r="I899" s="432"/>
      <c r="J899" s="367"/>
      <c r="K899" s="432"/>
      <c r="L899" s="367"/>
      <c r="M899" s="432"/>
      <c r="N899" s="367"/>
      <c r="O899" s="434"/>
      <c r="P899" s="433"/>
      <c r="Q899" s="367"/>
      <c r="R899" s="367"/>
      <c r="S899" s="367"/>
      <c r="T899" s="367"/>
      <c r="U899" s="367"/>
      <c r="V899" s="367"/>
      <c r="W899" s="367"/>
      <c r="X899" s="367"/>
      <c r="Y899" s="367"/>
      <c r="Z899" s="367"/>
      <c r="AA899" s="367"/>
      <c r="AB899" s="367"/>
      <c r="AC899" s="367"/>
      <c r="AD899" s="367"/>
      <c r="AE899" s="367"/>
      <c r="AF899" s="367"/>
      <c r="AG899" s="367"/>
      <c r="AH899" s="367"/>
    </row>
    <row r="900" ht="15.75" customHeight="1">
      <c r="A900" s="367"/>
      <c r="B900" s="367"/>
      <c r="C900" s="432"/>
      <c r="D900" s="367"/>
      <c r="E900" s="432"/>
      <c r="F900" s="432"/>
      <c r="G900" s="432"/>
      <c r="H900" s="367"/>
      <c r="I900" s="432"/>
      <c r="J900" s="367"/>
      <c r="K900" s="432"/>
      <c r="L900" s="367"/>
      <c r="M900" s="432"/>
      <c r="N900" s="367"/>
      <c r="O900" s="434"/>
      <c r="P900" s="433"/>
      <c r="Q900" s="367"/>
      <c r="R900" s="367"/>
      <c r="S900" s="367"/>
      <c r="T900" s="367"/>
      <c r="U900" s="367"/>
      <c r="V900" s="367"/>
      <c r="W900" s="367"/>
      <c r="X900" s="367"/>
      <c r="Y900" s="367"/>
      <c r="Z900" s="367"/>
      <c r="AA900" s="367"/>
      <c r="AB900" s="367"/>
      <c r="AC900" s="367"/>
      <c r="AD900" s="367"/>
      <c r="AE900" s="367"/>
      <c r="AF900" s="367"/>
      <c r="AG900" s="367"/>
      <c r="AH900" s="367"/>
    </row>
    <row r="901" ht="15.75" customHeight="1">
      <c r="A901" s="367"/>
      <c r="B901" s="367"/>
      <c r="C901" s="432"/>
      <c r="D901" s="367"/>
      <c r="E901" s="432"/>
      <c r="F901" s="432"/>
      <c r="G901" s="432"/>
      <c r="H901" s="367"/>
      <c r="I901" s="432"/>
      <c r="J901" s="367"/>
      <c r="K901" s="432"/>
      <c r="L901" s="367"/>
      <c r="M901" s="432"/>
      <c r="N901" s="367"/>
      <c r="O901" s="434"/>
      <c r="P901" s="433"/>
      <c r="Q901" s="367"/>
      <c r="R901" s="367"/>
      <c r="S901" s="367"/>
      <c r="T901" s="367"/>
      <c r="U901" s="367"/>
      <c r="V901" s="367"/>
      <c r="W901" s="367"/>
      <c r="X901" s="367"/>
      <c r="Y901" s="367"/>
      <c r="Z901" s="367"/>
      <c r="AA901" s="367"/>
      <c r="AB901" s="367"/>
      <c r="AC901" s="367"/>
      <c r="AD901" s="367"/>
      <c r="AE901" s="367"/>
      <c r="AF901" s="367"/>
      <c r="AG901" s="367"/>
      <c r="AH901" s="367"/>
    </row>
    <row r="902" ht="15.75" customHeight="1">
      <c r="A902" s="367"/>
      <c r="B902" s="367"/>
      <c r="C902" s="432"/>
      <c r="D902" s="367"/>
      <c r="E902" s="432"/>
      <c r="F902" s="432"/>
      <c r="G902" s="432"/>
      <c r="H902" s="367"/>
      <c r="I902" s="432"/>
      <c r="J902" s="367"/>
      <c r="K902" s="432"/>
      <c r="L902" s="367"/>
      <c r="M902" s="432"/>
      <c r="N902" s="367"/>
      <c r="O902" s="434"/>
      <c r="P902" s="433"/>
      <c r="Q902" s="367"/>
      <c r="R902" s="367"/>
      <c r="S902" s="367"/>
      <c r="T902" s="367"/>
      <c r="U902" s="367"/>
      <c r="V902" s="367"/>
      <c r="W902" s="367"/>
      <c r="X902" s="367"/>
      <c r="Y902" s="367"/>
      <c r="Z902" s="367"/>
      <c r="AA902" s="367"/>
      <c r="AB902" s="367"/>
      <c r="AC902" s="367"/>
      <c r="AD902" s="367"/>
      <c r="AE902" s="367"/>
      <c r="AF902" s="367"/>
      <c r="AG902" s="367"/>
      <c r="AH902" s="367"/>
    </row>
    <row r="903" ht="15.75" customHeight="1">
      <c r="A903" s="367"/>
      <c r="B903" s="367"/>
      <c r="C903" s="432"/>
      <c r="D903" s="367"/>
      <c r="E903" s="432"/>
      <c r="F903" s="432"/>
      <c r="G903" s="432"/>
      <c r="H903" s="367"/>
      <c r="I903" s="432"/>
      <c r="J903" s="367"/>
      <c r="K903" s="432"/>
      <c r="L903" s="367"/>
      <c r="M903" s="432"/>
      <c r="N903" s="367"/>
      <c r="O903" s="434"/>
      <c r="P903" s="433"/>
      <c r="Q903" s="367"/>
      <c r="R903" s="367"/>
      <c r="S903" s="367"/>
      <c r="T903" s="367"/>
      <c r="U903" s="367"/>
      <c r="V903" s="367"/>
      <c r="W903" s="367"/>
      <c r="X903" s="367"/>
      <c r="Y903" s="367"/>
      <c r="Z903" s="367"/>
      <c r="AA903" s="367"/>
      <c r="AB903" s="367"/>
      <c r="AC903" s="367"/>
      <c r="AD903" s="367"/>
      <c r="AE903" s="367"/>
      <c r="AF903" s="367"/>
      <c r="AG903" s="367"/>
      <c r="AH903" s="367"/>
    </row>
    <row r="904" ht="15.75" customHeight="1">
      <c r="A904" s="367"/>
      <c r="B904" s="367"/>
      <c r="C904" s="432"/>
      <c r="D904" s="367"/>
      <c r="E904" s="432"/>
      <c r="F904" s="432"/>
      <c r="G904" s="432"/>
      <c r="H904" s="367"/>
      <c r="I904" s="432"/>
      <c r="J904" s="367"/>
      <c r="K904" s="432"/>
      <c r="L904" s="367"/>
      <c r="M904" s="432"/>
      <c r="N904" s="367"/>
      <c r="O904" s="434"/>
      <c r="P904" s="433"/>
      <c r="Q904" s="367"/>
      <c r="R904" s="367"/>
      <c r="S904" s="367"/>
      <c r="T904" s="367"/>
      <c r="U904" s="367"/>
      <c r="V904" s="367"/>
      <c r="W904" s="367"/>
      <c r="X904" s="367"/>
      <c r="Y904" s="367"/>
      <c r="Z904" s="367"/>
      <c r="AA904" s="367"/>
      <c r="AB904" s="367"/>
      <c r="AC904" s="367"/>
      <c r="AD904" s="367"/>
      <c r="AE904" s="367"/>
      <c r="AF904" s="367"/>
      <c r="AG904" s="367"/>
      <c r="AH904" s="367"/>
    </row>
    <row r="905" ht="15.75" customHeight="1">
      <c r="A905" s="367"/>
      <c r="B905" s="367"/>
      <c r="C905" s="432"/>
      <c r="D905" s="367"/>
      <c r="E905" s="432"/>
      <c r="F905" s="432"/>
      <c r="G905" s="432"/>
      <c r="H905" s="367"/>
      <c r="I905" s="432"/>
      <c r="J905" s="367"/>
      <c r="K905" s="432"/>
      <c r="L905" s="367"/>
      <c r="M905" s="432"/>
      <c r="N905" s="367"/>
      <c r="O905" s="434"/>
      <c r="P905" s="433"/>
      <c r="Q905" s="367"/>
      <c r="R905" s="367"/>
      <c r="S905" s="367"/>
      <c r="T905" s="367"/>
      <c r="U905" s="367"/>
      <c r="V905" s="367"/>
      <c r="W905" s="367"/>
      <c r="X905" s="367"/>
      <c r="Y905" s="367"/>
      <c r="Z905" s="367"/>
      <c r="AA905" s="367"/>
      <c r="AB905" s="367"/>
      <c r="AC905" s="367"/>
      <c r="AD905" s="367"/>
      <c r="AE905" s="367"/>
      <c r="AF905" s="367"/>
      <c r="AG905" s="367"/>
      <c r="AH905" s="367"/>
    </row>
    <row r="906" ht="15.75" customHeight="1">
      <c r="A906" s="367"/>
      <c r="B906" s="367"/>
      <c r="C906" s="432"/>
      <c r="D906" s="367"/>
      <c r="E906" s="432"/>
      <c r="F906" s="432"/>
      <c r="G906" s="432"/>
      <c r="H906" s="367"/>
      <c r="I906" s="432"/>
      <c r="J906" s="367"/>
      <c r="K906" s="432"/>
      <c r="L906" s="367"/>
      <c r="M906" s="432"/>
      <c r="N906" s="367"/>
      <c r="O906" s="434"/>
      <c r="P906" s="433"/>
      <c r="Q906" s="367"/>
      <c r="R906" s="367"/>
      <c r="S906" s="367"/>
      <c r="T906" s="367"/>
      <c r="U906" s="367"/>
      <c r="V906" s="367"/>
      <c r="W906" s="367"/>
      <c r="X906" s="367"/>
      <c r="Y906" s="367"/>
      <c r="Z906" s="367"/>
      <c r="AA906" s="367"/>
      <c r="AB906" s="367"/>
      <c r="AC906" s="367"/>
      <c r="AD906" s="367"/>
      <c r="AE906" s="367"/>
      <c r="AF906" s="367"/>
      <c r="AG906" s="367"/>
      <c r="AH906" s="367"/>
    </row>
    <row r="907" ht="15.75" customHeight="1">
      <c r="A907" s="367"/>
      <c r="B907" s="367"/>
      <c r="C907" s="432"/>
      <c r="D907" s="367"/>
      <c r="E907" s="432"/>
      <c r="F907" s="432"/>
      <c r="G907" s="432"/>
      <c r="H907" s="367"/>
      <c r="I907" s="432"/>
      <c r="J907" s="367"/>
      <c r="K907" s="432"/>
      <c r="L907" s="367"/>
      <c r="M907" s="432"/>
      <c r="N907" s="367"/>
      <c r="O907" s="434"/>
      <c r="P907" s="433"/>
      <c r="Q907" s="367"/>
      <c r="R907" s="367"/>
      <c r="S907" s="367"/>
      <c r="T907" s="367"/>
      <c r="U907" s="367"/>
      <c r="V907" s="367"/>
      <c r="W907" s="367"/>
      <c r="X907" s="367"/>
      <c r="Y907" s="367"/>
      <c r="Z907" s="367"/>
      <c r="AA907" s="367"/>
      <c r="AB907" s="367"/>
      <c r="AC907" s="367"/>
      <c r="AD907" s="367"/>
      <c r="AE907" s="367"/>
      <c r="AF907" s="367"/>
      <c r="AG907" s="367"/>
      <c r="AH907" s="367"/>
    </row>
    <row r="908" ht="15.75" customHeight="1">
      <c r="A908" s="367"/>
      <c r="B908" s="367"/>
      <c r="C908" s="432"/>
      <c r="D908" s="367"/>
      <c r="E908" s="432"/>
      <c r="F908" s="432"/>
      <c r="G908" s="432"/>
      <c r="H908" s="367"/>
      <c r="I908" s="432"/>
      <c r="J908" s="367"/>
      <c r="K908" s="432"/>
      <c r="L908" s="367"/>
      <c r="M908" s="432"/>
      <c r="N908" s="367"/>
      <c r="O908" s="434"/>
      <c r="P908" s="433"/>
      <c r="Q908" s="367"/>
      <c r="R908" s="367"/>
      <c r="S908" s="367"/>
      <c r="T908" s="367"/>
      <c r="U908" s="367"/>
      <c r="V908" s="367"/>
      <c r="W908" s="367"/>
      <c r="X908" s="367"/>
      <c r="Y908" s="367"/>
      <c r="Z908" s="367"/>
      <c r="AA908" s="367"/>
      <c r="AB908" s="367"/>
      <c r="AC908" s="367"/>
      <c r="AD908" s="367"/>
      <c r="AE908" s="367"/>
      <c r="AF908" s="367"/>
      <c r="AG908" s="367"/>
      <c r="AH908" s="367"/>
    </row>
    <row r="909" ht="15.75" customHeight="1">
      <c r="A909" s="367"/>
      <c r="B909" s="367"/>
      <c r="C909" s="432"/>
      <c r="D909" s="367"/>
      <c r="E909" s="432"/>
      <c r="F909" s="432"/>
      <c r="G909" s="432"/>
      <c r="H909" s="367"/>
      <c r="I909" s="432"/>
      <c r="J909" s="367"/>
      <c r="K909" s="432"/>
      <c r="L909" s="367"/>
      <c r="M909" s="432"/>
      <c r="N909" s="367"/>
      <c r="O909" s="434"/>
      <c r="P909" s="433"/>
      <c r="Q909" s="367"/>
      <c r="R909" s="367"/>
      <c r="S909" s="367"/>
      <c r="T909" s="367"/>
      <c r="U909" s="367"/>
      <c r="V909" s="367"/>
      <c r="W909" s="367"/>
      <c r="X909" s="367"/>
      <c r="Y909" s="367"/>
      <c r="Z909" s="367"/>
      <c r="AA909" s="367"/>
      <c r="AB909" s="367"/>
      <c r="AC909" s="367"/>
      <c r="AD909" s="367"/>
      <c r="AE909" s="367"/>
      <c r="AF909" s="367"/>
      <c r="AG909" s="367"/>
      <c r="AH909" s="367"/>
    </row>
    <row r="910" ht="15.75" customHeight="1">
      <c r="A910" s="367"/>
      <c r="B910" s="367"/>
      <c r="C910" s="432"/>
      <c r="D910" s="367"/>
      <c r="E910" s="432"/>
      <c r="F910" s="432"/>
      <c r="G910" s="432"/>
      <c r="H910" s="367"/>
      <c r="I910" s="432"/>
      <c r="J910" s="367"/>
      <c r="K910" s="432"/>
      <c r="L910" s="367"/>
      <c r="M910" s="432"/>
      <c r="N910" s="367"/>
      <c r="O910" s="434"/>
      <c r="P910" s="433"/>
      <c r="Q910" s="367"/>
      <c r="R910" s="367"/>
      <c r="S910" s="367"/>
      <c r="T910" s="367"/>
      <c r="U910" s="367"/>
      <c r="V910" s="367"/>
      <c r="W910" s="367"/>
      <c r="X910" s="367"/>
      <c r="Y910" s="367"/>
      <c r="Z910" s="367"/>
      <c r="AA910" s="367"/>
      <c r="AB910" s="367"/>
      <c r="AC910" s="367"/>
      <c r="AD910" s="367"/>
      <c r="AE910" s="367"/>
      <c r="AF910" s="367"/>
      <c r="AG910" s="367"/>
      <c r="AH910" s="367"/>
    </row>
    <row r="911" ht="15.75" customHeight="1">
      <c r="A911" s="367"/>
      <c r="B911" s="367"/>
      <c r="C911" s="432"/>
      <c r="D911" s="367"/>
      <c r="E911" s="432"/>
      <c r="F911" s="432"/>
      <c r="G911" s="432"/>
      <c r="H911" s="367"/>
      <c r="I911" s="432"/>
      <c r="J911" s="367"/>
      <c r="K911" s="432"/>
      <c r="L911" s="367"/>
      <c r="M911" s="432"/>
      <c r="N911" s="367"/>
      <c r="O911" s="434"/>
      <c r="P911" s="433"/>
      <c r="Q911" s="367"/>
      <c r="R911" s="367"/>
      <c r="S911" s="367"/>
      <c r="T911" s="367"/>
      <c r="U911" s="367"/>
      <c r="V911" s="367"/>
      <c r="W911" s="367"/>
      <c r="X911" s="367"/>
      <c r="Y911" s="367"/>
      <c r="Z911" s="367"/>
      <c r="AA911" s="367"/>
      <c r="AB911" s="367"/>
      <c r="AC911" s="367"/>
      <c r="AD911" s="367"/>
      <c r="AE911" s="367"/>
      <c r="AF911" s="367"/>
      <c r="AG911" s="367"/>
      <c r="AH911" s="367"/>
    </row>
    <row r="912" ht="15.75" customHeight="1">
      <c r="A912" s="367"/>
      <c r="B912" s="367"/>
      <c r="C912" s="432"/>
      <c r="D912" s="367"/>
      <c r="E912" s="432"/>
      <c r="F912" s="432"/>
      <c r="G912" s="432"/>
      <c r="H912" s="367"/>
      <c r="I912" s="432"/>
      <c r="J912" s="367"/>
      <c r="K912" s="432"/>
      <c r="L912" s="367"/>
      <c r="M912" s="432"/>
      <c r="N912" s="367"/>
      <c r="O912" s="434"/>
      <c r="P912" s="433"/>
      <c r="Q912" s="367"/>
      <c r="R912" s="367"/>
      <c r="S912" s="367"/>
      <c r="T912" s="367"/>
      <c r="U912" s="367"/>
      <c r="V912" s="367"/>
      <c r="W912" s="367"/>
      <c r="X912" s="367"/>
      <c r="Y912" s="367"/>
      <c r="Z912" s="367"/>
      <c r="AA912" s="367"/>
      <c r="AB912" s="367"/>
      <c r="AC912" s="367"/>
      <c r="AD912" s="367"/>
      <c r="AE912" s="367"/>
      <c r="AF912" s="367"/>
      <c r="AG912" s="367"/>
      <c r="AH912" s="367"/>
    </row>
    <row r="913" ht="15.75" customHeight="1">
      <c r="A913" s="367"/>
      <c r="B913" s="367"/>
      <c r="C913" s="432"/>
      <c r="D913" s="367"/>
      <c r="E913" s="432"/>
      <c r="F913" s="432"/>
      <c r="G913" s="432"/>
      <c r="H913" s="367"/>
      <c r="I913" s="432"/>
      <c r="J913" s="367"/>
      <c r="K913" s="432"/>
      <c r="L913" s="367"/>
      <c r="M913" s="432"/>
      <c r="N913" s="367"/>
      <c r="O913" s="434"/>
      <c r="P913" s="433"/>
      <c r="Q913" s="367"/>
      <c r="R913" s="367"/>
      <c r="S913" s="367"/>
      <c r="T913" s="367"/>
      <c r="U913" s="367"/>
      <c r="V913" s="367"/>
      <c r="W913" s="367"/>
      <c r="X913" s="367"/>
      <c r="Y913" s="367"/>
      <c r="Z913" s="367"/>
      <c r="AA913" s="367"/>
      <c r="AB913" s="367"/>
      <c r="AC913" s="367"/>
      <c r="AD913" s="367"/>
      <c r="AE913" s="367"/>
      <c r="AF913" s="367"/>
      <c r="AG913" s="367"/>
      <c r="AH913" s="367"/>
    </row>
    <row r="914" ht="15.75" customHeight="1">
      <c r="A914" s="367"/>
      <c r="B914" s="367"/>
      <c r="C914" s="432"/>
      <c r="D914" s="367"/>
      <c r="E914" s="432"/>
      <c r="F914" s="432"/>
      <c r="G914" s="432"/>
      <c r="H914" s="367"/>
      <c r="I914" s="432"/>
      <c r="J914" s="367"/>
      <c r="K914" s="432"/>
      <c r="L914" s="367"/>
      <c r="M914" s="432"/>
      <c r="N914" s="367"/>
      <c r="O914" s="434"/>
      <c r="P914" s="433"/>
      <c r="Q914" s="367"/>
      <c r="R914" s="367"/>
      <c r="S914" s="367"/>
      <c r="T914" s="367"/>
      <c r="U914" s="367"/>
      <c r="V914" s="367"/>
      <c r="W914" s="367"/>
      <c r="X914" s="367"/>
      <c r="Y914" s="367"/>
      <c r="Z914" s="367"/>
      <c r="AA914" s="367"/>
      <c r="AB914" s="367"/>
      <c r="AC914" s="367"/>
      <c r="AD914" s="367"/>
      <c r="AE914" s="367"/>
      <c r="AF914" s="367"/>
      <c r="AG914" s="367"/>
      <c r="AH914" s="367"/>
    </row>
    <row r="915" ht="15.75" customHeight="1">
      <c r="A915" s="367"/>
      <c r="B915" s="367"/>
      <c r="C915" s="432"/>
      <c r="D915" s="367"/>
      <c r="E915" s="432"/>
      <c r="F915" s="432"/>
      <c r="G915" s="432"/>
      <c r="H915" s="367"/>
      <c r="I915" s="432"/>
      <c r="J915" s="367"/>
      <c r="K915" s="432"/>
      <c r="L915" s="367"/>
      <c r="M915" s="432"/>
      <c r="N915" s="367"/>
      <c r="O915" s="434"/>
      <c r="P915" s="433"/>
      <c r="Q915" s="367"/>
      <c r="R915" s="367"/>
      <c r="S915" s="367"/>
      <c r="T915" s="367"/>
      <c r="U915" s="367"/>
      <c r="V915" s="367"/>
      <c r="W915" s="367"/>
      <c r="X915" s="367"/>
      <c r="Y915" s="367"/>
      <c r="Z915" s="367"/>
      <c r="AA915" s="367"/>
      <c r="AB915" s="367"/>
      <c r="AC915" s="367"/>
      <c r="AD915" s="367"/>
      <c r="AE915" s="367"/>
      <c r="AF915" s="367"/>
      <c r="AG915" s="367"/>
      <c r="AH915" s="367"/>
    </row>
    <row r="916" ht="15.75" customHeight="1">
      <c r="A916" s="367"/>
      <c r="B916" s="367"/>
      <c r="C916" s="432"/>
      <c r="D916" s="367"/>
      <c r="E916" s="432"/>
      <c r="F916" s="432"/>
      <c r="G916" s="432"/>
      <c r="H916" s="367"/>
      <c r="I916" s="432"/>
      <c r="J916" s="367"/>
      <c r="K916" s="432"/>
      <c r="L916" s="367"/>
      <c r="M916" s="432"/>
      <c r="N916" s="367"/>
      <c r="O916" s="434"/>
      <c r="P916" s="433"/>
      <c r="Q916" s="367"/>
      <c r="R916" s="367"/>
      <c r="S916" s="367"/>
      <c r="T916" s="367"/>
      <c r="U916" s="367"/>
      <c r="V916" s="367"/>
      <c r="W916" s="367"/>
      <c r="X916" s="367"/>
      <c r="Y916" s="367"/>
      <c r="Z916" s="367"/>
      <c r="AA916" s="367"/>
      <c r="AB916" s="367"/>
      <c r="AC916" s="367"/>
      <c r="AD916" s="367"/>
      <c r="AE916" s="367"/>
      <c r="AF916" s="367"/>
      <c r="AG916" s="367"/>
      <c r="AH916" s="367"/>
    </row>
    <row r="917" ht="15.75" customHeight="1">
      <c r="A917" s="367"/>
      <c r="B917" s="367"/>
      <c r="C917" s="432"/>
      <c r="D917" s="367"/>
      <c r="E917" s="432"/>
      <c r="F917" s="432"/>
      <c r="G917" s="432"/>
      <c r="H917" s="367"/>
      <c r="I917" s="432"/>
      <c r="J917" s="367"/>
      <c r="K917" s="432"/>
      <c r="L917" s="367"/>
      <c r="M917" s="432"/>
      <c r="N917" s="367"/>
      <c r="O917" s="434"/>
      <c r="P917" s="433"/>
      <c r="Q917" s="367"/>
      <c r="R917" s="367"/>
      <c r="S917" s="367"/>
      <c r="T917" s="367"/>
      <c r="U917" s="367"/>
      <c r="V917" s="367"/>
      <c r="W917" s="367"/>
      <c r="X917" s="367"/>
      <c r="Y917" s="367"/>
      <c r="Z917" s="367"/>
      <c r="AA917" s="367"/>
      <c r="AB917" s="367"/>
      <c r="AC917" s="367"/>
      <c r="AD917" s="367"/>
      <c r="AE917" s="367"/>
      <c r="AF917" s="367"/>
      <c r="AG917" s="367"/>
      <c r="AH917" s="367"/>
    </row>
    <row r="918" ht="15.75" customHeight="1">
      <c r="A918" s="367"/>
      <c r="B918" s="367"/>
      <c r="C918" s="432"/>
      <c r="D918" s="367"/>
      <c r="E918" s="432"/>
      <c r="F918" s="432"/>
      <c r="G918" s="432"/>
      <c r="H918" s="367"/>
      <c r="I918" s="432"/>
      <c r="J918" s="367"/>
      <c r="K918" s="432"/>
      <c r="L918" s="367"/>
      <c r="M918" s="432"/>
      <c r="N918" s="367"/>
      <c r="O918" s="434"/>
      <c r="P918" s="433"/>
      <c r="Q918" s="367"/>
      <c r="R918" s="367"/>
      <c r="S918" s="367"/>
      <c r="T918" s="367"/>
      <c r="U918" s="367"/>
      <c r="V918" s="367"/>
      <c r="W918" s="367"/>
      <c r="X918" s="367"/>
      <c r="Y918" s="367"/>
      <c r="Z918" s="367"/>
      <c r="AA918" s="367"/>
      <c r="AB918" s="367"/>
      <c r="AC918" s="367"/>
      <c r="AD918" s="367"/>
      <c r="AE918" s="367"/>
      <c r="AF918" s="367"/>
      <c r="AG918" s="367"/>
      <c r="AH918" s="367"/>
    </row>
    <row r="919" ht="15.75" customHeight="1">
      <c r="A919" s="367"/>
      <c r="B919" s="367"/>
      <c r="C919" s="432"/>
      <c r="D919" s="367"/>
      <c r="E919" s="432"/>
      <c r="F919" s="432"/>
      <c r="G919" s="432"/>
      <c r="H919" s="367"/>
      <c r="I919" s="432"/>
      <c r="J919" s="367"/>
      <c r="K919" s="432"/>
      <c r="L919" s="367"/>
      <c r="M919" s="432"/>
      <c r="N919" s="367"/>
      <c r="O919" s="434"/>
      <c r="P919" s="433"/>
      <c r="Q919" s="367"/>
      <c r="R919" s="367"/>
      <c r="S919" s="367"/>
      <c r="T919" s="367"/>
      <c r="U919" s="367"/>
      <c r="V919" s="367"/>
      <c r="W919" s="367"/>
      <c r="X919" s="367"/>
      <c r="Y919" s="367"/>
      <c r="Z919" s="367"/>
      <c r="AA919" s="367"/>
      <c r="AB919" s="367"/>
      <c r="AC919" s="367"/>
      <c r="AD919" s="367"/>
      <c r="AE919" s="367"/>
      <c r="AF919" s="367"/>
      <c r="AG919" s="367"/>
      <c r="AH919" s="367"/>
    </row>
    <row r="920" ht="15.75" customHeight="1">
      <c r="A920" s="367"/>
      <c r="B920" s="367"/>
      <c r="C920" s="432"/>
      <c r="D920" s="367"/>
      <c r="E920" s="432"/>
      <c r="F920" s="432"/>
      <c r="G920" s="432"/>
      <c r="H920" s="367"/>
      <c r="I920" s="432"/>
      <c r="J920" s="367"/>
      <c r="K920" s="432"/>
      <c r="L920" s="367"/>
      <c r="M920" s="432"/>
      <c r="N920" s="367"/>
      <c r="O920" s="434"/>
      <c r="P920" s="433"/>
      <c r="Q920" s="367"/>
      <c r="R920" s="367"/>
      <c r="S920" s="367"/>
      <c r="T920" s="367"/>
      <c r="U920" s="367"/>
      <c r="V920" s="367"/>
      <c r="W920" s="367"/>
      <c r="X920" s="367"/>
      <c r="Y920" s="367"/>
      <c r="Z920" s="367"/>
      <c r="AA920" s="367"/>
      <c r="AB920" s="367"/>
      <c r="AC920" s="367"/>
      <c r="AD920" s="367"/>
      <c r="AE920" s="367"/>
      <c r="AF920" s="367"/>
      <c r="AG920" s="367"/>
      <c r="AH920" s="367"/>
    </row>
    <row r="921" ht="15.75" customHeight="1">
      <c r="A921" s="367"/>
      <c r="B921" s="367"/>
      <c r="C921" s="432"/>
      <c r="D921" s="367"/>
      <c r="E921" s="432"/>
      <c r="F921" s="432"/>
      <c r="G921" s="432"/>
      <c r="H921" s="367"/>
      <c r="I921" s="432"/>
      <c r="J921" s="367"/>
      <c r="K921" s="432"/>
      <c r="L921" s="367"/>
      <c r="M921" s="432"/>
      <c r="N921" s="367"/>
      <c r="O921" s="434"/>
      <c r="P921" s="433"/>
      <c r="Q921" s="367"/>
      <c r="R921" s="367"/>
      <c r="S921" s="367"/>
      <c r="T921" s="367"/>
      <c r="U921" s="367"/>
      <c r="V921" s="367"/>
      <c r="W921" s="367"/>
      <c r="X921" s="367"/>
      <c r="Y921" s="367"/>
      <c r="Z921" s="367"/>
      <c r="AA921" s="367"/>
      <c r="AB921" s="367"/>
      <c r="AC921" s="367"/>
      <c r="AD921" s="367"/>
      <c r="AE921" s="367"/>
      <c r="AF921" s="367"/>
      <c r="AG921" s="367"/>
      <c r="AH921" s="367"/>
    </row>
    <row r="922" ht="15.75" customHeight="1">
      <c r="A922" s="367"/>
      <c r="B922" s="367"/>
      <c r="C922" s="432"/>
      <c r="D922" s="367"/>
      <c r="E922" s="432"/>
      <c r="F922" s="432"/>
      <c r="G922" s="432"/>
      <c r="H922" s="367"/>
      <c r="I922" s="432"/>
      <c r="J922" s="367"/>
      <c r="K922" s="432"/>
      <c r="L922" s="367"/>
      <c r="M922" s="432"/>
      <c r="N922" s="367"/>
      <c r="O922" s="434"/>
      <c r="P922" s="433"/>
      <c r="Q922" s="367"/>
      <c r="R922" s="367"/>
      <c r="S922" s="367"/>
      <c r="T922" s="367"/>
      <c r="U922" s="367"/>
      <c r="V922" s="367"/>
      <c r="W922" s="367"/>
      <c r="X922" s="367"/>
      <c r="Y922" s="367"/>
      <c r="Z922" s="367"/>
      <c r="AA922" s="367"/>
      <c r="AB922" s="367"/>
      <c r="AC922" s="367"/>
      <c r="AD922" s="367"/>
      <c r="AE922" s="367"/>
      <c r="AF922" s="367"/>
      <c r="AG922" s="367"/>
      <c r="AH922" s="367"/>
    </row>
    <row r="923" ht="15.75" customHeight="1">
      <c r="A923" s="367"/>
      <c r="B923" s="367"/>
      <c r="C923" s="432"/>
      <c r="D923" s="367"/>
      <c r="E923" s="432"/>
      <c r="F923" s="432"/>
      <c r="G923" s="432"/>
      <c r="H923" s="367"/>
      <c r="I923" s="432"/>
      <c r="J923" s="367"/>
      <c r="K923" s="432"/>
      <c r="L923" s="367"/>
      <c r="M923" s="432"/>
      <c r="N923" s="367"/>
      <c r="O923" s="434"/>
      <c r="P923" s="433"/>
      <c r="Q923" s="367"/>
      <c r="R923" s="367"/>
      <c r="S923" s="367"/>
      <c r="T923" s="367"/>
      <c r="U923" s="367"/>
      <c r="V923" s="367"/>
      <c r="W923" s="367"/>
      <c r="X923" s="367"/>
      <c r="Y923" s="367"/>
      <c r="Z923" s="367"/>
      <c r="AA923" s="367"/>
      <c r="AB923" s="367"/>
      <c r="AC923" s="367"/>
      <c r="AD923" s="367"/>
      <c r="AE923" s="367"/>
      <c r="AF923" s="367"/>
      <c r="AG923" s="367"/>
      <c r="AH923" s="367"/>
    </row>
    <row r="924" ht="15.75" customHeight="1">
      <c r="A924" s="367"/>
      <c r="B924" s="367"/>
      <c r="C924" s="432"/>
      <c r="D924" s="367"/>
      <c r="E924" s="432"/>
      <c r="F924" s="432"/>
      <c r="G924" s="432"/>
      <c r="H924" s="367"/>
      <c r="I924" s="432"/>
      <c r="J924" s="367"/>
      <c r="K924" s="432"/>
      <c r="L924" s="367"/>
      <c r="M924" s="432"/>
      <c r="N924" s="367"/>
      <c r="O924" s="434"/>
      <c r="P924" s="433"/>
      <c r="Q924" s="367"/>
      <c r="R924" s="367"/>
      <c r="S924" s="367"/>
      <c r="T924" s="367"/>
      <c r="U924" s="367"/>
      <c r="V924" s="367"/>
      <c r="W924" s="367"/>
      <c r="X924" s="367"/>
      <c r="Y924" s="367"/>
      <c r="Z924" s="367"/>
      <c r="AA924" s="367"/>
      <c r="AB924" s="367"/>
      <c r="AC924" s="367"/>
      <c r="AD924" s="367"/>
      <c r="AE924" s="367"/>
      <c r="AF924" s="367"/>
      <c r="AG924" s="367"/>
      <c r="AH924" s="367"/>
    </row>
    <row r="925" ht="15.75" customHeight="1">
      <c r="A925" s="367"/>
      <c r="B925" s="367"/>
      <c r="C925" s="432"/>
      <c r="D925" s="367"/>
      <c r="E925" s="432"/>
      <c r="F925" s="432"/>
      <c r="G925" s="432"/>
      <c r="H925" s="367"/>
      <c r="I925" s="432"/>
      <c r="J925" s="367"/>
      <c r="K925" s="432"/>
      <c r="L925" s="367"/>
      <c r="M925" s="432"/>
      <c r="N925" s="367"/>
      <c r="O925" s="434"/>
      <c r="P925" s="433"/>
      <c r="Q925" s="367"/>
      <c r="R925" s="367"/>
      <c r="S925" s="367"/>
      <c r="T925" s="367"/>
      <c r="U925" s="367"/>
      <c r="V925" s="367"/>
      <c r="W925" s="367"/>
      <c r="X925" s="367"/>
      <c r="Y925" s="367"/>
      <c r="Z925" s="367"/>
      <c r="AA925" s="367"/>
      <c r="AB925" s="367"/>
      <c r="AC925" s="367"/>
      <c r="AD925" s="367"/>
      <c r="AE925" s="367"/>
      <c r="AF925" s="367"/>
      <c r="AG925" s="367"/>
      <c r="AH925" s="367"/>
    </row>
    <row r="926" ht="15.75" customHeight="1">
      <c r="A926" s="367"/>
      <c r="B926" s="367"/>
      <c r="C926" s="432"/>
      <c r="D926" s="367"/>
      <c r="E926" s="432"/>
      <c r="F926" s="432"/>
      <c r="G926" s="432"/>
      <c r="H926" s="367"/>
      <c r="I926" s="432"/>
      <c r="J926" s="367"/>
      <c r="K926" s="432"/>
      <c r="L926" s="367"/>
      <c r="M926" s="432"/>
      <c r="N926" s="367"/>
      <c r="O926" s="434"/>
      <c r="P926" s="433"/>
      <c r="Q926" s="367"/>
      <c r="R926" s="367"/>
      <c r="S926" s="367"/>
      <c r="T926" s="367"/>
      <c r="U926" s="367"/>
      <c r="V926" s="367"/>
      <c r="W926" s="367"/>
      <c r="X926" s="367"/>
      <c r="Y926" s="367"/>
      <c r="Z926" s="367"/>
      <c r="AA926" s="367"/>
      <c r="AB926" s="367"/>
      <c r="AC926" s="367"/>
      <c r="AD926" s="367"/>
      <c r="AE926" s="367"/>
      <c r="AF926" s="367"/>
      <c r="AG926" s="367"/>
      <c r="AH926" s="367"/>
    </row>
    <row r="927" ht="15.75" customHeight="1">
      <c r="A927" s="367"/>
      <c r="B927" s="367"/>
      <c r="C927" s="432"/>
      <c r="D927" s="367"/>
      <c r="E927" s="432"/>
      <c r="F927" s="432"/>
      <c r="G927" s="432"/>
      <c r="H927" s="367"/>
      <c r="I927" s="432"/>
      <c r="J927" s="367"/>
      <c r="K927" s="432"/>
      <c r="L927" s="367"/>
      <c r="M927" s="432"/>
      <c r="N927" s="367"/>
      <c r="O927" s="434"/>
      <c r="P927" s="433"/>
      <c r="Q927" s="367"/>
      <c r="R927" s="367"/>
      <c r="S927" s="367"/>
      <c r="T927" s="367"/>
      <c r="U927" s="367"/>
      <c r="V927" s="367"/>
      <c r="W927" s="367"/>
      <c r="X927" s="367"/>
      <c r="Y927" s="367"/>
      <c r="Z927" s="367"/>
      <c r="AA927" s="367"/>
      <c r="AB927" s="367"/>
      <c r="AC927" s="367"/>
      <c r="AD927" s="367"/>
      <c r="AE927" s="367"/>
      <c r="AF927" s="367"/>
      <c r="AG927" s="367"/>
      <c r="AH927" s="367"/>
    </row>
    <row r="928" ht="15.75" customHeight="1">
      <c r="A928" s="367"/>
      <c r="B928" s="367"/>
      <c r="C928" s="432"/>
      <c r="D928" s="367"/>
      <c r="E928" s="432"/>
      <c r="F928" s="432"/>
      <c r="G928" s="432"/>
      <c r="H928" s="367"/>
      <c r="I928" s="432"/>
      <c r="J928" s="367"/>
      <c r="K928" s="432"/>
      <c r="L928" s="367"/>
      <c r="M928" s="432"/>
      <c r="N928" s="367"/>
      <c r="O928" s="434"/>
      <c r="P928" s="433"/>
      <c r="Q928" s="367"/>
      <c r="R928" s="367"/>
      <c r="S928" s="367"/>
      <c r="T928" s="367"/>
      <c r="U928" s="367"/>
      <c r="V928" s="367"/>
      <c r="W928" s="367"/>
      <c r="X928" s="367"/>
      <c r="Y928" s="367"/>
      <c r="Z928" s="367"/>
      <c r="AA928" s="367"/>
      <c r="AB928" s="367"/>
      <c r="AC928" s="367"/>
      <c r="AD928" s="367"/>
      <c r="AE928" s="367"/>
      <c r="AF928" s="367"/>
      <c r="AG928" s="367"/>
      <c r="AH928" s="367"/>
    </row>
    <row r="929" ht="15.75" customHeight="1">
      <c r="A929" s="367"/>
      <c r="B929" s="367"/>
      <c r="C929" s="432"/>
      <c r="D929" s="367"/>
      <c r="E929" s="432"/>
      <c r="F929" s="432"/>
      <c r="G929" s="432"/>
      <c r="H929" s="367"/>
      <c r="I929" s="432"/>
      <c r="J929" s="367"/>
      <c r="K929" s="432"/>
      <c r="L929" s="367"/>
      <c r="M929" s="432"/>
      <c r="N929" s="367"/>
      <c r="O929" s="434"/>
      <c r="P929" s="433"/>
      <c r="Q929" s="367"/>
      <c r="R929" s="367"/>
      <c r="S929" s="367"/>
      <c r="T929" s="367"/>
      <c r="U929" s="367"/>
      <c r="V929" s="367"/>
      <c r="W929" s="367"/>
      <c r="X929" s="367"/>
      <c r="Y929" s="367"/>
      <c r="Z929" s="367"/>
      <c r="AA929" s="367"/>
      <c r="AB929" s="367"/>
      <c r="AC929" s="367"/>
      <c r="AD929" s="367"/>
      <c r="AE929" s="367"/>
      <c r="AF929" s="367"/>
      <c r="AG929" s="367"/>
      <c r="AH929" s="367"/>
    </row>
    <row r="930" ht="15.75" customHeight="1">
      <c r="A930" s="367"/>
      <c r="B930" s="367"/>
      <c r="C930" s="432"/>
      <c r="D930" s="367"/>
      <c r="E930" s="432"/>
      <c r="F930" s="432"/>
      <c r="G930" s="432"/>
      <c r="H930" s="367"/>
      <c r="I930" s="432"/>
      <c r="J930" s="367"/>
      <c r="K930" s="432"/>
      <c r="L930" s="367"/>
      <c r="M930" s="432"/>
      <c r="N930" s="367"/>
      <c r="O930" s="434"/>
      <c r="P930" s="433"/>
      <c r="Q930" s="367"/>
      <c r="R930" s="367"/>
      <c r="S930" s="367"/>
      <c r="T930" s="367"/>
      <c r="U930" s="367"/>
      <c r="V930" s="367"/>
      <c r="W930" s="367"/>
      <c r="X930" s="367"/>
      <c r="Y930" s="367"/>
      <c r="Z930" s="367"/>
      <c r="AA930" s="367"/>
      <c r="AB930" s="367"/>
      <c r="AC930" s="367"/>
      <c r="AD930" s="367"/>
      <c r="AE930" s="367"/>
      <c r="AF930" s="367"/>
      <c r="AG930" s="367"/>
      <c r="AH930" s="367"/>
    </row>
    <row r="931" ht="15.75" customHeight="1">
      <c r="A931" s="367"/>
      <c r="B931" s="367"/>
      <c r="C931" s="432"/>
      <c r="D931" s="367"/>
      <c r="E931" s="432"/>
      <c r="F931" s="432"/>
      <c r="G931" s="432"/>
      <c r="H931" s="367"/>
      <c r="I931" s="432"/>
      <c r="J931" s="367"/>
      <c r="K931" s="432"/>
      <c r="L931" s="367"/>
      <c r="M931" s="432"/>
      <c r="N931" s="367"/>
      <c r="O931" s="434"/>
      <c r="P931" s="433"/>
      <c r="Q931" s="367"/>
      <c r="R931" s="367"/>
      <c r="S931" s="367"/>
      <c r="T931" s="367"/>
      <c r="U931" s="367"/>
      <c r="V931" s="367"/>
      <c r="W931" s="367"/>
      <c r="X931" s="367"/>
      <c r="Y931" s="367"/>
      <c r="Z931" s="367"/>
      <c r="AA931" s="367"/>
      <c r="AB931" s="367"/>
      <c r="AC931" s="367"/>
      <c r="AD931" s="367"/>
      <c r="AE931" s="367"/>
      <c r="AF931" s="367"/>
      <c r="AG931" s="367"/>
      <c r="AH931" s="367"/>
    </row>
    <row r="932" ht="15.75" customHeight="1">
      <c r="A932" s="367"/>
      <c r="B932" s="367"/>
      <c r="C932" s="432"/>
      <c r="D932" s="367"/>
      <c r="E932" s="432"/>
      <c r="F932" s="432"/>
      <c r="G932" s="432"/>
      <c r="H932" s="367"/>
      <c r="I932" s="432"/>
      <c r="J932" s="367"/>
      <c r="K932" s="432"/>
      <c r="L932" s="367"/>
      <c r="M932" s="432"/>
      <c r="N932" s="367"/>
      <c r="O932" s="434"/>
      <c r="P932" s="433"/>
      <c r="Q932" s="367"/>
      <c r="R932" s="367"/>
      <c r="S932" s="367"/>
      <c r="T932" s="367"/>
      <c r="U932" s="367"/>
      <c r="V932" s="367"/>
      <c r="W932" s="367"/>
      <c r="X932" s="367"/>
      <c r="Y932" s="367"/>
      <c r="Z932" s="367"/>
      <c r="AA932" s="367"/>
      <c r="AB932" s="367"/>
      <c r="AC932" s="367"/>
      <c r="AD932" s="367"/>
      <c r="AE932" s="367"/>
      <c r="AF932" s="367"/>
      <c r="AG932" s="367"/>
      <c r="AH932" s="367"/>
    </row>
    <row r="933" ht="15.75" customHeight="1">
      <c r="A933" s="367"/>
      <c r="B933" s="367"/>
      <c r="C933" s="432"/>
      <c r="D933" s="367"/>
      <c r="E933" s="432"/>
      <c r="F933" s="432"/>
      <c r="G933" s="432"/>
      <c r="H933" s="367"/>
      <c r="I933" s="432"/>
      <c r="J933" s="367"/>
      <c r="K933" s="432"/>
      <c r="L933" s="367"/>
      <c r="M933" s="432"/>
      <c r="N933" s="367"/>
      <c r="O933" s="434"/>
      <c r="P933" s="433"/>
      <c r="Q933" s="367"/>
      <c r="R933" s="367"/>
      <c r="S933" s="367"/>
      <c r="T933" s="367"/>
      <c r="U933" s="367"/>
      <c r="V933" s="367"/>
      <c r="W933" s="367"/>
      <c r="X933" s="367"/>
      <c r="Y933" s="367"/>
      <c r="Z933" s="367"/>
      <c r="AA933" s="367"/>
      <c r="AB933" s="367"/>
      <c r="AC933" s="367"/>
      <c r="AD933" s="367"/>
      <c r="AE933" s="367"/>
      <c r="AF933" s="367"/>
      <c r="AG933" s="367"/>
      <c r="AH933" s="367"/>
    </row>
    <row r="934" ht="15.75" customHeight="1">
      <c r="A934" s="367"/>
      <c r="B934" s="367"/>
      <c r="C934" s="432"/>
      <c r="D934" s="367"/>
      <c r="E934" s="432"/>
      <c r="F934" s="432"/>
      <c r="G934" s="432"/>
      <c r="H934" s="367"/>
      <c r="I934" s="432"/>
      <c r="J934" s="367"/>
      <c r="K934" s="432"/>
      <c r="L934" s="367"/>
      <c r="M934" s="432"/>
      <c r="N934" s="367"/>
      <c r="O934" s="434"/>
      <c r="P934" s="433"/>
      <c r="Q934" s="367"/>
      <c r="R934" s="367"/>
      <c r="S934" s="367"/>
      <c r="T934" s="367"/>
      <c r="U934" s="367"/>
      <c r="V934" s="367"/>
      <c r="W934" s="367"/>
      <c r="X934" s="367"/>
      <c r="Y934" s="367"/>
      <c r="Z934" s="367"/>
      <c r="AA934" s="367"/>
      <c r="AB934" s="367"/>
      <c r="AC934" s="367"/>
      <c r="AD934" s="367"/>
      <c r="AE934" s="367"/>
      <c r="AF934" s="367"/>
      <c r="AG934" s="367"/>
      <c r="AH934" s="367"/>
    </row>
    <row r="935" ht="15.75" customHeight="1">
      <c r="A935" s="367"/>
      <c r="B935" s="367"/>
      <c r="C935" s="432"/>
      <c r="D935" s="367"/>
      <c r="E935" s="432"/>
      <c r="F935" s="432"/>
      <c r="G935" s="432"/>
      <c r="H935" s="367"/>
      <c r="I935" s="432"/>
      <c r="J935" s="367"/>
      <c r="K935" s="432"/>
      <c r="L935" s="367"/>
      <c r="M935" s="432"/>
      <c r="N935" s="367"/>
      <c r="O935" s="434"/>
      <c r="P935" s="433"/>
      <c r="Q935" s="367"/>
      <c r="R935" s="367"/>
      <c r="S935" s="367"/>
      <c r="T935" s="367"/>
      <c r="U935" s="367"/>
      <c r="V935" s="367"/>
      <c r="W935" s="367"/>
      <c r="X935" s="367"/>
      <c r="Y935" s="367"/>
      <c r="Z935" s="367"/>
      <c r="AA935" s="367"/>
      <c r="AB935" s="367"/>
      <c r="AC935" s="367"/>
      <c r="AD935" s="367"/>
      <c r="AE935" s="367"/>
      <c r="AF935" s="367"/>
      <c r="AG935" s="367"/>
      <c r="AH935" s="367"/>
    </row>
    <row r="936" ht="15.75" customHeight="1">
      <c r="A936" s="367"/>
      <c r="B936" s="367"/>
      <c r="C936" s="432"/>
      <c r="D936" s="367"/>
      <c r="E936" s="432"/>
      <c r="F936" s="432"/>
      <c r="G936" s="432"/>
      <c r="H936" s="367"/>
      <c r="I936" s="432"/>
      <c r="J936" s="367"/>
      <c r="K936" s="432"/>
      <c r="L936" s="367"/>
      <c r="M936" s="432"/>
      <c r="N936" s="367"/>
      <c r="O936" s="434"/>
      <c r="P936" s="433"/>
      <c r="Q936" s="367"/>
      <c r="R936" s="367"/>
      <c r="S936" s="367"/>
      <c r="T936" s="367"/>
      <c r="U936" s="367"/>
      <c r="V936" s="367"/>
      <c r="W936" s="367"/>
      <c r="X936" s="367"/>
      <c r="Y936" s="367"/>
      <c r="Z936" s="367"/>
      <c r="AA936" s="367"/>
      <c r="AB936" s="367"/>
      <c r="AC936" s="367"/>
      <c r="AD936" s="367"/>
      <c r="AE936" s="367"/>
      <c r="AF936" s="367"/>
      <c r="AG936" s="367"/>
      <c r="AH936" s="367"/>
    </row>
    <row r="937" ht="15.75" customHeight="1">
      <c r="A937" s="367"/>
      <c r="B937" s="367"/>
      <c r="C937" s="432"/>
      <c r="D937" s="367"/>
      <c r="E937" s="432"/>
      <c r="F937" s="432"/>
      <c r="G937" s="432"/>
      <c r="H937" s="367"/>
      <c r="I937" s="432"/>
      <c r="J937" s="367"/>
      <c r="K937" s="432"/>
      <c r="L937" s="367"/>
      <c r="M937" s="432"/>
      <c r="N937" s="367"/>
      <c r="O937" s="434"/>
      <c r="P937" s="433"/>
      <c r="Q937" s="367"/>
      <c r="R937" s="367"/>
      <c r="S937" s="367"/>
      <c r="T937" s="367"/>
      <c r="U937" s="367"/>
      <c r="V937" s="367"/>
      <c r="W937" s="367"/>
      <c r="X937" s="367"/>
      <c r="Y937" s="367"/>
      <c r="Z937" s="367"/>
      <c r="AA937" s="367"/>
      <c r="AB937" s="367"/>
      <c r="AC937" s="367"/>
      <c r="AD937" s="367"/>
      <c r="AE937" s="367"/>
      <c r="AF937" s="367"/>
      <c r="AG937" s="367"/>
      <c r="AH937" s="367"/>
    </row>
    <row r="938" ht="15.75" customHeight="1">
      <c r="A938" s="367"/>
      <c r="B938" s="367"/>
      <c r="C938" s="432"/>
      <c r="D938" s="367"/>
      <c r="E938" s="432"/>
      <c r="F938" s="432"/>
      <c r="G938" s="432"/>
      <c r="H938" s="367"/>
      <c r="I938" s="432"/>
      <c r="J938" s="367"/>
      <c r="K938" s="432"/>
      <c r="L938" s="367"/>
      <c r="M938" s="432"/>
      <c r="N938" s="367"/>
      <c r="O938" s="434"/>
      <c r="P938" s="433"/>
      <c r="Q938" s="367"/>
      <c r="R938" s="367"/>
      <c r="S938" s="367"/>
      <c r="T938" s="367"/>
      <c r="U938" s="367"/>
      <c r="V938" s="367"/>
      <c r="W938" s="367"/>
      <c r="X938" s="367"/>
      <c r="Y938" s="367"/>
      <c r="Z938" s="367"/>
      <c r="AA938" s="367"/>
      <c r="AB938" s="367"/>
      <c r="AC938" s="367"/>
      <c r="AD938" s="367"/>
      <c r="AE938" s="367"/>
      <c r="AF938" s="367"/>
      <c r="AG938" s="367"/>
      <c r="AH938" s="367"/>
    </row>
    <row r="939" ht="15.75" customHeight="1">
      <c r="A939" s="367"/>
      <c r="B939" s="367"/>
      <c r="C939" s="432"/>
      <c r="D939" s="367"/>
      <c r="E939" s="432"/>
      <c r="F939" s="432"/>
      <c r="G939" s="432"/>
      <c r="H939" s="367"/>
      <c r="I939" s="432"/>
      <c r="J939" s="367"/>
      <c r="K939" s="432"/>
      <c r="L939" s="367"/>
      <c r="M939" s="432"/>
      <c r="N939" s="367"/>
      <c r="O939" s="434"/>
      <c r="P939" s="433"/>
      <c r="Q939" s="367"/>
      <c r="R939" s="367"/>
      <c r="S939" s="367"/>
      <c r="T939" s="367"/>
      <c r="U939" s="367"/>
      <c r="V939" s="367"/>
      <c r="W939" s="367"/>
      <c r="X939" s="367"/>
      <c r="Y939" s="367"/>
      <c r="Z939" s="367"/>
      <c r="AA939" s="367"/>
      <c r="AB939" s="367"/>
      <c r="AC939" s="367"/>
      <c r="AD939" s="367"/>
      <c r="AE939" s="367"/>
      <c r="AF939" s="367"/>
      <c r="AG939" s="367"/>
      <c r="AH939" s="367"/>
    </row>
    <row r="940" ht="15.75" customHeight="1">
      <c r="A940" s="367"/>
      <c r="B940" s="367"/>
      <c r="C940" s="432"/>
      <c r="D940" s="367"/>
      <c r="E940" s="432"/>
      <c r="F940" s="432"/>
      <c r="G940" s="432"/>
      <c r="H940" s="367"/>
      <c r="I940" s="432"/>
      <c r="J940" s="367"/>
      <c r="K940" s="432"/>
      <c r="L940" s="367"/>
      <c r="M940" s="432"/>
      <c r="N940" s="367"/>
      <c r="O940" s="434"/>
      <c r="P940" s="433"/>
      <c r="Q940" s="367"/>
      <c r="R940" s="367"/>
      <c r="S940" s="367"/>
      <c r="T940" s="367"/>
      <c r="U940" s="367"/>
      <c r="V940" s="367"/>
      <c r="W940" s="367"/>
      <c r="X940" s="367"/>
      <c r="Y940" s="367"/>
      <c r="Z940" s="367"/>
      <c r="AA940" s="367"/>
      <c r="AB940" s="367"/>
      <c r="AC940" s="367"/>
      <c r="AD940" s="367"/>
      <c r="AE940" s="367"/>
      <c r="AF940" s="367"/>
      <c r="AG940" s="367"/>
      <c r="AH940" s="367"/>
    </row>
    <row r="941" ht="15.75" customHeight="1">
      <c r="A941" s="367"/>
      <c r="B941" s="367"/>
      <c r="C941" s="432"/>
      <c r="D941" s="367"/>
      <c r="E941" s="432"/>
      <c r="F941" s="432"/>
      <c r="G941" s="432"/>
      <c r="H941" s="367"/>
      <c r="I941" s="432"/>
      <c r="J941" s="367"/>
      <c r="K941" s="432"/>
      <c r="L941" s="367"/>
      <c r="M941" s="432"/>
      <c r="N941" s="367"/>
      <c r="O941" s="434"/>
      <c r="P941" s="433"/>
      <c r="Q941" s="367"/>
      <c r="R941" s="367"/>
      <c r="S941" s="367"/>
      <c r="T941" s="367"/>
      <c r="U941" s="367"/>
      <c r="V941" s="367"/>
      <c r="W941" s="367"/>
      <c r="X941" s="367"/>
      <c r="Y941" s="367"/>
      <c r="Z941" s="367"/>
      <c r="AA941" s="367"/>
      <c r="AB941" s="367"/>
      <c r="AC941" s="367"/>
      <c r="AD941" s="367"/>
      <c r="AE941" s="367"/>
      <c r="AF941" s="367"/>
      <c r="AG941" s="367"/>
      <c r="AH941" s="367"/>
    </row>
    <row r="942" ht="15.75" customHeight="1">
      <c r="A942" s="367"/>
      <c r="B942" s="367"/>
      <c r="C942" s="432"/>
      <c r="D942" s="367"/>
      <c r="E942" s="432"/>
      <c r="F942" s="432"/>
      <c r="G942" s="432"/>
      <c r="H942" s="367"/>
      <c r="I942" s="432"/>
      <c r="J942" s="367"/>
      <c r="K942" s="432"/>
      <c r="L942" s="367"/>
      <c r="M942" s="432"/>
      <c r="N942" s="367"/>
      <c r="O942" s="434"/>
      <c r="P942" s="433"/>
      <c r="Q942" s="367"/>
      <c r="R942" s="367"/>
      <c r="S942" s="367"/>
      <c r="T942" s="367"/>
      <c r="U942" s="367"/>
      <c r="V942" s="367"/>
      <c r="W942" s="367"/>
      <c r="X942" s="367"/>
      <c r="Y942" s="367"/>
      <c r="Z942" s="367"/>
      <c r="AA942" s="367"/>
      <c r="AB942" s="367"/>
      <c r="AC942" s="367"/>
      <c r="AD942" s="367"/>
      <c r="AE942" s="367"/>
      <c r="AF942" s="367"/>
      <c r="AG942" s="367"/>
      <c r="AH942" s="367"/>
    </row>
    <row r="943" ht="15.75" customHeight="1">
      <c r="A943" s="367"/>
      <c r="B943" s="367"/>
      <c r="C943" s="432"/>
      <c r="D943" s="367"/>
      <c r="E943" s="432"/>
      <c r="F943" s="432"/>
      <c r="G943" s="432"/>
      <c r="H943" s="367"/>
      <c r="I943" s="432"/>
      <c r="J943" s="367"/>
      <c r="K943" s="432"/>
      <c r="L943" s="367"/>
      <c r="M943" s="432"/>
      <c r="N943" s="367"/>
      <c r="O943" s="434"/>
      <c r="P943" s="433"/>
      <c r="Q943" s="367"/>
      <c r="R943" s="367"/>
      <c r="S943" s="367"/>
      <c r="T943" s="367"/>
      <c r="U943" s="367"/>
      <c r="V943" s="367"/>
      <c r="W943" s="367"/>
      <c r="X943" s="367"/>
      <c r="Y943" s="367"/>
      <c r="Z943" s="367"/>
      <c r="AA943" s="367"/>
      <c r="AB943" s="367"/>
      <c r="AC943" s="367"/>
      <c r="AD943" s="367"/>
      <c r="AE943" s="367"/>
      <c r="AF943" s="367"/>
      <c r="AG943" s="367"/>
      <c r="AH943" s="367"/>
    </row>
    <row r="944" ht="15.75" customHeight="1">
      <c r="A944" s="367"/>
      <c r="B944" s="367"/>
      <c r="C944" s="432"/>
      <c r="D944" s="367"/>
      <c r="E944" s="432"/>
      <c r="F944" s="432"/>
      <c r="G944" s="432"/>
      <c r="H944" s="367"/>
      <c r="I944" s="432"/>
      <c r="J944" s="367"/>
      <c r="K944" s="432"/>
      <c r="L944" s="367"/>
      <c r="M944" s="432"/>
      <c r="N944" s="367"/>
      <c r="O944" s="434"/>
      <c r="P944" s="433"/>
      <c r="Q944" s="367"/>
      <c r="R944" s="367"/>
      <c r="S944" s="367"/>
      <c r="T944" s="367"/>
      <c r="U944" s="367"/>
      <c r="V944" s="367"/>
      <c r="W944" s="367"/>
      <c r="X944" s="367"/>
      <c r="Y944" s="367"/>
      <c r="Z944" s="367"/>
      <c r="AA944" s="367"/>
      <c r="AB944" s="367"/>
      <c r="AC944" s="367"/>
      <c r="AD944" s="367"/>
      <c r="AE944" s="367"/>
      <c r="AF944" s="367"/>
      <c r="AG944" s="367"/>
      <c r="AH944" s="367"/>
    </row>
    <row r="945" ht="15.75" customHeight="1">
      <c r="A945" s="367"/>
      <c r="B945" s="367"/>
      <c r="C945" s="432"/>
      <c r="D945" s="367"/>
      <c r="E945" s="432"/>
      <c r="F945" s="432"/>
      <c r="G945" s="432"/>
      <c r="H945" s="367"/>
      <c r="I945" s="432"/>
      <c r="J945" s="367"/>
      <c r="K945" s="432"/>
      <c r="L945" s="367"/>
      <c r="M945" s="432"/>
      <c r="N945" s="367"/>
      <c r="O945" s="434"/>
      <c r="P945" s="433"/>
      <c r="Q945" s="367"/>
      <c r="R945" s="367"/>
      <c r="S945" s="367"/>
      <c r="T945" s="367"/>
      <c r="U945" s="367"/>
      <c r="V945" s="367"/>
      <c r="W945" s="367"/>
      <c r="X945" s="367"/>
      <c r="Y945" s="367"/>
      <c r="Z945" s="367"/>
      <c r="AA945" s="367"/>
      <c r="AB945" s="367"/>
      <c r="AC945" s="367"/>
      <c r="AD945" s="367"/>
      <c r="AE945" s="367"/>
      <c r="AF945" s="367"/>
      <c r="AG945" s="367"/>
      <c r="AH945" s="367"/>
    </row>
    <row r="946" ht="15.75" customHeight="1">
      <c r="A946" s="367"/>
      <c r="B946" s="367"/>
      <c r="C946" s="432"/>
      <c r="D946" s="367"/>
      <c r="E946" s="432"/>
      <c r="F946" s="432"/>
      <c r="G946" s="432"/>
      <c r="H946" s="367"/>
      <c r="I946" s="432"/>
      <c r="J946" s="367"/>
      <c r="K946" s="432"/>
      <c r="L946" s="367"/>
      <c r="M946" s="432"/>
      <c r="N946" s="367"/>
      <c r="O946" s="434"/>
      <c r="P946" s="433"/>
      <c r="Q946" s="367"/>
      <c r="R946" s="367"/>
      <c r="S946" s="367"/>
      <c r="T946" s="367"/>
      <c r="U946" s="367"/>
      <c r="V946" s="367"/>
      <c r="W946" s="367"/>
      <c r="X946" s="367"/>
      <c r="Y946" s="367"/>
      <c r="Z946" s="367"/>
      <c r="AA946" s="367"/>
      <c r="AB946" s="367"/>
      <c r="AC946" s="367"/>
      <c r="AD946" s="367"/>
      <c r="AE946" s="367"/>
      <c r="AF946" s="367"/>
      <c r="AG946" s="367"/>
      <c r="AH946" s="367"/>
    </row>
    <row r="947" ht="15.75" customHeight="1">
      <c r="A947" s="367"/>
      <c r="B947" s="367"/>
      <c r="C947" s="432"/>
      <c r="D947" s="367"/>
      <c r="E947" s="432"/>
      <c r="F947" s="432"/>
      <c r="G947" s="432"/>
      <c r="H947" s="367"/>
      <c r="I947" s="432"/>
      <c r="J947" s="367"/>
      <c r="K947" s="432"/>
      <c r="L947" s="367"/>
      <c r="M947" s="432"/>
      <c r="N947" s="367"/>
      <c r="O947" s="434"/>
      <c r="P947" s="433"/>
      <c r="Q947" s="367"/>
      <c r="R947" s="367"/>
      <c r="S947" s="367"/>
      <c r="T947" s="367"/>
      <c r="U947" s="367"/>
      <c r="V947" s="367"/>
      <c r="W947" s="367"/>
      <c r="X947" s="367"/>
      <c r="Y947" s="367"/>
      <c r="Z947" s="367"/>
      <c r="AA947" s="367"/>
      <c r="AB947" s="367"/>
      <c r="AC947" s="367"/>
      <c r="AD947" s="367"/>
      <c r="AE947" s="367"/>
      <c r="AF947" s="367"/>
      <c r="AG947" s="367"/>
      <c r="AH947" s="367"/>
    </row>
    <row r="948" ht="15.75" customHeight="1">
      <c r="A948" s="367"/>
      <c r="B948" s="367"/>
      <c r="C948" s="432"/>
      <c r="D948" s="367"/>
      <c r="E948" s="432"/>
      <c r="F948" s="432"/>
      <c r="G948" s="432"/>
      <c r="H948" s="367"/>
      <c r="I948" s="432"/>
      <c r="J948" s="367"/>
      <c r="K948" s="432"/>
      <c r="L948" s="367"/>
      <c r="M948" s="432"/>
      <c r="N948" s="367"/>
      <c r="O948" s="434"/>
      <c r="P948" s="433"/>
      <c r="Q948" s="367"/>
      <c r="R948" s="367"/>
      <c r="S948" s="367"/>
      <c r="T948" s="367"/>
      <c r="U948" s="367"/>
      <c r="V948" s="367"/>
      <c r="W948" s="367"/>
      <c r="X948" s="367"/>
      <c r="Y948" s="367"/>
      <c r="Z948" s="367"/>
      <c r="AA948" s="367"/>
      <c r="AB948" s="367"/>
      <c r="AC948" s="367"/>
      <c r="AD948" s="367"/>
      <c r="AE948" s="367"/>
      <c r="AF948" s="367"/>
      <c r="AG948" s="367"/>
      <c r="AH948" s="367"/>
    </row>
    <row r="949" ht="15.75" customHeight="1">
      <c r="A949" s="367"/>
      <c r="B949" s="367"/>
      <c r="C949" s="432"/>
      <c r="D949" s="367"/>
      <c r="E949" s="432"/>
      <c r="F949" s="432"/>
      <c r="G949" s="432"/>
      <c r="H949" s="367"/>
      <c r="I949" s="432"/>
      <c r="J949" s="367"/>
      <c r="K949" s="432"/>
      <c r="L949" s="367"/>
      <c r="M949" s="432"/>
      <c r="N949" s="367"/>
      <c r="O949" s="434"/>
      <c r="P949" s="433"/>
      <c r="Q949" s="367"/>
      <c r="R949" s="367"/>
      <c r="S949" s="367"/>
      <c r="T949" s="367"/>
      <c r="U949" s="367"/>
      <c r="V949" s="367"/>
      <c r="W949" s="367"/>
      <c r="X949" s="367"/>
      <c r="Y949" s="367"/>
      <c r="Z949" s="367"/>
      <c r="AA949" s="367"/>
      <c r="AB949" s="367"/>
      <c r="AC949" s="367"/>
      <c r="AD949" s="367"/>
      <c r="AE949" s="367"/>
      <c r="AF949" s="367"/>
      <c r="AG949" s="367"/>
      <c r="AH949" s="367"/>
    </row>
    <row r="950" ht="15.75" customHeight="1">
      <c r="A950" s="367"/>
      <c r="B950" s="367"/>
      <c r="C950" s="432"/>
      <c r="D950" s="367"/>
      <c r="E950" s="432"/>
      <c r="F950" s="432"/>
      <c r="G950" s="432"/>
      <c r="H950" s="367"/>
      <c r="I950" s="432"/>
      <c r="J950" s="367"/>
      <c r="K950" s="432"/>
      <c r="L950" s="367"/>
      <c r="M950" s="432"/>
      <c r="N950" s="367"/>
      <c r="O950" s="434"/>
      <c r="P950" s="433"/>
      <c r="Q950" s="367"/>
      <c r="R950" s="367"/>
      <c r="S950" s="367"/>
      <c r="T950" s="367"/>
      <c r="U950" s="367"/>
      <c r="V950" s="367"/>
      <c r="W950" s="367"/>
      <c r="X950" s="367"/>
      <c r="Y950" s="367"/>
      <c r="Z950" s="367"/>
      <c r="AA950" s="367"/>
      <c r="AB950" s="367"/>
      <c r="AC950" s="367"/>
      <c r="AD950" s="367"/>
      <c r="AE950" s="367"/>
      <c r="AF950" s="367"/>
      <c r="AG950" s="367"/>
      <c r="AH950" s="367"/>
    </row>
    <row r="951" ht="15.75" customHeight="1">
      <c r="A951" s="367"/>
      <c r="B951" s="367"/>
      <c r="C951" s="432"/>
      <c r="D951" s="367"/>
      <c r="E951" s="432"/>
      <c r="F951" s="432"/>
      <c r="G951" s="432"/>
      <c r="H951" s="367"/>
      <c r="I951" s="432"/>
      <c r="J951" s="367"/>
      <c r="K951" s="432"/>
      <c r="L951" s="367"/>
      <c r="M951" s="432"/>
      <c r="N951" s="367"/>
      <c r="O951" s="434"/>
      <c r="P951" s="433"/>
      <c r="Q951" s="367"/>
      <c r="R951" s="367"/>
      <c r="S951" s="367"/>
      <c r="T951" s="367"/>
      <c r="U951" s="367"/>
      <c r="V951" s="367"/>
      <c r="W951" s="367"/>
      <c r="X951" s="367"/>
      <c r="Y951" s="367"/>
      <c r="Z951" s="367"/>
      <c r="AA951" s="367"/>
      <c r="AB951" s="367"/>
      <c r="AC951" s="367"/>
      <c r="AD951" s="367"/>
      <c r="AE951" s="367"/>
      <c r="AF951" s="367"/>
      <c r="AG951" s="367"/>
      <c r="AH951" s="367"/>
    </row>
    <row r="952" ht="15.75" customHeight="1">
      <c r="A952" s="367"/>
      <c r="B952" s="367"/>
      <c r="C952" s="432"/>
      <c r="D952" s="367"/>
      <c r="E952" s="432"/>
      <c r="F952" s="432"/>
      <c r="G952" s="432"/>
      <c r="H952" s="367"/>
      <c r="I952" s="432"/>
      <c r="J952" s="367"/>
      <c r="K952" s="432"/>
      <c r="L952" s="367"/>
      <c r="M952" s="432"/>
      <c r="N952" s="367"/>
      <c r="O952" s="434"/>
      <c r="P952" s="433"/>
      <c r="Q952" s="367"/>
      <c r="R952" s="367"/>
      <c r="S952" s="367"/>
      <c r="T952" s="367"/>
      <c r="U952" s="367"/>
      <c r="V952" s="367"/>
      <c r="W952" s="367"/>
      <c r="X952" s="367"/>
      <c r="Y952" s="367"/>
      <c r="Z952" s="367"/>
      <c r="AA952" s="367"/>
      <c r="AB952" s="367"/>
      <c r="AC952" s="367"/>
      <c r="AD952" s="367"/>
      <c r="AE952" s="367"/>
      <c r="AF952" s="367"/>
      <c r="AG952" s="367"/>
      <c r="AH952" s="367"/>
    </row>
    <row r="953" ht="15.75" customHeight="1">
      <c r="A953" s="367"/>
      <c r="B953" s="367"/>
      <c r="C953" s="432"/>
      <c r="D953" s="367"/>
      <c r="E953" s="432"/>
      <c r="F953" s="432"/>
      <c r="G953" s="432"/>
      <c r="H953" s="367"/>
      <c r="I953" s="432"/>
      <c r="J953" s="367"/>
      <c r="K953" s="432"/>
      <c r="L953" s="367"/>
      <c r="M953" s="432"/>
      <c r="N953" s="367"/>
      <c r="O953" s="434"/>
      <c r="P953" s="433"/>
      <c r="Q953" s="367"/>
      <c r="R953" s="367"/>
      <c r="S953" s="367"/>
      <c r="T953" s="367"/>
      <c r="U953" s="367"/>
      <c r="V953" s="367"/>
      <c r="W953" s="367"/>
      <c r="X953" s="367"/>
      <c r="Y953" s="367"/>
      <c r="Z953" s="367"/>
      <c r="AA953" s="367"/>
      <c r="AB953" s="367"/>
      <c r="AC953" s="367"/>
      <c r="AD953" s="367"/>
      <c r="AE953" s="367"/>
      <c r="AF953" s="367"/>
      <c r="AG953" s="367"/>
      <c r="AH953" s="367"/>
    </row>
    <row r="954" ht="15.75" customHeight="1">
      <c r="A954" s="367"/>
      <c r="B954" s="367"/>
      <c r="C954" s="432"/>
      <c r="D954" s="367"/>
      <c r="E954" s="432"/>
      <c r="F954" s="432"/>
      <c r="G954" s="432"/>
      <c r="H954" s="367"/>
      <c r="I954" s="432"/>
      <c r="J954" s="367"/>
      <c r="K954" s="432"/>
      <c r="L954" s="367"/>
      <c r="M954" s="432"/>
      <c r="N954" s="367"/>
      <c r="O954" s="434"/>
      <c r="P954" s="433"/>
      <c r="Q954" s="367"/>
      <c r="R954" s="367"/>
      <c r="S954" s="367"/>
      <c r="T954" s="367"/>
      <c r="U954" s="367"/>
      <c r="V954" s="367"/>
      <c r="W954" s="367"/>
      <c r="X954" s="367"/>
      <c r="Y954" s="367"/>
      <c r="Z954" s="367"/>
      <c r="AA954" s="367"/>
      <c r="AB954" s="367"/>
      <c r="AC954" s="367"/>
      <c r="AD954" s="367"/>
      <c r="AE954" s="367"/>
      <c r="AF954" s="367"/>
      <c r="AG954" s="367"/>
      <c r="AH954" s="367"/>
    </row>
    <row r="955" ht="15.75" customHeight="1">
      <c r="A955" s="367"/>
      <c r="B955" s="367"/>
      <c r="C955" s="432"/>
      <c r="D955" s="367"/>
      <c r="E955" s="432"/>
      <c r="F955" s="432"/>
      <c r="G955" s="432"/>
      <c r="H955" s="367"/>
      <c r="I955" s="432"/>
      <c r="J955" s="367"/>
      <c r="K955" s="432"/>
      <c r="L955" s="367"/>
      <c r="M955" s="432"/>
      <c r="N955" s="367"/>
      <c r="O955" s="434"/>
      <c r="P955" s="433"/>
      <c r="Q955" s="367"/>
      <c r="R955" s="367"/>
      <c r="S955" s="367"/>
      <c r="T955" s="367"/>
      <c r="U955" s="367"/>
      <c r="V955" s="367"/>
      <c r="W955" s="367"/>
      <c r="X955" s="367"/>
      <c r="Y955" s="367"/>
      <c r="Z955" s="367"/>
      <c r="AA955" s="367"/>
      <c r="AB955" s="367"/>
      <c r="AC955" s="367"/>
      <c r="AD955" s="367"/>
      <c r="AE955" s="367"/>
      <c r="AF955" s="367"/>
      <c r="AG955" s="367"/>
      <c r="AH955" s="367"/>
    </row>
    <row r="956" ht="15.75" customHeight="1">
      <c r="A956" s="367"/>
      <c r="B956" s="367"/>
      <c r="C956" s="432"/>
      <c r="D956" s="367"/>
      <c r="E956" s="432"/>
      <c r="F956" s="432"/>
      <c r="G956" s="432"/>
      <c r="H956" s="367"/>
      <c r="I956" s="432"/>
      <c r="J956" s="367"/>
      <c r="K956" s="432"/>
      <c r="L956" s="367"/>
      <c r="M956" s="432"/>
      <c r="N956" s="367"/>
      <c r="O956" s="434"/>
      <c r="P956" s="433"/>
      <c r="Q956" s="367"/>
      <c r="R956" s="367"/>
      <c r="S956" s="367"/>
      <c r="T956" s="367"/>
      <c r="U956" s="367"/>
      <c r="V956" s="367"/>
      <c r="W956" s="367"/>
      <c r="X956" s="367"/>
      <c r="Y956" s="367"/>
      <c r="Z956" s="367"/>
      <c r="AA956" s="367"/>
      <c r="AB956" s="367"/>
      <c r="AC956" s="367"/>
      <c r="AD956" s="367"/>
      <c r="AE956" s="367"/>
      <c r="AF956" s="367"/>
      <c r="AG956" s="367"/>
      <c r="AH956" s="367"/>
    </row>
    <row r="957" ht="15.75" customHeight="1">
      <c r="A957" s="367"/>
      <c r="B957" s="367"/>
      <c r="C957" s="432"/>
      <c r="D957" s="367"/>
      <c r="E957" s="432"/>
      <c r="F957" s="432"/>
      <c r="G957" s="432"/>
      <c r="H957" s="367"/>
      <c r="I957" s="432"/>
      <c r="J957" s="367"/>
      <c r="K957" s="432"/>
      <c r="L957" s="367"/>
      <c r="M957" s="432"/>
      <c r="N957" s="367"/>
      <c r="O957" s="434"/>
      <c r="P957" s="433"/>
      <c r="Q957" s="367"/>
      <c r="R957" s="367"/>
      <c r="S957" s="367"/>
      <c r="T957" s="367"/>
      <c r="U957" s="367"/>
      <c r="V957" s="367"/>
      <c r="W957" s="367"/>
      <c r="X957" s="367"/>
      <c r="Y957" s="367"/>
      <c r="Z957" s="367"/>
      <c r="AA957" s="367"/>
      <c r="AB957" s="367"/>
      <c r="AC957" s="367"/>
      <c r="AD957" s="367"/>
      <c r="AE957" s="367"/>
      <c r="AF957" s="367"/>
      <c r="AG957" s="367"/>
      <c r="AH957" s="367"/>
    </row>
    <row r="958" ht="15.75" customHeight="1">
      <c r="A958" s="367"/>
      <c r="B958" s="367"/>
      <c r="C958" s="432"/>
      <c r="D958" s="367"/>
      <c r="E958" s="432"/>
      <c r="F958" s="432"/>
      <c r="G958" s="432"/>
      <c r="H958" s="367"/>
      <c r="I958" s="432"/>
      <c r="J958" s="367"/>
      <c r="K958" s="432"/>
      <c r="L958" s="367"/>
      <c r="M958" s="432"/>
      <c r="N958" s="367"/>
      <c r="O958" s="434"/>
      <c r="P958" s="433"/>
      <c r="Q958" s="367"/>
      <c r="R958" s="367"/>
      <c r="S958" s="367"/>
      <c r="T958" s="367"/>
      <c r="U958" s="367"/>
      <c r="V958" s="367"/>
      <c r="W958" s="367"/>
      <c r="X958" s="367"/>
      <c r="Y958" s="367"/>
      <c r="Z958" s="367"/>
      <c r="AA958" s="367"/>
      <c r="AB958" s="367"/>
      <c r="AC958" s="367"/>
      <c r="AD958" s="367"/>
      <c r="AE958" s="367"/>
      <c r="AF958" s="367"/>
      <c r="AG958" s="367"/>
      <c r="AH958" s="367"/>
    </row>
    <row r="959" ht="15.75" customHeight="1">
      <c r="A959" s="367"/>
      <c r="B959" s="367"/>
      <c r="C959" s="432"/>
      <c r="D959" s="367"/>
      <c r="E959" s="432"/>
      <c r="F959" s="432"/>
      <c r="G959" s="432"/>
      <c r="H959" s="367"/>
      <c r="I959" s="432"/>
      <c r="J959" s="367"/>
      <c r="K959" s="432"/>
      <c r="L959" s="367"/>
      <c r="M959" s="432"/>
      <c r="N959" s="367"/>
      <c r="O959" s="434"/>
      <c r="P959" s="433"/>
      <c r="Q959" s="367"/>
      <c r="R959" s="367"/>
      <c r="S959" s="367"/>
      <c r="T959" s="367"/>
      <c r="U959" s="367"/>
      <c r="V959" s="367"/>
      <c r="W959" s="367"/>
      <c r="X959" s="367"/>
      <c r="Y959" s="367"/>
      <c r="Z959" s="367"/>
      <c r="AA959" s="367"/>
      <c r="AB959" s="367"/>
      <c r="AC959" s="367"/>
      <c r="AD959" s="367"/>
      <c r="AE959" s="367"/>
      <c r="AF959" s="367"/>
      <c r="AG959" s="367"/>
      <c r="AH959" s="367"/>
    </row>
    <row r="960" ht="15.75" customHeight="1">
      <c r="A960" s="367"/>
      <c r="B960" s="367"/>
      <c r="C960" s="432"/>
      <c r="D960" s="367"/>
      <c r="E960" s="432"/>
      <c r="F960" s="432"/>
      <c r="G960" s="432"/>
      <c r="H960" s="367"/>
      <c r="I960" s="432"/>
      <c r="J960" s="367"/>
      <c r="K960" s="432"/>
      <c r="L960" s="367"/>
      <c r="M960" s="432"/>
      <c r="N960" s="367"/>
      <c r="O960" s="434"/>
      <c r="P960" s="433"/>
      <c r="Q960" s="367"/>
      <c r="R960" s="367"/>
      <c r="S960" s="367"/>
      <c r="T960" s="367"/>
      <c r="U960" s="367"/>
      <c r="V960" s="367"/>
      <c r="W960" s="367"/>
      <c r="X960" s="367"/>
      <c r="Y960" s="367"/>
      <c r="Z960" s="367"/>
      <c r="AA960" s="367"/>
      <c r="AB960" s="367"/>
      <c r="AC960" s="367"/>
      <c r="AD960" s="367"/>
      <c r="AE960" s="367"/>
      <c r="AF960" s="367"/>
      <c r="AG960" s="367"/>
      <c r="AH960" s="367"/>
    </row>
    <row r="961" ht="15.75" customHeight="1">
      <c r="A961" s="367"/>
      <c r="B961" s="367"/>
      <c r="C961" s="432"/>
      <c r="D961" s="367"/>
      <c r="E961" s="432"/>
      <c r="F961" s="432"/>
      <c r="G961" s="432"/>
      <c r="H961" s="367"/>
      <c r="I961" s="432"/>
      <c r="J961" s="367"/>
      <c r="K961" s="432"/>
      <c r="L961" s="367"/>
      <c r="M961" s="432"/>
      <c r="N961" s="367"/>
      <c r="O961" s="434"/>
      <c r="P961" s="433"/>
      <c r="Q961" s="367"/>
      <c r="R961" s="367"/>
      <c r="S961" s="367"/>
      <c r="T961" s="367"/>
      <c r="U961" s="367"/>
      <c r="V961" s="367"/>
      <c r="W961" s="367"/>
      <c r="X961" s="367"/>
      <c r="Y961" s="367"/>
      <c r="Z961" s="367"/>
      <c r="AA961" s="367"/>
      <c r="AB961" s="367"/>
      <c r="AC961" s="367"/>
      <c r="AD961" s="367"/>
      <c r="AE961" s="367"/>
      <c r="AF961" s="367"/>
      <c r="AG961" s="367"/>
      <c r="AH961" s="367"/>
    </row>
    <row r="962" ht="15.75" customHeight="1">
      <c r="A962" s="367"/>
      <c r="B962" s="367"/>
      <c r="C962" s="432"/>
      <c r="D962" s="367"/>
      <c r="E962" s="432"/>
      <c r="F962" s="432"/>
      <c r="G962" s="432"/>
      <c r="H962" s="367"/>
      <c r="I962" s="432"/>
      <c r="J962" s="367"/>
      <c r="K962" s="432"/>
      <c r="L962" s="367"/>
      <c r="M962" s="432"/>
      <c r="N962" s="367"/>
      <c r="O962" s="434"/>
      <c r="P962" s="433"/>
      <c r="Q962" s="367"/>
      <c r="R962" s="367"/>
      <c r="S962" s="367"/>
      <c r="T962" s="367"/>
      <c r="U962" s="367"/>
      <c r="V962" s="367"/>
      <c r="W962" s="367"/>
      <c r="X962" s="367"/>
      <c r="Y962" s="367"/>
      <c r="Z962" s="367"/>
      <c r="AA962" s="367"/>
      <c r="AB962" s="367"/>
      <c r="AC962" s="367"/>
      <c r="AD962" s="367"/>
      <c r="AE962" s="367"/>
      <c r="AF962" s="367"/>
      <c r="AG962" s="367"/>
      <c r="AH962" s="367"/>
    </row>
    <row r="963" ht="15.75" customHeight="1">
      <c r="A963" s="367"/>
      <c r="B963" s="367"/>
      <c r="C963" s="432"/>
      <c r="D963" s="367"/>
      <c r="E963" s="432"/>
      <c r="F963" s="432"/>
      <c r="G963" s="432"/>
      <c r="H963" s="367"/>
      <c r="I963" s="432"/>
      <c r="J963" s="367"/>
      <c r="K963" s="432"/>
      <c r="L963" s="367"/>
      <c r="M963" s="432"/>
      <c r="N963" s="367"/>
      <c r="O963" s="434"/>
      <c r="P963" s="433"/>
      <c r="Q963" s="367"/>
      <c r="R963" s="367"/>
      <c r="S963" s="367"/>
      <c r="T963" s="367"/>
      <c r="U963" s="367"/>
      <c r="V963" s="367"/>
      <c r="W963" s="367"/>
      <c r="X963" s="367"/>
      <c r="Y963" s="367"/>
      <c r="Z963" s="367"/>
      <c r="AA963" s="367"/>
      <c r="AB963" s="367"/>
      <c r="AC963" s="367"/>
      <c r="AD963" s="367"/>
      <c r="AE963" s="367"/>
      <c r="AF963" s="367"/>
      <c r="AG963" s="367"/>
      <c r="AH963" s="367"/>
    </row>
    <row r="964" ht="15.75" customHeight="1">
      <c r="A964" s="367"/>
      <c r="B964" s="367"/>
      <c r="C964" s="432"/>
      <c r="D964" s="367"/>
      <c r="E964" s="432"/>
      <c r="F964" s="432"/>
      <c r="G964" s="432"/>
      <c r="H964" s="367"/>
      <c r="I964" s="432"/>
      <c r="J964" s="367"/>
      <c r="K964" s="432"/>
      <c r="L964" s="367"/>
      <c r="M964" s="432"/>
      <c r="N964" s="367"/>
      <c r="O964" s="434"/>
      <c r="P964" s="433"/>
      <c r="Q964" s="367"/>
      <c r="R964" s="367"/>
      <c r="S964" s="367"/>
      <c r="T964" s="367"/>
      <c r="U964" s="367"/>
      <c r="V964" s="367"/>
      <c r="W964" s="367"/>
      <c r="X964" s="367"/>
      <c r="Y964" s="367"/>
      <c r="Z964" s="367"/>
      <c r="AA964" s="367"/>
      <c r="AB964" s="367"/>
      <c r="AC964" s="367"/>
      <c r="AD964" s="367"/>
      <c r="AE964" s="367"/>
      <c r="AF964" s="367"/>
      <c r="AG964" s="367"/>
      <c r="AH964" s="367"/>
    </row>
    <row r="965" ht="15.75" customHeight="1">
      <c r="A965" s="367"/>
      <c r="B965" s="367"/>
      <c r="C965" s="432"/>
      <c r="D965" s="367"/>
      <c r="E965" s="432"/>
      <c r="F965" s="432"/>
      <c r="G965" s="432"/>
      <c r="H965" s="367"/>
      <c r="I965" s="432"/>
      <c r="J965" s="367"/>
      <c r="K965" s="432"/>
      <c r="L965" s="367"/>
      <c r="M965" s="432"/>
      <c r="N965" s="367"/>
      <c r="O965" s="434"/>
      <c r="P965" s="433"/>
      <c r="Q965" s="367"/>
      <c r="R965" s="367"/>
      <c r="S965" s="367"/>
      <c r="T965" s="367"/>
      <c r="U965" s="367"/>
      <c r="V965" s="367"/>
      <c r="W965" s="367"/>
      <c r="X965" s="367"/>
      <c r="Y965" s="367"/>
      <c r="Z965" s="367"/>
      <c r="AA965" s="367"/>
      <c r="AB965" s="367"/>
      <c r="AC965" s="367"/>
      <c r="AD965" s="367"/>
      <c r="AE965" s="367"/>
      <c r="AF965" s="367"/>
      <c r="AG965" s="367"/>
      <c r="AH965" s="367"/>
    </row>
    <row r="966" ht="15.75" customHeight="1">
      <c r="A966" s="367"/>
      <c r="B966" s="367"/>
      <c r="C966" s="432"/>
      <c r="D966" s="367"/>
      <c r="E966" s="432"/>
      <c r="F966" s="432"/>
      <c r="G966" s="432"/>
      <c r="H966" s="367"/>
      <c r="I966" s="432"/>
      <c r="J966" s="367"/>
      <c r="K966" s="432"/>
      <c r="L966" s="367"/>
      <c r="M966" s="432"/>
      <c r="N966" s="367"/>
      <c r="O966" s="434"/>
      <c r="P966" s="433"/>
      <c r="Q966" s="367"/>
      <c r="R966" s="367"/>
      <c r="S966" s="367"/>
      <c r="T966" s="367"/>
      <c r="U966" s="367"/>
      <c r="V966" s="367"/>
      <c r="W966" s="367"/>
      <c r="X966" s="367"/>
      <c r="Y966" s="367"/>
      <c r="Z966" s="367"/>
      <c r="AA966" s="367"/>
      <c r="AB966" s="367"/>
      <c r="AC966" s="367"/>
      <c r="AD966" s="367"/>
      <c r="AE966" s="367"/>
      <c r="AF966" s="367"/>
      <c r="AG966" s="367"/>
      <c r="AH966" s="367"/>
    </row>
    <row r="967" ht="15.75" customHeight="1">
      <c r="A967" s="367"/>
      <c r="B967" s="367"/>
      <c r="C967" s="432"/>
      <c r="D967" s="367"/>
      <c r="E967" s="432"/>
      <c r="F967" s="432"/>
      <c r="G967" s="432"/>
      <c r="H967" s="367"/>
      <c r="I967" s="432"/>
      <c r="J967" s="367"/>
      <c r="K967" s="432"/>
      <c r="L967" s="367"/>
      <c r="M967" s="432"/>
      <c r="N967" s="367"/>
      <c r="O967" s="434"/>
      <c r="P967" s="433"/>
      <c r="Q967" s="367"/>
      <c r="R967" s="367"/>
      <c r="S967" s="367"/>
      <c r="T967" s="367"/>
      <c r="U967" s="367"/>
      <c r="V967" s="367"/>
      <c r="W967" s="367"/>
      <c r="X967" s="367"/>
      <c r="Y967" s="367"/>
      <c r="Z967" s="367"/>
      <c r="AA967" s="367"/>
      <c r="AB967" s="367"/>
      <c r="AC967" s="367"/>
      <c r="AD967" s="367"/>
      <c r="AE967" s="367"/>
      <c r="AF967" s="367"/>
      <c r="AG967" s="367"/>
      <c r="AH967" s="367"/>
    </row>
    <row r="968" ht="15.75" customHeight="1">
      <c r="A968" s="367"/>
      <c r="B968" s="367"/>
      <c r="C968" s="432"/>
      <c r="D968" s="367"/>
      <c r="E968" s="432"/>
      <c r="F968" s="432"/>
      <c r="G968" s="432"/>
      <c r="H968" s="367"/>
      <c r="I968" s="432"/>
      <c r="J968" s="367"/>
      <c r="K968" s="432"/>
      <c r="L968" s="367"/>
      <c r="M968" s="432"/>
      <c r="N968" s="367"/>
      <c r="O968" s="434"/>
      <c r="P968" s="433"/>
      <c r="Q968" s="367"/>
      <c r="R968" s="367"/>
      <c r="S968" s="367"/>
      <c r="T968" s="367"/>
      <c r="U968" s="367"/>
      <c r="V968" s="367"/>
      <c r="W968" s="367"/>
      <c r="X968" s="367"/>
      <c r="Y968" s="367"/>
      <c r="Z968" s="367"/>
      <c r="AA968" s="367"/>
      <c r="AB968" s="367"/>
      <c r="AC968" s="367"/>
      <c r="AD968" s="367"/>
      <c r="AE968" s="367"/>
      <c r="AF968" s="367"/>
      <c r="AG968" s="367"/>
      <c r="AH968" s="367"/>
    </row>
    <row r="969" ht="15.75" customHeight="1">
      <c r="A969" s="367"/>
      <c r="B969" s="367"/>
      <c r="C969" s="432"/>
      <c r="D969" s="367"/>
      <c r="E969" s="432"/>
      <c r="F969" s="432"/>
      <c r="G969" s="432"/>
      <c r="H969" s="367"/>
      <c r="I969" s="432"/>
      <c r="J969" s="367"/>
      <c r="K969" s="432"/>
      <c r="L969" s="367"/>
      <c r="M969" s="432"/>
      <c r="N969" s="367"/>
      <c r="O969" s="434"/>
      <c r="P969" s="433"/>
      <c r="Q969" s="367"/>
      <c r="R969" s="367"/>
      <c r="S969" s="367"/>
      <c r="T969" s="367"/>
      <c r="U969" s="367"/>
      <c r="V969" s="367"/>
      <c r="W969" s="367"/>
      <c r="X969" s="367"/>
      <c r="Y969" s="367"/>
      <c r="Z969" s="367"/>
      <c r="AA969" s="367"/>
      <c r="AB969" s="367"/>
      <c r="AC969" s="367"/>
      <c r="AD969" s="367"/>
      <c r="AE969" s="367"/>
      <c r="AF969" s="367"/>
      <c r="AG969" s="367"/>
      <c r="AH969" s="367"/>
    </row>
    <row r="970" ht="15.75" customHeight="1">
      <c r="A970" s="367"/>
      <c r="B970" s="367"/>
      <c r="C970" s="432"/>
      <c r="D970" s="367"/>
      <c r="E970" s="432"/>
      <c r="F970" s="432"/>
      <c r="G970" s="432"/>
      <c r="H970" s="367"/>
      <c r="I970" s="432"/>
      <c r="J970" s="367"/>
      <c r="K970" s="432"/>
      <c r="L970" s="367"/>
      <c r="M970" s="432"/>
      <c r="N970" s="367"/>
      <c r="O970" s="434"/>
      <c r="P970" s="433"/>
      <c r="Q970" s="367"/>
      <c r="R970" s="367"/>
      <c r="S970" s="367"/>
      <c r="T970" s="367"/>
      <c r="U970" s="367"/>
      <c r="V970" s="367"/>
      <c r="W970" s="367"/>
      <c r="X970" s="367"/>
      <c r="Y970" s="367"/>
      <c r="Z970" s="367"/>
      <c r="AA970" s="367"/>
      <c r="AB970" s="367"/>
      <c r="AC970" s="367"/>
      <c r="AD970" s="367"/>
      <c r="AE970" s="367"/>
      <c r="AF970" s="367"/>
      <c r="AG970" s="367"/>
      <c r="AH970" s="367"/>
    </row>
    <row r="971" ht="15.75" customHeight="1">
      <c r="A971" s="367"/>
      <c r="B971" s="367"/>
      <c r="C971" s="432"/>
      <c r="D971" s="367"/>
      <c r="E971" s="432"/>
      <c r="F971" s="432"/>
      <c r="G971" s="432"/>
      <c r="H971" s="367"/>
      <c r="I971" s="432"/>
      <c r="J971" s="367"/>
      <c r="K971" s="432"/>
      <c r="L971" s="367"/>
      <c r="M971" s="432"/>
      <c r="N971" s="367"/>
      <c r="O971" s="434"/>
      <c r="P971" s="433"/>
      <c r="Q971" s="367"/>
      <c r="R971" s="367"/>
      <c r="S971" s="367"/>
      <c r="T971" s="367"/>
      <c r="U971" s="367"/>
      <c r="V971" s="367"/>
      <c r="W971" s="367"/>
      <c r="X971" s="367"/>
      <c r="Y971" s="367"/>
      <c r="Z971" s="367"/>
      <c r="AA971" s="367"/>
      <c r="AB971" s="367"/>
      <c r="AC971" s="367"/>
      <c r="AD971" s="367"/>
      <c r="AE971" s="367"/>
      <c r="AF971" s="367"/>
      <c r="AG971" s="367"/>
      <c r="AH971" s="367"/>
    </row>
    <row r="972" ht="15.75" customHeight="1">
      <c r="A972" s="367"/>
      <c r="B972" s="367"/>
      <c r="C972" s="432"/>
      <c r="D972" s="367"/>
      <c r="E972" s="432"/>
      <c r="F972" s="432"/>
      <c r="G972" s="432"/>
      <c r="H972" s="367"/>
      <c r="I972" s="432"/>
      <c r="J972" s="367"/>
      <c r="K972" s="432"/>
      <c r="L972" s="367"/>
      <c r="M972" s="432"/>
      <c r="N972" s="367"/>
      <c r="O972" s="434"/>
      <c r="P972" s="433"/>
      <c r="Q972" s="367"/>
      <c r="R972" s="367"/>
      <c r="S972" s="367"/>
      <c r="T972" s="367"/>
      <c r="U972" s="367"/>
      <c r="V972" s="367"/>
      <c r="W972" s="367"/>
      <c r="X972" s="367"/>
      <c r="Y972" s="367"/>
      <c r="Z972" s="367"/>
      <c r="AA972" s="367"/>
      <c r="AB972" s="367"/>
      <c r="AC972" s="367"/>
      <c r="AD972" s="367"/>
      <c r="AE972" s="367"/>
      <c r="AF972" s="367"/>
      <c r="AG972" s="367"/>
      <c r="AH972" s="367"/>
    </row>
    <row r="973" ht="15.75" customHeight="1">
      <c r="A973" s="367"/>
      <c r="B973" s="367"/>
      <c r="C973" s="432"/>
      <c r="D973" s="367"/>
      <c r="E973" s="432"/>
      <c r="F973" s="432"/>
      <c r="G973" s="432"/>
      <c r="H973" s="367"/>
      <c r="I973" s="432"/>
      <c r="J973" s="367"/>
      <c r="K973" s="432"/>
      <c r="L973" s="367"/>
      <c r="M973" s="432"/>
      <c r="N973" s="367"/>
      <c r="O973" s="434"/>
      <c r="P973" s="433"/>
      <c r="Q973" s="367"/>
      <c r="R973" s="367"/>
      <c r="S973" s="367"/>
      <c r="T973" s="367"/>
      <c r="U973" s="367"/>
      <c r="V973" s="367"/>
      <c r="W973" s="367"/>
      <c r="X973" s="367"/>
      <c r="Y973" s="367"/>
      <c r="Z973" s="367"/>
      <c r="AA973" s="367"/>
      <c r="AB973" s="367"/>
      <c r="AC973" s="367"/>
      <c r="AD973" s="367"/>
      <c r="AE973" s="367"/>
      <c r="AF973" s="367"/>
      <c r="AG973" s="367"/>
      <c r="AH973" s="367"/>
    </row>
    <row r="974" ht="15.75" customHeight="1">
      <c r="A974" s="367"/>
      <c r="B974" s="367"/>
      <c r="C974" s="432"/>
      <c r="D974" s="367"/>
      <c r="E974" s="432"/>
      <c r="F974" s="432"/>
      <c r="G974" s="432"/>
      <c r="H974" s="367"/>
      <c r="I974" s="432"/>
      <c r="J974" s="367"/>
      <c r="K974" s="432"/>
      <c r="L974" s="367"/>
      <c r="M974" s="432"/>
      <c r="N974" s="367"/>
      <c r="O974" s="434"/>
      <c r="P974" s="433"/>
      <c r="Q974" s="367"/>
      <c r="R974" s="367"/>
      <c r="S974" s="367"/>
      <c r="T974" s="367"/>
      <c r="U974" s="367"/>
      <c r="V974" s="367"/>
      <c r="W974" s="367"/>
      <c r="X974" s="367"/>
      <c r="Y974" s="367"/>
      <c r="Z974" s="367"/>
      <c r="AA974" s="367"/>
      <c r="AB974" s="367"/>
      <c r="AC974" s="367"/>
      <c r="AD974" s="367"/>
      <c r="AE974" s="367"/>
      <c r="AF974" s="367"/>
      <c r="AG974" s="367"/>
      <c r="AH974" s="367"/>
    </row>
    <row r="975" ht="15.75" customHeight="1">
      <c r="A975" s="367"/>
      <c r="B975" s="367"/>
      <c r="C975" s="432"/>
      <c r="D975" s="367"/>
      <c r="E975" s="432"/>
      <c r="F975" s="432"/>
      <c r="G975" s="432"/>
      <c r="H975" s="367"/>
      <c r="I975" s="432"/>
      <c r="J975" s="367"/>
      <c r="K975" s="432"/>
      <c r="L975" s="367"/>
      <c r="M975" s="432"/>
      <c r="N975" s="367"/>
      <c r="O975" s="434"/>
      <c r="P975" s="433"/>
      <c r="Q975" s="367"/>
      <c r="R975" s="367"/>
      <c r="S975" s="367"/>
      <c r="T975" s="367"/>
      <c r="U975" s="367"/>
      <c r="V975" s="367"/>
      <c r="W975" s="367"/>
      <c r="X975" s="367"/>
      <c r="Y975" s="367"/>
      <c r="Z975" s="367"/>
      <c r="AA975" s="367"/>
      <c r="AB975" s="367"/>
      <c r="AC975" s="367"/>
      <c r="AD975" s="367"/>
      <c r="AE975" s="367"/>
      <c r="AF975" s="367"/>
      <c r="AG975" s="367"/>
      <c r="AH975" s="367"/>
    </row>
    <row r="976" ht="15.75" customHeight="1">
      <c r="A976" s="367"/>
      <c r="B976" s="367"/>
      <c r="C976" s="432"/>
      <c r="D976" s="367"/>
      <c r="E976" s="432"/>
      <c r="F976" s="432"/>
      <c r="G976" s="432"/>
      <c r="H976" s="367"/>
      <c r="I976" s="432"/>
      <c r="J976" s="367"/>
      <c r="K976" s="432"/>
      <c r="L976" s="367"/>
      <c r="M976" s="432"/>
      <c r="N976" s="367"/>
      <c r="O976" s="434"/>
      <c r="P976" s="433"/>
      <c r="Q976" s="367"/>
      <c r="R976" s="367"/>
      <c r="S976" s="367"/>
      <c r="T976" s="367"/>
      <c r="U976" s="367"/>
      <c r="V976" s="367"/>
      <c r="W976" s="367"/>
      <c r="X976" s="367"/>
      <c r="Y976" s="367"/>
      <c r="Z976" s="367"/>
      <c r="AA976" s="367"/>
      <c r="AB976" s="367"/>
      <c r="AC976" s="367"/>
      <c r="AD976" s="367"/>
      <c r="AE976" s="367"/>
      <c r="AF976" s="367"/>
      <c r="AG976" s="367"/>
      <c r="AH976" s="367"/>
    </row>
    <row r="977" ht="15.75" customHeight="1">
      <c r="A977" s="367"/>
      <c r="B977" s="367"/>
      <c r="C977" s="432"/>
      <c r="D977" s="367"/>
      <c r="E977" s="432"/>
      <c r="F977" s="432"/>
      <c r="G977" s="432"/>
      <c r="H977" s="367"/>
      <c r="I977" s="432"/>
      <c r="J977" s="367"/>
      <c r="K977" s="432"/>
      <c r="L977" s="367"/>
      <c r="M977" s="432"/>
      <c r="N977" s="367"/>
      <c r="O977" s="434"/>
      <c r="P977" s="433"/>
      <c r="Q977" s="367"/>
      <c r="R977" s="367"/>
      <c r="S977" s="367"/>
      <c r="T977" s="367"/>
      <c r="U977" s="367"/>
      <c r="V977" s="367"/>
      <c r="W977" s="367"/>
      <c r="X977" s="367"/>
      <c r="Y977" s="367"/>
      <c r="Z977" s="367"/>
      <c r="AA977" s="367"/>
      <c r="AB977" s="367"/>
      <c r="AC977" s="367"/>
      <c r="AD977" s="367"/>
      <c r="AE977" s="367"/>
      <c r="AF977" s="367"/>
      <c r="AG977" s="367"/>
      <c r="AH977" s="367"/>
    </row>
    <row r="978" ht="15.75" customHeight="1">
      <c r="A978" s="367"/>
      <c r="B978" s="367"/>
      <c r="C978" s="432"/>
      <c r="D978" s="367"/>
      <c r="E978" s="432"/>
      <c r="F978" s="432"/>
      <c r="G978" s="432"/>
      <c r="H978" s="367"/>
      <c r="I978" s="432"/>
      <c r="J978" s="367"/>
      <c r="K978" s="432"/>
      <c r="L978" s="367"/>
      <c r="M978" s="432"/>
      <c r="N978" s="367"/>
      <c r="O978" s="434"/>
      <c r="P978" s="433"/>
      <c r="Q978" s="367"/>
      <c r="R978" s="367"/>
      <c r="S978" s="367"/>
      <c r="T978" s="367"/>
      <c r="U978" s="367"/>
      <c r="V978" s="367"/>
      <c r="W978" s="367"/>
      <c r="X978" s="367"/>
      <c r="Y978" s="367"/>
      <c r="Z978" s="367"/>
      <c r="AA978" s="367"/>
      <c r="AB978" s="367"/>
      <c r="AC978" s="367"/>
      <c r="AD978" s="367"/>
      <c r="AE978" s="367"/>
      <c r="AF978" s="367"/>
      <c r="AG978" s="367"/>
      <c r="AH978" s="367"/>
    </row>
    <row r="979" ht="15.75" customHeight="1">
      <c r="A979" s="367"/>
      <c r="B979" s="367"/>
      <c r="C979" s="432"/>
      <c r="D979" s="367"/>
      <c r="E979" s="432"/>
      <c r="F979" s="432"/>
      <c r="G979" s="432"/>
      <c r="H979" s="367"/>
      <c r="I979" s="432"/>
      <c r="J979" s="367"/>
      <c r="K979" s="432"/>
      <c r="L979" s="367"/>
      <c r="M979" s="432"/>
      <c r="N979" s="367"/>
      <c r="O979" s="434"/>
      <c r="P979" s="433"/>
      <c r="Q979" s="367"/>
      <c r="R979" s="367"/>
      <c r="S979" s="367"/>
      <c r="T979" s="367"/>
      <c r="U979" s="367"/>
      <c r="V979" s="367"/>
      <c r="W979" s="367"/>
      <c r="X979" s="367"/>
      <c r="Y979" s="367"/>
      <c r="Z979" s="367"/>
      <c r="AA979" s="367"/>
      <c r="AB979" s="367"/>
      <c r="AC979" s="367"/>
      <c r="AD979" s="367"/>
      <c r="AE979" s="367"/>
      <c r="AF979" s="367"/>
      <c r="AG979" s="367"/>
      <c r="AH979" s="367"/>
    </row>
    <row r="980" ht="15.75" customHeight="1">
      <c r="A980" s="367"/>
      <c r="B980" s="367"/>
      <c r="C980" s="432"/>
      <c r="D980" s="367"/>
      <c r="E980" s="432"/>
      <c r="F980" s="432"/>
      <c r="G980" s="432"/>
      <c r="H980" s="367"/>
      <c r="I980" s="432"/>
      <c r="J980" s="367"/>
      <c r="K980" s="432"/>
      <c r="L980" s="367"/>
      <c r="M980" s="432"/>
      <c r="N980" s="367"/>
      <c r="O980" s="434"/>
      <c r="P980" s="433"/>
      <c r="Q980" s="367"/>
      <c r="R980" s="367"/>
      <c r="S980" s="367"/>
      <c r="T980" s="367"/>
      <c r="U980" s="367"/>
      <c r="V980" s="367"/>
      <c r="W980" s="367"/>
      <c r="X980" s="367"/>
      <c r="Y980" s="367"/>
      <c r="Z980" s="367"/>
      <c r="AA980" s="367"/>
      <c r="AB980" s="367"/>
      <c r="AC980" s="367"/>
      <c r="AD980" s="367"/>
      <c r="AE980" s="367"/>
      <c r="AF980" s="367"/>
      <c r="AG980" s="367"/>
      <c r="AH980" s="367"/>
    </row>
    <row r="981" ht="15.75" customHeight="1">
      <c r="A981" s="367"/>
      <c r="B981" s="367"/>
      <c r="C981" s="432"/>
      <c r="D981" s="367"/>
      <c r="E981" s="432"/>
      <c r="F981" s="432"/>
      <c r="G981" s="432"/>
      <c r="H981" s="367"/>
      <c r="I981" s="432"/>
      <c r="J981" s="367"/>
      <c r="K981" s="432"/>
      <c r="L981" s="367"/>
      <c r="M981" s="432"/>
      <c r="N981" s="367"/>
      <c r="O981" s="434"/>
      <c r="P981" s="433"/>
      <c r="Q981" s="367"/>
      <c r="R981" s="367"/>
      <c r="S981" s="367"/>
      <c r="T981" s="367"/>
      <c r="U981" s="367"/>
      <c r="V981" s="367"/>
      <c r="W981" s="367"/>
      <c r="X981" s="367"/>
      <c r="Y981" s="367"/>
      <c r="Z981" s="367"/>
      <c r="AA981" s="367"/>
      <c r="AB981" s="367"/>
      <c r="AC981" s="367"/>
      <c r="AD981" s="367"/>
      <c r="AE981" s="367"/>
      <c r="AF981" s="367"/>
      <c r="AG981" s="367"/>
      <c r="AH981" s="367"/>
    </row>
    <row r="982" ht="15.75" customHeight="1">
      <c r="A982" s="367"/>
      <c r="B982" s="367"/>
      <c r="C982" s="432"/>
      <c r="D982" s="367"/>
      <c r="E982" s="432"/>
      <c r="F982" s="432"/>
      <c r="G982" s="432"/>
      <c r="H982" s="367"/>
      <c r="I982" s="432"/>
      <c r="J982" s="367"/>
      <c r="K982" s="432"/>
      <c r="L982" s="367"/>
      <c r="M982" s="432"/>
      <c r="N982" s="367"/>
      <c r="O982" s="434"/>
      <c r="P982" s="433"/>
      <c r="Q982" s="367"/>
      <c r="R982" s="367"/>
      <c r="S982" s="367"/>
      <c r="T982" s="367"/>
      <c r="U982" s="367"/>
      <c r="V982" s="367"/>
      <c r="W982" s="367"/>
      <c r="X982" s="367"/>
      <c r="Y982" s="367"/>
      <c r="Z982" s="367"/>
      <c r="AA982" s="367"/>
      <c r="AB982" s="367"/>
      <c r="AC982" s="367"/>
      <c r="AD982" s="367"/>
      <c r="AE982" s="367"/>
      <c r="AF982" s="367"/>
      <c r="AG982" s="367"/>
      <c r="AH982" s="367"/>
    </row>
    <row r="983" ht="15.75" customHeight="1">
      <c r="A983" s="367"/>
      <c r="B983" s="367"/>
      <c r="C983" s="432"/>
      <c r="D983" s="367"/>
      <c r="E983" s="432"/>
      <c r="F983" s="432"/>
      <c r="G983" s="432"/>
      <c r="H983" s="367"/>
      <c r="I983" s="432"/>
      <c r="J983" s="367"/>
      <c r="K983" s="432"/>
      <c r="L983" s="367"/>
      <c r="M983" s="432"/>
      <c r="N983" s="367"/>
      <c r="O983" s="434"/>
      <c r="P983" s="433"/>
      <c r="Q983" s="367"/>
      <c r="R983" s="367"/>
      <c r="S983" s="367"/>
      <c r="T983" s="367"/>
      <c r="U983" s="367"/>
      <c r="V983" s="367"/>
      <c r="W983" s="367"/>
      <c r="X983" s="367"/>
      <c r="Y983" s="367"/>
      <c r="Z983" s="367"/>
      <c r="AA983" s="367"/>
      <c r="AB983" s="367"/>
      <c r="AC983" s="367"/>
      <c r="AD983" s="367"/>
      <c r="AE983" s="367"/>
      <c r="AF983" s="367"/>
      <c r="AG983" s="367"/>
      <c r="AH983" s="367"/>
    </row>
    <row r="984" ht="15.75" customHeight="1">
      <c r="A984" s="367"/>
      <c r="B984" s="367"/>
      <c r="C984" s="432"/>
      <c r="D984" s="367"/>
      <c r="E984" s="432"/>
      <c r="F984" s="432"/>
      <c r="G984" s="432"/>
      <c r="H984" s="367"/>
      <c r="I984" s="432"/>
      <c r="J984" s="367"/>
      <c r="K984" s="432"/>
      <c r="L984" s="367"/>
      <c r="M984" s="432"/>
      <c r="N984" s="367"/>
      <c r="O984" s="434"/>
      <c r="P984" s="433"/>
      <c r="Q984" s="367"/>
      <c r="R984" s="367"/>
      <c r="S984" s="367"/>
      <c r="T984" s="367"/>
      <c r="U984" s="367"/>
      <c r="V984" s="367"/>
      <c r="W984" s="367"/>
      <c r="X984" s="367"/>
      <c r="Y984" s="367"/>
      <c r="Z984" s="367"/>
      <c r="AA984" s="367"/>
      <c r="AB984" s="367"/>
      <c r="AC984" s="367"/>
      <c r="AD984" s="367"/>
      <c r="AE984" s="367"/>
      <c r="AF984" s="367"/>
      <c r="AG984" s="367"/>
      <c r="AH984" s="367"/>
    </row>
    <row r="985" ht="15.75" customHeight="1">
      <c r="A985" s="367"/>
      <c r="B985" s="367"/>
      <c r="C985" s="432"/>
      <c r="D985" s="367"/>
      <c r="E985" s="432"/>
      <c r="F985" s="432"/>
      <c r="G985" s="432"/>
      <c r="H985" s="367"/>
      <c r="I985" s="432"/>
      <c r="J985" s="367"/>
      <c r="K985" s="432"/>
      <c r="L985" s="367"/>
      <c r="M985" s="432"/>
      <c r="N985" s="367"/>
      <c r="O985" s="434"/>
      <c r="P985" s="433"/>
      <c r="Q985" s="367"/>
      <c r="R985" s="367"/>
      <c r="S985" s="367"/>
      <c r="T985" s="367"/>
      <c r="U985" s="367"/>
      <c r="V985" s="367"/>
      <c r="W985" s="367"/>
      <c r="X985" s="367"/>
      <c r="Y985" s="367"/>
      <c r="Z985" s="367"/>
      <c r="AA985" s="367"/>
      <c r="AB985" s="367"/>
      <c r="AC985" s="367"/>
      <c r="AD985" s="367"/>
      <c r="AE985" s="367"/>
      <c r="AF985" s="367"/>
      <c r="AG985" s="367"/>
      <c r="AH985" s="367"/>
    </row>
    <row r="986" ht="15.75" customHeight="1">
      <c r="A986" s="367"/>
      <c r="B986" s="367"/>
      <c r="C986" s="432"/>
      <c r="D986" s="367"/>
      <c r="E986" s="432"/>
      <c r="F986" s="432"/>
      <c r="G986" s="432"/>
      <c r="H986" s="367"/>
      <c r="I986" s="432"/>
      <c r="J986" s="367"/>
      <c r="K986" s="432"/>
      <c r="L986" s="367"/>
      <c r="M986" s="432"/>
      <c r="N986" s="367"/>
      <c r="O986" s="434"/>
      <c r="P986" s="433"/>
      <c r="Q986" s="367"/>
      <c r="R986" s="367"/>
      <c r="S986" s="367"/>
      <c r="T986" s="367"/>
      <c r="U986" s="367"/>
      <c r="V986" s="367"/>
      <c r="W986" s="367"/>
      <c r="X986" s="367"/>
      <c r="Y986" s="367"/>
      <c r="Z986" s="367"/>
      <c r="AA986" s="367"/>
      <c r="AB986" s="367"/>
      <c r="AC986" s="367"/>
      <c r="AD986" s="367"/>
      <c r="AE986" s="367"/>
      <c r="AF986" s="367"/>
      <c r="AG986" s="367"/>
      <c r="AH986" s="367"/>
    </row>
    <row r="987" ht="15.75" customHeight="1">
      <c r="A987" s="367"/>
      <c r="B987" s="367"/>
      <c r="C987" s="432"/>
      <c r="D987" s="367"/>
      <c r="E987" s="432"/>
      <c r="F987" s="432"/>
      <c r="G987" s="432"/>
      <c r="H987" s="367"/>
      <c r="I987" s="432"/>
      <c r="J987" s="367"/>
      <c r="K987" s="432"/>
      <c r="L987" s="367"/>
      <c r="M987" s="432"/>
      <c r="N987" s="367"/>
      <c r="O987" s="434"/>
      <c r="P987" s="433"/>
      <c r="Q987" s="367"/>
      <c r="R987" s="367"/>
      <c r="S987" s="367"/>
      <c r="T987" s="367"/>
      <c r="U987" s="367"/>
      <c r="V987" s="367"/>
      <c r="W987" s="367"/>
      <c r="X987" s="367"/>
      <c r="Y987" s="367"/>
      <c r="Z987" s="367"/>
      <c r="AA987" s="367"/>
      <c r="AB987" s="367"/>
      <c r="AC987" s="367"/>
      <c r="AD987" s="367"/>
      <c r="AE987" s="367"/>
      <c r="AF987" s="367"/>
      <c r="AG987" s="367"/>
      <c r="AH987" s="367"/>
    </row>
    <row r="988" ht="15.75" customHeight="1">
      <c r="A988" s="367"/>
      <c r="B988" s="367"/>
      <c r="C988" s="432"/>
      <c r="D988" s="367"/>
      <c r="E988" s="432"/>
      <c r="F988" s="432"/>
      <c r="G988" s="432"/>
      <c r="H988" s="367"/>
      <c r="I988" s="432"/>
      <c r="J988" s="367"/>
      <c r="K988" s="432"/>
      <c r="L988" s="367"/>
      <c r="M988" s="432"/>
      <c r="N988" s="367"/>
      <c r="O988" s="434"/>
      <c r="P988" s="433"/>
      <c r="Q988" s="367"/>
      <c r="R988" s="367"/>
      <c r="S988" s="367"/>
      <c r="T988" s="367"/>
      <c r="U988" s="367"/>
      <c r="V988" s="367"/>
      <c r="W988" s="367"/>
      <c r="X988" s="367"/>
      <c r="Y988" s="367"/>
      <c r="Z988" s="367"/>
      <c r="AA988" s="367"/>
      <c r="AB988" s="367"/>
      <c r="AC988" s="367"/>
      <c r="AD988" s="367"/>
      <c r="AE988" s="367"/>
      <c r="AF988" s="367"/>
      <c r="AG988" s="367"/>
      <c r="AH988" s="367"/>
    </row>
    <row r="989" ht="15.75" customHeight="1">
      <c r="A989" s="367"/>
      <c r="B989" s="367"/>
      <c r="C989" s="432"/>
      <c r="D989" s="367"/>
      <c r="E989" s="432"/>
      <c r="F989" s="432"/>
      <c r="G989" s="432"/>
      <c r="H989" s="367"/>
      <c r="I989" s="432"/>
      <c r="J989" s="367"/>
      <c r="K989" s="432"/>
      <c r="L989" s="367"/>
      <c r="M989" s="432"/>
      <c r="N989" s="367"/>
      <c r="O989" s="434"/>
      <c r="P989" s="433"/>
      <c r="Q989" s="367"/>
      <c r="R989" s="367"/>
      <c r="S989" s="367"/>
      <c r="T989" s="367"/>
      <c r="U989" s="367"/>
      <c r="V989" s="367"/>
      <c r="W989" s="367"/>
      <c r="X989" s="367"/>
      <c r="Y989" s="367"/>
      <c r="Z989" s="367"/>
      <c r="AA989" s="367"/>
      <c r="AB989" s="367"/>
      <c r="AC989" s="367"/>
      <c r="AD989" s="367"/>
      <c r="AE989" s="367"/>
      <c r="AF989" s="367"/>
      <c r="AG989" s="367"/>
      <c r="AH989" s="367"/>
    </row>
    <row r="990" ht="15.75" customHeight="1">
      <c r="A990" s="435"/>
      <c r="B990" s="435"/>
      <c r="C990" s="436"/>
      <c r="D990" s="435"/>
      <c r="E990" s="436"/>
      <c r="F990" s="436"/>
      <c r="G990" s="436"/>
      <c r="H990" s="435"/>
      <c r="I990" s="436"/>
      <c r="J990" s="435"/>
      <c r="K990" s="436"/>
      <c r="L990" s="435"/>
      <c r="M990" s="437"/>
      <c r="N990" s="435"/>
      <c r="O990" s="438"/>
      <c r="P990" s="439"/>
      <c r="Q990" s="435"/>
      <c r="R990" s="435"/>
      <c r="S990" s="435"/>
      <c r="T990" s="435"/>
      <c r="U990" s="435"/>
      <c r="V990" s="435"/>
      <c r="W990" s="435"/>
      <c r="X990" s="435"/>
      <c r="Y990" s="435"/>
      <c r="Z990" s="435"/>
      <c r="AA990" s="435"/>
      <c r="AB990" s="435"/>
      <c r="AC990" s="435"/>
      <c r="AD990" s="435"/>
      <c r="AE990" s="435"/>
      <c r="AF990" s="435"/>
      <c r="AG990" s="435"/>
      <c r="AH990" s="435"/>
    </row>
  </sheetData>
  <hyperlinks>
    <hyperlink r:id="rId1" ref="D5"/>
    <hyperlink r:id="rId2" ref="H6"/>
  </hyperlinks>
  <printOptions/>
  <pageMargins bottom="0.75" footer="0.0" header="0.0" left="0.7" right="0.7" top="0.75"/>
  <pageSetup orientation="landscape"/>
  <drawing r:id="rId3"/>
</worksheet>
</file>