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Overview &amp; Navigation" sheetId="1" r:id="rId4"/>
    <sheet state="visible" name="2. Summary | Overall Scores" sheetId="2" r:id="rId5"/>
    <sheet state="visible" name="3. Summary | Climate &amp; Environm" sheetId="3" r:id="rId6"/>
    <sheet state="visible" name="4. Summary | Respect for Human " sheetId="4" r:id="rId7"/>
    <sheet state="visible" name="5. Auto Review | Climate &amp; Envi" sheetId="5" r:id="rId8"/>
    <sheet state="visible" name="6. Auto Review | Respect for Hu" sheetId="6" r:id="rId9"/>
    <sheet state="hidden" name="Collaborative Initiatives" sheetId="7" r:id="rId10"/>
    <sheet state="visible" name="7. Weightings" sheetId="8" r:id="rId11"/>
    <sheet state="visible" name="8. 3rd Party Schemes Assessment" sheetId="9" r:id="rId12"/>
    <sheet state="visible" name="9. Company Docs Reviewed" sheetId="10" r:id="rId13"/>
  </sheets>
  <definedNames>
    <definedName hidden="1" localSheetId="1" name="_xlnm._FilterDatabase">'2. Summary | Overall Scores'!$B$3:$R$21</definedName>
    <definedName hidden="1" localSheetId="9" name="_xlnm._FilterDatabase">'9. Company Docs Reviewed'!$A$2:$D$131</definedName>
  </definedNames>
  <calcPr/>
</workbook>
</file>

<file path=xl/sharedStrings.xml><?xml version="1.0" encoding="utf-8"?>
<sst xmlns="http://schemas.openxmlformats.org/spreadsheetml/2006/main" count="2639" uniqueCount="1518">
  <si>
    <r>
      <rPr>
        <rFont val="Calibri"/>
        <b/>
        <color theme="1"/>
        <sz val="16.0"/>
      </rPr>
      <t>Lead the Charge Automaker Supply Chain Leaderboard - 2024 Edition</t>
    </r>
    <r>
      <rPr>
        <rFont val="Calibri"/>
        <b/>
        <color theme="1"/>
        <sz val="11.0"/>
      </rPr>
      <t xml:space="preserve">
</t>
    </r>
    <r>
      <rPr>
        <rFont val="Calibri"/>
        <b val="0"/>
        <i/>
        <color theme="1"/>
        <sz val="12.0"/>
      </rPr>
      <t xml:space="preserve">The aim of this leaderboard, now in its second edition, is to establish a new expectation – and competitive advantage – for what a clean car really is. Not just an EV, but an EV that is manufactured:
</t>
    </r>
    <r>
      <rPr>
        <rFont val="Calibri"/>
        <b/>
        <color theme="1"/>
        <sz val="12.0"/>
      </rPr>
      <t xml:space="preserve">- Equitably </t>
    </r>
    <r>
      <rPr>
        <rFont val="Calibri"/>
        <b val="0"/>
        <color theme="1"/>
        <sz val="12.0"/>
      </rPr>
      <t xml:space="preserve">– respecting and advancing the rights of Indigenous Peoples, workers, and local communities throughout the supply chain. 
- </t>
    </r>
    <r>
      <rPr>
        <rFont val="Calibri"/>
        <b/>
        <color theme="1"/>
        <sz val="12.0"/>
      </rPr>
      <t xml:space="preserve">Sustainably </t>
    </r>
    <r>
      <rPr>
        <rFont val="Calibri"/>
        <b val="0"/>
        <color theme="1"/>
        <sz val="12.0"/>
      </rPr>
      <t xml:space="preserve">– preserving and restoring environmental health and biodiversity across supply chains, whilst reducing primary resource demand through efficient resource use and increased recycled content.
- </t>
    </r>
    <r>
      <rPr>
        <rFont val="Calibri"/>
        <b/>
        <color theme="1"/>
        <sz val="12.0"/>
      </rPr>
      <t>Fossil free</t>
    </r>
    <r>
      <rPr>
        <rFont val="Calibri"/>
        <b val="0"/>
        <color theme="1"/>
        <sz val="12.0"/>
      </rPr>
      <t xml:space="preserve"> – 100% electric and made with a fossil fuel-free supply chain. 
</t>
    </r>
    <r>
      <rPr>
        <rFont val="Calibri"/>
        <b val="0"/>
        <i/>
        <color theme="1"/>
        <sz val="12.0"/>
      </rPr>
      <t xml:space="preserve">The research and indicator development for the scorecard was led by Pensions &amp; Investment Research Consultants (PIRC), Europe’s largest independent corporate governance and shareholder advisory firm, whose work was guided by members of the Lead the Charge coalition. Please refer to </t>
    </r>
    <r>
      <rPr>
        <rFont val="Calibri"/>
        <b val="0"/>
        <i/>
        <color rgb="FF1155CC"/>
        <sz val="12.0"/>
        <u/>
      </rPr>
      <t>the accompanying methodology document</t>
    </r>
    <r>
      <rPr>
        <rFont val="Calibri"/>
        <b val="0"/>
        <i/>
        <color theme="1"/>
        <sz val="12.0"/>
      </rPr>
      <t xml:space="preserve"> for more information on the indicator development and research process.
This document contains the scores obtained by each automaker for each indicator of the scorecard, as well as explanations for why they were awarded these scores and information on the thresholds and benchmarks used for each indicator. These results will also be shown on the Lead the Charge website and in an accompanying written report.</t>
    </r>
    <r>
      <rPr>
        <rFont val="Calibri"/>
        <b val="0"/>
        <color theme="1"/>
        <sz val="12.0"/>
      </rPr>
      <t xml:space="preserve">
</t>
    </r>
    <r>
      <rPr>
        <rFont val="Calibri"/>
        <b/>
        <color theme="1"/>
        <sz val="11.0"/>
      </rPr>
      <t xml:space="preserve">
</t>
    </r>
  </si>
  <si>
    <r>
      <rPr>
        <rFont val="Calibri"/>
        <b/>
        <color theme="1"/>
        <sz val="14.0"/>
      </rPr>
      <t xml:space="preserve">Navigating this document
</t>
    </r>
    <r>
      <rPr>
        <rFont val="Calibri"/>
        <b val="0"/>
        <color theme="1"/>
        <sz val="12.0"/>
      </rPr>
      <t>This document has several worksheets which present the data from the scorecard with differing levels of detail:</t>
    </r>
  </si>
  <si>
    <t>2. Summary | Overall - - this worksheet presents the total scores the automakers received for each of the two main categories (climate &amp; environment, and human rights), as well as the total scores for each of their four sub-categories.</t>
  </si>
  <si>
    <t>3. Summary | Climate &amp; Environment - this worksheets presents the scores for each indicator of the climate and environment category, which looks at automakers' efforts to ensure fossil-free and environmentally responsible supply chains.</t>
  </si>
  <si>
    <t>4. Summary | Respect for Human Rights - this worksheet presents the scores for each indicator of the human rights categories, which looks at efforts by automakers to ensure responsible sourcing and respect for human rights throughout their supply chain _x000a_</t>
  </si>
  <si>
    <t xml:space="preserve">5. Auto Review | Climate &amp; Environment - this worksheet also presents automakers' scores for each indicator in the climate &amp; environment category but additionally includes the explanation and references for each score they received, as well as information on the respective benchmarks and thresholds applied to each indicator. </t>
  </si>
  <si>
    <t xml:space="preserve">6. Auto Review | Respect for Human Rights - this worksheet also presents automakers' scores for each indicator in the human rights category but additionally includes the explanation and references for each score they received, as well as information on the respective benchmarks and thresholds applied to each indicator. </t>
  </si>
  <si>
    <t>7. Weightings - this worksheet provides an overview of the weighting methodology applied to the groups of indicators used for each sub-category. Please see the accompanying methodology document for more information on this weighting methodology</t>
  </si>
  <si>
    <t>8. 3rd Party Scheme Assessment - this worksheet shows the results of the assessment of third party auditing and accreditation schemes, which results in point modifiers being applied to some indicators. Please see the accompanying methodology document for more information on this assessment.</t>
  </si>
  <si>
    <t>9. Company docs reviewed - this worksheet provides a bibliography of the company documents reviewed for the evaluation and scoring of each automaker. Note that, as explained in the methodology document, the cut-off date for information to be included in our analysis was 1 August 2022.</t>
  </si>
  <si>
    <t>Fossil Free and Environmentally Sustainable Supply Chains</t>
  </si>
  <si>
    <t>Human rights and Responsible Sourcing</t>
  </si>
  <si>
    <t>For reference and sorting purposes. Not evaluated as part of the scorecard.</t>
  </si>
  <si>
    <t>Auto</t>
  </si>
  <si>
    <t>Total score</t>
  </si>
  <si>
    <t>General</t>
  </si>
  <si>
    <t>Steel</t>
  </si>
  <si>
    <t>Aluminium</t>
  </si>
  <si>
    <t>Batteries</t>
  </si>
  <si>
    <t>Total</t>
  </si>
  <si>
    <t>Total x IM~</t>
  </si>
  <si>
    <t>Transition minerals</t>
  </si>
  <si>
    <t>Indigenous rights</t>
  </si>
  <si>
    <t>Workers' rights</t>
  </si>
  <si>
    <t>BEV % of total vehicle sales^</t>
  </si>
  <si>
    <t>BMW</t>
  </si>
  <si>
    <t>BYD</t>
  </si>
  <si>
    <t>Ford</t>
  </si>
  <si>
    <t>GAC</t>
  </si>
  <si>
    <t>Geely</t>
  </si>
  <si>
    <t>GM</t>
  </si>
  <si>
    <t>Honda</t>
  </si>
  <si>
    <t>Hyundai*</t>
  </si>
  <si>
    <t>Kia*</t>
  </si>
  <si>
    <t>Mercedes</t>
  </si>
  <si>
    <t>Nissan*</t>
  </si>
  <si>
    <t>Renault*</t>
  </si>
  <si>
    <t>SAIC</t>
  </si>
  <si>
    <t>Stellantis*</t>
  </si>
  <si>
    <t>Tesla</t>
  </si>
  <si>
    <t>Toyota</t>
  </si>
  <si>
    <t>Volkswagen</t>
  </si>
  <si>
    <t>Volvo</t>
  </si>
  <si>
    <t>*EV Volumes groups sales by of Hyundai-Kia and the Renault-Nissan-Mitsubishi alliance. They have been evaluated separately as they have different supply chain practices and policies and for ease, their EV Aug YTD sales were evenly split between them</t>
  </si>
  <si>
    <r>
      <rPr>
        <rFont val="Calibri"/>
        <sz val="8.0"/>
      </rPr>
      <t xml:space="preserve">~InfluenceMap scores were applied as a multiplier on the C&amp;E section. Autos with a C or above received positive multiplier; below received negative, and autos not evaluated by InfluenceMap received no change. See the Climate &amp; Environment review sheet for details. </t>
    </r>
    <r>
      <rPr>
        <rFont val="Calibri"/>
        <color rgb="FF1155CC"/>
        <sz val="8.0"/>
        <u/>
      </rPr>
      <t>https://automotive.influencemap.org/</t>
    </r>
  </si>
  <si>
    <t xml:space="preserve">^ EV-Volumes OEM Share tracker. All figures are cumulative annual values from January 2023 up to and including July 2023. The data covers passenger vehicles only and includes Europe, China, Korea, Japan, the United States and Canada.
</t>
  </si>
  <si>
    <t>LINKED DATA</t>
  </si>
  <si>
    <t>Average %</t>
  </si>
  <si>
    <t>Climate &amp; Environment - general</t>
  </si>
  <si>
    <t>C&amp;E Total</t>
  </si>
  <si>
    <t>C&amp;E x IM Total</t>
  </si>
  <si>
    <t>Human rights - general</t>
  </si>
  <si>
    <t>Human rights Total</t>
  </si>
  <si>
    <t>Hyundai</t>
  </si>
  <si>
    <t>Kia</t>
  </si>
  <si>
    <t>Nissan</t>
  </si>
  <si>
    <t>Renault</t>
  </si>
  <si>
    <t>Stellantis</t>
  </si>
  <si>
    <t>DISCLOSE TOTAL</t>
  </si>
  <si>
    <t>DISCLOSE NORMALIZED</t>
  </si>
  <si>
    <t>DISCLOSE %</t>
  </si>
  <si>
    <t>TARGET-SETTING &amp; PROGRESS TOTAL</t>
  </si>
  <si>
    <t>TARGET-SETTING &amp; PROGRESS NORMALIZED</t>
  </si>
  <si>
    <t>TARGET-SETTING &amp; PROGRESS %</t>
  </si>
  <si>
    <t xml:space="preserve"> </t>
  </si>
  <si>
    <t>SUPPLY CHAIN LEVERS TOTAL</t>
  </si>
  <si>
    <t>SUPPLY CHAIN LEVERS NORMALIZED</t>
  </si>
  <si>
    <t>SUPPLY CHAIN LEVERS %</t>
  </si>
  <si>
    <t>GENERAL CLIMATE AND ENVIRONMENT - TOTAL NORMALIZED</t>
  </si>
  <si>
    <t>GENERAL CLIMATE AND ENVIRONMENT - TOTAL % SCORE (WEIGHTED)</t>
  </si>
  <si>
    <t>STEEL - TOTAL NORMALIZED</t>
  </si>
  <si>
    <t>STEEL - TOTAL % SCORE (WEIGHTED)</t>
  </si>
  <si>
    <t>ALUMINIUM - TOTAL NORMALIZED</t>
  </si>
  <si>
    <t>ALUMINIUM - TOTAL % SCORE (WEIGHTED)</t>
  </si>
  <si>
    <t>BATTERIES - TOTAL NORMALIZED</t>
  </si>
  <si>
    <t>BATTERIES - TOTAL % SCORE (WEIGHTED)</t>
  </si>
  <si>
    <t>Climate Influence Map Scores</t>
  </si>
  <si>
    <r>
      <rPr>
        <rFont val="Calibri"/>
        <sz val="11.0"/>
      </rPr>
      <t xml:space="preserve">Influence Map Performance Band: </t>
    </r>
    <r>
      <rPr>
        <rFont val="Calibri"/>
        <color rgb="FF1155CC"/>
        <sz val="11.0"/>
        <u/>
      </rPr>
      <t>https://automotive.influencemap.org/</t>
    </r>
  </si>
  <si>
    <t>Multiplier applied:
A = 1.3
B = 1.2
C =1.1
N/D = 1
D = 0.9
E = 0.8
F = 0.7</t>
  </si>
  <si>
    <t>CLIMATE AND ENVIRONMENT - TOTAL NORMALIZED</t>
  </si>
  <si>
    <t>CLIMATE AND ENVIRONMENT - TOTAL % SCORE (WEIGHTED)</t>
  </si>
  <si>
    <t>CLIMATE AND ENVIRONMENT - TOTAL NORMALIZED + IM MULTIPLIER</t>
  </si>
  <si>
    <t>CLIMATE AND ENVIRONMENT - TOTAL % SCORE (WEIGHTED) + IM MULTIPLIER</t>
  </si>
  <si>
    <t>COMMIT TOTAL</t>
  </si>
  <si>
    <t>COMMIT NORMALIZED</t>
  </si>
  <si>
    <t>COMMIT %</t>
  </si>
  <si>
    <t>IDENTIFY TOTAL</t>
  </si>
  <si>
    <t>IDENTIFY NORMALIZED</t>
  </si>
  <si>
    <t>IDENTIFY %</t>
  </si>
  <si>
    <t>PREVENT, MITIGATE &amp; ACCOUNT TOTAL</t>
  </si>
  <si>
    <t>PREVENT, MITIGATE &amp; ACCOUNT NORMALIZED</t>
  </si>
  <si>
    <t>PREVENT, MITIGATE &amp; ACCOUNT %</t>
  </si>
  <si>
    <t>REMEDY TOTAL</t>
  </si>
  <si>
    <t>REMEDY NORMALIZED</t>
  </si>
  <si>
    <t>REMEDY %</t>
  </si>
  <si>
    <t>GENERAL HUMAN RIGHTS - TOTAL NORMALIZED</t>
  </si>
  <si>
    <t>GENERAL HUMAN RIGHTS - TOTAL % SCORE (WEIGHTED)</t>
  </si>
  <si>
    <t>TRANSITION MINERALS - TOTAL NORMALIZED</t>
  </si>
  <si>
    <t>TRANSITION MINERALS - TOTAL % SCORE (WEIGHTED)</t>
  </si>
  <si>
    <t>INDIGENOUS RIGHTS - TOTAL NORMALIZED</t>
  </si>
  <si>
    <t>INDIGENOUS RIGHTS - TOTAL % SCORE (WEIGHTED)</t>
  </si>
  <si>
    <t>WORKERS' RIGHTS - TOTAL NORMALIZED</t>
  </si>
  <si>
    <t>WORKERS' RIGHTS - TOTAL % SCORE (WEIGHTED)</t>
  </si>
  <si>
    <t>HUMAN RIGHTS - TOTAL NORMALIZED</t>
  </si>
  <si>
    <t>HUMAN RIGHTS - TOTAL % SCORE (WEIGHTED)</t>
  </si>
  <si>
    <t>Sub-section</t>
  </si>
  <si>
    <t>Indicator Category</t>
  </si>
  <si>
    <t>Indicators</t>
  </si>
  <si>
    <t>Total Number of Points Allocated to Each Indicator</t>
  </si>
  <si>
    <t>Points Modifier (if applicable)</t>
  </si>
  <si>
    <t>Score Attribution (Scores are cumulative unless otherwise specified)</t>
  </si>
  <si>
    <t xml:space="preserve">BMW Analysis </t>
  </si>
  <si>
    <t xml:space="preserve">BYD Analysis </t>
  </si>
  <si>
    <t xml:space="preserve">Ford Analysis </t>
  </si>
  <si>
    <t xml:space="preserve">GAC Analysis </t>
  </si>
  <si>
    <t xml:space="preserve">Geely Analysis </t>
  </si>
  <si>
    <t xml:space="preserve">GM Analysis </t>
  </si>
  <si>
    <t>Honda Analysis</t>
  </si>
  <si>
    <t xml:space="preserve">Hyundai Analysis </t>
  </si>
  <si>
    <t xml:space="preserve">Kia Analysis </t>
  </si>
  <si>
    <t xml:space="preserve">Mercedes Analysis </t>
  </si>
  <si>
    <t xml:space="preserve">Nissan Analysis </t>
  </si>
  <si>
    <t xml:space="preserve">Renault Analysis </t>
  </si>
  <si>
    <t>SAIC Analysis</t>
  </si>
  <si>
    <t>Stellantis Analysis (for publication)</t>
  </si>
  <si>
    <t xml:space="preserve">Tesla Analysis </t>
  </si>
  <si>
    <t xml:space="preserve">Toyota Analysis </t>
  </si>
  <si>
    <t xml:space="preserve">Volkswagen Analysis </t>
  </si>
  <si>
    <t xml:space="preserve">Volvo Car Group Analysis </t>
  </si>
  <si>
    <t>Fossil Free and Environmentally Sustainable Supply Chains (General)</t>
  </si>
  <si>
    <t>Disclosure of emissions and water management</t>
  </si>
  <si>
    <t>The company discloses total scope 3 GHG emissions due to purchased goods and services.</t>
  </si>
  <si>
    <r>
      <rPr>
        <rFont val="Calibri"/>
        <b/>
        <color rgb="FF000000"/>
        <sz val="10.0"/>
      </rPr>
      <t xml:space="preserve">100%: </t>
    </r>
    <r>
      <rPr>
        <rFont val="Calibri"/>
        <color rgb="FF000000"/>
        <sz val="10.0"/>
      </rPr>
      <t xml:space="preserve">The company discloses scope 3 GHG emissions due to purchased goods and services. 
</t>
    </r>
    <r>
      <rPr>
        <rFont val="Calibri"/>
        <b/>
        <color rgb="FF000000"/>
        <sz val="10.0"/>
      </rPr>
      <t>25%:</t>
    </r>
    <r>
      <rPr>
        <rFont val="Calibri"/>
        <color rgb="FF000000"/>
        <sz val="10.0"/>
      </rPr>
      <t xml:space="preserve"> The company includes scope 3 GHG emissions including purchased goods and services in overall disclosure, but does not disaggregate.
Note: the company may achieve additional points under each of the supply chain areas below, if they provide disaggregated emissions against each supply chain.</t>
    </r>
  </si>
  <si>
    <r>
      <rPr>
        <rFont val="Calibri"/>
        <color theme="1"/>
      </rPr>
      <t xml:space="preserve">BMW disaggregates scope 3 GHG emissions due to "purchased goods and services" from other scope three emissions 
Page 312 Group Report - </t>
    </r>
    <r>
      <rPr>
        <rFont val="Calibri"/>
        <color rgb="FF1155CC"/>
        <u/>
      </rPr>
      <t>https://www.bmwgroup.com/content/dam/grpw/websites/bmwgroup_com/ir/downloads/en/2023/bericht/BMW-Group-Report-2022-en.pdf</t>
    </r>
  </si>
  <si>
    <t>Not disclosed</t>
  </si>
  <si>
    <r>
      <rPr>
        <rFont val="Calibri"/>
        <color theme="1"/>
        <sz val="11.0"/>
      </rPr>
      <t xml:space="preserve">Ford discloses total scope 3 GHG emissions due to "purchased goods and services", distinct from "use of sold products".
Page 102 Integrated Report - </t>
    </r>
    <r>
      <rPr>
        <rFont val="Calibri"/>
        <color rgb="FF1155CC"/>
        <sz val="11.0"/>
        <u/>
      </rPr>
      <t>https://corporate.ford.com/content/dam/corporate/us/en-us/documents/reports/2023-integrated-sustainability-and-financial-report.pdf</t>
    </r>
  </si>
  <si>
    <t xml:space="preserve">GAC's ESG report states that scope 3 emissions have not been disclosed.
Page 128 ESG Report - https://www.gac-motor.com/static/en/model/about/2022_ESG_REPOT_OF_GAC_GROUP.pdf
</t>
  </si>
  <si>
    <t xml:space="preserve">Geely discloses scope 3 GHG emissions due to "purchased goods and services" 
Page 102 ESG Report - https://global.geely.com/-/media/project/web-portal/2023/esg/geely-esg-report-2022.pdf
</t>
  </si>
  <si>
    <r>
      <rPr>
        <rFont val="Calibri"/>
        <color rgb="FF006100"/>
        <sz val="11.0"/>
      </rPr>
      <t xml:space="preserve">Yes. GM discloses "Other Indirect (Scope 3) GHG Emissions (gross indirect) Purchased Goods and Services (metric tons CO2e)"
Page 1 ESG Data Centre - </t>
    </r>
    <r>
      <rPr>
        <rFont val="Calibri"/>
        <color rgb="FF1155CC"/>
        <sz val="11.0"/>
        <u/>
      </rPr>
      <t>https://www.gmsustainability.com/_pdf/resources-and-downloads/GM_ESG_Data_2022.pdf</t>
    </r>
  </si>
  <si>
    <r>
      <rPr>
        <rFont val="Calibri, Arial"/>
        <color rgb="FF000000"/>
      </rPr>
      <t xml:space="preserve">The company discloses Scope 3 emissions but does not disaggregate them adequately. The company separately discloses "Scope 3, category 11" emissions (use of sold products); and "Scope 3, other categories" emissions. They note that other categories includes category 1, which is purchased goods and services; however, the disclosed figure is combined with several other categories. 
Page 137 ESG Data Book - </t>
    </r>
    <r>
      <rPr>
        <rFont val="Calibri, Arial"/>
        <color rgb="FF1155CC"/>
        <u/>
      </rPr>
      <t>https://global.honda/en/sustainability/cq_img/report/pdf/2023/Honda-SR-2023-en-all.pdf</t>
    </r>
  </si>
  <si>
    <t xml:space="preserve">Hyundai discloses scope 3 GHG emissions due to "Capital goods (purchase of furnishings and equipment)".
Page 27 Sustainability Report - https://www.hyundai.com/content/hyundai/ww/data/csr/data/0000000051/attach/english/hmc-2023-sustainability-report-en-v5.pdf
</t>
  </si>
  <si>
    <t>Yes. Company discloses Scope 3 emissions for purchased goods and services .
Page 56 Sustainability Report - https://worldwide.kia.com/int/files/company/sr/sustainability-report/sustainability-report-2023-int.pdf</t>
  </si>
  <si>
    <r>
      <rPr>
        <rFont val="Calibri"/>
        <color theme="1"/>
      </rPr>
      <t xml:space="preserve">Mercedes discloses scope 3 GHG emissions due to "purchased goods and services".
Page 103 Sustainability Report - </t>
    </r>
    <r>
      <rPr>
        <rFont val="Calibri"/>
        <color rgb="FF1155CC"/>
        <u/>
      </rPr>
      <t>https://sustainabilityreport.mercedes-benz.com/2022/_assets/downloads/entire-mercedes-benz-sr22.pdf</t>
    </r>
    <r>
      <rPr>
        <rFont val="Calibri"/>
        <color theme="1"/>
      </rPr>
      <t xml:space="preserve">
</t>
    </r>
  </si>
  <si>
    <t xml:space="preserve">Nissan discloses scope 3 GHG emissions due to "purchased goods and services". 
Page 151 ESG Data Book - https://www.nissan-global.com/EN/SUSTAINABILITY/LIBRARY/SR/2023/ASSETS/PDF/ESGDB23_E_All.pdf
</t>
  </si>
  <si>
    <r>
      <rPr>
        <rFont val="Calibri"/>
        <color theme="1"/>
      </rPr>
      <t xml:space="preserve">Renault discloses Scope 3 emissions for "Materials and goods (including maintenance and end-of-life treatment)" as well as for "Logistics &amp; procurement(upstream &amp; downstream)".
Page 183 Annual Report - </t>
    </r>
    <r>
      <rPr>
        <rFont val="Calibri"/>
        <color rgb="FF1155CC"/>
        <u/>
      </rPr>
      <t>https://www.renaultgroup.com/wp-content/uploads/2023/03/renault_2022-urd_20230327_en.pdf</t>
    </r>
  </si>
  <si>
    <t>Not disclosed. SAIC only discloses its "total greenhouse gas emissions" but does not disaggregate for scope 3 emissions. 
Pages 24, 61 and 64 2022 Corporate Sustainability Report (Mandarin version): https://static.cninfo.com.cn/finalpage/2023-04-29/1216699191.PDF</t>
  </si>
  <si>
    <t>Stellantis discloses Scope 3 emissions for " Purchased goods and services" 
Page 107 CSR Report - https://www.stellantis.com/content/dam/stellantis-corporate/sustainability/csr-disclosure/stellantis/2022/Stellantis-2022-CSR-Report.pdf</t>
  </si>
  <si>
    <t>Yes. Scope 3 emissions for Category 1: Purchased Goods and Services are disclosed.
Page 207 Impact Report - https://www.tesla.com/ns_videos/2022-tesla-impact-report.pdf</t>
  </si>
  <si>
    <t xml:space="preserve">Toyota discloses scope 3 GHG emissions due to "purchased goods and services".
Page 47 Sustainability Data Book - https://global.toyota/pages/global_toyota/sustainability/report/sdb/sdb23_en.pdf
</t>
  </si>
  <si>
    <r>
      <rPr>
        <rFont val="Calibri"/>
        <color theme="1"/>
        <sz val="11.0"/>
      </rPr>
      <t xml:space="preserve">Volkswagen disaggregates scope 3 GHG emissions due to "purchased goods and services" from other scope three emissions.
Page 53 Sustainability Report - </t>
    </r>
    <r>
      <rPr>
        <rFont val="Calibri"/>
        <color rgb="FF1155CC"/>
        <sz val="11.0"/>
        <u/>
      </rPr>
      <t>https://uploads.vw-mms.de/system/production/documents/cws/001/644/file_en/7acea9ea244714660b1ba82d80e4acc4bc21c752/2022_Sustainability_Report.pdf?1687875516&amp;disposition=attachment</t>
    </r>
    <r>
      <rPr>
        <rFont val="Calibri"/>
        <color theme="1"/>
        <sz val="11.0"/>
      </rPr>
      <t xml:space="preserve">
</t>
    </r>
  </si>
  <si>
    <r>
      <rPr>
        <rFont val="Calibri"/>
        <color theme="1"/>
        <sz val="11.0"/>
      </rPr>
      <t xml:space="preserve">Volvo discloses scope 3 GHG emissions due to "purchased goods and services".
Page 153 Annual &amp; Sustainability Report - </t>
    </r>
    <r>
      <rPr>
        <rFont val="Calibri"/>
        <color rgb="FF1155CC"/>
        <sz val="11.0"/>
        <u/>
      </rPr>
      <t>https://vp272.alertir.com/afw/files/press/volvocar/202303076447-1.pdf</t>
    </r>
    <r>
      <rPr>
        <rFont val="Calibri"/>
        <color theme="1"/>
        <sz val="11.0"/>
      </rPr>
      <t xml:space="preserve">
</t>
    </r>
  </si>
  <si>
    <t xml:space="preserve">The company discloses "significant emissions" in its supply chain. </t>
  </si>
  <si>
    <r>
      <rPr>
        <rFont val="Calibri"/>
        <color rgb="FF000000"/>
        <sz val="10.0"/>
      </rPr>
      <t xml:space="preserve">Based on GRI 3-5, significant emissions include:
i. NOx
ii. SOx
iii. Persistent organic pollutants (POP)
iv. Volatile organic compounds (VOC)
v. Hazardous air pollutants (HAP)
vi. Particulate matter (PM)
vii. Other standard categories of air emissions identified in relevant regulations
</t>
    </r>
    <r>
      <rPr>
        <rFont val="Calibri"/>
        <b/>
        <color rgb="FF000000"/>
        <sz val="10.0"/>
      </rPr>
      <t xml:space="preserve">100%: </t>
    </r>
    <r>
      <rPr>
        <rFont val="Calibri"/>
        <color rgb="FF000000"/>
        <sz val="10.0"/>
      </rPr>
      <t xml:space="preserve">the company discloses significant emissions in their supply chain against all of the above categories.
</t>
    </r>
    <r>
      <rPr>
        <rFont val="Calibri"/>
        <b/>
        <color rgb="FF000000"/>
        <sz val="10.0"/>
      </rPr>
      <t>50%:</t>
    </r>
    <r>
      <rPr>
        <rFont val="Calibri"/>
        <color rgb="FF000000"/>
        <sz val="10.0"/>
      </rPr>
      <t xml:space="preserve"> the company discloses significant emissions in their supply chain against some of the above catetories.
Note: the company may achieve additional points under each of the supply chain areas below, if they provide disaggregated emissions against each supply chain.</t>
    </r>
  </si>
  <si>
    <t>Not disclosed.
However, the company does state: "For the quantitative assessment of Seller’s resource efficiency as required by the BMW Group Supplier Code of COnduct, Seller shall upon Buyer, upon request, the following information relating to the total annual scope of orders placed by and supplied to Buyer and its Affiliated Companies:
- Total energy consumption in MWh;
- CO2 emissions from energy generated in-house and externally in metric tons;
- Total water consumption in m3;
- Process wastewater in m3;
- Waste for disposal in metric tons;
- Waste for recycling in metric tons;
- VOC emissions (volatile organic compound) in metric tons." 
Page 18 Conditions for the Purchase of Production Materials and Automotive Components - https://b2b.bmw.com/documents/14402/12611553/20221201_IPC+2022_EN+%281%29.pdf/8be08ac9-7f39-3ab0-5974-8a40e482b212</t>
  </si>
  <si>
    <t xml:space="preserve">Ford only provides some significant emissions for its own operations, not the supply chain.
Page 102 Integrated Report - https://corporate.ford.com/content/dam/corporate/us/en-us/documents/reports/2023-integrated-sustainability-and-financial-report.pdf
</t>
  </si>
  <si>
    <t xml:space="preserve">GAC only discloses significant emissions in its own operations not its supply chain. 
Page 113 ESG Report - https://www.gac-motor.com/static/en/model/about/2022_ESG_REPOT_OF_GAC_GROUP.pdf
</t>
  </si>
  <si>
    <t xml:space="preserve">Geely discloses significant operations in its own operations but it is not clear whether these emissions include the supply chain. 
Page 124 ESG Report - https://global.geely.com/-/media/project/web-portal/2023/esg/geely-esg-report-2022.pdf
</t>
  </si>
  <si>
    <t xml:space="preserve">Not disclosed. Company provides NOX, SOX &amp; VOC data but does not segregate for supply chain.
Page 1 ESG Data Centre - https://www.gmsustainability.com/_pdf/resources-and-downloads/GM_ESG_Data_2022.pdf
</t>
  </si>
  <si>
    <t>Not disclosed. There are figures for SOx and NOx emissions, but these refer to fuel consumption, rather than supply chian emissions.
Page 139 ESG Data Book - https://global.honda/en/sustainability/cq_img/report/pdf/2023/Honda-SR-2023-en-all.pdf</t>
  </si>
  <si>
    <t xml:space="preserve">Hyundai only discloses significant emissions in its own operations, not its supply chain.
Page 97 Sustainability Report - https://www.hyundai.com/content/hyundai/ww/data/csr/data/0000000051/attach/english/hmc-2023-sustainability-report-en-v5.pdf
</t>
  </si>
  <si>
    <t xml:space="preserve">Kia only discloses significant operations in its own operations not its supply chain.
Page 68 Sustainability Report - https://worldwide.kia.com/int/files/company/sr/sustainability-report/sustainability-report-2023-int.pdf
</t>
  </si>
  <si>
    <t xml:space="preserve">Mercedes only discloses significant emissions in its own operations not its supply chain.
Page 124 Sustainability Report - https://sustainabilityreport.mercedes-benz.com/2022/_assets/downloads/entire-mercedes-benz-sr22.pdf
</t>
  </si>
  <si>
    <t xml:space="preserve">Nissan only discloses significant emissions in its own operations not its supply chain.
Page 152 ESG Data Book - https://www.nissan-global.com/EN/SUSTAINABILITY/LIBRARY/SR/2023/ASSETS/PDF/ESGDB23_E_All.pdf
</t>
  </si>
  <si>
    <t xml:space="preserve">Renault only discloses significant emissions in its own operations not its supply chain.
Page 257-258 Annual Report - https://www.renaultgroup.com/wp-content/uploads/2023/03/renault_2022-urd_20230327_en.pdf
</t>
  </si>
  <si>
    <t>SAIC discloses the non-CO2 emissions (COD, NH3-N, NOx and SO2) for its own overall operations, but not for its supply chain. 
Page 66 2022 Corporate Sustainability Report (Mandarin version): https://static.cninfo.com.cn/finalpage/2023-04-29/1216699191.PDF</t>
  </si>
  <si>
    <t xml:space="preserve">Stellantis only discloses some significant emissions (SO2 and NOX) in its own operations not its supply chain. 
Page 81 CSR Report - https://www.stellantis.com/content/dam/stellantis-corporate/sustainability/csr-disclosure/stellantis/2022/Stellantis-2022-CSR-Report.pdf
</t>
  </si>
  <si>
    <t xml:space="preserve">Not disclosed
</t>
  </si>
  <si>
    <t xml:space="preserve">Toyota only discloses significant operations in its own operations not its supply chain.
Page 47 Sustainability Data Book - https://global.toyota/pages/global_toyota/sustainability/report/sdb/sdb23_en.pdf
</t>
  </si>
  <si>
    <t xml:space="preserve">Volkswagen only provides some significant emissions for its tailpipe emissions.
Page 32 Sustainability Report - https://uploads.vw-mms.de/system/production/documents/cws/001/644/file_en/7acea9ea244714660b1ba82d80e4acc4bc21c752/2022_Sustainability_Report.pdf?1687875516&amp;disposition=attachment
</t>
  </si>
  <si>
    <t>The company discloses water usage by key suppliers in its supply chain.</t>
  </si>
  <si>
    <r>
      <rPr>
        <rFont val="Calibri"/>
        <color rgb="FF000000"/>
        <sz val="10.0"/>
      </rPr>
      <t xml:space="preserve">According to GRI 303, water usage includes:
- water withdrawn
- water consumed
- water discharged
Companies will need to define "key suppliers" and:
</t>
    </r>
    <r>
      <rPr>
        <rFont val="Calibri"/>
        <b/>
        <color rgb="FF000000"/>
        <sz val="10.0"/>
      </rPr>
      <t>50%:</t>
    </r>
    <r>
      <rPr>
        <rFont val="Calibri"/>
        <color rgb="FF000000"/>
        <sz val="10.0"/>
      </rPr>
      <t xml:space="preserve"> provide data against some of the above indicators
</t>
    </r>
    <r>
      <rPr>
        <rFont val="Calibri"/>
        <b/>
        <color rgb="FF000000"/>
        <sz val="10.0"/>
      </rPr>
      <t>100%:</t>
    </r>
    <r>
      <rPr>
        <rFont val="Calibri"/>
        <color rgb="FF000000"/>
        <sz val="10.0"/>
      </rPr>
      <t xml:space="preserve"> provide data against all of the above indicators</t>
    </r>
  </si>
  <si>
    <t>Disclosed for own operations only.</t>
  </si>
  <si>
    <t>Ford does not disclose water usage for its suppliers.</t>
  </si>
  <si>
    <t xml:space="preserve">GAC discloses water consumption for its own operations not its supply chain.
Page 115 ESG Report - https://www.gac-motor.com/static/en/model/about/2022_ESG_REPOT_OF_GAC_GROUP.pdf
</t>
  </si>
  <si>
    <t xml:space="preserve">Geely discloses water consumption but this only covers  the company's own plants and offices and does not cover its supply chain.
Page 125 ESG Report - https://global.geely.com/-/media/project/web-portal/2023/esg/geely-esg-report-2022.pdf
</t>
  </si>
  <si>
    <t>Not disclosed. Company provides breakdown of water usage including 'Third Party'.  Third-party water does not refer to suppliers, it refers to water provided by municipal or other service providers.
Page 3-4 ESG Data Centre - https://www.gmsustainability.com/_pdf/resources-and-downloads/GM_ESG_Data_2022.pdf</t>
  </si>
  <si>
    <t>The company discloses 'water use' for all consolidated Tier 1 suppliers, however Data is limited to Japanese suppliers only.
Page 93 ESG Data Book - https://global.honda/en/sustainability/cq_img/report/pdf/2023/Honda-SR-2023-en-all.pdf</t>
  </si>
  <si>
    <t xml:space="preserve">Hyundai discloses water consumption for its own operations not its supply chain.
Page 38, 97 Sustainability Report - https://www.hyundai.com/content/hyundai/ww/data/csr/data/0000000051/attach/english/hmc-2023-sustainability-report-en-v5.pdf
</t>
  </si>
  <si>
    <t xml:space="preserve">Kia discloses water consumption for its own operations not its supply chain.
Page 67 Sustainability Report - https://worldwide.kia.com/int/files/company/sr/sustainability-report/sustainability-report-2023-int.pdf
</t>
  </si>
  <si>
    <t xml:space="preserve">Mercedes discloses water withdrawal for its own operations, not its supply chain.
Page 143 Sustainability Report - https://sustainabilityreport.mercedes-benz.com/2022/_assets/downloads/entire-mercedes-benz-sr22.pdf
</t>
  </si>
  <si>
    <t xml:space="preserve">Nissan discloses water consumption for its own operations not its supply chain.
Page 155-156 ESG Data Book - https://www.nissan-global.com/EN/SUSTAINABILITY/LIBRARY/SR/2023/ASSETS/PDF/ESGDB23_E_All.pdf
</t>
  </si>
  <si>
    <t>Renault discloses water consumption for its own operations not its supply chain.
Page 257-258 Annual Report - https://www.renaultgroup.com/wp-content/uploads/2023/03/renault_2022-urd_20230327_en.pdf</t>
  </si>
  <si>
    <t xml:space="preserve">Not disclosed
</t>
  </si>
  <si>
    <t xml:space="preserve">Stellantis discloses water consumption for its own operations not its supply chain.
Page 389 CSR Report - https://www.stellantis.com/content/dam/stellantis-corporate/sustainability/csr-disclosure/stellantis/2022/Stellantis-2022-CSR-Report.pdf
</t>
  </si>
  <si>
    <t xml:space="preserve">Not disclosed. Tesla discloses water usage per vehicle manufactured, however, it appears that this is only the water usage in their direct operations.
Page 208 Impact Report - https://www.tesla.com/ns_videos/2022-tesla-impact-report.pdf
</t>
  </si>
  <si>
    <t xml:space="preserve">Toyota discloses water consumption for its own operations not its supply chain.
Page 49 Sustainability Data Book - https://global.toyota/pages/global_toyota/sustainability/report/sdb/sdb23_en.pdf
</t>
  </si>
  <si>
    <t xml:space="preserve">Volkswagen discloses water consumption for its own operations not its supply chain.
Page 32 Sustainability Report - https://uploads.vw-mms.de/system/production/documents/cws/001/644/file_en/7acea9ea244714660b1ba82d80e4acc4bc21c752/2022_Sustainability_Report.pdf?1687875516&amp;disposition=attachment
</t>
  </si>
  <si>
    <t xml:space="preserve">Volvo discloses water consumption but it appears to include only its own supply chain.
Page 160 Annual &amp; Sustainability Report - https://vp272.alertir.com/afw/files/press/volvocar/202303076447-1.pdf
</t>
  </si>
  <si>
    <t>Target-setting and progress towards fossil free and environmentally sustainable supply chains</t>
  </si>
  <si>
    <t>The company has set and disclosed a scope 3 SBT (must include reference to upstream/purchased goods &amp; not only 'Well to Wheel')</t>
  </si>
  <si>
    <r>
      <rPr>
        <rFont val="Arial"/>
        <color rgb="FF000000"/>
        <sz val="10.0"/>
      </rPr>
      <t xml:space="preserve">The following scores are absolute not cumulative:
</t>
    </r>
    <r>
      <rPr>
        <rFont val="Arial"/>
        <b/>
        <color rgb="FF000000"/>
        <sz val="10.0"/>
      </rPr>
      <t>100%:</t>
    </r>
    <r>
      <rPr>
        <rFont val="Arial"/>
        <color rgb="FF000000"/>
        <sz val="10.0"/>
      </rPr>
      <t xml:space="preserve"> the company discloses a science-based scope three target that includes upstream/purchased goods, including 2050 and interim year target(s). 
</t>
    </r>
    <r>
      <rPr>
        <rFont val="Arial"/>
        <b/>
        <color rgb="FF000000"/>
        <sz val="10.0"/>
      </rPr>
      <t>50%:</t>
    </r>
    <r>
      <rPr>
        <rFont val="Arial"/>
        <color rgb="FF000000"/>
        <sz val="10.0"/>
      </rPr>
      <t xml:space="preserve"> the company discloses a lifecycle target that includes upstream/purchased goods, including 2050 and interim year target(s) and/or does not indicate if it has been verified as science-based.
</t>
    </r>
    <r>
      <rPr>
        <rFont val="Arial"/>
        <b/>
        <color rgb="FF000000"/>
        <sz val="10.0"/>
      </rPr>
      <t>25%:</t>
    </r>
    <r>
      <rPr>
        <rFont val="Arial"/>
        <color rgb="FF000000"/>
        <sz val="10.0"/>
      </rPr>
      <t xml:space="preserve"> the company only discloses 2050 zero emissions target with no interim target and/or it does not specify upstream/purchased goods.</t>
    </r>
  </si>
  <si>
    <r>
      <rPr>
        <rFont val="Calibri"/>
        <color theme="1"/>
        <sz val="11.0"/>
      </rPr>
      <t xml:space="preserve">BMW discloses a science-based target for scope three carbon emissions reduction in their supply chain.
Page 98 Group Report - </t>
    </r>
    <r>
      <rPr>
        <rFont val="Calibri"/>
        <color rgb="FF1155CC"/>
        <sz val="11.0"/>
        <u/>
      </rPr>
      <t>https://www.bmwgroup.com/content/dam/grpw/websites/bmwgroup_com/ir/downloads/en/2023/bericht/BMW-Group-Report-2022-en.pdf</t>
    </r>
    <r>
      <rPr>
        <rFont val="Calibri"/>
        <color theme="1"/>
        <sz val="11.0"/>
      </rPr>
      <t xml:space="preserve">
</t>
    </r>
  </si>
  <si>
    <t xml:space="preserve">Ford has set a 2050 science-based GHG target that includes scope 3 upstream supply chain, but interim year targets are for scope 1, 2, and vehicle use scope 3 only.
Page 40-41 Integrated Report - https://corporate.ford.com/content/dam/corporate/us/en-us/documents/reports/2023-integrated-sustainability-and-financial-report.pdf
</t>
  </si>
  <si>
    <t xml:space="preserve">GAC has set a 2050 carbon neutrality target throughout the product lifecycle and indicates this is inclusive of the supply chain, but provides no further details. It has not disclosed targets for its upstream supply chain.
Page 72 ESG Report - https://www.gac-motor.com/static/en/model/about/2022_ESG_REPOT_OF_GAC_GROUP.pdf
</t>
  </si>
  <si>
    <t xml:space="preserve">Geely has set a target to be carbon neutral by 2045 and 25% life-cycle emissions reduction by 2025, both including purchased goods and services, including requirement for tier 1 suppliers to use 100% renewable energy. Geely has committed to SBTi however their current targets have not been verified externally yet.
Page 4-5 ESG Report - https://global.geely.com/-/media/project/web-portal/2023/esg/geely-esg-report-2022.pdf
</t>
  </si>
  <si>
    <t xml:space="preserve">GM has set a scope three target for "use of sold products" in their supply chain. It does not include an interim year upstream Scope 3 target. However, the company does have a target to be net zero by 2050 or sooner.
Page 9, 30 Sustainability Report - https://www.gmsustainability.com/_pdf/resources-and-downloads/GM_2022_SR.pdf
 </t>
  </si>
  <si>
    <t>Not disclosed.</t>
  </si>
  <si>
    <t>The company has a target to achieve carbon neutrality across the entire value chain by 2045, but there are no clear interim targets for the supply chain. This is a step-back from last year's reporting, which explicitly references interim targets for the supply chain. While the company provides an infographic showing a planned emission reduction pathway which includes reference to supply chain emissions; the supply chain aspect of this pathway is not clearly quantified and cannot be classified as a science based target.
Page 16, 25 Sustainability Report - https://www.hyundai.com/content/hyundai/ww/data/csr/data/0000000051/attach/english/hmc-2023-sustainability-report-en-v5.pdf</t>
  </si>
  <si>
    <t xml:space="preserve">Kia has a 2045 carbon neutrality declaration and have provided interim targets. Kia is preparing to join SBTi, but its targets are not yet verified.
Page 55, 62 Sustainability Report - https://worldwide.kia.com/int/files/company/sr/sustainability-report/sustainability-report-2023-int.pdf
</t>
  </si>
  <si>
    <r>
      <rPr>
        <rFont val="Calibri, Arial"/>
        <color rgb="FF006100"/>
        <sz val="11.0"/>
      </rPr>
      <t xml:space="preserve">Mercedes has committed to net zero by 2040.  This target encompasses all stages of the vehicle value chain, from development and the extraction of raw materials to production, use and recycling of products.  </t>
    </r>
    <r>
      <rPr>
        <rFont val="Calibri"/>
        <color rgb="FF006100"/>
        <sz val="11.0"/>
      </rPr>
      <t>In addition, there is an interim target to reduce CO2 emissions per car in the new vehicle fleet by at least 50% in "all stages" of the value chain by 2030. Thus, they have an interim upstream supply chain target, although it is not SBTi approved.</t>
    </r>
    <r>
      <rPr>
        <rFont val="Calibri"/>
        <color rgb="FF006100"/>
        <sz val="11.0"/>
      </rPr>
      <t xml:space="preserve">
Page  91, 92 Sustainability Report - https://sustainabilityreport.mercedes-benz.com/2022/_assets/downloads/entire-mercedes-benz-sr22.pdf</t>
    </r>
  </si>
  <si>
    <t>Partial. The company has a target to "achieve carbon neutrality by 2050 across the life cycle of its products". The report does not refer to Science-Based Targets or provide an interim scope 3 target.
Page 14 ESG Data Book - https://www.nissan-global.com/EN/SUSTAINABILITY/LIBRARY/SR/2023/ASSETS/PDF/ESGDB23_E_All.pdf</t>
  </si>
  <si>
    <t xml:space="preserve">Renault is currently developing targets for upstream scope three. The company has 2030 targets for both parts and materials and batteries but they are not verified by SBT.
Page 132 Annual Report - https://www.renaultgroup.com/wp-content/uploads/2023/03/renault_2022-urd_20230327_en.pdf
</t>
  </si>
  <si>
    <t>SAIC states that it has set up a "dual-carbon work group" to "actively promote the full life-cycle carbon reduction work" for its products. ). It also states that it is exploring the formulation of goals for "full life-cycle green industrial management." However, it does not give more details on what "full life-cycle" means and does not provide a target.
Pages 24 &amp; 61 2022 Corporate Sustainability Report (Mandarin version): https://static.cninfo.com.cn/finalpage/2023-04-29/1216699191.PDF</t>
  </si>
  <si>
    <t>The company has a target to reduce upstream Scope 3 emissions by 40% per BEV by 2030 and net zero in the whole value chain by 2038. However, there is no indication that this is a Science-based Target (unlike the well-to-wheel targets).
Page 48 CSR Report - https://www.stellantis.com/content/dam/stellantis-corporate/sustainability/csr-disclosure/stellantis/2022/Stellantis-2022-CSR-Report.pdf</t>
  </si>
  <si>
    <t xml:space="preserve">Not disclosed.
</t>
  </si>
  <si>
    <t xml:space="preserve">"Toyota has a target to eliminate all life cycle GHG emissions by 2050. There is also a 2025 interim target to reduce CO2 emissions per vehicle by 18 percent or more per vehicle throughout the entire vehicle life cycle compared to 2013 levels. However, the interim target is not sufficient as it does not specify that any specific level of emissions reductions must be made upstream, meaning that the target could be achieved by focusing on downstream emissions or those from the company's own operations. 
Page 18, 19 Sustainability Data Book - https://global.toyota/pages/global_toyota/sustainability/report/sdb/sdb23_en.pdf"
</t>
  </si>
  <si>
    <t>Yes. The company has "production-related"  target to reduce emissions in the production phase of the vehicle by 50% by 2030. The company also states it is committed to the Paris Climate Agreement and align it own activities with the 1.5 °C goal further outlining that it aims to achieve net carbon neutrality by 2050. By 2030, the company has a target of reducing CO2 emissions from passenger cars and light commercial vehicles over the total life cycle by 30% compared with 2018.
Page 47 Sustainability Report - https://uploads.vw-mms.de/system/production/documents/cws/001/644/file_en/7acea9ea244714660b1ba82d80e4acc4bc21c752/2022_Sustainability_Report.pdf?1687875516&amp;disposition=attachment</t>
  </si>
  <si>
    <r>
      <rPr>
        <rFont val="Calibri"/>
        <color theme="1"/>
        <sz val="11.0"/>
      </rPr>
      <t xml:space="preserve">Partial. Long-term carbon neutrality target is not considered an SBT.  The company does have a commitment to establish SBTi aligned interim targets as well as a 2025 supply chain focussed target.
Page 39 Annual &amp; Sustainability Report - 
</t>
    </r>
    <r>
      <rPr>
        <rFont val="Calibri"/>
        <color rgb="FF1155CC"/>
        <sz val="11.0"/>
        <u/>
      </rPr>
      <t>https://vp272.alertir.com/afw/files/press/volvocar/202303076447-1.pdf</t>
    </r>
  </si>
  <si>
    <r>
      <rPr>
        <rFont val="Calibri, Arial"/>
        <color rgb="FF000000"/>
        <sz val="10.0"/>
      </rPr>
      <t xml:space="preserve">The company commits to having suppliers provide science-based targets </t>
    </r>
    <r>
      <rPr>
        <rFont val="Calibri, Arial"/>
        <color rgb="FF000000"/>
        <sz val="10.0"/>
      </rPr>
      <t>for GHG emissions</t>
    </r>
    <r>
      <rPr>
        <rFont val="Calibri, Arial"/>
        <color rgb="FF000000"/>
        <sz val="10.0"/>
      </rPr>
      <t>.</t>
    </r>
  </si>
  <si>
    <r>
      <rPr>
        <rFont val="Arial"/>
        <color rgb="FF000000"/>
        <sz val="10.0"/>
      </rPr>
      <t xml:space="preserve">The following scores are absolute not cumulative.
</t>
    </r>
    <r>
      <rPr>
        <rFont val="Arial"/>
        <b/>
        <color rgb="FF000000"/>
        <sz val="10.0"/>
      </rPr>
      <t>100%:</t>
    </r>
    <r>
      <rPr>
        <rFont val="Arial"/>
        <color rgb="FF000000"/>
        <sz val="10.0"/>
      </rPr>
      <t xml:space="preserve"> the company requires all its tier 1 suppliers, and their suppliers to set science-based targets. They also require tier 2 suppliers to set science-based targets.
</t>
    </r>
    <r>
      <rPr>
        <rFont val="Arial"/>
        <b/>
        <color rgb="FF000000"/>
        <sz val="10.0"/>
      </rPr>
      <t xml:space="preserve">75%: </t>
    </r>
    <r>
      <rPr>
        <rFont val="Arial"/>
        <color rgb="FF000000"/>
        <sz val="10.0"/>
      </rPr>
      <t xml:space="preserve">the company requires all its tier 1 suppliers set science-based targets.
</t>
    </r>
    <r>
      <rPr>
        <rFont val="Arial"/>
        <b/>
        <color rgb="FF000000"/>
        <sz val="10.0"/>
      </rPr>
      <t xml:space="preserve">50%: </t>
    </r>
    <r>
      <rPr>
        <rFont val="Arial"/>
        <color rgb="FF000000"/>
        <sz val="10.0"/>
      </rPr>
      <t xml:space="preserve">the company commits to having at least 70% of its key suppliers by emissions setting science-based targets by 2023.
</t>
    </r>
    <r>
      <rPr>
        <rFont val="Arial"/>
        <b/>
        <color rgb="FF000000"/>
        <sz val="10.0"/>
      </rPr>
      <t>25%:</t>
    </r>
    <r>
      <rPr>
        <rFont val="Arial"/>
        <color rgb="FF000000"/>
        <sz val="10.0"/>
      </rPr>
      <t xml:space="preserve"> company commits to having suppliers setting science-based emissions targets, but does not provide a target date or target date is after 2023.
</t>
    </r>
    <r>
      <rPr>
        <rFont val="Arial"/>
        <b/>
        <color rgb="FF000000"/>
        <sz val="10.0"/>
      </rPr>
      <t>0%:</t>
    </r>
    <r>
      <rPr>
        <rFont val="Arial"/>
        <color rgb="FF000000"/>
        <sz val="10.0"/>
      </rPr>
      <t xml:space="preserve"> Company does not have a commitment.</t>
    </r>
  </si>
  <si>
    <r>
      <rPr>
        <rFont val="Calibri"/>
        <color theme="1"/>
        <sz val="11.0"/>
      </rPr>
      <t xml:space="preserve">BMW encourages its suppliers to set science-based targets via the CDP. Over 80% of suppliers participated in the CDP supply chain assessment during the reporting period. However, it is not clear how many suppliers that took part in this rating have already set SBTs. 
Page 113 of Group Report - </t>
    </r>
    <r>
      <rPr>
        <rFont val="Calibri"/>
        <color rgb="FF1155CC"/>
        <sz val="11.0"/>
        <u/>
      </rPr>
      <t>https://www.bmwgroup.com/content/dam/grpw/websites/bmwgroup_com/ir/downloads/en/2023/bericht/BMW-Group-Report-2022-en.pdf</t>
    </r>
    <r>
      <rPr>
        <rFont val="Calibri"/>
        <color theme="1"/>
        <sz val="11.0"/>
      </rPr>
      <t xml:space="preserve">
Page 6 Supplier Code of Conduct - </t>
    </r>
    <r>
      <rPr>
        <rFont val="Calibri"/>
        <color rgb="FF1155CC"/>
        <sz val="11.0"/>
        <u/>
      </rPr>
      <t>https://www.bmwgroup.com/content/dam/grpw/websites/bmwgroup_com/responsibility/downloads/en/2022/BMW-Group-Supplier-Code-of-Conduct-V.3.0_englisch_20221206.pdf</t>
    </r>
    <r>
      <rPr>
        <rFont val="Calibri"/>
        <color theme="1"/>
        <sz val="11.0"/>
      </rPr>
      <t xml:space="preserve">
</t>
    </r>
  </si>
  <si>
    <t>Ford requires its Tier 1 suppliers to establish science-based GHG reduction targets, action plans and transparency reporting mechanisms but this requirement does not apply to Tier 2 and below. The responsibility for Tier 2 and below is on Ford's Tier 1 suppliers. 
Page 2 Supplier Code of Conduct - https://corporate.ford.com/content/dam/corporate/us/en-us/documents/operations/governance-and-policies/Ford-Supplier-Code-Of-Conduct-v2-Final.pdf
Page 6, 28 TCFD Report - https://corporate.ford.com/content/dam/corporate/us/en-us/documents/reports/2023-climate-change-report.pdf</t>
  </si>
  <si>
    <t xml:space="preserve">Not disclosed. 
</t>
  </si>
  <si>
    <t>Geely has not committed to having suppliers provide science-based targets for GHG emissions. 
The company does require suppliers to adopt targets and strategies to reduce emissions.
Page 86 ESG Report - https://global.geely.com/-/media/project/web-portal/2023/esg/geely-esg-report-2022.pdf</t>
  </si>
  <si>
    <t>GM expects suppliers to "strive" to set targets that are aligned with GM's own targets.
Page 6 Supplier Code of Conduct - https://www.gmsustainability.com/_pdf/policies/GM_Supplier_Code_of_Conduct.pdf</t>
  </si>
  <si>
    <t>No. SCoC says that suppliers are expected only to "Promote greenhouse gas emission reduction activities such as understanding greenhouse gas emissions and effective use of energy throughout the life cycle." 
Page 5 Supplier Code of Conduct -https://global.honda/jp/procurement/pdf/sustinability_guideline_En_230131.pdf</t>
  </si>
  <si>
    <t xml:space="preserve">Hyundai says it will provide 'guidelines' for suppliers with respect to net zero, but does not mandate targets.
Page 26 Sustainability Report - https://www.hyundai.com/content/hyundai/ww/data/csr/data/0000000051/attach/english/hmc-2023-sustainability-report-en-v5.pdf
</t>
  </si>
  <si>
    <t>Not disclosed. Kia states that "Suppliers should strive to reduce energy consumption and greenhouse gas emissions". They also state that they will  "mitigate carbon emissions from the supply chain by 90%" by 2045. However, there is no link to SBTs or similar by 2050. 
Page 6, 55 Sustainability Report - https://worldwide.kia.com/int/files/company/sr/sustainability-report/sustainability-report-2023-int.pdf</t>
  </si>
  <si>
    <t xml:space="preserve"> Yes. Suppliers are required to have science-based targets. However, there is no specific requirement for Tier 2 suppliers to set science-based targets.
Page 14-15 Responsible Sourcing Standards - https://supplier.mercedes-benz.com/servlet/JiveServlet/download/2671-7-3350/V052022_Responsible+Sourcing+Standards_EN.pdf</t>
  </si>
  <si>
    <t xml:space="preserve">Not disclosed. Company state that "To realize carbon neutrality on the entire vehicle lifecycle by 2050, Nissan will seek to reduce  CO2 emissions from our entire supply chain including suppliers. Suppliers are requested to build and execute voluntary action plans and contribute to  reducing CO2 emissions from the entire vehicle manufacturing process of both Nissan and  suppliers. Nissan will cooperate with our every suppliers to solve any issue on action plan  promotion." 
There is no reference to working with suppliers to develop SBTs. 
Page 8 Green Purchasing Guidelines - https://www.nissan-global.com/JP/SUSTAINABILITY/LIBRARY/GREEN_PURCHASING/ASSETS/PDF/Nissan_Green_Purchasing_Guildeline_2023_e.pdf
</t>
  </si>
  <si>
    <t>Not disclosed. Company state: "Comply with current laws and try to anticipate changes or trends in law in each country or region.  Manage greenhouse gas emissions from business activities and pursue reduction efforts. Strive to  use energy effectively. Record and report to Renault and/or Nissan, when the data is requested."
No mention of science-based targets. 
Page 7 Renault-Nissan CSR Guidelines for Suppliers - https://www.nissan-global.com/EN/DOCUMENT/PDF/SR/CSR_Alliance_Guidelines.pdf</t>
  </si>
  <si>
    <t xml:space="preserve">Stellantis aims to have 80% of its suppliers submitting Paris-aligned targets by 2030.
Page 48 CSR Report - https://www.stellantis.com/content/dam/stellantis-corporate/sustainability/csr-disclosure/stellantis/2022/Stellantis-2022-CSR-Report.pdf
</t>
  </si>
  <si>
    <t xml:space="preserve">Toyota encourages but does not mandate targets.
Page 9 Green Purchasing Guidelines - https://global.toyota/pages/global_toyota/sustainability/esg/toyota_green_purchasing_guidelines_en.pdf
</t>
  </si>
  <si>
    <t>Insufficient. It says that business partners are "encouraged" to set targets in line with the Paris Agreement.
Page 14 Code of Conduct for Business Partners - https://www.volkswagen-group.com/en/publications/more/code-of-conduct-for-business-partner-1885/download?disposition=attachment</t>
  </si>
  <si>
    <t xml:space="preserve">Insufficient. The company states that suppliers are expected to use 100% "climate neutral energy" by 2025. However, it does not refer specifically to setting a target for the suppliers' overall emissions. It does not refer to Tier 2 suppliers.
Page 155 Annual &amp; Sustainability Report - https://vp272.alertir.com/afw/files/press/volvocar/202303076447-1.pdf
</t>
  </si>
  <si>
    <t>The company discloses the current percentage of suppliers providing science-based targets.</t>
  </si>
  <si>
    <r>
      <rPr>
        <rFont val="Calibri, Arial"/>
        <b/>
        <color rgb="FF000000"/>
        <sz val="10.0"/>
      </rPr>
      <t xml:space="preserve">25%: </t>
    </r>
    <r>
      <rPr>
        <rFont val="Calibri, Arial"/>
        <color rgb="FF000000"/>
        <sz val="10.0"/>
      </rPr>
      <t xml:space="preserve">they disclose the current percentage of tier 1 suppliers providing science-based targets.
</t>
    </r>
    <r>
      <rPr>
        <rFont val="Calibri, Arial"/>
        <b/>
        <color rgb="FF000000"/>
        <sz val="10.0"/>
      </rPr>
      <t>25%:</t>
    </r>
    <r>
      <rPr>
        <rFont val="Calibri, Arial"/>
        <color rgb="FF000000"/>
        <sz val="10.0"/>
      </rPr>
      <t xml:space="preserve"> they disclose the current percentage of tier 2 suppliers providing science-based targets.
</t>
    </r>
    <r>
      <rPr>
        <rFont val="Calibri, Arial"/>
        <b/>
        <color rgb="FF000000"/>
        <sz val="10.0"/>
      </rPr>
      <t xml:space="preserve">25%: </t>
    </r>
    <r>
      <rPr>
        <rFont val="Calibri, Arial"/>
        <color rgb="FF000000"/>
        <sz val="10.0"/>
      </rPr>
      <t xml:space="preserve">additional points for over 50% of tier 1 suppliers providing science-based targets
</t>
    </r>
    <r>
      <rPr>
        <rFont val="Calibri, Arial"/>
        <b/>
        <color rgb="FF000000"/>
        <sz val="10.0"/>
      </rPr>
      <t xml:space="preserve">25%: </t>
    </r>
    <r>
      <rPr>
        <rFont val="Calibri, Arial"/>
        <color rgb="FF000000"/>
        <sz val="10.0"/>
      </rPr>
      <t xml:space="preserve">additional points for all tier 1 suppliers providing sciece-based targets.
</t>
    </r>
  </si>
  <si>
    <t>The company does not disclose the current percentage of suppliers providing science-based targets. In 2021 &amp; 2020 the company had disclosed percentage of suppliers having at least a 2-degree-compliant target system in place</t>
  </si>
  <si>
    <t>It is inferred that all Tier 1 suppliers submitted SBTs by the end of 2022.
"Our Supplier Code of Conduct requires Ford suppliers (and their subcontractors) to establish science-based GHG reduction targets, action plans, and transparent reporting mechanisms. All our suppliers around the world were required to submit their GHG reduction targets by the end of 2022."
They do not discloses information about the number of tier 2 suppliers providing science-based targets. 
Page 10 TCFD Report - https://corporate.ford.com/content/dam/corporate/us/en-us/documents/reports/2023-climate-change-report.pdf</t>
  </si>
  <si>
    <t>Insufficient. Company states it procures " only balance sheet carbon-neutral production materials" from 86% of suppliers based on annual procurement volume.
Page 91 Sustainability Report - https://sustainabilityreport.mercedes-benz.com/2022/_assets/downloads/entire-mercedes-benz-sr22.pdf</t>
  </si>
  <si>
    <t>Partial. The company discloses the current percentage of important suppliers committing to a CO2 trend in compliance with the Paris agreement.  This represents over half of their Tier-1 suppliers, with 65% in Paris alignment.
Page 39 CSR Report - https://www.stellantis.com/content/dam/stellantis-corporate/sustainability/csr-disclosure/stellantis/2022/Stellantis-2022-CSR-Report.pdf</t>
  </si>
  <si>
    <t>Insufficient. It is disclosed that 12% of Tier 1 suppliers have "signed a commitment to reach 100% climate-neutral energy". It is not disclosed whether this refers specifically to Science-based targets, however.
Page 155 Annual &amp; Sustainability Report - https://vp272.alertir.com/afw/files/press/volvocar/202303076447-1.pdf</t>
  </si>
  <si>
    <t>The company requires all significant suppliers to disclose their water management plan and water usage.</t>
  </si>
  <si>
    <r>
      <rPr>
        <rFont val="Calibri, Arial"/>
        <b/>
        <color rgb="FF000000"/>
        <sz val="10.0"/>
      </rPr>
      <t>50%:</t>
    </r>
    <r>
      <rPr>
        <rFont val="Calibri, Arial"/>
        <color rgb="FF000000"/>
        <sz val="10.0"/>
      </rPr>
      <t xml:space="preserve"> the company requires tier 1 suppliers to have a water management plan in place
</t>
    </r>
    <r>
      <rPr>
        <rFont val="Calibri, Arial"/>
        <b/>
        <color rgb="FF000000"/>
        <sz val="10.0"/>
      </rPr>
      <t>25%:</t>
    </r>
    <r>
      <rPr>
        <rFont val="Calibri, Arial"/>
        <color rgb="FF000000"/>
        <sz val="10.0"/>
      </rPr>
      <t xml:space="preserve"> the company requires tier 1 suppliers to set water reduction targets
</t>
    </r>
    <r>
      <rPr>
        <rFont val="Calibri, Arial"/>
        <b/>
        <color rgb="FF000000"/>
        <sz val="10.0"/>
      </rPr>
      <t>25%:</t>
    </r>
    <r>
      <rPr>
        <rFont val="Calibri, Arial"/>
        <color rgb="FF000000"/>
        <sz val="10.0"/>
      </rPr>
      <t xml:space="preserve"> the company requires tier 1 suppliers to disclose their water usage. According to GRI 303, water usage includes:
- water withdrawn
- water consumed
- water discharged</t>
    </r>
  </si>
  <si>
    <t xml:space="preserve">BMW expects suppliers to minimise resource consumption, but they are not required to have water management plans, set targets or report on water usage.
Page 6 Supplier Code of Conduct - https://www.bmwgroup.com/content/dam/grpw/websites/bmwgroup_com/responsibility/downloads/en/2022/BMW-Group-Supplier-Code-of-Conduct-V.3.0_englisch_20221206.pdf
</t>
  </si>
  <si>
    <t xml:space="preserve">Ford requires tier 1 suppliers to have water management plans in place, report water usage to Ford (if requested), and to set targets to reduce water usage
Page 43 TCFD Report - https://corporate.ford.com/content/dam/corporate/us/en-us/documents/reports/2023-climate-change-report.pdf
Page 7 - Supplier Code of Conduct - https://corporate.ford.com/content/dam/corporate/us/en-us/documents/operations/governance-and-policies/Ford-Supplier-Code-Of-Conduct-v2-Final.pdf
</t>
  </si>
  <si>
    <t>Partial - The company requires suppliers to develop water management plans and reduction targets, but no reference to suppliers having to disclose water usage.
Page 49 ESG Report - https://global.geely.com/-/media/project/web-portal/2023/esg/geely-esg-report-2022.pdf</t>
  </si>
  <si>
    <t xml:space="preserve">GM requires suppliers to have a water management plan. They are not required to set targets or report on their water usage.
Page 7 Supplier Code of Conduct - https://www.gmsustainability.com/_pdf/policies/GM_Supplier_Code_of_Conduct.pdf
</t>
  </si>
  <si>
    <r>
      <rPr>
        <rFont val="Calibri, Arial"/>
        <color rgb="FF000000"/>
      </rPr>
      <t xml:space="preserve">Honda sets water reduction targets but these appear to cover Japanese suppliers only.
Page 93 ESG Data Book - </t>
    </r>
    <r>
      <rPr>
        <rFont val="Calibri, Arial"/>
        <color rgb="FF1155CC"/>
        <u/>
      </rPr>
      <t>https://global.honda/en/sustainability/cq_img/report/pdf/2023/Honda-SR-2023-en-all.pdf</t>
    </r>
  </si>
  <si>
    <t xml:space="preserve">Hyundai requires suppliers to develop water management plans, they are not required to set targets or report on water usage.
Page 6 Hyundai-Kia Supplier Code of Conduct - https://www.hyundai.com/content/dam/hyundai/ww/en/images/company/sustainability/about-sustainability/policy/hyundai-supplier-code-of-conduct-eng-2021.pdf
</t>
  </si>
  <si>
    <t xml:space="preserve">Kia requires suppliers to develop water management plans, they are not required to set targets or report on water usage.
Page 6 Hyundai-Kia Supplier Code of Conduct - https://www.hyundai.com/content/dam/hyundai/ww/en/images/company/sustainability/about-sustainability/policy/hyundai-supplier-code-of-conduct-eng-2021.pdf
</t>
  </si>
  <si>
    <t>Mercedes requires its suppliers to disclose water usage and indicates this includes water withdrawals, consumption, and discharges with references to avoiding water stress, clean water access, prevent ground and surface water contamination. Suppliers are also required to have environmental management systems, with reference to water consumption and waste.
Page 16-17 Responsible Sourcing Standards -https://supplier.mercedes-benz.com/servlet/JiveServlet/download/2671-7-3350/V052022_Responsible+Sourcing+Standards_EN.pdf</t>
  </si>
  <si>
    <t xml:space="preserve">Nissan surveys suppliers regarding their water usage. They don't disclose if they require suppliers to set targets or have a water management plan.
Page 13 Green Purchasing Guidelines - https://www.nissan-global.com/JP/SUSTAINABILITY/LIBRARY/GREEN_PURCHASING/ASSETS/PDF/Nissan_Green_Purchasing_Guildeline_2023_e.pdf
</t>
  </si>
  <si>
    <t xml:space="preserve">Renault requires suppliers to report on their water consumption and waste management if requested, but not water usage as a whole.
Page 7 Renault-Nissan CSR Guidelines for Suppliers - https://www.nissan-global.com/EN/DOCUMENT/PDF/SR/CSR_Alliance_Guidelines.pdf
</t>
  </si>
  <si>
    <t>Insufficient. Stellantis requires suppliers to "properly manage, in compliance with any applicable laws, water discharges, waste treatment, and disposal". This does not refer to water  consumption. There is no requirement for suppliers to set water reduction targets or disclose water usage.
Page 2 Global Responsible Purchasing Guidelines - https://www.stellantis.com/content/dam/stellantis-corporate/group/governance/corporate-regulations/global-responsible-purchasing-guidelines.pdf</t>
  </si>
  <si>
    <t xml:space="preserve">Tesla requires tier 1 suppliers to have water management plans in place, report water usage to Tesla (if requested), and to set targets to reduce water usage.
Page 6-8 Supplier Code of Conduct - https://www.tesla.com/sites/default/files/about/legal/tesla-supplier-code-of-conduct.pdf
</t>
  </si>
  <si>
    <t xml:space="preserve">Toyota requires suppliers to reduce water usage but it does not specify that they must set targets. It implies that suppliers should put in place a water management plan and that they report on this and on their actual water usage via a company survey.
Page 9 Green Purchasing Guidelines - https://global.toyota/pages/global_toyota/sustainability/esg/toyota_green_purchasing_guidelines_en.pdf
</t>
  </si>
  <si>
    <t>Volkswagen have clauses in their supplier code of conduct that encourage efficient water usage, but they don't require their suppliers to have a water management plan in place, set targets or report their water usage. Their sustainability report confirms that they only focus on their own operations water usage not those of their suppliers.
Page 20 Code of Conduct for Business Partners - https://www.volkswagen-group.com/en/publications/more/code-of-conduct-for-business-partner-1885/download?disposition=attachment</t>
  </si>
  <si>
    <t>Volvo's SCoC states that suppliers should aim to reduce their water usage, but they are not required to have a water management plan, report on their water usage or set targets.
Page 13 Code of Conduct for Business Partners - https://www.volvocars.com/images/v/-/media/market-assets/intl/applications/dotcom/pdf/suppliers/codeofconduct_for_business_partners_en_2022_digital_a4.pdf</t>
  </si>
  <si>
    <t>The company has systems in place to monitor suppliers for compliance with GHG emissions targets and other environmental impacts.</t>
  </si>
  <si>
    <r>
      <rPr>
        <rFont val="Arial"/>
        <b/>
        <color rgb="FF000000"/>
        <sz val="10.0"/>
      </rPr>
      <t xml:space="preserve">50%: </t>
    </r>
    <r>
      <rPr>
        <rFont val="Arial"/>
        <color rgb="FF000000"/>
        <sz val="10.0"/>
      </rPr>
      <t>The company has a process that includes reducing GHGs and other environmental impacts, and includes targets as a basis for compliance.</t>
    </r>
    <r>
      <rPr>
        <rFont val="Arial"/>
        <b/>
        <color rgb="FF000000"/>
        <sz val="10.0"/>
      </rPr>
      <t xml:space="preserve"> 
</t>
    </r>
    <r>
      <rPr>
        <rFont val="Arial"/>
        <color rgb="FF000000"/>
        <sz val="10.0"/>
      </rPr>
      <t xml:space="preserve">or
</t>
    </r>
    <r>
      <rPr>
        <rFont val="Arial"/>
        <b/>
        <color rgb="FF000000"/>
        <sz val="10.0"/>
      </rPr>
      <t xml:space="preserve">25%: </t>
    </r>
    <r>
      <rPr>
        <rFont val="Arial"/>
        <color rgb="FF000000"/>
        <sz val="10.0"/>
      </rPr>
      <t xml:space="preserve">The company has a process that includes reducing GHGs and other environmental impacts, but lacks targets as a basis for compliance.
plus
</t>
    </r>
    <r>
      <rPr>
        <rFont val="Arial"/>
        <b/>
        <color rgb="FF000000"/>
        <sz val="10.0"/>
      </rPr>
      <t xml:space="preserve">25%: </t>
    </r>
    <r>
      <rPr>
        <rFont val="Arial"/>
        <color rgb="FF000000"/>
        <sz val="10.0"/>
      </rPr>
      <t xml:space="preserve">the company provides quantitative information of the number of suppliers audited and the tiers that are audited. 
</t>
    </r>
    <r>
      <rPr>
        <rFont val="Arial"/>
        <b/>
        <color rgb="FF000000"/>
        <sz val="10.0"/>
      </rPr>
      <t xml:space="preserve">25%: </t>
    </r>
    <r>
      <rPr>
        <rFont val="Arial"/>
        <color rgb="FF000000"/>
        <sz val="10.0"/>
      </rPr>
      <t>the company provides qualitative case studies of how they have engaged suppliers on their targets.</t>
    </r>
  </si>
  <si>
    <r>
      <rPr>
        <rFont val="Calibri"/>
        <color rgb="FF006100"/>
        <sz val="11.0"/>
      </rPr>
      <t xml:space="preserve">BMW's supplier code of conduct states that suppliers must set emissions targets, and that BMW may audit its suppliers for the standards set out in the document. The annual report provides quantitative information of the number of suppliers audited and the tiers that are audited for compliance with sustainability requirements. However, they do not disclose qualitative case studies on the process.
Page 317 of Group Report - </t>
    </r>
    <r>
      <rPr>
        <rFont val="Calibri"/>
        <color rgb="FF1155CC"/>
        <sz val="11.0"/>
        <u/>
      </rPr>
      <t>https://www.bmwgroup.com/content/dam/grpw/websites/bmwgroup_com/ir/downloads/en/2023/bericht/BMW-Group-Report-2022-en.pdf</t>
    </r>
    <r>
      <rPr>
        <rFont val="Calibri"/>
        <color rgb="FF006100"/>
        <sz val="11.0"/>
      </rPr>
      <t xml:space="preserve">
Supplier Code of Conduct - https://www.bmwgroup.com/content/dam/grpw/websites/bmwgroup_com/responsibility/downloads/en/2022/BMW-Group-Supplier-Code-of-Conduct-V.3.0_englisch_20221206.pdf</t>
    </r>
  </si>
  <si>
    <r>
      <rPr>
        <rFont val="Arial"/>
        <color rgb="FF1F1F1F"/>
      </rPr>
      <t xml:space="preserve">Suppliers are required to reduce emissions, but they do not disclose a system for monitoring this.
Page 33 ESG Report - </t>
    </r>
    <r>
      <rPr>
        <rFont val="Arial"/>
        <color rgb="FF1155CC"/>
        <u/>
      </rPr>
      <t>https://www1.hkexnews.hk/listedco/listconews/sehk/2023/0328/2023032801987.pdf</t>
    </r>
  </si>
  <si>
    <t>The company has introduced the M2030 programme, replacing PACE (former programme), and is a voluntary tool that helps suppliers to set targets and measure and report emissions. They provide quantiative data on suppliers audited, with 3,000 Tier 1 suppliers participating in phase 1. They also provide qualitative case study information on how the M2030 platform has been used to engage suppliers on targets.
Page 46 Integrated Report - https://corporate.ford.com/content/dam/corporate/us/en-us/documents/reports/2023-integrated-sustainability-and-financial-report.pdf</t>
  </si>
  <si>
    <t xml:space="preserve">GAC discloses an audit process for monitoring supplier compliance with the SCoC, but they do not explicitly state that this includes GHG emissions and targets.
Page 97 ESG Report - https://www.gac-motor.com/static/en/model/about/2022_ESG_REPOT_OF_GAC_GROUP.pdf
</t>
  </si>
  <si>
    <t>Geely discloses in its Supplier ESG Management rules that suppliers must promote carbon reduction and provide necessary environmental data to the group. Suppliers are told to set their own targets, which may be used as a basis for compliance. They also disclose that a digital carbon management platform is used to improve accuracy of emission data in the supply chain . They do not provide quantitative data on suppliers audited or qualitative case studies.
Page 30, 86 ESG Report - https://global.geely.com/-/media/project/web-portal/2023/esg/geely-esg-report-2022.pdf</t>
  </si>
  <si>
    <t xml:space="preserve">GM discloses a questionnaire and audit process to verify suppliers' compliance with the SCoC, which includes a specific requirement for suppliers to disclose GHG data. They work with suppliers to use both EcoVadis and the CDP supply chain survey to monitor suppliers' environment management systems. However, they do not explicitly say this includes emission targets as a basis for compliance. They disclose quantitative information for suppliers participating in each platform, with 90% of Tier 1 suppliers by purchasing value participating in the CDP survey and the same percentage enrolled in the EcoVadis platform.
Page 6, 11 Supplier Code of Conduct - https://www.gmsustainability.com/_pdf/policies/GM_Supplier_Code_of_Conduct.pdf
Page 82 Sustainability Report - https://www.gmsustainability.com/_pdf/resources-and-downloads/GM_2022_SR.pdf
</t>
  </si>
  <si>
    <t>The company discloses that it may request suppliers to submit documents or conduct on-site investigations to confirm compliance with respect to the reduction of greenhouse gas emisisons as well as environemntal management. However they do not disclose targets as a basis for supplier compliance. They do not appear to disclose qualitative case studies nor quantiative data on the process.
Page 7 Supplier Sustainability Guideline - https://global.honda/jp/procurement/pdf/sustinability_guideline_En_230131.pdf</t>
  </si>
  <si>
    <t xml:space="preserve">Hyundai states that they completed an investigation of GHG emissions and targets of "major" suppliers. They also disclose  "specifying suppliers' GHG emissions reduction plans (reduction and targets)". They do not disclose the number or percentage of suppliers monitored, or provide case studies of this monitoring. 
Therefore there are systems in place to monitor their suppliers for compliance with GHG emissions targets. 
Page 20, 33 Sustainability Report - https://www.hyundai.com/content/hyundai/ww/data/csr/data/0000000051/attach/english/hmc-2023-sustainability-report-en-v5.pdf
</t>
  </si>
  <si>
    <t xml:space="preserve">Kia discloses an audit process for monitoring supplier compliance with the SCoC and they have a 'Supply Chain ESG Assessment' in place. However, they do not explicitly state that they include GHG emissions and targets.
Page 13 Supplier Code of Conduct - https://www.hyundai.com/content/dam/hyundai/ww/en/images/company/sustainability/about-sustainability/policy/hyundai-supplier-code-of-conduct-eng-2021.pdf
</t>
  </si>
  <si>
    <t xml:space="preserve">Suppliers are required to set targets and report on their progress against their targets to Mercedes and indicates that such requirements are included in supplier agreements and used for compliance, based on Mercedes goal to be climate neutral by 2039, requiring 89% of suppliers to also be climate neutral by 2039.  Mercedes discloses the number of suppliers audited and describes how they have engaged suppliers on their targets.
Page 14 Responsible Sourcing Standards - https://supplier.mercedes-benz.com/servlet/JiveServlet/download/2671-7-3350/V052022_Responsible+Sourcing+Standards_EN.pdf
</t>
  </si>
  <si>
    <t xml:space="preserve">Nissan outlines a process to engage and monitor some tier 1 suppliers regarding GHG emissions and targets, and other environmental impacts. They do not specify the number of suppliers monitored or provide case studies.
Page 22 Green Purchasing Guidelines - https://www.nissan-global.com/JP/SUSTAINABILITY/LIBRARY/GREEN_PURCHASING/ASSETS/PDF/Nissan_Green_Purchasing_Guildeline_2023_e.pdf
</t>
  </si>
  <si>
    <t>Renault has systems in place to monitor compliance with the supplier code of conduct, which includes the requirement that suppliers "Manage greenhouse gas emissions from business activities and pursue reduction efforts". However, there are no mandated emissions reduction targets and other quantitative and qualitative information is not disclosed. They also note that they are working with suppliers to "Set up a carbon footprint assessment system using outside surveys conducted by an accredited CDP supply chain organization"
 Page 126, 176 of Annual Report - https://www.renaultgroup.com/en/finance-2/financial-information/documents-and-publications/
Page 7, 8 Renault-Nissan CSR Guidelines for Suppliers - https://www.nissan-global.com/EN/DOCUMENT/PDF/SR/CSR_Alliance_Guidelines.pdf</t>
  </si>
  <si>
    <t>Partial. SAIC states that it "encourages" suppliers to carry out "green production" but does not specify what that means and how it is doing so. It also states that it has guided its suppliers to "follow the sustainable development ideology", such as green and environmental practices However, it provides no evidence that it uses targets as a basis for compliance and it gives no further details on how it has carried out either.
Pages 47 &amp; 64 2022 Corporate Sustainability Report (Mandarin version): https://static.cninfo.com.cn/finalpage/2023-04-29/1216699191.PDF</t>
  </si>
  <si>
    <t xml:space="preserve">Stellantis discloses an audit process for monitoring supplier compliance with the SCoC. The company uses the CDP supply chain module to assess performance, which includes GHG emissions and targets. The company also provides quantitative information on the number of suppliers but not with regards the tier of supplier. 
Page 425 CSR Report- https://www.stellantis.com/content/dam/stellantis-corporate/sustainability/csr-disclosure/stellantis/2022/Stellantis-2022-CSR-Report.pdf
</t>
  </si>
  <si>
    <t>The Supplier Code of Conduct has a requirement for suppliers to "improve energy efficiency and to minimize their energy consumption and greenhouse gas emissions", and states that it may conduct audits or assessments to ensure compliance with the Code. However they do not set targets as a basis for compliance. They do not disclose quantitative data on the process or provide qualitative case studies.
Page 6, 9 Supplier Code of Conduct - https://www.tesla.com/sites/default/files/about/legal/tesla-supplier-code-of-conduct.pdf</t>
  </si>
  <si>
    <t xml:space="preserve">Toyota discloses an audit process for monitoring supplier compliance with the SCoC, but they do not explicitly state that this includes GHG emissions and targets.
Page 6 Supplier Sustainability Guidelines - https://global.toyota/pages/global_toyota/sustainability/esg/supplier_csr_en.pdf
</t>
  </si>
  <si>
    <t xml:space="preserve">Volkswagen specifies that it may use on-site audits or questionnaires to verify compliance with the SCoC. The SCoC does not require or mandate suppliers set GHG emissions reductions targets. They do not disclose the number of suppliers that are monitored for compliance, or case studies of monitoring.
Page 40 Code of Conduct for Business Partners - https://www.volkswagen-group.com/en/publications/more/code-of-conduct-for-business-partner-1885/download?disposition=attachment
</t>
  </si>
  <si>
    <t>Volvo discloses a questionnaire and audit process for monitoring supplier compliance with the SCoC, this includes an expectation for suppliers to reduce their own emissions and those of their suppliers. The company also  discloses its involvement in Drive Sustainability as a qualitative case study of how they have engaged suppliers on their targets. 
Page 174 &amp; 176 Annual &amp; Sustainability Report - https://vp272.alertir.com/afw/files/press/volvocar/202303076447-1.pdf
Page 13 SCOC - https://www.volvocars.com/images/v/-/media/market-assets/intl/applications/dotcom/pdf/suppliers/codeofconduct_for_business_partners_en_2022_digital_a4.pdf</t>
  </si>
  <si>
    <t>Use of supply chain levers to achieve fossil free and environmentally sustainable supply chains</t>
  </si>
  <si>
    <r>
      <rPr>
        <rFont val="Calibri, Arial"/>
        <color rgb="FF000000"/>
        <sz val="10.0"/>
      </rPr>
      <t xml:space="preserve">The company incentivises suppliers to reduce </t>
    </r>
    <r>
      <rPr>
        <rFont val="Calibri, Arial"/>
        <color rgb="FF000000"/>
        <sz val="10.0"/>
      </rPr>
      <t>GHG and other significant air emissions.</t>
    </r>
  </si>
  <si>
    <r>
      <rPr>
        <rFont val="Arial"/>
        <b/>
        <color rgb="FF000000"/>
        <sz val="10.0"/>
      </rPr>
      <t>50%:</t>
    </r>
    <r>
      <rPr>
        <rFont val="Arial"/>
        <color rgb="FF000000"/>
        <sz val="10.0"/>
      </rPr>
      <t xml:space="preserve"> the company specifies that cost is not the only factor in choosing a preferred supplier.
</t>
    </r>
    <r>
      <rPr>
        <rFont val="Arial"/>
        <b/>
        <color rgb="FF000000"/>
        <sz val="10.0"/>
      </rPr>
      <t>25%:</t>
    </r>
    <r>
      <rPr>
        <rFont val="Arial"/>
        <color rgb="FF000000"/>
        <sz val="10.0"/>
      </rPr>
      <t xml:space="preserve"> the company specifies that GHG targets are including in the tender and contracting process. 
</t>
    </r>
    <r>
      <rPr>
        <rFont val="Arial"/>
        <b/>
        <color rgb="FF000000"/>
        <sz val="10.0"/>
      </rPr>
      <t>25%:</t>
    </r>
    <r>
      <rPr>
        <rFont val="Arial"/>
        <color rgb="FF000000"/>
        <sz val="10.0"/>
      </rPr>
      <t xml:space="preserve"> the company specifies that "other significant air emissions" targets are included in the tender and contracting process.
As companies are unlikely to publish their contract information, references may be found in sustainability reports, procurement policies, etc.
</t>
    </r>
  </si>
  <si>
    <t xml:space="preserve">BMW specifies that it uses the CDP Supply Chain programme in determining bidders, implying that their procurement process assesses more than cost. They don't explicitly specify that GHG or air emissions targets are included in this assessment. However, the company states that "Reducing carbon emissions is [...] one of the key criteria we apply when awarding contracts to partners within our supplier network. They don't explicitly specify that other air emissions targets are included in this assessment. 
Page 113 Group Report - https://www.bmwgroup.com/content/dam/grpw/websites/bmwgroup_com/ir/downloads/en/2023/bericht/BMW-Group-Report-2022-en.pdf
</t>
  </si>
  <si>
    <r>
      <rPr>
        <rFont val="Calibri"/>
        <color rgb="FF006100"/>
        <sz val="11.0"/>
      </rPr>
      <t xml:space="preserve">The company indicates that carbon neutrality is a a focus in its sourcing decisions. However, they do not disclose whether other significant air emissions are included in the tender and contracting process. 
Page 20 Integrated Report - </t>
    </r>
    <r>
      <rPr>
        <rFont val="Calibri"/>
        <color rgb="FF1155CC"/>
        <sz val="11.0"/>
        <u/>
      </rPr>
      <t>https://corporate.ford.com/content/dam/corporate/us/en-us/documents/reports/2023-integrated-sustainability-and-financial-report.pdf</t>
    </r>
  </si>
  <si>
    <t xml:space="preserve">Not disclosed. The company's supplier code of conduct includes a requirement that "Suppliers need to formulate carbon emission targets and promotion carbon reduction in their own operations and supply chain." However, this is a requirement for existing suppliers and does not indicate that  GHG emissions are incentivised or considered in the contract and tender process.
Page 86 ESG Report - https://global.geely.com/-/media/project/web-portal/2023/esg/geely-esg-report-2022.pdf
</t>
  </si>
  <si>
    <t>Honda discloses as part of its Green Purchasing Policy that "environment" has been added as a supplier evaluation category alongside quality, cost, delivery and development, "to allow us to more actively encourage purchasing environmentally friendly parts and materials," indicating that environmental factors are considered at the purchasing phase. However, while the document refers to encouraging suppliers to control GHG emissions in corporate activities, there is no specific reference to GHG targets being considered in the tender and contracting process.
Page 4 Green Purchasing Guidelines - https://global.honda/en/sustainability/cq_img/report/pdf/supply-chain/green-purchasing-guidelines-2018-en.pdf</t>
  </si>
  <si>
    <t>Partial. The company specifies that cost is not the only factor. It is stated that ESG, including safety, is considered in the supplier selection process. The company further highlights that it has "strengthened supply chain due diligence regulations and adopted the regulations to our website and basic contracts, thus demanding suppliers to comply with supply chain ESG-related standards"
Page 60 Sustainability Report - https://www.hyundai.com/content/hyundai/ww/data/csr/data/0000000051/attach/english/hmc-2023-sustainability-report-en-v5.pdf</t>
  </si>
  <si>
    <t xml:space="preserve">Insufficient. the company discloses that it  is prioritizing the purchase of eco-friendly products such as environmentally certified products, excellent recycling mark products, and products with reduced hazardous substances, in accordance with the guidelines for green procurement". However there is no reference to emissions/GHG emissions specifically in the procurement process .
Page 95 Sustainability Report - https://worldwide.kia.com/int/files/company/sr/sustainability-report/sustainability-report-2023-int.pdf
</t>
  </si>
  <si>
    <t>Mercedes states that as part of the contract award process, suppliers must commit to switching to CO2 neutral products in the medium term, and apply these expectations to its own supply chain. They do not disclose if or how air emissions are assessed in the contracting process.
Page 14 Responsible Sourcing Standards - https://sustainabilityreport.mercedes-benz.com/2022/_assets/downloads/entire-mercedes-benz-sr22.pdf</t>
  </si>
  <si>
    <t xml:space="preserve">Not disclosed. The company says that it considers CO2 emissions when procuring energy, but does not refer to GHG considerations in its wider procurement processes.
Page 41 ESG Report - https://www.nissan-global.com/EN/SUSTAINABILITY/LIBRARY/SR/2023/ASSETS/PDF/ESGDB23_E_All.pdf
</t>
  </si>
  <si>
    <t xml:space="preserve">Renault states that CSR criteria is incorporated in their supplier selection process. It does not specify whether GHG or air emissions are explicitly included in this process.
Page 139 Annual Report - https://www.renaultgroup.com/wp-content/uploads/2023/03/renault_2022-urd_20230327_en.pdf
</t>
  </si>
  <si>
    <t>Not disclosed
SAIC states that it has established a management system to assess (before signing contracts), train, and verificate their suppliers. However, it provides no further details as to whether this assessment process includes factors other than cost. 
Page 64 2022 Corporate Sustainability Report (Mandarin version): https://static.cninfo.com.cn/finalpage/2023-04-29/1216699191.PDF</t>
  </si>
  <si>
    <t>Partial. GHG emissions are considered as a criterion in business award policy.
Page 125 CSR Report - https://www.stellantis.com/content/dam/stellantis-corporate/sustainability/csr-disclosure/stellantis/2022/Stellantis-2022-CSR-Report.pdf</t>
  </si>
  <si>
    <t>Not disclosed. The company says that all contracts include binding environmental conditions, but does not disclose whether emissions are considered in the procurement process.
Page 153 Impact Report - https://www.tesla.com/ns_videos/2022-tesla-impact-report.pdf</t>
  </si>
  <si>
    <t xml:space="preserve">Suppliers who do not meet Volkswagen's expectations regarding environmental performance (including emissions) will not be awarded new contracts. The company specifies that GHG emissions will be included as a key contract award criterion for future contracts 
Page 11, 42 Sustainability Report - https://uploads.vw-mms.de/system/production/documents/cws/001/644/file_en/7acea9ea244714660b1ba82d80e4acc4bc21c752/2022_Sustainability_Report.pdf?1687875516&amp;disposition=attachment
</t>
  </si>
  <si>
    <t>Partial. There is a requirement for new suppliers to present a roadmap showing how they will reach 100% "climate neutral energy" by 2025.
Page 155 Annual &amp; Sustainability Report - https://vp272.alertir.com/afw/files/press/volvocar/202303076447-1.pdf</t>
  </si>
  <si>
    <t>The company incentivises suppliers to improve water management</t>
  </si>
  <si>
    <r>
      <rPr>
        <rFont val="Arial"/>
        <b/>
        <color rgb="FF000000"/>
        <sz val="10.0"/>
      </rPr>
      <t>100%:</t>
    </r>
    <r>
      <rPr>
        <rFont val="Arial"/>
        <color rgb="FF000000"/>
        <sz val="10.0"/>
      </rPr>
      <t xml:space="preserve"> water management is explicitly taken into account in the tendering and contract process, and is a factor in choosing preferred suppliers.</t>
    </r>
  </si>
  <si>
    <t xml:space="preserve">Not disclosed. 
</t>
  </si>
  <si>
    <t>Fossil Free and Environmentally Sustainable Steel</t>
  </si>
  <si>
    <t>Disclosure of scope 3 GHG emissions due to steel supply chains</t>
  </si>
  <si>
    <t>The company discloses disaggregated GHG emissions for their steel supply chains.</t>
  </si>
  <si>
    <t>100%: The company discloses scope 3 GHG emissions for purchased goods and services, disaggregated for their steel supply chains.</t>
  </si>
  <si>
    <t xml:space="preserve">Not disclosed. The company displays a chart labelled 'Raw Material impact % per APV purchased globally' with Steel listed as 18.7% in the chart. Doesn't seem to mention what the impact % means. Therefore, it is not clear what the disaggregated emissions for their steel supply chain use is.
Page 411 CSR Report - https://www.stellantis.com/content/dam/stellantis-corporate/sustainability/csr-disclosure/stellantis/2022/Stellantis-2022-CSR-Report.pdf
</t>
  </si>
  <si>
    <t>Yes. The company discloses that steel emissions constitute 8% of its Scope 3 emissions for categories 1 (purchased goods and services) and 4 (upstream logistics). While this is not disclosed as an absolute figure, it is possible to calculated from the absolute figure for overall Scope 3 emissions.
Page 150 Impact Report - https://www.tesla.com/ns_videos/2022-tesla-impact-report.pdf</t>
  </si>
  <si>
    <t xml:space="preserve">Not disclosed. Company disclosed a material breakdown per average car based on emissions, indicating that Steel and Iron contribute 29% of emissions in the average car. But they do not disclose specifically the scope 3 emissions for steel.
Page 159 Annual &amp; Sustainability Report - https://vp272.alertir.com/afw/files/press/volvocar/202303076447-1.pdf
</t>
  </si>
  <si>
    <t>Target setting and progress towards fossil free and environmentally sustainable steel supply chains</t>
  </si>
  <si>
    <t>The company has set targets for the use of fossil free and environmentally sustainable steel.</t>
  </si>
  <si>
    <r>
      <rPr>
        <rFont val="Calibri"/>
        <color theme="1"/>
        <sz val="10.0"/>
      </rPr>
      <t xml:space="preserve">The scores below are not additive. They indicate specific thresholds for getting that percentage of points:
</t>
    </r>
    <r>
      <rPr>
        <rFont val="Calibri"/>
        <b/>
        <color theme="1"/>
        <sz val="10.0"/>
      </rPr>
      <t>100%</t>
    </r>
    <r>
      <rPr>
        <rFont val="Calibri"/>
        <color theme="1"/>
        <sz val="10.0"/>
      </rPr>
      <t xml:space="preserve">: the company has a commitment to source 100% fossil free steel by 2050 and 50% fossil free steel by 2030. 
</t>
    </r>
    <r>
      <rPr>
        <rFont val="Calibri"/>
        <b/>
        <color rgb="FFFF0000"/>
        <sz val="10.0"/>
      </rPr>
      <t>75%:</t>
    </r>
    <r>
      <rPr>
        <rFont val="Calibri"/>
        <color rgb="FFFF0000"/>
        <sz val="10.0"/>
      </rPr>
      <t xml:space="preserve"> The company has a commitment to source 100% Responsible Steel Level 4 certified steel by 2040 and 50% automotive steel that is ResponsibleSteel level 3 or 4 by 2030
</t>
    </r>
    <r>
      <rPr>
        <rFont val="Calibri"/>
        <b/>
        <color rgb="FFFF0000"/>
        <sz val="10.0"/>
      </rPr>
      <t>50%:</t>
    </r>
    <r>
      <rPr>
        <rFont val="Calibri"/>
        <color rgb="FFFF0000"/>
        <sz val="10.0"/>
      </rPr>
      <t xml:space="preserve"> The company is aligned with First Movers Coalition guidance of 10% "low-CO2" primary steel by 2030 AND/OR aligns with SteelZero Commitment to source 100% net zero steel by 2050, with an interim commitment of using 50% responsibly produced steel by 2030
</t>
    </r>
    <r>
      <rPr>
        <rFont val="Calibri"/>
        <b/>
        <color rgb="FFFF0000"/>
        <sz val="10.0"/>
      </rPr>
      <t xml:space="preserve">25%: </t>
    </r>
    <r>
      <rPr>
        <rFont val="Calibri"/>
        <color rgb="FFFF0000"/>
        <sz val="10.0"/>
      </rPr>
      <t xml:space="preserve"> the company has a commitment to net zero steel by 2050 and/or a 2030 emissions reduction target for steel that only specifies a percentage of overall emissions reductions</t>
    </r>
  </si>
  <si>
    <r>
      <rPr>
        <rFont val="Calibri"/>
        <color theme="1"/>
        <sz val="11.0"/>
      </rPr>
      <t xml:space="preserve">Insufficient. The company has made a commitment as part of a press release but not mentioned in formal reporting. The press release states that it will supply a third of its worldwide production network with CO2-reduced steel by 2026.
</t>
    </r>
    <r>
      <rPr>
        <rFont val="Calibri"/>
        <color rgb="FF1155CC"/>
        <sz val="11.0"/>
        <u/>
      </rPr>
      <t>https://www.press.bmwgroup.com/usa/article/detail/T0411002EN_US?language=en_US</t>
    </r>
  </si>
  <si>
    <t>Partial. As members of FMC, Ford has a commitment to purchase 10% ""low C02"" steel by 2030</t>
  </si>
  <si>
    <t>Partial.  The company have a commitment of sourcing at least 10% of the crude steel used in manufacturing the sheet steel products that GM directly purchases for U.S., Canada and Mexico manufacturing facilities will be near-zero emissions by 2030. The commitment is caveated and requires prices not to more than 20% higher than current commercial prices and/or as approved by GM leadership in order to be relevant. 
Page 43 Sustainability Report - https://www.gmsustainability.com/_pdf/resources-and-downloads/GM_2022_SR.pdf</t>
  </si>
  <si>
    <t>Not disclosed. They say that "In the raw material extraction stage, we are expanding the use of eco-friendly steel and aluminum materials," but there is no quantified target.
Page 34 Sustainability Report - https://www.hyundai.com/content/hyundai/ww/data/csr/data/0000000051/attach/english/hmc-2023-sustainability-report-en-v5.pdf</t>
  </si>
  <si>
    <t xml:space="preserve">Not disclosed. </t>
  </si>
  <si>
    <t xml:space="preserve">There is an overall upstream target for suppliers to be carbon neutral by 2039, which infers that steel procured must be net zero by then. However, there are no interim targets for fossil-free steel, and it is noted that this target includes offsets.
Page 108 Sustainability Report - https://sustainabilityreport.mercedes-benz.com/2022/_assets/downloads/entire-mercedes-benz-sr22.pdf
</t>
  </si>
  <si>
    <r>
      <rPr>
        <rFont val="Calibri"/>
        <color rgb="FF006100"/>
        <sz val="11.0"/>
        <u/>
      </rPr>
      <t xml:space="preserve">Renault says it has a target to reduce carbon emission per kilo of materials purchased by 2030, "through a specific effort on steel, aluminum, tires, polymers and electronic components." Thus, there is a clear commitment to achieving a percentage reduction in steel emissions in meeting this target, although it is not possible to discern whether this commitment meets the higher scoring criteria as the target is not disaggregated. 
Page 132 Annual Report - </t>
    </r>
    <r>
      <rPr>
        <rFont val="Calibri"/>
        <color rgb="FF1155CC"/>
        <sz val="11.0"/>
        <u/>
      </rPr>
      <t>https://www.renaultgroup.com/wp-content/uploads/2023/03/renault_2022-urd_20230327_en.pdf</t>
    </r>
  </si>
  <si>
    <t xml:space="preserve">Partial. The company is a member of SteelZero, which entails making a commitment to 50% low emission steel by 2030 and 100% net zero steel by 2050.
Page 154 Annual &amp; Sustainability Report - https://vp272.alertir.com/afw/files/press/volvocar/202303076447-1.pdf
</t>
  </si>
  <si>
    <t>The company publishes progress towards their target by disclosing the current percentage of fossil free steel in their in their annual production cycle.</t>
  </si>
  <si>
    <r>
      <rPr>
        <rFont val="Arial"/>
        <b/>
        <color rgb="FF000000"/>
        <sz val="10.0"/>
      </rPr>
      <t xml:space="preserve">50%: </t>
    </r>
    <r>
      <rPr>
        <rFont val="Arial"/>
        <color rgb="FF000000"/>
        <sz val="10.0"/>
      </rPr>
      <t xml:space="preserve">The company discloses the current percentage of "low-C02 steel" in their production cycle, </t>
    </r>
    <r>
      <rPr>
        <rFont val="Arial"/>
        <color rgb="FFFF0000"/>
        <sz val="10.0"/>
      </rPr>
      <t>namely steel that aligns with the IIGCC Steel Purchaser Framework (steel procured with emissions intensity at or below: a) SteelZero’s Low(er) Embodied Carbon Steel benchmark. b) IEA / FMC Near Zero Steel Production emission intensity threshold (equivalent to ResponsibleSteel Performance Level 4: Near Zero).</t>
    </r>
    <r>
      <rPr>
        <rFont val="Arial"/>
        <color rgb="FF000000"/>
        <sz val="10.0"/>
      </rPr>
      <t xml:space="preserve">
</t>
    </r>
    <r>
      <rPr>
        <rFont val="Arial"/>
        <b/>
        <color rgb="FF000000"/>
        <sz val="10.0"/>
      </rPr>
      <t>50%:</t>
    </r>
    <r>
      <rPr>
        <rFont val="Arial"/>
        <color rgb="FF000000"/>
        <sz val="10.0"/>
      </rPr>
      <t xml:space="preserve"> the company discloses the current percentage of Responsible Steel certified steel in their supply chain. Note: depending on the level of certification, companies may score points under the first category.</t>
    </r>
  </si>
  <si>
    <t xml:space="preserve">Not disclosed. Hyundai displays the amount of steel used during each of the past 3 years. No mention of this steel being fossil free. 
Page 96 Sustainability Report - https://www.hyundai.com/content/hyundai/ww/data/csr/data/0000000051/attach/english/hmc-2023-sustainability-report-en-v5.pdf
</t>
  </si>
  <si>
    <t>The company has a target for the use of secondary/scrap steel by 2030.</t>
  </si>
  <si>
    <r>
      <rPr>
        <rFont val="Arial"/>
        <b/>
        <color rgb="FF000000"/>
        <sz val="10.0"/>
      </rPr>
      <t>100%:</t>
    </r>
    <r>
      <rPr>
        <rFont val="Arial"/>
        <color rgb="FF000000"/>
        <sz val="10.0"/>
      </rPr>
      <t xml:space="preserve"> the company discloses a target for the use of recycled steel that is aligned with IEA Guidance for Heavy Industry has recycling, re‐use: scrap as share of input in steel production as 54% by 2030
</t>
    </r>
    <r>
      <rPr>
        <rFont val="Arial"/>
        <b/>
        <color rgb="FF000000"/>
        <sz val="10.0"/>
      </rPr>
      <t>50%:</t>
    </r>
    <r>
      <rPr>
        <rFont val="Arial"/>
        <color rgb="FF000000"/>
        <sz val="10.0"/>
      </rPr>
      <t xml:space="preserve"> the company discloses a target for the use of recycled steel.</t>
    </r>
  </si>
  <si>
    <t>BMW disclosed in a press release that it plans to increase secondary steel usage to 50% by 2030. However, as this was not disclosed as part of official reporting, it is not eligible for scoring.
https://www.press.bmwgroup.com/global/article/detail/T0366153EN/bmw-group-significantly-increases-use-of-low-carbon-steel-in-series-production-at-european-plants?language=en</t>
  </si>
  <si>
    <t xml:space="preserve">Geely has a target for Tier 1 core suppliers to use 20% recycled steel by 2025.
Page 38 ESG Report - https://global.geely.com/-/media/project/web-portal/2023/esg/geely-esg-report-2022.pdf
</t>
  </si>
  <si>
    <t>Insufficient. The company has secondary material targets for its steel suppliers, but does not disclose them.
"Steel, aluminium and plastics have been identified as particularly important materials in Mercedes-Benz vehicles. We need large volumes of these materials for the production of our vehicles, and their extraction and processing also consume large amounts of energy and resources. In 2020, Mercedes-Benz AG defined secondary material targets for these resources for Mercedes-Benz Cars and Mercedes-Benz Vans and anchored these in the requirements for all contract award" 
Page 128 Sustainability Report - https://sustainabilityreport.mercedes-benz.com/2022/_assets/downloads/entire-mercedes-benz-sr22.pdf</t>
  </si>
  <si>
    <t xml:space="preserve">Not disclosed. The company does have a target "Increase the proportion of recycled materials in the mass of produced new vehicles by 33%", but nothing specific to steel.
Page 114 Annual Report - https://www.renaultgroup.com/wp-content/uploads/2023/03/renault_2022-urd_20230327_en.pdf
</t>
  </si>
  <si>
    <t xml:space="preserve">Volvo discloses a target to secure 25% recycled steel in their new vehicle models by 2025, which is below the 2030 percentage specified by the IEA.
Page 161 Annual &amp; Sustainability Report - https://vp272.alertir.com/afw/files/press/volvocar/202303076447-1.pdf
</t>
  </si>
  <si>
    <t>The company publishes progress towards their target by disclosing the current percentage of recycled steel used in its annual production cycle.</t>
  </si>
  <si>
    <r>
      <rPr>
        <rFont val="Calibri"/>
        <b/>
        <color rgb="FFFF0000"/>
        <sz val="10.0"/>
      </rPr>
      <t xml:space="preserve"> 100%</t>
    </r>
    <r>
      <rPr>
        <rFont val="Calibri"/>
        <b val="0"/>
        <color rgb="FFFF0000"/>
        <sz val="10.0"/>
      </rPr>
      <t>: the company discloses the percentage of recycled steel in their annual production cycle including volumes of both pre- and post-consumer steel</t>
    </r>
    <r>
      <rPr>
        <rFont val="Calibri"/>
        <b/>
        <color rgb="FFFF0000"/>
        <sz val="10.0"/>
      </rPr>
      <t>.
75%:</t>
    </r>
    <r>
      <rPr>
        <rFont val="Calibri"/>
        <b val="0"/>
        <color rgb="FFFF0000"/>
        <sz val="10.0"/>
      </rPr>
      <t xml:space="preserve"> the company discloses the percentage of recycled steel in their annual production cycle</t>
    </r>
    <r>
      <rPr>
        <rFont val="Calibri"/>
        <b/>
        <color rgb="FFFF0000"/>
        <sz val="10.0"/>
      </rPr>
      <t>.</t>
    </r>
    <r>
      <rPr>
        <rFont val="Calibri"/>
        <b/>
        <color theme="1"/>
        <sz val="10.0"/>
      </rPr>
      <t xml:space="preserve">
50%:</t>
    </r>
    <r>
      <rPr>
        <rFont val="Calibri"/>
        <b val="0"/>
        <color theme="1"/>
        <sz val="10.0"/>
      </rPr>
      <t xml:space="preserve"> The company partially discloses the percentage of recycled steel for some elements within their annual production cycle.
NB: Total recycled/scrap steel volume is sufficient if total steel volume is disclosed.
</t>
    </r>
  </si>
  <si>
    <t>No. Discloses that it reclaimed 289 metric tons of steel in 2022,  but not that used as a percentage of production. 
Page 53 Integrated Report - https://corporate.ford.com/content/dam/corporate/us/en-us/documents/reports/2023-integrated-sustainability-and-financial-report.pdf</t>
  </si>
  <si>
    <t>Partial. The company disclose the percentage of recycled steel for one part of a specific model: 
"The body of the Zeekr 001 adopts 15% renewable steel sheet materials and 25% renewable aluminum alloy materials." 
Page 32 ESG Report - https://global.geely.com/-/media/project/web-portal/2023/esg/geely-esg-report-2022.pdf</t>
  </si>
  <si>
    <t xml:space="preserve">Hyundai provides the amount of scrap steel used and overall volume of steel. The company does not distinguish between pre &amp; post-consumer scrap steel.
Page 96 Sustainability Report - https://www.hyundai.com/content/hyundai/ww/data/csr/data/0000000051/attach/english/hmc-2023-sustainability-report-en-v5.pdf
</t>
  </si>
  <si>
    <t>Mercedes discloses that 24,000 t of steel scrap from the Sindelfingen plant is returned to the supplier each year and cycled back into production. However, this is an absolute figure without a figure given for the total steel used in that element of production, meaning that it is not possible to calculate a percentage of recycled steel for any particular element of its production cycle.
Page 139 Sustainability Report - https://sustainabilityreport.mercedes-benz.com/2022/_assets/downloads/entire-mercedes-benz-sr22.pdf</t>
  </si>
  <si>
    <t>Partial. The company discloses recycled materials for some specific elements of the production steel, in some regions.
Page 191 Annual Report - https://www.renaultgroup.com/wp-content/uploads/2023/03/renault_2022-urd_20230327_en.pdf</t>
  </si>
  <si>
    <r>
      <rPr>
        <rFont val="Calibri, Arial"/>
        <color rgb="FF9C0006"/>
        <sz val="11.0"/>
      </rPr>
      <t xml:space="preserve">Partial. Volvo discloses the percentage of recycled steel used in vehicles (15%), however they do not disaggregate by pre- and post-consumer. 
Page 158 Annual &amp; Sustainability Report - </t>
    </r>
    <r>
      <rPr>
        <rFont val="Calibri, Arial"/>
        <color rgb="FF1155CC"/>
        <sz val="11.0"/>
        <u/>
      </rPr>
      <t>https://vp272.alertir.com/afw/files/press/volvocar/202303076447-1.pdf</t>
    </r>
  </si>
  <si>
    <t>Use of supply chain levers to achieve fossil free and environmentally sustainable steel supply chains</t>
  </si>
  <si>
    <t>The company participates in multi-stakeholder procurement initiatives to collaborate with other buyers to incentivise investment in and production of fossil free steel at scale.</t>
  </si>
  <si>
    <r>
      <rPr>
        <rFont val="Calibri"/>
        <b/>
        <color rgb="FFFF0000"/>
        <sz val="10.0"/>
      </rPr>
      <t>50%:</t>
    </r>
    <r>
      <rPr>
        <rFont val="Calibri"/>
        <color rgb="FFFF0000"/>
        <sz val="10.0"/>
      </rPr>
      <t xml:space="preserve"> </t>
    </r>
    <r>
      <rPr>
        <rFont val="Calibri"/>
        <color theme="1"/>
        <sz val="10.0"/>
      </rPr>
      <t>the company is a member of SteelZero.</t>
    </r>
    <r>
      <rPr>
        <rFont val="Calibri"/>
        <b/>
        <color theme="1"/>
        <sz val="10.0"/>
      </rPr>
      <t xml:space="preserve">
</t>
    </r>
    <r>
      <rPr>
        <rFont val="Calibri"/>
        <b/>
        <color rgb="FFFF0000"/>
        <sz val="10.0"/>
      </rPr>
      <t xml:space="preserve">50%: </t>
    </r>
    <r>
      <rPr>
        <rFont val="Calibri"/>
        <color rgb="FFFF0000"/>
        <sz val="10.0"/>
      </rPr>
      <t>the company is a member of the First Movers Coalition's sector group on steel</t>
    </r>
  </si>
  <si>
    <t>BMW is not a member of SteelZero or First Movers Coalition.</t>
  </si>
  <si>
    <t>BYD  is not a member of SteelZero or First Movers Coalition.</t>
  </si>
  <si>
    <t xml:space="preserve">Ford are a member of First Movers Coalition. They are not a member of ResponsibleSteel or SteelZero. </t>
  </si>
  <si>
    <t>GAC are not a member of SteelZero or First Movers Coalition.</t>
  </si>
  <si>
    <t>Geely are not a member of SteelZero or First Movers Coalition.</t>
  </si>
  <si>
    <t>GM is a member of First Movers Coalition. GM is not a member of SteelZero.</t>
  </si>
  <si>
    <t>Honda is not a member of SteelZero or First Movers Coalition.</t>
  </si>
  <si>
    <t xml:space="preserve">Hyundai is not a member of SteelZero or First Movers Coalition. </t>
  </si>
  <si>
    <t>Kia are not a member of SteelZero or First Movers Coalition.</t>
  </si>
  <si>
    <t xml:space="preserve">They are not a member of SteelZero or First Movers Coalition. </t>
  </si>
  <si>
    <t>Nissan is not a member of SteelZero or First Movers Coalition.</t>
  </si>
  <si>
    <t>Renault is not a member of SteelZero or First Movers Coalition.</t>
  </si>
  <si>
    <t>SAIC is not a member of SteelZero or First Movers Coalition.</t>
  </si>
  <si>
    <t>Stellantis is not a member of SteelZero or First Movers Coalition.</t>
  </si>
  <si>
    <t>Telsa is not a member of SteelZero or First Movers Coalition.</t>
  </si>
  <si>
    <t>Toyota is not a member of SteelZero or First Movers Coalition.</t>
  </si>
  <si>
    <t>Volkswagen is not a member of SteelZero or First Movers Coalition.</t>
  </si>
  <si>
    <t>Volvo is a member of SteelZero. They are not a member of First Movers Coalition (Volvo Group, the truck manufacturer, is)</t>
  </si>
  <si>
    <t>The company participates in multi-stakeholder standard / certification initiatives to drive investment in and production of socially and environmentally responsible steel</t>
  </si>
  <si>
    <r>
      <rPr>
        <rFont val="Calibri"/>
        <b/>
        <color rgb="FFFF0000"/>
        <sz val="10.0"/>
      </rPr>
      <t xml:space="preserve">50%: </t>
    </r>
    <r>
      <rPr>
        <rFont val="Calibri"/>
        <color theme="1"/>
        <sz val="10.0"/>
      </rPr>
      <t xml:space="preserve">the company is a member of ResponsibleSteel </t>
    </r>
    <r>
      <rPr>
        <rFont val="Calibri"/>
        <b/>
        <color theme="1"/>
        <sz val="10.0"/>
      </rPr>
      <t xml:space="preserve">
</t>
    </r>
    <r>
      <rPr>
        <rFont val="Calibri"/>
        <b/>
        <color rgb="FFFF0000"/>
        <sz val="10.0"/>
      </rPr>
      <t>50%</t>
    </r>
    <r>
      <rPr>
        <rFont val="Calibri"/>
        <b/>
        <color theme="1"/>
        <sz val="10.0"/>
      </rPr>
      <t>:</t>
    </r>
    <r>
      <rPr>
        <rFont val="Calibri"/>
        <color theme="1"/>
        <sz val="10.0"/>
      </rPr>
      <t xml:space="preserve"> the company has disclosed purchasing commitments with members of ResponsibleSteel.
</t>
    </r>
    <r>
      <rPr>
        <rFont val="Calibri"/>
        <color rgb="FFFF0000"/>
        <sz val="10.0"/>
      </rPr>
      <t xml:space="preserve">Note: 0.6 points modifier applied due to multi-stakeholder initiative assessment. See </t>
    </r>
    <r>
      <rPr>
        <rFont val="Calibri"/>
        <color rgb="FF1155CC"/>
        <sz val="10.0"/>
        <u/>
      </rPr>
      <t>sheet 8.</t>
    </r>
  </si>
  <si>
    <t>BMW is not a member of Responsible Steel</t>
  </si>
  <si>
    <t>BYD is not a member of Responsible Steel</t>
  </si>
  <si>
    <t>Ford is not a member of ResponsibleSteel.</t>
  </si>
  <si>
    <t>GAC are not a member of ResposibleSteel</t>
  </si>
  <si>
    <t>Geely are not a member of ResposibleSteel</t>
  </si>
  <si>
    <t>GM is not a member of ResponsibleSteel</t>
  </si>
  <si>
    <t>Honda is not a member of ResposibleSteel</t>
  </si>
  <si>
    <t>Hyundai Steel is a member of ResponsibleSteel, but Hyundai Motor Group is not a member. They do not disclose purchasing agreements.</t>
  </si>
  <si>
    <t>Kia are not a member of ResposibleSteel</t>
  </si>
  <si>
    <t>Mercedes is a member of ResponsibleSteel. They do not disclose purchasing any commitments of ResponsibleSteel certified steel</t>
  </si>
  <si>
    <t>Nissan is not a member of ResponsibleSteel</t>
  </si>
  <si>
    <t>Renault is not a member of ResponsibleSteel</t>
  </si>
  <si>
    <t>SAIC is not a member of Responsible Steel.</t>
  </si>
  <si>
    <t>Stellantis is not a member of ResponsibleSteel</t>
  </si>
  <si>
    <t>Telsa is not a member of ResponsibleSteel</t>
  </si>
  <si>
    <t>Toyota is not a member of ResponsibleSteel</t>
  </si>
  <si>
    <t>Volkswagen is not a member of ResponsibleSteel</t>
  </si>
  <si>
    <t>Volvo is a member of ResponsibleSteel. They do not disclose purchasing commitments, although they do have a "long-term ambition (around 2030" to "to have the steel in all our vehicles certified by ResponsibleSteel or equivalent."</t>
  </si>
  <si>
    <t>Company has entered into formal arrangements with suppliers to incentivise investment in and greater production of fossil free steel.</t>
  </si>
  <si>
    <r>
      <rPr>
        <rFont val="Calibri"/>
        <b/>
        <color rgb="FF000000"/>
        <sz val="10.0"/>
      </rPr>
      <t>50%:</t>
    </r>
    <r>
      <rPr>
        <rFont val="Calibri"/>
        <color rgb="FF000000"/>
        <sz val="10.0"/>
      </rPr>
      <t xml:space="preserve"> the company states that it has entered into a contractual relationship with steel suppliers to invest in and scale production of low-C02 steel.</t>
    </r>
    <r>
      <rPr>
        <rFont val="Calibri"/>
        <b/>
        <color rgb="FFFF0000"/>
        <sz val="10.0"/>
      </rPr>
      <t xml:space="preserve">
25%: </t>
    </r>
    <r>
      <rPr>
        <rFont val="Calibri"/>
        <color rgb="FF000000"/>
        <sz val="10.0"/>
      </rPr>
      <t>the company discloses timelines/targets for the development of and purchase of low-C02 steel.</t>
    </r>
    <r>
      <rPr>
        <rFont val="Calibri"/>
        <b/>
        <color rgb="FFFF0000"/>
        <sz val="10.0"/>
      </rPr>
      <t xml:space="preserve">
25%:  </t>
    </r>
    <r>
      <rPr>
        <rFont val="Calibri"/>
        <color rgb="FFFF0000"/>
        <sz val="10.0"/>
      </rPr>
      <t>Agreement/s align with the FMC and IEA definition of near zero-emissions steel (0.4 tCO2e/t for primary steel with 0% scrap and 0.05 tCO2e/t for secondary steel with 100% scrap)</t>
    </r>
  </si>
  <si>
    <r>
      <rPr>
        <rFont val="Calibri"/>
        <color theme="1"/>
        <sz val="11.0"/>
      </rPr>
      <t xml:space="preserve">The company discloses a contractual agreement with US start-up Boston Metal for "carbon free" steel production. They do not disclose timelines or scale of supply in the annual report. Given that it is described as "carbon free", it is considered to align with the FMC / IEA definition. In addition, in the 2021 Group Report, they previously disclosed a contractual relationship with H2 Green Steel to purchase hydrogen steel made with green energy.
Page 107 Group Report 2022 - </t>
    </r>
    <r>
      <rPr>
        <rFont val="Calibri"/>
        <color rgb="FF1155CC"/>
        <sz val="11.0"/>
        <u/>
      </rPr>
      <t>https://www.bmwgroup.com/content/dam/grpw/websites/bmwgroup_com/ir/downloads/en/2023/bericht/BMW-Group-Report-2022-en.pdf</t>
    </r>
    <r>
      <rPr>
        <rFont val="Calibri"/>
        <color theme="1"/>
        <sz val="11.0"/>
      </rPr>
      <t xml:space="preserve">
Page 71 Group Report 2021 - </t>
    </r>
    <r>
      <rPr>
        <rFont val="Calibri"/>
        <color rgb="FF1155CC"/>
        <sz val="11.0"/>
        <u/>
      </rPr>
      <t>https://www.bmwgroup.com/content/dam/grpw/websites/bmwgroup_com/ir/downloads/en/2022/bericht/BMW-Group-Report-2021-en.pdf</t>
    </r>
  </si>
  <si>
    <r>
      <rPr>
        <rFont val="Calibri"/>
        <color rgb="FF006100"/>
        <sz val="11.0"/>
      </rPr>
      <t xml:space="preserve">Ford is entering memorandums of understanding with strategic steel suppliers to secure a supply of low CO2 steel. They do not provide further details.
Page 45 Integrated Report - </t>
    </r>
    <r>
      <rPr>
        <rFont val="Calibri"/>
        <color rgb="FF1155CC"/>
        <sz val="11.0"/>
        <u/>
      </rPr>
      <t>https://corporate.ford.com/content/dam/corporate/us/en-us/documents/reports/2023-integrated-sustainability-and-financial-report.pdf</t>
    </r>
  </si>
  <si>
    <t>Partial, GM has recently established an agreement with U.S. Steel for low carbon steel. The company does not provide details relating to timeline or scale. GM notes that the steel will have "75% fewer emissions than the traditional blast furnace steel it replaces." As the figure was reported by GM in relative terms without disclosing an absolute emissions figure for the 'traditional blast furnace steel' it is comparing to,  it is not possible to confirm whether the agreement aligns with the FMC / IEA definition. 
Page 43 Sustainability Report - https://www.gmsustainability.com/_pdf/resources-and-downloads/GM_2022_SR.pdf'</t>
  </si>
  <si>
    <t xml:space="preserve">Hyundai says it has "introduced" hydrogen-based carbon neutral steelmaking, which likely refers to Hyundai Steel, a group member, which produces hydrogen steel. However it is not clear that there is any kind of purchase agreement signed with the intention of scaling production.
Page 71 Sustainability Report - https://www.hyundai.com/content/hyundai/ww/data/csr/data/0000000051/attach/english/hmc-2023-sustainability-report-en-v5.pdf
</t>
  </si>
  <si>
    <r>
      <rPr>
        <rFont val="Calibri"/>
        <color theme="1"/>
        <sz val="11.0"/>
      </rPr>
      <t xml:space="preserve">The company discloses agreements with each of H2 Green Steel, Salzgitter and SSAB to purchase green steel. They disclose that both H2 Green Steel and SSAB will produce "CO2-free" steel, which is considered to align with the FMC / IEA definition. In last year's reporting, they stated that they want to launch CO2 free steel in a variety of vehicle models from 2025.
Page 108 Sustainability Report - </t>
    </r>
    <r>
      <rPr>
        <rFont val="Calibri"/>
        <color rgb="FF1155CC"/>
        <sz val="11.0"/>
        <u/>
      </rPr>
      <t>https://sustainabilityreport.mercedes-benz.com/2022/_assets/downloads/entire-mercedes-benz-sr22.pdf</t>
    </r>
  </si>
  <si>
    <r>
      <rPr>
        <rFont val="Calibri"/>
        <color rgb="FF006100"/>
        <sz val="11.0"/>
      </rPr>
      <t xml:space="preserve">Partial. Company is collaborating with Kobe Steel Ltd. to procure steel with "significantly reduced CO2 emissions" from January 2023. The company has not disclosed amounts, timelines, carbon intensity or scale of supply. 
Page 32 ESG Data Book - </t>
    </r>
    <r>
      <rPr>
        <rFont val="Calibri"/>
        <color rgb="FF1155CC"/>
        <sz val="11.0"/>
        <u/>
      </rPr>
      <t>https://www.nissan-global.com/EN/SUSTAINABILITY/LIBRARY/SR/2023/ASSETS/PDF/ESGDB23_E_All.pdf</t>
    </r>
  </si>
  <si>
    <r>
      <rPr>
        <rFont val="Calibri"/>
        <color rgb="FF006100"/>
        <sz val="11.0"/>
      </rPr>
      <t xml:space="preserve">There is cooperation with H2 Green Steel and Salzgitter AG. The company does not disclose emissions intensity of the agreements, other than Salzigitter AG's steel being described as "low-CO2", which is insufficient. They disclose a timeline for the purchasing of the steel from Salzgitter AG (end of 2025)
Page 43 Sustainability Report - </t>
    </r>
    <r>
      <rPr>
        <rFont val="Calibri"/>
        <color rgb="FF1155CC"/>
        <sz val="11.0"/>
        <u/>
      </rPr>
      <t>https://uploads.vw-mms.de/system/production/documents/cws/001/644/file_en/7acea9ea244714660b1ba82d80e4acc4bc21c752/2022_Sustainability_Report.pdf?1687875516&amp;disposition=attachment</t>
    </r>
    <r>
      <rPr>
        <rFont val="Calibri"/>
        <color rgb="FF006100"/>
        <sz val="11.0"/>
      </rPr>
      <t xml:space="preserve">
</t>
    </r>
  </si>
  <si>
    <t xml:space="preserve">Volvo discloses that it has entered into a partnership with SSAB for the supply of "fossil-free steel," which is considered to meet the FMC / IEA definition. It states that they aim to supply the market at a "commercial scale" by 2026.  
Page 155 Annual &amp; Sustainability Report - https://vp272.alertir.com/afw/files/press/volvocar/202303076447-1.pdf
</t>
  </si>
  <si>
    <t xml:space="preserve">The company integrates improved recyclability of steel into automobile design and manufacture. </t>
  </si>
  <si>
    <r>
      <rPr>
        <rFont val="Calibri"/>
        <b/>
        <color rgb="FFFF0000"/>
        <sz val="10.0"/>
      </rPr>
      <t xml:space="preserve">25%: </t>
    </r>
    <r>
      <rPr>
        <rFont val="Calibri"/>
        <color rgb="FF000000"/>
        <sz val="10.0"/>
      </rPr>
      <t xml:space="preserve">the company discloses that it is implementing a closed-loop process for steel </t>
    </r>
    <r>
      <rPr>
        <rFont val="Calibri"/>
        <color rgb="FFFF0000"/>
        <sz val="10.0"/>
      </rPr>
      <t>(no reference to post-consumer scrap).</t>
    </r>
    <r>
      <rPr>
        <rFont val="Calibri"/>
        <color rgb="FF000000"/>
        <sz val="10.0"/>
      </rPr>
      <t xml:space="preserve">
</t>
    </r>
    <r>
      <rPr>
        <rFont val="Calibri"/>
        <b/>
        <color rgb="FFFF0000"/>
        <sz val="10.0"/>
      </rPr>
      <t xml:space="preserve">OR
50%: </t>
    </r>
    <r>
      <rPr>
        <rFont val="Calibri"/>
        <color rgb="FF000000"/>
        <sz val="10.0"/>
      </rPr>
      <t xml:space="preserve">the company provides detail on a closed-loop process it is implementing for steel </t>
    </r>
    <r>
      <rPr>
        <rFont val="Calibri"/>
        <color rgb="FFFF0000"/>
        <sz val="10.0"/>
      </rPr>
      <t>(must include reference to post-consumer scrap).</t>
    </r>
    <r>
      <rPr>
        <rFont val="Calibri"/>
        <color rgb="FF000000"/>
        <sz val="10.0"/>
      </rPr>
      <t xml:space="preserve">
</t>
    </r>
    <r>
      <rPr>
        <rFont val="Calibri"/>
        <b/>
        <color rgb="FFFF0000"/>
        <sz val="10.0"/>
      </rPr>
      <t>PLUS
50%:</t>
    </r>
    <r>
      <rPr>
        <rFont val="Calibri"/>
        <color rgb="FF000000"/>
        <sz val="10.0"/>
      </rPr>
      <t xml:space="preserve"> the company provides detail of how it considers the recyclability of steel in automotive and/or component design.</t>
    </r>
  </si>
  <si>
    <t xml:space="preserve">BMW discusses circularity and recycling, part of a unit called Vision Circular, with references to steel, but they do not disclose a specific closed-loop process for steel and they do not mention how they incorporate steel recycling into the design and manufacture process.
The company has a concept car which has been designed so it can be dismantled into individual monomaterials making recycling easier. However, there is no evidence the concept has been incorporated into production as of yet and therefore no points have been awarded.
Page 107 Group Report - https://www.bmwgroup.com/content/dam/grpw/websites/bmwgroup_com/ir/downloads/en/2023/bericht/BMW-Group-Report-2022-en.pdf
Concept car - https://www.bmw.de/de/topics/faszination-bmw/bmw-concept-cars/bmw-i-vision-circular-ueberblick.html
</t>
  </si>
  <si>
    <r>
      <rPr>
        <rFont val="Calibri"/>
        <color rgb="FF006100"/>
        <sz val="11.0"/>
      </rPr>
      <t xml:space="preserve">Geely states that they have a closed loop process in place, which includes post-consumer steel, and that they are conducting research on how to increase recycled content in their automotive parts, and have achieved an increase in recycled steel in vehicle sheet metal parts. They do not disclose how they consider steel recyclability in design.
Pages 20, 32 ESG Report - </t>
    </r>
    <r>
      <rPr>
        <rFont val="Calibri"/>
        <color rgb="FF1155CC"/>
        <sz val="11.0"/>
        <u/>
      </rPr>
      <t>https://global.geely.com/-/media/project/web-portal/2023/esg/geely-esg-report-2022.pdf</t>
    </r>
  </si>
  <si>
    <t xml:space="preserve">Partial. Hyundai doesn't refer to a closed loop system, but it states that it considers how to improve the recoverability of steel in its manufacturing process.  
Page 35, 38 Sustainability Report - https://www.hyundai.com/content/hyundai/ww/data/csr/data/0000000051/attach/english/hmc-2023-sustainability-report-en-v5.pdf
</t>
  </si>
  <si>
    <t>Kia mentions re-use of production waste including steel, but this does not refer to post-consumer scrap. They do not specifically refer to designing steel components for recyclability.
Page 65 Sustainability Report - https://worldwide.kia.com/int/files/company/sr/sustainability-report/sustainability-report-2023-int.pdf</t>
  </si>
  <si>
    <t xml:space="preserve">Mercedes discloses an example of a closed loop process for steel at its Sindelfingen plant, however this refers to production scrap rather than post-consumer scrap.
Page 139 Sustainability Report - https://sustainabilityreport.mercedes-benz.com/2022/_assets/downloads/entire-mercedes-benz-sr22.pdf
</t>
  </si>
  <si>
    <t>Nissan says they have "focused our efforts on the closed-loop recycling of steel, aluminium and plastic" but this appears to be limited to manufacturing scrap, while there is no reference to post-consumer scrap. They do not mention designing for recyclability.
Page 49 ESG Data Book - https://www.nissan-global.com/EN/SUSTAINABILITY/LIBRARY/SR/2023/ASSETS/PDF/ESGDB23_E_All.pdf</t>
  </si>
  <si>
    <r>
      <rPr>
        <rFont val="Calibri, Arial"/>
        <color rgb="FF000000"/>
        <sz val="11.0"/>
      </rPr>
      <t>There is reference to recycling of metallic waste from manufacturing of sheet metals, which they disclosed in their 2021 report includes steel. There is no evidence that the process does involve post-consumer scrap. The company does not provide examples of how it considers the recyclability of steel specifically in automotive or component design.</t>
    </r>
    <r>
      <rPr>
        <rFont val="Calibri, Arial"/>
        <sz val="11.0"/>
      </rPr>
      <t xml:space="preserve">
Page 195 Annual Report - </t>
    </r>
    <r>
      <rPr>
        <rFont val="Calibri, Arial"/>
        <color rgb="FF000000"/>
        <sz val="11.0"/>
        <u/>
      </rPr>
      <t>https://www.renaultgroup.com/wp-content/uploads/2023/03/renault_2022-urd_20230327_en.pdf</t>
    </r>
  </si>
  <si>
    <t>Not disclosed. The company says it has established a business unit dedicated to circular economy, but does not disclose if this applies to steel.
Page 37 CSR Report - https://www.stellantis.com/content/dam/stellantis-corporate/sustainability/csr-disclosure/stellantis/2022/Stellantis-2022-CSR-Report.pdf</t>
  </si>
  <si>
    <t>Toyota states that it "continues to use easy-to-recycle materials to promote resource recycling of end-of-life vehicles." as well as focusing on "easy-to-dismantle" design, but it does not specifically refer to a closed-loop process for steel. 
Page 29 Sustainability Data Book - https://global.toyota/pages/global_toyota/sustainability/report/sdb/sdb23_en.pdf</t>
  </si>
  <si>
    <t>Volkswagen mentions circular economy with respect to steel, but does not dislose information on this process or specifically say whether this process includes recycled post-consumer steel. There is no reference to the consideration of the recyclability of steel in design.
Page 69 Sustainability Report - https://uploads.vw-mms.de/system/production/documents/cws/001/644/file_en/7acea9ea244714660b1ba82d80e4acc4bc21c752/2022_Sustainability_Report.pdf?1687875516&amp;disposition=attachment</t>
  </si>
  <si>
    <t>Partial. The company uses recycled steel, and there is reference to "securing suppliers" of recycled steel, indicating that its usage is not limited to its own manufacturing scrap. However, it is not clear that this is post-consumer scrap.  In its 2021 report, company previously described its approach to considering material optimisation in the design process to reduce the amount of steel produced.
Page 161 Annual &amp; Sustainability Report 2022 - https://vp272.alertir.com/afw/files/press/volvocar/202303076447-1.pdf
Page 165 Annual &amp; Sustainability Report 2021 - https://www.media.volvocars.com/global/en-gb/media/documentfile/298347/annual-and-sustainability-report-2021</t>
  </si>
  <si>
    <t xml:space="preserve">Fossil Free and Environmentally Sustainable Aluminium </t>
  </si>
  <si>
    <t>Disclosure of  scope 3 GHG emissions due to aluminium</t>
  </si>
  <si>
    <t>The company discloses disaggregated GHG emissions for their aluminium supply chains.</t>
  </si>
  <si>
    <r>
      <rPr>
        <rFont val="Calibri, Arial"/>
        <b/>
        <color rgb="FF000000"/>
        <sz val="10.0"/>
      </rPr>
      <t xml:space="preserve">100%: </t>
    </r>
    <r>
      <rPr>
        <rFont val="Calibri, Arial"/>
        <color rgb="FF000000"/>
        <sz val="10.0"/>
      </rPr>
      <t>The company discloses scope 3 GHG emissions for purchased goods and services, disaggregated for their aluminium supply chains.</t>
    </r>
  </si>
  <si>
    <t>Yes. The company discloses that aluminium emissions constitute 18% of its Scope 3 emissions for categories  (purchased goods and services) and 4 (upstream logistics). While this is not disclosed as an absolute figure, this could be calculated from the absolute figure for overall Scope 3 emissions
Page 150 Impact Report - https://www.tesla.com/ns_videos/2022-tesla-impact-report.pdf</t>
  </si>
  <si>
    <t>Target setting and progress towards fossil free and environmentally sustainable aluminum supply chains</t>
  </si>
  <si>
    <t>The company has set targets for the use of fossil free and environmentally sustainable aluminium</t>
  </si>
  <si>
    <r>
      <rPr>
        <rFont val="Calibri"/>
        <color rgb="FF201F1E"/>
        <sz val="10.0"/>
      </rPr>
      <t xml:space="preserve">The scores below are not additive. They indicate specific thresholds for getting that percentage of points: 
</t>
    </r>
    <r>
      <rPr>
        <rFont val="Calibri"/>
        <b/>
        <color rgb="FF201F1E"/>
        <sz val="10.0"/>
      </rPr>
      <t>100%</t>
    </r>
    <r>
      <rPr>
        <rFont val="Calibri"/>
        <color rgb="FF201F1E"/>
        <sz val="10.0"/>
      </rPr>
      <t xml:space="preserve">: The company has a commitment to source 100% fossil free Aluminium by 2050 and 50% fossil free Aluminium by 2030.
</t>
    </r>
    <r>
      <rPr>
        <rFont val="Calibri"/>
        <b/>
        <color rgb="FFFF0000"/>
        <sz val="10.0"/>
      </rPr>
      <t>75%</t>
    </r>
    <r>
      <rPr>
        <rFont val="Calibri"/>
        <color rgb="FFFF0000"/>
        <sz val="10.0"/>
      </rPr>
      <t xml:space="preserve">: Aligned with Mission Possible 1.5 scenario all primary aluminium being produced with low-carbon power by 2035
</t>
    </r>
    <r>
      <rPr>
        <rFont val="Calibri"/>
        <b/>
        <color rgb="FFFF0000"/>
        <sz val="10.0"/>
      </rPr>
      <t>50%</t>
    </r>
    <r>
      <rPr>
        <rFont val="Calibri"/>
        <color rgb="FFFF0000"/>
        <sz val="10.0"/>
      </rPr>
      <t xml:space="preserve">: Aligned with First Movers Coalition guidance of 10% "low-CO2" primary aluminium by 2030
</t>
    </r>
    <r>
      <rPr>
        <rFont val="Calibri"/>
        <b/>
        <color rgb="FFFF0000"/>
        <sz val="10.0"/>
      </rPr>
      <t>25%</t>
    </r>
    <r>
      <rPr>
        <rFont val="Calibri"/>
        <color rgb="FFFF0000"/>
        <sz val="10.0"/>
      </rPr>
      <t>: the company has a commitment to net zero aluminium by 2050 and/or a 2030 emissions reduction target for aluminium that only specifies a percentage of overall emissions reductions</t>
    </r>
    <r>
      <rPr>
        <rFont val="Calibri"/>
        <color rgb="FF201F1E"/>
        <sz val="10.0"/>
      </rPr>
      <t xml:space="preserve">
Definition of low-CO2 taken from First Movers Coalition, specifically &lt; 3 tons CO2e/ton.
</t>
    </r>
  </si>
  <si>
    <t>Yes. Commitment aligned with FMC guidance of 10% of aluminium being near-zero emissions by 2030.
Page 28 TCFD Report - https://corporate.ford.com/content/dam/corporate/us/en-us/documents/reports/2023-climate-change-report.pdf</t>
  </si>
  <si>
    <t>Yes. as members of FMC GM have a commitment to procure 10% low CO2 aluminium.
Page 43 Sustainability Report - https://www.gmsustainability.com/_pdf/resources-and-downloads/GM_2022_SR.pdf</t>
  </si>
  <si>
    <t>Partial. The company has an overall upstream target for suppliers to be carbon neutral by 2039, "with the focus on batteries, steel and aluminium."   However, there are no interim targets for fossil-free aluminium, and it is noted that this target includes offsets.
Page 108 Sustainability Report - https://sustainabilityreport.mercedes-benz.com/2022/_assets/downloads/entire-mercedes-benz-sr22.pdf</t>
  </si>
  <si>
    <t>Renault says it has a target to reduce carbon emission per kilo of materials purchased by 2030, "through a specific effort on steel, aluminum, tires, polymers and electronic components." Thus, there is a clear commitment to achieving a percentage reduction in aluminium emissions to meet this target, although it is not possible to discern whether this commitment meets the higher scoring criteria as the target is not disaggregated. 
Page 132 Annual Report - https://www.renaultgroup.com/wp-content/uploads/2023/03/renault_2022-urd_20230327_en.pdf</t>
  </si>
  <si>
    <r>
      <rPr>
        <rFont val="Calibri"/>
        <color theme="1"/>
        <sz val="11.0"/>
      </rPr>
      <t xml:space="preserve">Partial. The company has a carbon footprint target of 4kg CO2 per kg on ingot level for consumption of primary aluminium, which does not meet the FMC definition of low C02 aluminum. In addition, Volvo specifies a 25% CO2 reduction by 2025 goal and that all tier 1 suppliers used 100% "climate neutral" energy by 2025. It is not possible to deduce from their reporting whether this requirement would apply to all of their aluminum suppliers. 
Page 161 Annual &amp; Sustainability Report - </t>
    </r>
    <r>
      <rPr>
        <rFont val="Calibri"/>
        <color rgb="FF1155CC"/>
        <sz val="11.0"/>
        <u/>
      </rPr>
      <t>https://vp272.alertir.com/afw/files/press/volvocar/202303076447-1.pdf</t>
    </r>
  </si>
  <si>
    <t>The company publishes progress towards their target by disclosing the current percentage of fossil free aluminium in their in their annual production cycle.</t>
  </si>
  <si>
    <r>
      <rPr>
        <rFont val="Arial"/>
        <b/>
        <color rgb="FF000000"/>
        <sz val="10.0"/>
      </rPr>
      <t>100%:</t>
    </r>
    <r>
      <rPr>
        <rFont val="Arial"/>
        <color rgb="FF000000"/>
        <sz val="10.0"/>
      </rPr>
      <t xml:space="preserve"> The company discloses the current percentage of  </t>
    </r>
    <r>
      <rPr>
        <rFont val="Arial"/>
        <color rgb="FFFF0000"/>
        <sz val="10.0"/>
      </rPr>
      <t>"low-C02" aluminium in their supply chain.
Definition of low-CO2 taken from First Movers Coalition, specifically &lt; 3 tons CO2e/ton.</t>
    </r>
  </si>
  <si>
    <r>
      <rPr>
        <rFont val="Calibri, Arial"/>
        <color rgb="FF000000"/>
        <sz val="11.0"/>
      </rPr>
      <t xml:space="preserve">Not disclosed. The company displays the amount of aluminum used during each of the past 3 years, but there is no mention of this aluminum being fossil free.
Page 96 Sustainability Report - </t>
    </r>
    <r>
      <rPr>
        <rFont val="Calibri, Arial"/>
        <color rgb="FF1155CC"/>
        <sz val="11.0"/>
        <u/>
      </rPr>
      <t>https://www.hyundai.com/content/hyundai/ww/data/csr/data/0000000051/attach/english/hmc-2023-sustainability-report-en-v5.pdf</t>
    </r>
    <r>
      <rPr>
        <rFont val="Calibri, Arial"/>
        <color rgb="FF000000"/>
        <sz val="11.0"/>
      </rPr>
      <t xml:space="preserve">
</t>
    </r>
  </si>
  <si>
    <t>The company has a target to increase use of secondary/scrap aluminium by 2030.</t>
  </si>
  <si>
    <r>
      <rPr>
        <rFont val="Arial"/>
        <color rgb="FF000000"/>
        <sz val="10.0"/>
      </rPr>
      <t xml:space="preserve">These scores are not cumulative, they are thresholds for achieving a particular score.
</t>
    </r>
    <r>
      <rPr>
        <rFont val="Arial"/>
        <b/>
        <color rgb="FF000000"/>
        <sz val="10.0"/>
      </rPr>
      <t xml:space="preserve">100%: </t>
    </r>
    <r>
      <rPr>
        <rFont val="Arial"/>
        <color rgb="FF000000"/>
        <sz val="10.0"/>
      </rPr>
      <t xml:space="preserve">the company discloses a target for use of secondary or scrap aluminium that is aligned with IEA Net Zero 42% secondary/scrap by 2030.
</t>
    </r>
    <r>
      <rPr>
        <rFont val="Arial"/>
        <b/>
        <color rgb="FF000000"/>
        <sz val="10.0"/>
      </rPr>
      <t>50%:</t>
    </r>
    <r>
      <rPr>
        <rFont val="Arial"/>
        <color rgb="FF000000"/>
        <sz val="10.0"/>
      </rPr>
      <t xml:space="preserve"> the company discloses a target for use of secondary or scrap aluminium that is less than IEA Net Zero 42% secondary/scrap by 2030.
</t>
    </r>
  </si>
  <si>
    <t xml:space="preserve">Geely discloses a target for "tier 1 core suppliers" to use "30%  recycled aluminum by 2025". Since this is only limited to core suppliers, it is unclear whether this will result in emissions reductions that are aligned with the IEA Net Zero pathway of 42% by 2030.
Page 38 ESG Report - https://global.geely.com/-/media/project/web-portal/2023/esg/geely-esg-report-2022.pdf
</t>
  </si>
  <si>
    <t xml:space="preserve">Not disclosed. Kia's Environmental Policy states that "Hyundai Steel shall re-use metal waste, such as iron and aluminum, the byproduct of raw and subsidiary materials, and other debris, such as scrap timber and scrap paper and their byproducts, into the production process or transfer and sell to other industries or external facilities." 
Page 4 Environmental Policy - https://worldwide.kia.com/int/files/company/sr/about/policy-20220715-int.pdf
</t>
  </si>
  <si>
    <t>Insufficient. The company has secondary material targets for alumnium for its suppliers, but does not disclose them.
"Steel, aluminium and plastics have been identified as particularly important materials in Mercedes-Benz vehicles. We need large volumes of these materials for the production of our vehicles, and their extraction and processing also consume large amounts of energy and resources. In 2020, Mercedes-Benz AG defined secondary material targets for these resources for Mercedes-Benz Cars and Mercedes-Benz Vans and anchored these in the requirements for all contract award" 
Page 128 Sustainability Report - https://sustainabilityreport.mercedes-benz.com/2022/_assets/downloads/entire-mercedes-benz-sr22.pdf</t>
  </si>
  <si>
    <t>Volvo has a target of 40% recycling aluminium by 2025, which is slightly below the 42% specified by IEA Net Zero, but 5 years earlier. Therefore, we have considered this aligned with 42% by 2030.
Page 161 Annual &amp; Sustainability Report - https://vp272.alertir.com/afw/files/press/volvocar/202303076447-1.pdf</t>
  </si>
  <si>
    <t>The company publishes progress towards their target by disclosing the current percentage of recycled aluminium used in its annual production cycle.</t>
  </si>
  <si>
    <r>
      <rPr>
        <rFont val="Calibri"/>
        <b/>
        <color rgb="FFFF0000"/>
        <sz val="10.0"/>
      </rPr>
      <t>100%:</t>
    </r>
    <r>
      <rPr>
        <rFont val="Calibri"/>
        <color rgb="FFFF0000"/>
        <sz val="10.0"/>
      </rPr>
      <t xml:space="preserve"> the company discloses the percentage of recycled aluminium in their annual production cycle including volumes of both pre- and post-consumer aluminium.</t>
    </r>
    <r>
      <rPr>
        <rFont val="Calibri"/>
        <color theme="1"/>
        <sz val="10.0"/>
      </rPr>
      <t xml:space="preserve">
</t>
    </r>
    <r>
      <rPr>
        <rFont val="Calibri"/>
        <b/>
        <color rgb="FFFF0000"/>
        <sz val="10.0"/>
      </rPr>
      <t xml:space="preserve">75%: </t>
    </r>
    <r>
      <rPr>
        <rFont val="Calibri"/>
        <color rgb="FFFF0000"/>
        <sz val="10.0"/>
      </rPr>
      <t>the company discloses the percentage of recycled aluminium in their annual production cycle.</t>
    </r>
    <r>
      <rPr>
        <rFont val="Calibri"/>
        <color theme="1"/>
        <sz val="10.0"/>
      </rPr>
      <t xml:space="preserve">
</t>
    </r>
    <r>
      <rPr>
        <rFont val="Calibri"/>
        <b/>
        <color theme="1"/>
        <sz val="10.0"/>
      </rPr>
      <t xml:space="preserve">50%: </t>
    </r>
    <r>
      <rPr>
        <rFont val="Calibri"/>
        <color theme="1"/>
        <sz val="10.0"/>
      </rPr>
      <t>the company partially discloses the percentage of recycled aluminium for some elements with their annual production cycle.
NB: Total recycled/scrap steel volume is sufficient if total steel volume is disclosed.</t>
    </r>
  </si>
  <si>
    <t xml:space="preserve">No. The company has previously referenced the percentage of secondary cast aluminium. This reference appears to have been removed. </t>
  </si>
  <si>
    <t>Partial.  The company discloses the proportion of recycled aluminium sheet coil:
"We currently recycle up to 20 million pounds of aluminum each month at our Dearborn Stamping, Kentucky Truck and Buffalo Stamping facilities. This represents 20-30% of our aluminum sheet coil purchases."
Page 52 Integrated Report - https://corporate.ford.com/content/dam/corporate/us/en-us/documents/reports/2023-integrated-sustainability-and-financial-report.pdf</t>
  </si>
  <si>
    <t xml:space="preserve">Not disclosed.
</t>
  </si>
  <si>
    <t>Company discloses both total volume of scrap aluminum and total aluminium volume. However the company does not disaggregate pre &amp; post consumer scrap.
Page 96 Sustainability Report - https://www.hyundai.com/content/hyundai/ww/data/csr/data/0000000051/attach/english/hmc-2023-sustainability-report-en-v5.pdf</t>
  </si>
  <si>
    <t>Partial. The company discloses recycled materials for certain production elements.
"The recycled materials rate for aluminum varies considerably according to the processes used to manufacture the parts: it is nearly 100% for aluminum foundries and secondary smelting and nearly 40% for pressed aluminum parts manufactured internally. " 
Page 190 Annual Report - https://www.renaultgroup.com/wp-content/uploads/2023/03/renault_2022-urd_20230327_en.pdf</t>
  </si>
  <si>
    <t>No. The company discloses the percentage (25%) of recycled materials used overall  in their production processes. But it does not disclose this figure specifically for steel or aluminium.
Page 50 Sustainability Data Book - https://global.toyota/pages/global_toyota/sustainability/report/sdb/sdb23_en.pdf</t>
  </si>
  <si>
    <t>Partial. The company discloses that their estimated current percentage of recycled aluminium (10%), however does not disaggregate by pre- and post-consumer.
Page 43 Annual &amp; Sustainability Report - https://vp272.alertir.com/afw/files/press/volvocar/202303076447-1.pdf</t>
  </si>
  <si>
    <t>Use of supply chain levers to achieve fossil free and environmentally sustainable aluminium supply chains</t>
  </si>
  <si>
    <t>The company participates in multi-stakeholder procurement initiatives to collaborate with other buyers to incentivise investment in and production of fossil free aluminum at scale.</t>
  </si>
  <si>
    <r>
      <rPr>
        <rFont val="Calibri"/>
        <b/>
        <color rgb="FFFF0000"/>
        <sz val="10.0"/>
      </rPr>
      <t>100%:</t>
    </r>
    <r>
      <rPr>
        <rFont val="Calibri"/>
        <color rgb="FFFF0000"/>
        <sz val="10.0"/>
      </rPr>
      <t xml:space="preserve"> </t>
    </r>
    <r>
      <rPr>
        <rFont val="Calibri"/>
        <color theme="1"/>
        <sz val="10.0"/>
      </rPr>
      <t>the company is a member of First Movers Coalition sector group on aluminum</t>
    </r>
  </si>
  <si>
    <t xml:space="preserve">BMW is not a member of the First Movers Coalition. </t>
  </si>
  <si>
    <t>BYD is not a member of the First Movers Coalition</t>
  </si>
  <si>
    <t>Ford is a member of the First Movers Coalition.
Page 14 Integrated Report - https://corporate.ford.com/content/dam/corporate/us/en-us/documents/reports/2023-integrated-sustainability-and-financial-report.pdf</t>
  </si>
  <si>
    <t>GAC is not a member of the First Movers Coalition</t>
  </si>
  <si>
    <t>Geely is not a member of the First Movers Coalition</t>
  </si>
  <si>
    <t>GM is a member of the first Movers Coalition.</t>
  </si>
  <si>
    <t>Honda is not a member of First Movers Coalition.</t>
  </si>
  <si>
    <t>Hyundai is not a member of the First Movers Coalition</t>
  </si>
  <si>
    <t>Kia is not a member of the First Movers Coalition</t>
  </si>
  <si>
    <t xml:space="preserve">Mercedes is not a member of the First Movers Coalition. </t>
  </si>
  <si>
    <t>Nissan is not a member of the First Movers Coalition.</t>
  </si>
  <si>
    <t>Renault is not a member of the First Movers Coalition .</t>
  </si>
  <si>
    <t>SAIC is not a member of First Movers Coalition.</t>
  </si>
  <si>
    <t>Stellantis is not a member of the First Movers Coalition.</t>
  </si>
  <si>
    <t>Tesla is not a member of the First Movers Coalition.</t>
  </si>
  <si>
    <t>Toyota is not a member of the First Movers Coalition</t>
  </si>
  <si>
    <t xml:space="preserve">Volkswagen is not a member of the First Movers Coalition </t>
  </si>
  <si>
    <t xml:space="preserve">Yes. Volvo Cars is a member of First Movers Coalition Aluminium. </t>
  </si>
  <si>
    <t>The company participates in multi-stakeholder standard / certification initiatives to drive investment in and production of socially and environmentally responsible aluminum</t>
  </si>
  <si>
    <r>
      <rPr>
        <rFont val="Calibri"/>
        <b/>
        <color rgb="FFFF0000"/>
        <sz val="10.0"/>
      </rPr>
      <t>50%</t>
    </r>
    <r>
      <rPr>
        <rFont val="Calibri"/>
        <color rgb="FFFF0000"/>
        <sz val="10.0"/>
      </rPr>
      <t>:</t>
    </r>
    <r>
      <rPr>
        <rFont val="Calibri"/>
        <color theme="1"/>
        <sz val="10.0"/>
      </rPr>
      <t xml:space="preserve"> the company is a member of the Aluminium Stewardship Initiative 
</t>
    </r>
    <r>
      <rPr>
        <rFont val="Calibri"/>
        <b/>
        <color rgb="FFFF0000"/>
        <sz val="10.0"/>
      </rPr>
      <t>50%:</t>
    </r>
    <r>
      <rPr>
        <rFont val="Calibri"/>
        <color rgb="FFFF0000"/>
        <sz val="10.0"/>
      </rPr>
      <t xml:space="preserve"> </t>
    </r>
    <r>
      <rPr>
        <rFont val="Calibri"/>
        <color theme="1"/>
        <sz val="10.0"/>
      </rPr>
      <t xml:space="preserve">the company has disclosed purchasing commitments with members of the Aluminum Stewardship Initiative
</t>
    </r>
    <r>
      <rPr>
        <rFont val="Calibri"/>
        <color rgb="FFFF0000"/>
        <sz val="10.0"/>
      </rPr>
      <t xml:space="preserve">Note: 0.4 points modifier applied due to multistakeholder initiative assessment. See </t>
    </r>
    <r>
      <rPr>
        <rFont val="Calibri"/>
        <color rgb="FF1155CC"/>
        <sz val="10.0"/>
        <u/>
      </rPr>
      <t>sheet 8.</t>
    </r>
  </si>
  <si>
    <t>BMW a member of the Aluminium Stewardship Council. They do not disclose purchasing commitments</t>
  </si>
  <si>
    <t>BYD is not a member of the Aluminum Stewardship Initiative.</t>
  </si>
  <si>
    <t xml:space="preserve">Ford is not a member of Aluminum Stewardship Initiative.
</t>
  </si>
  <si>
    <t>GAC is not a member of the Aluminum Stewardship Initiative.</t>
  </si>
  <si>
    <t>Geely is not a member of the Aluminum Stewardship Initiative.</t>
  </si>
  <si>
    <t>GM is not a member of the Aluminum Stewardship Initiative.</t>
  </si>
  <si>
    <t>Honda is not a member of the Aluminum Stewardship Initiative</t>
  </si>
  <si>
    <t>Hyundai is not a member of the Aluminum Stewardship Initiative.</t>
  </si>
  <si>
    <t>Kia is not a member of the Aluminum Stewardship Initiative.</t>
  </si>
  <si>
    <r>
      <rPr>
        <rFont val="Calibri, Arial"/>
        <sz val="11.0"/>
      </rPr>
      <t xml:space="preserve">Mercedes is a member of the Aluminium Stewardship Council and also state that they are working to enhance the standard as a member of the Standards Committee. They also disclose that they procure ASI-certified aluminium and only award contracts to certain tier-1 suppliers in Europe if they procure aluminium from ASI-certified sources.
Page 131 Sustainability Report 2022 - https://sustainabilityreport.mercedes-benz.com/2022/_assets/downloads/entire-mercedes-benz-sr22.pdf
Page 178 Sustainability Report 2021 - </t>
    </r>
    <r>
      <rPr>
        <rFont val="Calibri, Arial"/>
        <color rgb="FF1155CC"/>
        <sz val="11.0"/>
        <u/>
      </rPr>
      <t>https://group.mercedes-benz.com/documents/sustainability/other/mercedes-benz-sustainability-report-2021.pdf</t>
    </r>
  </si>
  <si>
    <t>Nissan is not a member of the Aluminum Stewardship Initiative.</t>
  </si>
  <si>
    <t>Renault is not a member of the Aluminum Stewardship Initiative.</t>
  </si>
  <si>
    <t>SAIC is not a member of Aluminium Stewardship Initiative.</t>
  </si>
  <si>
    <t>Stellantis is not a member of the Aluminum Stewardship Initiative.</t>
  </si>
  <si>
    <r>
      <rPr>
        <rFont val="Calibri, Arial"/>
        <color rgb="FF000000"/>
      </rPr>
      <t xml:space="preserve">Tesla is not a member of Aluminum Stewardship Initiative; however, they are in discussion with the  Aluminum Stewardship Initiative over certification of their suppliers:
"We continued discussions with the Aluminum Stewardship Initiative for the certification of our suppliers as well as for our own operations."
The company further notes, "We plan to ask 100°/o of our Tier 1 aluminum suppliers to certify to the Aluminum Stewardship Initiative's (ASI) Performance Standard, requiring the development of management systems to track GHG emissions and publicly disclose them. A majority of those asked have already begun the certification process."
Page 178 Impact Report - </t>
    </r>
    <r>
      <rPr>
        <rFont val="Calibri, Arial"/>
        <color rgb="FF1155CC"/>
        <u/>
      </rPr>
      <t>https://www.tesla.com/ns_videos/2022-tesla-impact-report.pdf</t>
    </r>
    <r>
      <rPr>
        <rFont val="Calibri, Arial"/>
        <color rgb="FF000000"/>
      </rPr>
      <t xml:space="preserve">
</t>
    </r>
  </si>
  <si>
    <t>Toyota is not a member of the Aluminum Stewardship Initiative.</t>
  </si>
  <si>
    <t>Volkswagen is not a member of the Aluminum Stewardship Initiative.</t>
  </si>
  <si>
    <t>Volvo is not a member of the Aluminum Stewardship Initiative.</t>
  </si>
  <si>
    <t>The company has entered into formal arrangements to incentivise investment in and greater production of fossil free aluminium</t>
  </si>
  <si>
    <r>
      <rPr>
        <rFont val="Calibri"/>
        <b/>
        <color rgb="FF000000"/>
        <sz val="10.0"/>
      </rPr>
      <t xml:space="preserve">50%: </t>
    </r>
    <r>
      <rPr>
        <rFont val="Calibri"/>
        <color rgb="FF000000"/>
        <sz val="10.0"/>
      </rPr>
      <t>the company states that it has entered into a contractual relationship with aluminium suppliers to invest in and scale-up production of low-C02 aluminium.</t>
    </r>
    <r>
      <rPr>
        <rFont val="Calibri"/>
        <b/>
        <color rgb="FFFF0000"/>
        <sz val="10.0"/>
      </rPr>
      <t xml:space="preserve">
25%:</t>
    </r>
    <r>
      <rPr>
        <rFont val="Calibri"/>
        <color rgb="FFFF0000"/>
        <sz val="10.0"/>
      </rPr>
      <t xml:space="preserve"> </t>
    </r>
    <r>
      <rPr>
        <rFont val="Calibri"/>
        <color rgb="FF000000"/>
        <sz val="10.0"/>
      </rPr>
      <t>the company discloses timelines/targets for the development of and purchase of low-C02 aluminum.</t>
    </r>
    <r>
      <rPr>
        <rFont val="Calibri"/>
        <b/>
        <color rgb="FFFF0000"/>
        <sz val="10.0"/>
      </rPr>
      <t xml:space="preserve">
25%: </t>
    </r>
    <r>
      <rPr>
        <rFont val="Calibri"/>
        <color rgb="FFFF0000"/>
        <sz val="10.0"/>
      </rPr>
      <t>Agreements align with the FMC definition of low-CO2 aluminium (specifically &lt; 3 tons CO2e/ton).</t>
    </r>
  </si>
  <si>
    <t>Not disclosed. It was announced in a press release that BMW signed an agreement to produce reduced CO2 aluminum with Rio Tinto, but this has not been disclosed as part of official reporting and is therefore not eligible for scoring.
Rio Tinto agreement - https://www.press.bmwgroup.com/global/article/detail/T0409442EN/70-percent-less-co2:-bmw-group-plans-to-source-aluminium-from-sustainable-production-in-canada-from-2024?language=en</t>
  </si>
  <si>
    <r>
      <rPr>
        <rFont val="Calibri"/>
        <color rgb="FF006100"/>
        <sz val="11.0"/>
      </rPr>
      <t xml:space="preserve"> The company has signed a letter of intent with a  producer to invest in Co2 free alumnium.  Mercedes have disclosed timeline (by 2030). It is 'practically CO2 free' - inferring alignment with FMC standard.
Page 108 Sustainability Report - </t>
    </r>
    <r>
      <rPr>
        <rFont val="Calibri"/>
        <color rgb="FF1155CC"/>
        <sz val="11.0"/>
        <u/>
      </rPr>
      <t>https://sustainabilityreport.mercedes-benz.com/2022/_assets/downloads/entire-mercedes-benz-sr22.pdf</t>
    </r>
  </si>
  <si>
    <r>
      <rPr>
        <rFont val="Calibri"/>
        <color rgb="FF006100"/>
        <sz val="11.0"/>
      </rPr>
      <t xml:space="preserve">Nissan states it is collaborating with Kobe Steel Ltd. to procure green aluminium (produced with solar energy exclusively) from January 2023. The company has not disclosed amounts, timelines, or scale of supply. They say that CO2 emissions are reduced by 50% but do not disclose an absolute figure, hence cannot calculate whether the agreement is FMC aligned.
Page 32 ESG Data Book - </t>
    </r>
    <r>
      <rPr>
        <rFont val="Calibri"/>
        <color rgb="FF1155CC"/>
        <sz val="11.0"/>
        <u/>
      </rPr>
      <t>https://www.nissan-global.com/EN/SUSTAINABILITY/LIBRARY/SR/2023/ASSETS/PDF/ESGDB23_E_All.pdf</t>
    </r>
  </si>
  <si>
    <t xml:space="preserve">The company integrates improved recyclability of aluminium into automobile design and manufacturing process. </t>
  </si>
  <si>
    <r>
      <rPr>
        <rFont val="Calibri"/>
        <b/>
        <color rgb="FFFF0000"/>
        <sz val="10.0"/>
      </rPr>
      <t xml:space="preserve">25%: </t>
    </r>
    <r>
      <rPr>
        <rFont val="Calibri"/>
        <color rgb="FFFF0000"/>
        <sz val="10.0"/>
      </rPr>
      <t xml:space="preserve">the company discloses that it is implementing a closed-loop process for aluminum (no reference to post-consumer scrap).
</t>
    </r>
    <r>
      <rPr>
        <rFont val="Calibri"/>
        <b/>
        <color rgb="FFFF0000"/>
        <sz val="10.0"/>
      </rPr>
      <t>OR
50%:</t>
    </r>
    <r>
      <rPr>
        <rFont val="Calibri"/>
        <b/>
        <color rgb="FF000000"/>
        <sz val="10.0"/>
      </rPr>
      <t xml:space="preserve"> </t>
    </r>
    <r>
      <rPr>
        <rFont val="Calibri"/>
        <color rgb="FF000000"/>
        <sz val="10.0"/>
      </rPr>
      <t xml:space="preserve">the company provides detail on a closed-loop process it is implementing for aluminum </t>
    </r>
    <r>
      <rPr>
        <rFont val="Calibri"/>
        <color rgb="FFFF0000"/>
        <sz val="10.0"/>
      </rPr>
      <t>(must include reference to post-consumer scrap).</t>
    </r>
    <r>
      <rPr>
        <rFont val="Calibri"/>
        <color rgb="FF000000"/>
        <sz val="10.0"/>
      </rPr>
      <t xml:space="preserve">
</t>
    </r>
    <r>
      <rPr>
        <rFont val="Calibri"/>
        <b/>
        <color rgb="FFFF0000"/>
        <sz val="10.0"/>
      </rPr>
      <t>PLUS
50%:</t>
    </r>
    <r>
      <rPr>
        <rFont val="Calibri"/>
        <color rgb="FF000000"/>
        <sz val="10.0"/>
      </rPr>
      <t xml:space="preserve"> the company provides detail of how it considers the recyclability of aluminum in automotive and/or component design. Note: this could include the development of new alloys.</t>
    </r>
  </si>
  <si>
    <t xml:space="preserve">BMW discusses circularity and recycling, part of a unit called Vision Circular, with references to aluminum, but they do not disclose a specific closed-loop process for aluminum and they do not mention how they incorporate aluminum recycling into the design and manufacture process.
The company has a concept car been designed so it can be dismantled into individual monomaterials making recycling easier. However, there is no evidence the concept has been incorporated into production as of yet and therefore no points have been awarded.
Page 106 Group Report - https://www.bmwgroup.com/content/dam/grpw/websites/bmwgroup_com/ir/downloads/en/2023/bericht/BMW-Group-Report-2022-en.pdf
Concept car - https://www.bmw.de/de/topics/faszination-bmw/bmw-concept-cars/bmw-i-vision-circular-ueberblick.html
</t>
  </si>
  <si>
    <t>Partial. The company note that they design for recyclability through development of new alloys. Whilst the company have a process for recycling aluminium, and note that they are the largest automotive aluminium recycler in the world, it is not clear as to whether this relates to post-consumer scrap.
Page 52 Integrated Report - https://corporate.ford.com/content/dam/corporate/us/en-us/documents/reports/2023-integrated-sustainability-and-financial-report.pdf
Page 24 TCFD Report - https://corporate.ford.com/content/dam/corporate/us/en-us/documents/reports/2023-climate-change-report.pdf</t>
  </si>
  <si>
    <t xml:space="preserve">Geely refers to having closed loop processes in place and specifies aluminum as one of the materials currently incorporating recycled content and with the intent to increase the recycled content, it also refers to post-consumer scrap. It does not provide any detail on how it considers aluminium recyclability in design. 
 Page 32 ESG Report - https://global.geely.com/-/media/project/web-portal/2023/esg/geely-esg-report-2022.pdf
</t>
  </si>
  <si>
    <r>
      <rPr>
        <rFont val="Arial"/>
        <color rgb="FF006100"/>
        <sz val="11.0"/>
        <u/>
      </rPr>
      <t xml:space="preserve">Partial. The company states it is developing new alloys that allow for more recycled content. It says it is only "exploring" closed loop recycling systems for aluminum.
Page 43 Sustainability Report - </t>
    </r>
    <r>
      <rPr>
        <rFont val="Arial"/>
        <color rgb="FF1155CC"/>
        <sz val="11.0"/>
        <u/>
      </rPr>
      <t>https://www.gmsustainability.com/_pdf/resources-and-downloads/GM_2022_SR.pdf</t>
    </r>
  </si>
  <si>
    <r>
      <rPr>
        <rFont val="Calibri, Arial"/>
        <color rgb="FF000000"/>
      </rPr>
      <t xml:space="preserve">Not disclosed. Honda refers to use of recycled aluminium but does not specify whether it recycles post-consumer scrap itself.
Page 23 ESG Data Book - </t>
    </r>
    <r>
      <rPr>
        <rFont val="Calibri, Arial"/>
        <color rgb="FF1155CC"/>
        <u/>
      </rPr>
      <t>https://global.honda/en/sustainability/cq_img/report/pdf/2023/Honda-SR-2023-en-all.pdf</t>
    </r>
  </si>
  <si>
    <t>Hyundai says that it recycles "most" metals and sells scrap aluminium for reuse, but does not disclose whether it recycles post-consumer scrap or how it considers the recyclability of aluminum in automotive or component design. 
Page 35, 38 Sustainability Report - https://www.hyundai.com/content/hyundai/ww/data/csr/data/0000000051/attach/english/hmc-2023-sustainability-report-en-v5.pdf</t>
  </si>
  <si>
    <t xml:space="preserve">Not disclosed. Kia refers to re-use production waste including aluminium, but does not refer to recycling of post-consumer scrap. It does state that they take recyclability into account in car design, however, they do not specify how this includes aluminium.
Page 64 Sustainability Report - https://worldwide.kia.com/int/files/company/sr/sustainability-report/sustainability-report-2023-int.pdf
Page 3 Environmental Policy - https://worldwide.kia.com/int/files/company/sr/about/policy-20220715-int.pdf
</t>
  </si>
  <si>
    <t>The company discloses that it is working with suppliers to develop aluminium alloys containing high end-of-life scrap alloys. However they do not disclose any information on establishing a closed-loop process for post-consumer aluminum.
Page 128-129 Sustainability Report - https://sustainabilityreport.mercedes-benz.com/2022/_assets/downloads/entire-mercedes-benz-sr22.pdf</t>
  </si>
  <si>
    <t xml:space="preserve">Insufficient. Company refers to a closed loop process for aluminum, but description is limited to aluminium generated during the manufacturing process:
"Currently at, Nissan Motor Kyushu and plants in North America and Europe where new Trail-X Rogue, and Qashqai are manufactured we are collaborating with aluminum manufacturers to adopt a closed-loop recycling process that recycles aluminum scraps generated during manufacturing into aluminum alloy sheets for automobiles. The sorting and collecting of scrap in this process control impurities realizing horizontal recycling without quality deterioration which contributes to reductions in the amount of new mined resources (aluminium ingots) used" 
There is an infographic which refers to collecting cast aluminium with ELV, but no reference that this is then recycled by the company. They don't disclose how they consider recyclability in product or manufacturing design.
Page 49, 50 ESG Data Book - https://www.nissan-global.com/EN/SUSTAINABILITY/LIBRARY/SR/2023/ASSETS/PDF/ESGDB23_E_All.pdf
</t>
  </si>
  <si>
    <t>There is reference to recycling of metallic waste from manufacturing of sheet metals, which they disclosed in their 2021 report includes aluminum. There is no evidence that the process does involve post-consumer scrap. The company does not provide examples of how it considers the recyclability of aluminum specifically in automotive or component design.
Page 195 Annual Report - https://www.renaultgroup.com/wp-content/uploads/2023/03/renault_2022-urd_20230327_en.pdf</t>
  </si>
  <si>
    <r>
      <rPr>
        <rFont val="Calibri, Arial"/>
        <sz val="11.0"/>
      </rPr>
      <t xml:space="preserve">In its 2021 CSR Report, the company previously disclosed a closed loop process for aluminium, though it does not specifically reference post-consumer scrap. "SALEMA project, supported by European Commission, develops a combined strategy of decreasing the critical raw material dependency (from magnesium and silicon) and creating a sustainable circular economy in the aluminum manufacturing industry of Europe, since electric automotive sector needs high-performance, sustainable aluminum sources, that is only possible by the generation of a new aluminum ecosystem." The 2022 CSR report contains generic references to circular economy and "life cycle stages" in the context of eco-design, without specific reference to aluminium.
Page 219 CSR Report 2021 - https://www.stellantis.com/content/dam/stellantis-corporate/sustainability/csr-disclosure/stellantis/2021/Stellantis_2021_CSR_Report.pdf
Page 51, 336 CSR Report - </t>
    </r>
    <r>
      <rPr>
        <rFont val="Calibri, Arial"/>
        <color rgb="FF1155CC"/>
        <sz val="11.0"/>
        <u/>
      </rPr>
      <t>https://www.stellantis.com/content/dam/stellantis-corporate/sustainability/csr-disclosure/stellantis/2022/Stellantis-2022-CSR-Report.pdf</t>
    </r>
  </si>
  <si>
    <t>Tesla discusses its in-house aluminium alloy development, "which allows for recycled inputs to be utilized in high-performance applications," indicating that it considers recyclability in design. It also says it "supports the use of recycled aluminium" but with no further  indication that there is a closed-loop process for auminium.
Page 178 Impact Report - https://www.tesla.com/ns_videos/2022-tesla-impact-report.pdf</t>
  </si>
  <si>
    <t>The company does disclose limited information with regards dismantling and design. However, the disclosures are not relevant to aluminium and are very general.
Page 29 Sustainability Data Book - https://global.toyota/pages/global_toyota/sustainability/report/sdb/sdb23_en.pdf</t>
  </si>
  <si>
    <r>
      <rPr>
        <rFont val="Calibri"/>
        <color rgb="FF9C0006"/>
        <sz val="11.0"/>
      </rPr>
      <t xml:space="preserve">Insufficient. There is a closed loop process for aluminium, however this appears to be refer to their own scrap aluminium and do not disclose recycling post-consumer scrap aluminium.  They do not disclose how they consider recyclability in design or manufacturing. 
Page 73 Sustainability Report - </t>
    </r>
    <r>
      <rPr>
        <rFont val="Calibri"/>
        <color rgb="FF1155CC"/>
        <sz val="11.0"/>
        <u/>
      </rPr>
      <t>https://uploads.vw-mms.de/system/production/documents/cws/001/644/file_en/7acea9ea244714660b1ba82d80e4acc4bc21c752/2022_Sustainability_Report.pdf?1687875516&amp;disposition=attachment</t>
    </r>
  </si>
  <si>
    <t>Volvo provides detail of a closed loop process for recycling aluminium in Europe. However, it is not disclosed as to whether this process uses post-consumer scrap. It is disclosed that in 2022 there were 72% closed loop returns of aluminium, though it is not specified whether this include post-consumer scrap. Volvo does not disclose how it is using design to improve the recyclability of aluminum .
Page 158, 163 Annual &amp; Sustainability Report - https://vp272.alertir.com/afw/files/press/volvocar/202303076447-1.pdf</t>
  </si>
  <si>
    <t>Fossil Free and Environmentally Sustainable Batteries</t>
  </si>
  <si>
    <t>Disclosure of  scope 3 GHG emissions due to battery supply chains</t>
  </si>
  <si>
    <t>The company discloses disaggregated scope 3 emissions for their battery supply chains, including a total for the whole battery and disaggregated emissions for high intensity minerals, including Nickel and LIthium at a minimum.</t>
  </si>
  <si>
    <r>
      <rPr>
        <rFont val="Calibri, Arial"/>
        <b/>
        <color rgb="FF000000"/>
        <sz val="10.0"/>
      </rPr>
      <t>50%:</t>
    </r>
    <r>
      <rPr>
        <rFont val="Calibri, Arial"/>
        <color rgb="FF000000"/>
        <sz val="10.0"/>
      </rPr>
      <t xml:space="preserve"> The company discloses scope 3 GHG emissions for purchased goods and services, disaggregated for their battery supply chains.
</t>
    </r>
    <r>
      <rPr>
        <rFont val="Calibri, Arial"/>
        <b/>
        <color rgb="FF000000"/>
        <sz val="10.0"/>
      </rPr>
      <t xml:space="preserve">25%: </t>
    </r>
    <r>
      <rPr>
        <rFont val="Calibri, Arial"/>
        <color rgb="FF000000"/>
        <sz val="10.0"/>
      </rPr>
      <t xml:space="preserve">the company disaggregates GHG emissions for cell production and battery minerals (as a total)
</t>
    </r>
    <r>
      <rPr>
        <rFont val="Calibri, Arial"/>
        <b/>
        <color rgb="FF000000"/>
        <sz val="10.0"/>
      </rPr>
      <t>25%:</t>
    </r>
    <r>
      <rPr>
        <rFont val="Calibri, Arial"/>
        <color rgb="FF000000"/>
        <sz val="10.0"/>
      </rPr>
      <t xml:space="preserve"> the company provides disaggregated emissions data for high intensity minerals
</t>
    </r>
  </si>
  <si>
    <t>Partial. The company discloses that battery emissions constitute 27% of its Scope 3 emissions for categories 1 (purchased goods and services) and 4 (upstream logistics). However, they have not disaggregated the battery emissions between cell production and battery production, nor have they disaggregated them between each high intensity mineral.
Page 150 Impact Report - https://www.tesla.com/ns_videos/2022-tesla-impact-report.pdf</t>
  </si>
  <si>
    <t>Target setting and progress towards fossil free and environmentally sustainable battery supply chains</t>
  </si>
  <si>
    <t>The company has set a target to produce fossil free and environmentally sustainable batteries.</t>
  </si>
  <si>
    <r>
      <rPr>
        <rFont val="Calibri, Arial"/>
        <color rgb="FF000000"/>
        <sz val="10.0"/>
      </rPr>
      <t xml:space="preserve">The scores below are not additive. They indicate specific thresholds for getting that percentage of points:
</t>
    </r>
    <r>
      <rPr>
        <rFont val="Calibri, Arial"/>
        <b/>
        <color rgb="FF000000"/>
        <sz val="10.0"/>
      </rPr>
      <t xml:space="preserve">100%: </t>
    </r>
    <r>
      <rPr>
        <rFont val="Calibri, Arial"/>
        <color rgb="FF000000"/>
        <sz val="10.0"/>
      </rPr>
      <t xml:space="preserve">the company has a commitment to produce 100% fossil free batteries by 2050 and 50% fossil free batteries by 2030.
</t>
    </r>
    <r>
      <rPr>
        <rFont val="Calibri, Arial"/>
        <b/>
        <color rgb="FF000000"/>
        <sz val="10.0"/>
      </rPr>
      <t>50%:</t>
    </r>
    <r>
      <rPr>
        <rFont val="Calibri, Arial"/>
        <color rgb="FF000000"/>
        <sz val="10.0"/>
      </rPr>
      <t xml:space="preserve"> Alignment with IEA Heavy Industry Guidance (27% emissions reduction by 2030 and 95% by 2050)
</t>
    </r>
    <r>
      <rPr>
        <rFont val="Calibri, Arial"/>
        <b/>
        <color rgb="FF000000"/>
        <sz val="10.0"/>
      </rPr>
      <t xml:space="preserve">25%: </t>
    </r>
    <r>
      <rPr>
        <rFont val="Calibri, Arial"/>
        <color rgb="FF000000"/>
        <sz val="10.0"/>
      </rPr>
      <t xml:space="preserve">Commitment below IEA Heavy Industry Guidance.
</t>
    </r>
  </si>
  <si>
    <r>
      <rPr>
        <rFont val="Calibri, Arial"/>
        <sz val="11.0"/>
      </rPr>
      <t xml:space="preserve">Insufficient. The company has set a target to reduce  emissions by 25%+ by 2025 as part of their overall life-cycle emissions and supply chain reduction targets. However, the company's target is for an overall emissions reduction across the whole supply chain, rather than for every supplier, and therefore does not indicate whether battery suppliers will have to achieve any specific emissions reductions.
Page 20 ESG report - </t>
    </r>
    <r>
      <rPr>
        <rFont val="Calibri, Arial"/>
        <sz val="11.0"/>
        <u/>
      </rPr>
      <t>https://global.geely.com/-/media/project/web-portal/2023/esg/geely-esg-report-2022.pdf</t>
    </r>
  </si>
  <si>
    <t>Partial. As with steel and alumnium, there is an overall upstream target for suppliers to be carbon neutral by 2039, which infers that batteries procured must be net zero by then, however it is noted that this target includes offsets. In addition, there are no interim targets for fossil-free batteries.
"For Mercedes-Benz Cars and Mercedes-Benz Vans, the goal is to source only CO2 -neutral on the balance sheet production materials from 2039 on – with the focus on batteries, steel and aluminium." 
Page 108 Sustainability Report - https://sustainabilityreport.mercedes-benz.com/2022/_assets/downloads/entire-mercedes-benz-sr22.pdf</t>
  </si>
  <si>
    <t xml:space="preserve">Renault has a target to reduce CO2e emissions from battery manufacturing by 35% by 2030.
Page 124 Annual Report - https://www.renaultgroup.com/wp-content/uploads/2023/03/renault_2022-urd_20230327_en.pdf
</t>
  </si>
  <si>
    <t>Stellantis has stated a scope 3 upstream target to cut CO2 emissions of purchased parts by 40% per EV vs 2021, which, given it is specific to EVs and is contextualized with explanation regarding the higher scope 3 upstream footprint of EVs, can be understood to include batteries. However, as this is not explicit and it is an intensity, not absolute, target, it cannot be determined if this meets the higher scoring criteria. 
 Page 62 of CSR Report - https://www.stellantis.com/content/dam/stellantis-corporate/sustainability/csr-disclosure/stellantis/2022/Stellantis-2022-CSR-Report.pdf</t>
  </si>
  <si>
    <t xml:space="preserve">Not disclosed. The company says it intends to operate six battery factories in Europe powered by renewable energy by 2030, but does not make an overall commitment on emissions reduction in battery production.
Page 42 Sustainability Report - https://uploads.vw-mms.de/system/production/documents/cws/001/644/file_en/7acea9ea244714660b1ba82d80e4acc4bc21c752/2022_Sustainability_Report.pdf?1687875516&amp;disposition=attachment
</t>
  </si>
  <si>
    <t xml:space="preserve">Not disclosed. Volvo had previously disclosed a commitment to increase the amount of climate neutral energy used "in battery production and recycling partners in all regions," which was considered to meet the lowest scoring criteria. However this commitment has been removed from their latest annual report </t>
  </si>
  <si>
    <t>The company has set a target to reduce reliance on energy intensive minerals in battery production.</t>
  </si>
  <si>
    <r>
      <rPr>
        <rFont val="Calibri"/>
        <b/>
        <color theme="1"/>
        <sz val="10.0"/>
      </rPr>
      <t xml:space="preserve">25%: </t>
    </r>
    <r>
      <rPr>
        <rFont val="Calibri"/>
        <color theme="1"/>
        <sz val="10.0"/>
      </rPr>
      <t xml:space="preserve">statement of intent to reduce high intensity minerals in battery production </t>
    </r>
    <r>
      <rPr>
        <rFont val="Calibri"/>
        <color rgb="FFFF0000"/>
        <sz val="10.0"/>
      </rPr>
      <t>(which may include a commitment to producing smaller batteries).</t>
    </r>
    <r>
      <rPr>
        <rFont val="Calibri"/>
        <color theme="1"/>
        <sz val="10.0"/>
      </rPr>
      <t xml:space="preserve">
</t>
    </r>
    <r>
      <rPr>
        <rFont val="Calibri"/>
        <b/>
        <color theme="1"/>
        <sz val="10.0"/>
      </rPr>
      <t xml:space="preserve">25%: </t>
    </r>
    <r>
      <rPr>
        <rFont val="Calibri"/>
        <color theme="1"/>
        <sz val="10.0"/>
      </rPr>
      <t xml:space="preserve">the company has set a disaggregated target for the reduction of primary sources of </t>
    </r>
    <r>
      <rPr>
        <rFont val="Calibri"/>
        <b/>
        <color theme="1"/>
        <sz val="10.0"/>
      </rPr>
      <t>nickel</t>
    </r>
    <r>
      <rPr>
        <rFont val="Calibri"/>
        <color theme="1"/>
        <sz val="10.0"/>
      </rPr>
      <t xml:space="preserve"> in their supply chain.
</t>
    </r>
    <r>
      <rPr>
        <rFont val="Calibri"/>
        <b/>
        <color theme="1"/>
        <sz val="10.0"/>
      </rPr>
      <t xml:space="preserve">25%: </t>
    </r>
    <r>
      <rPr>
        <rFont val="Calibri"/>
        <color theme="1"/>
        <sz val="10.0"/>
      </rPr>
      <t xml:space="preserve">the company has set a disaggregated target for the reduction of primary sources of </t>
    </r>
    <r>
      <rPr>
        <rFont val="Calibri"/>
        <b/>
        <color theme="1"/>
        <sz val="10.0"/>
      </rPr>
      <t xml:space="preserve">lithium </t>
    </r>
    <r>
      <rPr>
        <rFont val="Calibri"/>
        <color theme="1"/>
        <sz val="10.0"/>
      </rPr>
      <t xml:space="preserve">in their supply chain.
</t>
    </r>
    <r>
      <rPr>
        <rFont val="Calibri"/>
        <b/>
        <color theme="1"/>
        <sz val="10.0"/>
      </rPr>
      <t xml:space="preserve">25%: </t>
    </r>
    <r>
      <rPr>
        <rFont val="Calibri"/>
        <color theme="1"/>
        <sz val="10.0"/>
      </rPr>
      <t xml:space="preserve">the company has set a disaggregated target for the reduction of primary sources of </t>
    </r>
    <r>
      <rPr>
        <rFont val="Calibri"/>
        <b/>
        <color theme="1"/>
        <sz val="10.0"/>
      </rPr>
      <t>cobalt</t>
    </r>
    <r>
      <rPr>
        <rFont val="Calibri"/>
        <color theme="1"/>
        <sz val="10.0"/>
      </rPr>
      <t xml:space="preserve"> in their supply chain.
Note: The final three scoring criteria can also be met by setting targets for increasing the % recycled nickel/lithium/cobalt used in new batteries.</t>
    </r>
  </si>
  <si>
    <r>
      <rPr>
        <rFont val="Calibri, Arial"/>
        <color rgb="FF000000"/>
        <sz val="11.0"/>
      </rPr>
      <t xml:space="preserve">Not disclosed. There is some evidence to rightsizing of batteries, where in some cases batteries are made larger than others dependening on the vehicles needs. However there is no commitment to smaller batteries or reducing high intensity minerals, nor targets to do so.
Page 101 Group Report - </t>
    </r>
    <r>
      <rPr>
        <rFont val="Calibri, Arial"/>
        <color rgb="FF1155CC"/>
        <sz val="11.0"/>
        <u/>
      </rPr>
      <t>https://www.bmwgroup.com/content/dam/grpw/websites/bmwgroup_com/ir/downloads/en/2023/bericht/BMW-Group-Report-2022-en.pdf</t>
    </r>
  </si>
  <si>
    <t>The company is introducing lithium iron phosphate (LFP) cell chemistry to the portfolio, which it states will reduce demand for critical minerals such as nickel. However they do not disclose disaggregated targets for mineral reduction.
Page 25 Integrated Report - https://corporate.ford.com/content/dam/corporate/us/en-us/documents/reports/2023-integrated-sustainability-and-financial-report.pdf</t>
  </si>
  <si>
    <t>Not disclosed. Honda says it is making efforts to downsize its components but does not make a commitment on downsizing batteries specifically.
Page 23 ESG Data Book - https://global.honda/en/sustainability/cq_img/report/pdf/2023/Honda-SR-2023-en-all.pdf</t>
  </si>
  <si>
    <t>There is a statement of intent to reduce high intensity minerals such as cobalt in battery production. However, there are no disaggregated targets for nickel, lithium or cobalt.
Page 131 Sustainability Report - https://sustainabilityreport.mercedes-benz.com/2022/_assets/downloads/entire-mercedes-benz-sr22.pdf</t>
  </si>
  <si>
    <r>
      <rPr>
        <rFont val="Calibri"/>
        <color rgb="FF006100"/>
        <sz val="11.0"/>
      </rPr>
      <t xml:space="preserve">Yes. The company has a target covering all three minerals; though it is noted that it is to increase the relative share of recycled materials, and thus reduce the relative share of primary materials. The company has a target to reach 80% recycled material for each of cobalt, lithium and nickel in new batteries by 2030. Renault also has a commitment to reduce its dependence on rare earth minerals.
Pages 175 and 193 Annual Report - </t>
    </r>
    <r>
      <rPr>
        <rFont val="Calibri"/>
        <color rgb="FF1155CC"/>
        <sz val="11.0"/>
        <u/>
      </rPr>
      <t>https://www.renaultgroup.com/wp-content/uploads/2023/03/renault_2022-urd_20230327_en.pdf</t>
    </r>
  </si>
  <si>
    <t xml:space="preserve">From 2024, the company will have two battery technologies - one will use nickel and neither will use cobalt - to ease raw materials concerns. But there is no overall commitment to reduce high intensity minerals, nor disaggregated targets.
Page 352 CSR Report - https://www.stellantis.com/content/dam/stellantis-corporate/sustainability/csr-disclosure/stellantis/2022/Stellantis-2022-CSR-Report.pdf
</t>
  </si>
  <si>
    <r>
      <rPr>
        <rFont val="Calibri"/>
        <color theme="1"/>
        <sz val="11.0"/>
      </rPr>
      <t xml:space="preserve">Volvo states that it intends to reduce its reliance on high intensity, primary minerals in its batteries. It has not set targets.
Page 24 Annual &amp; Sustainability Report - </t>
    </r>
    <r>
      <rPr>
        <rFont val="Calibri"/>
        <color rgb="FF1155CC"/>
        <sz val="11.0"/>
        <u/>
      </rPr>
      <t>https://vp272.alertir.com/afw/files/press/volvocar/202303076447-1.pdf</t>
    </r>
    <r>
      <rPr>
        <rFont val="Calibri"/>
        <color theme="1"/>
        <sz val="11.0"/>
      </rPr>
      <t xml:space="preserve">
</t>
    </r>
  </si>
  <si>
    <t>The company has set collection and/or recovery targets for high intensity battery metals.</t>
  </si>
  <si>
    <r>
      <rPr>
        <rFont val="Calibri, Arial"/>
        <b/>
        <color rgb="FF000000"/>
        <sz val="10.0"/>
      </rPr>
      <t>100%</t>
    </r>
    <r>
      <rPr>
        <rFont val="Calibri, Arial"/>
        <color rgb="FF000000"/>
        <sz val="10.0"/>
      </rPr>
      <t xml:space="preserve">: the company has a medium term target of 95% recovery for cobalt &amp; nickel with 70% lithium by 2030 (equal to that proposed by the EU) and a short term target of 90% recovery rate for cobalt &amp; nickel and 35% lithium by 2025.
</t>
    </r>
    <r>
      <rPr>
        <rFont val="Calibri, Arial"/>
        <b/>
        <color rgb="FF000000"/>
        <sz val="10.0"/>
      </rPr>
      <t xml:space="preserve">25%: </t>
    </r>
    <r>
      <rPr>
        <rFont val="Calibri, Arial"/>
        <color rgb="FF000000"/>
        <sz val="10.0"/>
      </rPr>
      <t>the company has set collection and/or recovery targets for high intensity battery metals that are lower and/or not disaggregated.</t>
    </r>
  </si>
  <si>
    <t>Not disclosed. Previous disclosure of a target to recycle 100% of batteries appears to be removed.</t>
  </si>
  <si>
    <t>Mercedes states they are building a battery recycling facility in Kuppenheim, where they aim to achieve an overall recovery rate of 96%, "to be further increased by 2025 together with technology partners."
Page 84 Sustainability Report - https://sustainabilityreport.mercedes-benz.com/2022/_assets/downloads/entire-mercedes-benz-sr22.pdf</t>
  </si>
  <si>
    <t xml:space="preserve">The company provide an aggregate target for "strategic recycled materials", including cobalt, nickel and lithium. These targets are not disaggregated, and it is considered the targets relate to the production of new batteries, rather than collection/recovery from its post-consumer batteries.
Page 189 Annual Report - https://www.renaultgroup.com/wp-content/uploads/2023/03/renault_2022-urd_20230327_en.pdf
</t>
  </si>
  <si>
    <t>Not disclosed
SAIC states that it follows the principle of a "full life-cycle management" for batteries and has co-established a new company called Energiex to enhance the recycling and re-utilisation of batteries. However, it has not set any targets for the recovery of specific battery minerals. 
Page 68 2022 Corporate Sustainability Report (Mandarin version): https://static.cninfo.com.cn/finalpage/2023-04-29/1216699191.PDF</t>
  </si>
  <si>
    <t xml:space="preserve">Tesla states that they recycle 100% of their lithium ion batteries, but indicates this is based on batteries received, rather than being a target across their production.
Page 162 Impact Report - https://www.tesla.com/ns_videos/2022-tesla-impact-report.pdf
</t>
  </si>
  <si>
    <t>Volkswagen disclose that they opened the Group’s first pilot facility for recycling high-voltage vehicle batteries at
the start of 2021, wheir their objective is to achieve overall recovery rates of "more than 90% in the future."
Page 71 Sustainability Report - https://uploads.vw-mms.de/system/production/documents/cws/001/644/file_en/7acea9ea244714660b1ba82d80e4acc4bc21c752/2022_Sustainability_Report.pdf?1687875516&amp;disposition=attachment</t>
  </si>
  <si>
    <t>Use of supply chain levers to achieve fossil free and environmentally sustainable battery supply chains</t>
  </si>
  <si>
    <t>The company requires all battery manufacturers to use 100% renewable electricity</t>
  </si>
  <si>
    <r>
      <rPr>
        <rFont val="Arial"/>
        <b/>
        <color rgb="FF000000"/>
        <sz val="10.0"/>
      </rPr>
      <t xml:space="preserve">100%: </t>
    </r>
    <r>
      <rPr>
        <rFont val="Arial"/>
        <color rgb="FF000000"/>
        <sz val="10.0"/>
      </rPr>
      <t xml:space="preserve">the company discloses a requirement that all battery manufacturers are required to use 100% renewable electricity.
</t>
    </r>
    <r>
      <rPr>
        <rFont val="Arial"/>
        <b/>
        <color rgb="FF000000"/>
        <sz val="10.0"/>
      </rPr>
      <t xml:space="preserve">50%: </t>
    </r>
    <r>
      <rPr>
        <rFont val="Arial"/>
        <color rgb="FF000000"/>
        <sz val="10.0"/>
      </rPr>
      <t xml:space="preserve">the company discloses agreements/requirements for 100% renewable energy with some battery manufacturers
</t>
    </r>
    <r>
      <rPr>
        <rFont val="Arial"/>
        <b/>
        <color rgb="FF000000"/>
        <sz val="10.0"/>
      </rPr>
      <t>25%:</t>
    </r>
    <r>
      <rPr>
        <rFont val="Arial"/>
        <color rgb="FF000000"/>
        <sz val="10.0"/>
      </rPr>
      <t xml:space="preserve"> the company discloses agreements/requirements for reduced emissions with some battery manufacturers
or 
</t>
    </r>
    <r>
      <rPr>
        <rFont val="Arial"/>
        <b/>
        <color rgb="FF000000"/>
        <sz val="10.0"/>
      </rPr>
      <t xml:space="preserve">50%: </t>
    </r>
    <r>
      <rPr>
        <rFont val="Arial"/>
        <color rgb="FF000000"/>
        <sz val="10.0"/>
      </rPr>
      <t>the company discloses a requirement that all battery manufacturers are required to be "carbon neutral", "net zero" or similar but does not define how they are using the term.</t>
    </r>
  </si>
  <si>
    <r>
      <rPr>
        <rFont val="Calibri"/>
        <color theme="1"/>
        <sz val="11.0"/>
      </rPr>
      <t xml:space="preserve">Yes. BMW requires cell manufacturers to use green electricity.
Page 113 Group Report - </t>
    </r>
    <r>
      <rPr>
        <rFont val="Calibri"/>
        <color rgb="FF1155CC"/>
        <sz val="11.0"/>
        <u/>
      </rPr>
      <t>https://www.bmwgroup.com/content/dam/grpw/websites/bmwgroup_com/ir/downloads/en/2023/bericht/BMW-Group-Report-2022-en.pdf</t>
    </r>
    <r>
      <rPr>
        <rFont val="Calibri"/>
        <color theme="1"/>
        <sz val="11.0"/>
      </rPr>
      <t xml:space="preserve">
</t>
    </r>
  </si>
  <si>
    <t xml:space="preserve">Insufficient. The company have set a goal of 100% tier-1 core suppliers to be using renewable energy by 2025; however this is a goal, and not a requirement.
In last year's evaluation, Geely did "require suppliers to reduce the life cycle carbon emission of power battery by more than 25% by 2025, and to provide renewable electricity and energy improvement plans." However this year Geely now states that they only "encourage", rather than require, battery suppliers to "Continuously increase the proportion of using non-fossil energy in cell production."
Page 30-31 ESG Report - https://global.geely.com/-/media/project/web-portal/2023/esg/geely-esg-report-2022.pdf
</t>
  </si>
  <si>
    <r>
      <rPr>
        <rFont val="Calibri"/>
        <sz val="11.0"/>
      </rPr>
      <t xml:space="preserve">Mercedes has stipulated to strategic battery cell partners that "only battery cells produced on a CO2 -neutral on the balance sheet basis should be procured", however they do not say that CO2-neutral must entail using 100% renewable energy.
Page 108 Sustainability Report - </t>
    </r>
    <r>
      <rPr>
        <rFont val="Calibri"/>
        <color rgb="FF1155CC"/>
        <sz val="11.0"/>
        <u/>
      </rPr>
      <t>https://sustainabilityreport.mercedes-benz.com/2022/_assets/downloads/entire-mercedes-benz-sr22.pdf</t>
    </r>
    <r>
      <rPr>
        <rFont val="Calibri"/>
        <sz val="11.0"/>
      </rPr>
      <t xml:space="preserve">
</t>
    </r>
  </si>
  <si>
    <t xml:space="preserve">Not disclosed. In their Supplier Sustainability Guidelines, company says "material replacement and the introduction of renewable energy under a united effort with your suppliers." However, it is not clear from this whether it is mandatory for suppliers to use renewable energy.
Supplier Sustainability Guidelines - https://global.toyota/pages/global_toyota/sustainability/esg/supplier_csr_en.pdf
</t>
  </si>
  <si>
    <r>
      <rPr>
        <rFont val="Calibri"/>
        <color rgb="FF0563C1"/>
        <sz val="11.0"/>
        <u/>
      </rPr>
      <t xml:space="preserve">Volkswagen requires all new high-voltage battery suppliers are required to use certified energy from renewable sources in their production.
Page 42 Sustainability Report - </t>
    </r>
    <r>
      <rPr>
        <rFont val="Calibri"/>
        <color rgb="FF1155CC"/>
        <sz val="11.0"/>
        <u/>
      </rPr>
      <t>https://uploads.vw-mms.de/system/production/documents/cws/001/644/file_en/7acea9ea244714660b1ba82d80e4acc4bc21c752/2022_Sustainability_Report.pdf?1687875516&amp;disposition=attachment</t>
    </r>
  </si>
  <si>
    <t xml:space="preserve">Volvo requires cell manufacturers to use 100% "climate neutral energy" and while Volvo indicates that "supplier data collected consists of renewable energy data only" but does not define "climate neutral" as renewable energy only.
Page 155 Annual &amp; Sustainability Report - https://vp272.alertir.com/afw/files/press/volvocar/202303076447-1.pdf
</t>
  </si>
  <si>
    <t>Company enters into formal agreements (inclusive of joint ventures and investments) with extractives and other value chain companies to reduce the environmental impact of lithium sourcing.</t>
  </si>
  <si>
    <r>
      <rPr>
        <rFont val="Calibri"/>
        <b/>
        <color theme="1"/>
        <sz val="10.0"/>
      </rPr>
      <t xml:space="preserve">25%: </t>
    </r>
    <r>
      <rPr>
        <rFont val="Calibri"/>
        <color theme="1"/>
        <sz val="10.0"/>
      </rPr>
      <t xml:space="preserve">the company has entered into contractual agreements for the purchase of low CO2 lithium. These agreements may include purchasing commitments, and/or other forms of investment, including R&amp;D.
</t>
    </r>
    <r>
      <rPr>
        <rFont val="Calibri"/>
        <b/>
        <color theme="1"/>
        <sz val="10.0"/>
      </rPr>
      <t>25%:</t>
    </r>
    <r>
      <rPr>
        <rFont val="Calibri"/>
        <color theme="1"/>
        <sz val="10.0"/>
      </rPr>
      <t xml:space="preserve"> the company has entered into contractual agreements to reduce other environmental impacts of lithium sourcing, including by incorporating environmental conditions into contracts with suppliers. 
</t>
    </r>
    <r>
      <rPr>
        <rFont val="Calibri"/>
        <b/>
        <color theme="1"/>
        <sz val="10.0"/>
      </rPr>
      <t>25%:</t>
    </r>
    <r>
      <rPr>
        <rFont val="Calibri"/>
        <color theme="1"/>
        <sz val="10.0"/>
      </rPr>
      <t xml:space="preserve"> </t>
    </r>
    <r>
      <rPr>
        <rFont val="Calibri"/>
        <color rgb="FFFF0000"/>
        <sz val="10.0"/>
      </rPr>
      <t>the company discloses the specific areas or requirements that the environmental conditions included in contracts cover. This may include requirements regarding water usage, biodiversity, tailings management, etc.</t>
    </r>
    <r>
      <rPr>
        <rFont val="Calibri"/>
        <color theme="1"/>
        <sz val="10.0"/>
      </rPr>
      <t xml:space="preserve">
</t>
    </r>
    <r>
      <rPr>
        <rFont val="Calibri"/>
        <b/>
        <color theme="1"/>
        <sz val="10.0"/>
      </rPr>
      <t xml:space="preserve">25%: </t>
    </r>
    <r>
      <rPr>
        <rFont val="Calibri"/>
        <color theme="1"/>
        <sz val="10.0"/>
      </rPr>
      <t>The company engages in multi-stakeholder initiative(s) to reduce impacts on sourcing (e.g. emissions, water, biodiversity etc.)</t>
    </r>
  </si>
  <si>
    <t>Partial. The Company has a stake in Lilac Solutions, which is a start-up pursuing the goal of extracting lithium in a more green and efficient way. It described how the process is environmentally friendly but not how the contract contains environmental conditions.
Page 107 Group Report - https://www.bmwgroup.com/content/dam/grpw/websites/bmwgroup_com/ir/downloads/en/2023/bericht/BMW-Group-Report-2022-en.pdf</t>
  </si>
  <si>
    <t>Not disclosed. There is reference to a cooperation agreement with a  lithium supplier, but no evidence that this is low-CO2 lithium or that the agreement has environmental conditions.
Page 97 ESG Report - https://www.gac-motor.com/static/en/model/about/2022_ESG_REPOT_OF_GAC_GROUP.pdf</t>
  </si>
  <si>
    <t>The Geely Supplier Confirmation Letter on Implementation of Sustainable Development states that "suppliers should ensure responsible supply chains in the procurement of cobalt, lithium, nickel and graphite, which shall not cause or contribute to infringement of human rights, violation of ethical business (e.g. corruption) or harm of the environment during mining and trading" (2022 ESG Report, p.87). However, this letter is voluntary (although suppliers are encouraged by Geely to sign) and there is no indication of contractual agreements with suppliers to reduce other environmental impacts of lithium sourcing.
2022 ESG Report - 
https://global.geely.com/-/media/project/web-portal/2023/esg/geely-esg-report-2022.pdf</t>
  </si>
  <si>
    <t xml:space="preserve">GM has previously disclosed an agreement for the purchase of near-zero carbon emission lithium, with no production tailings. They do not specify whether other environmental factors are including in their contracts. 
Page 83 Sustainability Report 2021 - https://www.gmsustainability.com/_pdf/resources-and-downloads/GM_2021_SR.pdf
</t>
  </si>
  <si>
    <t xml:space="preserve">Mercedes has established the Responsible Lithium Partnership with other buyers to work towards responsible use of resources and sustainable lithium. However, it is unclear whether this includes contractual requirement regarding emissions, water usage and other environmental factors.
Page 11 Raw Materials Report - https://group.mercedes-benz.com/dokumente/nachhaltigkeit/produktion/mercedes-benz-raw-materials-report.pdf
</t>
  </si>
  <si>
    <t>Renault has signed an agreement with Vulcan to purchase  6,000 to 17,000 metric tons of European zero-carbon lithium annually. The company do not disclose the specific environmental requirements within the contract. The 2021 Annual Report also stated that the lithium purchased from Vulcan has a reduced water footprint, as well as being zero-carbon.
Page 175 Annual Report - https://www.renaultgroup.com/wp-content/uploads/2023/03/renault_2022-urd_20230327_en.pdf
Page 79, 374 Annual Report 2021 - https://www.renaultgroup.com/wp-content/uploads/2022/04/renault_urd_2021..pdf</t>
  </si>
  <si>
    <t xml:space="preserve">Stellantis has entered into contractual agreements with Vulcan for zero carbon lithium. This also includes requirements regarding water usage. The company has not made clear the specific environmental requirements of the contract. 
Page 98 CSR Report - https://www.stellantis.com/content/dam/stellantis-corporate/sustainability/csr-disclosure/stellantis/2022/Stellantis-2022-CSR-Report.pdf
</t>
  </si>
  <si>
    <t xml:space="preserve">Tesla states that it directly sources over 95% of lithium hydroxide and that all contracts include environmental and social requirements. However, it does not explain what these requirements are.
Page 153 Impact Report - https://www.tesla.com/ns_videos/2022-tesla-impact-report.pdf
</t>
  </si>
  <si>
    <t xml:space="preserve">Volkswagen has established the Responsible Lithium Partnership with other buyers to work towards responsible use of resources and sustainable lithium. However, it is unclear whether this includes contractual requirement re emissions, water usage and other environmental factors. 
Page 110 Sustainability Report - https://uploads.vw-mms.de/system/production/documents/cws/001/644/file_en/7acea9ea244714660b1ba82d80e4acc4bc21c752/2022_Sustainability_Report.pdf?1687875516&amp;disposition=attachment
</t>
  </si>
  <si>
    <t>Company enters into formal agreements (inclusive of joint ventures and investments) with extractives and other value chain companies to reduce the environmental impact of nickel sourcing.</t>
  </si>
  <si>
    <r>
      <rPr>
        <rFont val="Calibri"/>
        <b/>
        <color theme="1"/>
        <sz val="10.0"/>
      </rPr>
      <t xml:space="preserve">25%: </t>
    </r>
    <r>
      <rPr>
        <rFont val="Calibri"/>
        <color theme="1"/>
        <sz val="10.0"/>
      </rPr>
      <t xml:space="preserve">the company has entered into contractual agreements for the purchase of low CO2 nickel. These agreements may include purchasing commitments, and/or other forms of investment, including R&amp;D.
</t>
    </r>
    <r>
      <rPr>
        <rFont val="Calibri"/>
        <b/>
        <color theme="1"/>
        <sz val="10.0"/>
      </rPr>
      <t xml:space="preserve">25%: </t>
    </r>
    <r>
      <rPr>
        <rFont val="Calibri"/>
        <color theme="1"/>
        <sz val="10.0"/>
      </rPr>
      <t xml:space="preserve">the company has entered into contractual agreements to reduce other environmental impacts of nickel sourcing, including by incorporating environmental conditions in contracts with suppliers.
</t>
    </r>
    <r>
      <rPr>
        <rFont val="Calibri"/>
        <b/>
        <color rgb="FFFF0000"/>
        <sz val="10.0"/>
      </rPr>
      <t xml:space="preserve">25%: </t>
    </r>
    <r>
      <rPr>
        <rFont val="Calibri"/>
        <color rgb="FFFF0000"/>
        <sz val="10.0"/>
      </rPr>
      <t>the company discloses the specific areas or requirements that the environmental conditions included in contracts cover. This may include requirements regarding water usage, biodiversity, tailings management, etc.</t>
    </r>
    <r>
      <rPr>
        <rFont val="Calibri"/>
        <color theme="1"/>
        <sz val="10.0"/>
      </rPr>
      <t xml:space="preserve">
</t>
    </r>
    <r>
      <rPr>
        <rFont val="Calibri"/>
        <b/>
        <color theme="1"/>
        <sz val="10.0"/>
      </rPr>
      <t>25%:</t>
    </r>
    <r>
      <rPr>
        <rFont val="Calibri"/>
        <color theme="1"/>
        <sz val="10.0"/>
      </rPr>
      <t xml:space="preserve"> The company engages in multi-stakeholder initiative(s) to reduce impacts on sourcing (e.g. emissions, water, biodiversity etc.)</t>
    </r>
  </si>
  <si>
    <r>
      <rPr>
        <rFont val="Calibri"/>
        <color theme="1"/>
        <sz val="11.0"/>
      </rPr>
      <t xml:space="preserve">The Geely Supplier Confirmation Letter on Implementation of Sustainable Development states that ""suppliers should ensure responsible supply chains in the procurement of cobalt, lithium, nickel and graphite, which shall not cause or contribute to infringement of human rights, violation of ethical business (e.g. corruption) or harm of the environment during mining and trading"" (2022 ESG Report, p.87). However, as this letter is voluntary (although suppliers are encouraged by Geely to sign), there is no indication of contractual agreements with suppliers to reduce other environmental impacts of nickel sourcing.
Geely ESG Report 2022
</t>
    </r>
    <r>
      <rPr>
        <rFont val="Calibri"/>
        <color rgb="FF1155CC"/>
        <sz val="11.0"/>
        <u/>
      </rPr>
      <t>https://global.geely.com/-/media/project/web-portal/2023/esg/geely-esg-report-2022.pdf</t>
    </r>
  </si>
  <si>
    <t xml:space="preserve">Partial. Renault signed a MOU with Terrafame for the purchase of "low-carbon" nickel sulphite. They do not disclose whether other environmental factors were taken into account.  They do not disclose in the annual report the specific environmental requirements within the contract. 
Page 175 Annual Report - https://www.renaultgroup.com/wp-content/uploads/2023/03/renault_2022-urd_20230327_en.pdf
</t>
  </si>
  <si>
    <t>Partial. Company has signed a five-year agreement with Terrafame, a low carbon Nickel provider. 
Page 99 CSR Report - https://www.stellantis.com/content/dam/stellantis-corporate/sustainability/csr-disclosure/stellantis/2022/Stellantis-2022-CSR-Report.pdf</t>
  </si>
  <si>
    <t xml:space="preserve"> Tesla states that it directly sources over 45% of nickel and that all contracts include environmental and social requirements. However, it does not explain what these requirements are.
Page 153 Impact Report - https://www.tesla.com/ns_videos/2022-tesla-impact-report.pdf</t>
  </si>
  <si>
    <t>Company enters into formal agreements (inclusive of joint ventures and investments) with extractives and other value chain companies to reduce the environmental impact of cobalt sourcing.</t>
  </si>
  <si>
    <r>
      <rPr>
        <rFont val="Calibri"/>
        <b/>
        <color theme="1"/>
        <sz val="10.0"/>
      </rPr>
      <t>25%:</t>
    </r>
    <r>
      <rPr>
        <rFont val="Calibri"/>
        <color theme="1"/>
        <sz val="10.0"/>
      </rPr>
      <t xml:space="preserve"> the company has entered into contractual agreements for the purchase of low CO2 cobalt. These agreements may include purchasing commitments, and/or other forms of investment, including R&amp;D.
</t>
    </r>
    <r>
      <rPr>
        <rFont val="Calibri"/>
        <b/>
        <color theme="1"/>
        <sz val="10.0"/>
      </rPr>
      <t xml:space="preserve">25%: </t>
    </r>
    <r>
      <rPr>
        <rFont val="Calibri"/>
        <color theme="1"/>
        <sz val="10.0"/>
      </rPr>
      <t xml:space="preserve">the company has entered into contractual agreements to reduce other environmental impacts of cobalt sourcing, including by incorporating environmental conditions into contracts with suppliers
</t>
    </r>
    <r>
      <rPr>
        <rFont val="Calibri"/>
        <b/>
        <color rgb="FFFF0000"/>
        <sz val="10.0"/>
      </rPr>
      <t xml:space="preserve">25%: </t>
    </r>
    <r>
      <rPr>
        <rFont val="Calibri"/>
        <color rgb="FFFF0000"/>
        <sz val="10.0"/>
      </rPr>
      <t>the company discloses the specific areas or requirements that the environmental conditions included in contracts cover. This may include requirements regarding water usage, biodiversity, tailings management, etc.</t>
    </r>
    <r>
      <rPr>
        <rFont val="Calibri"/>
        <color theme="1"/>
        <sz val="10.0"/>
      </rPr>
      <t xml:space="preserve">
</t>
    </r>
    <r>
      <rPr>
        <rFont val="Calibri"/>
        <b/>
        <color theme="1"/>
        <sz val="10.0"/>
      </rPr>
      <t xml:space="preserve">25%: </t>
    </r>
    <r>
      <rPr>
        <rFont val="Calibri"/>
        <color theme="1"/>
        <sz val="10.0"/>
      </rPr>
      <t>The company engages in multi-stakeholder initiative(s) to reduce impacts on sourcing (e.g. emissions, water, biodiversity etc.)</t>
    </r>
  </si>
  <si>
    <t>Insufficient. It is worth noting that BMW have direct purchasing arrangements with extractives companies which includes reference to both cobalt and lithium suppliers. However, these agreements appear as a step to reduce human rights risk and not to commit to low C02 battery minerals or to reduce other environmental impacts.
Page 111 Group Report - https://www.bmwgroup.com/content/dam/grpw/websites/bmwgroup_com/ir/downloads/en/2023/bericht/BMW-Group-Report-2022-en.pdf</t>
  </si>
  <si>
    <t>Not disclosed. There is reference to a cooperation agreement with a cobalt supplier, but no evidence that this is low-CO2 lithium or that the agreement has environmental conditions.
Page 97 ESG Report - https://www.gac-motor.com/static/en/model/about/2022_ESG_REPOT_OF_GAC_GROUP.pdf</t>
  </si>
  <si>
    <t xml:space="preserve">The Geely Supplier Confirmation Letter on Implementation of Sustainable Development states that ""suppliers should ensure responsible supply chains in the procurement of cobalt, lithium, nickel and graphite, which shall not cause or contribute to infringement of human rights, violation of ethical business (e.g. corruption) or harm of the environment during mining and trading"" (2022 ESG Report, p.87). However, as this letter is voluntary (although suppliers are encouraged by Geely to sign), there is no indication of contractual agreements with suppliers to reduce other environmental impacts of cobalt sourcing.
Geely ESG Report 2022
https://global.geely.com/-/media/project/web-portal/2023/esg/geely-esg-report-2022.pdf
</t>
  </si>
  <si>
    <r>
      <rPr>
        <rFont val="Calibri, Arial"/>
        <color rgb="FF006100"/>
        <sz val="11.0"/>
      </rPr>
      <t xml:space="preserve">Partial. The company signed an agreement with Managem for less-carbon intensive cobalt sulfate in 2022. It does not disclose if/how the agreement will include other environmental conditions. They do not disclose in the annual report the specific environmental requirements within the contract. 
Page 175 Annual Report - </t>
    </r>
    <r>
      <rPr>
        <rFont val="Calibri, Arial"/>
        <color rgb="FF1155CC"/>
        <sz val="11.0"/>
        <u/>
      </rPr>
      <t>https://www.renaultgroup.com/wp-content/uploads/2023/03/renault_2022-urd_20230327_en.pdf</t>
    </r>
  </si>
  <si>
    <t xml:space="preserve">Tesla states that it directly sources over 55% of cobalt and that all contracts include environmental and social requirements. However, it does not explain what these requirements are. Tesla is also part of the Fair Cobalt Alliance, a multi-stakeholder initiative.
Page 153, 176 Impact Report - https://www.tesla.com/ns_videos/2022-tesla-impact-report.pdf
</t>
  </si>
  <si>
    <t xml:space="preserve">Not disclosed. The company is a member of multi-stakeholder initiative Cobalt for Development (C4D), which is a development project primarily focused on improving living and working standards for cobalt miners in DR Congo, rather than environmental impacts.
Page 111 Sustainability Report - https://uploads.vw-mms.de/system/production/documents/cws/001/644/file_en/7acea9ea244714660b1ba82d80e4acc4bc21c752/2022_Sustainability_Report.pdf?1687875516&amp;disposition=attachment
</t>
  </si>
  <si>
    <t>The company participates in multi-stakeholder initiatives to collaborate with other buyers to incentivise investment in and production of fossil free and environmentally sustainable batteries at scale.</t>
  </si>
  <si>
    <r>
      <rPr>
        <rFont val="Arial"/>
        <b/>
        <color rgb="FF000000"/>
        <sz val="10.0"/>
      </rPr>
      <t>100%:</t>
    </r>
    <r>
      <rPr>
        <rFont val="Arial"/>
        <color rgb="FF000000"/>
        <sz val="10.0"/>
      </rPr>
      <t xml:space="preserve"> the company is a member of the Global Battery Alliance.
</t>
    </r>
    <r>
      <rPr>
        <rFont val="Calibri"/>
        <color rgb="FFFF0000"/>
        <sz val="10.0"/>
      </rPr>
      <t xml:space="preserve">Note: included as part of the 3rd party initiative assessment but no point modifier applied because the Battery Passport Scheme has not been finalized. See </t>
    </r>
    <r>
      <rPr>
        <rFont val="Calibri"/>
        <color rgb="FF0000FF"/>
        <sz val="10.0"/>
        <u/>
      </rPr>
      <t xml:space="preserve">sheet 8 </t>
    </r>
    <r>
      <rPr>
        <rFont val="Calibri"/>
        <color rgb="FFFF0000"/>
        <sz val="10.0"/>
      </rPr>
      <t>for more information.</t>
    </r>
  </si>
  <si>
    <t>BMW are members of the Global Battery Alliance. 
https://www.globalbattery.org/about/members/</t>
  </si>
  <si>
    <t>BYD are not members of the Global Battery Alliance.</t>
  </si>
  <si>
    <t>Ford are not members of the Global Battery Alliance.</t>
  </si>
  <si>
    <t>GAC are not members of the Global Battery Alliance.</t>
  </si>
  <si>
    <t>Geely are not members of the Global Battery Alliance.</t>
  </si>
  <si>
    <t>GM are not members of the Global Battery Alliance.</t>
  </si>
  <si>
    <t>Honda are not members of the Global Battery Alliance.</t>
  </si>
  <si>
    <t>Hyundai are members of the Global Battery Alliance</t>
  </si>
  <si>
    <t>Kia are not members of the Global Battery Alliance.</t>
  </si>
  <si>
    <t>Mercedes is not a member of the Global Battery Alliance.</t>
  </si>
  <si>
    <t>Nissan is not a member of the Global Battery Alliance.</t>
  </si>
  <si>
    <t>Renault are not members of the Global Battery Alliance</t>
  </si>
  <si>
    <t>SAIC are not a member of the Global Battery Alliance.</t>
  </si>
  <si>
    <t>Stellantis are members of the Global Battery Alliance</t>
  </si>
  <si>
    <t>Tesla are members of the Global Battery Alliance.</t>
  </si>
  <si>
    <t>Toyota are not members of the Global Battery Alliance</t>
  </si>
  <si>
    <t>Volkswagen are members of the Global Battery Alliance.</t>
  </si>
  <si>
    <t>No. Volvo Car Group are not members of Global Battery Alliance.</t>
  </si>
  <si>
    <t xml:space="preserve">The company invests in R&amp;D to reduce the use of high emissions minerals (e.g. nickel, cobalt) in their batteries. R&amp;D could be done in house or via formal partnerships with battery manufacturers.
</t>
  </si>
  <si>
    <r>
      <rPr>
        <rFont val="Arial"/>
        <b/>
        <color rgb="FF000000"/>
        <sz val="10.0"/>
      </rPr>
      <t xml:space="preserve">50%: </t>
    </r>
    <r>
      <rPr>
        <rFont val="Arial"/>
        <color rgb="FF000000"/>
        <sz val="10.0"/>
      </rPr>
      <t xml:space="preserve">the company provides examples of R&amp;D that they are conducting in-house or in partnership with battery manufacturers to develop new battery technologies that minimise the use of high intensity minerals (lithium, nickel, cobalt).
</t>
    </r>
    <r>
      <rPr>
        <rFont val="Arial"/>
        <b/>
        <color rgb="FF000000"/>
        <sz val="10.0"/>
      </rPr>
      <t>50%:</t>
    </r>
    <r>
      <rPr>
        <rFont val="Arial"/>
        <color rgb="FF000000"/>
        <sz val="10.0"/>
      </rPr>
      <t xml:space="preserve"> the company provides examples of the systems and processes to scale R&amp;D to production.</t>
    </r>
  </si>
  <si>
    <t>Partial. The company has invested in solid-state batteries, which is a recognized technology that can reduce reliance on high intensity minerals. "The BMW Group holds shares in Solid Power, an industry leading manufacturer of solid-state batteries for electric vehicles. Joint development partnerships are in place with Solid Power with a view to securing the supply of solid-state batteries for future generations of electric vehicles. Joint development partnerships are in place with Solid Power with a view to securing the supply of solid-state batteries for future generations of electric vehicles."
Page 186 Group Report - https://www.bmwgroup.com/content/dam/grpw/websites/bmwgroup_com/ir/downloads/en/2023/bericht/BMW-Group-Report-2022-en.pdf</t>
  </si>
  <si>
    <r>
      <rPr>
        <rFont val="Calibri"/>
        <color rgb="FF006100"/>
        <sz val="11.0"/>
        <u/>
      </rPr>
      <t xml:space="preserve">The company states it has developed and launched the Blade Battery, a lithium iron phosphate battery, which has higher energy density and is free of nickel and cobalt. Furthermore, it is noted that the company will bring to market a sodium-ion battery, which uses relatively abundant sodium in place of more scarce minerals. However, this is not disclosed in official company reporting.
Page 8, 79 CSR Report - https://www1.hkexnews.hk/listedco/listconews/sehk/2023/0328/2023032801987.pdf
Media coverage of sodium-ion battery  - </t>
    </r>
    <r>
      <rPr>
        <rFont val="Calibri"/>
        <color rgb="FF1155CC"/>
        <sz val="11.0"/>
        <u/>
      </rPr>
      <t>https://electrek.co/2023/06/12/byd-joint-venture-mass-producing-sodium-ion-ev-batteries/</t>
    </r>
  </si>
  <si>
    <t>Ford discloses that it is opening a battery centre, which will carry out research on battery cell technology, including the use of novel materials. In last year's reporting, they also disclosed how they are piloting new battery technologies, including all-solid-state batteries. In addition, in 2023 Ford brought LFP batteries to market in the Mustang Mach-E model, indicating that the technology has been scaled to production.
Page 20 TCFD Report - https://corporate.ford.com/content/dam/corporate/us/en-us/documents/reports/2023-climate-change-report.pdf
Page 25 of 2023 Integrated  Report https://corporate.ford.com/content/dam/corporate/us/en-us/documents/reports/2023-integrated-sustainability-and-financial-report.pdf</t>
  </si>
  <si>
    <r>
      <rPr>
        <rFont val="Calibri, Arial"/>
        <color rgb="FF006100"/>
        <sz val="11.0"/>
      </rPr>
      <t xml:space="preserve">The company has brought to market "new-generation super Li-iron batteries (SmLFP) based on microchristaline technology, which has a higher energy density. LFP batteries are free from nickel and cobalt
Page 53 ESG Report -  </t>
    </r>
    <r>
      <rPr>
        <rFont val="Calibri, Arial"/>
        <color rgb="FF1155CC"/>
        <sz val="11.0"/>
        <u/>
      </rPr>
      <t>https://www.gac-motor.com/static/en/model/about/2022_ESG_REPOT_OF_GAC_GROUP.pdf</t>
    </r>
  </si>
  <si>
    <t xml:space="preserve">Mercedes is working with partners to increase the energy density of batteries, including by use of solid-state batteries, which have a higher energy density and use less rare metals, and is setting up a 'competence centre for cell technology' for small-scale production of battery cells to be available from the start.
Page 100-101 Sustainability Report - https://sustainabilityreport.mercedes-benz.com/2022/_assets/downloads/entire-mercedes-benz-sr22.pdf
</t>
  </si>
  <si>
    <t>Partial. Company discloses that it has been developing all-solid state batteries, which have a higher energy density and use less rare metals. It does not disclose specific examples of systems in place to scale them to production.
Page 29 Sustainability Report - https://www.nissan-global.com/EN/SUSTAINABILITY/LIBRARY/SR/2023/ASSETS/PDF/ESGDB23_E_All.pdf</t>
  </si>
  <si>
    <t xml:space="preserve">As part of the Renault-Nissan Alliance, Nissan is researching solid-state batteries. However, there are no clear processes/systems in place to scale to production.  They state that the aim in to mass produce the all solid-state battery by 2028. They have introduced a Nickel, Manganese, Cobalt battery with more nickel and less cobalt for greater energy density.
Page 72, 87 Annual Report - https://www.renaultgroup.com/wp-content/uploads/2023/03/renault_2022-urd_20230327_en.pdf
</t>
  </si>
  <si>
    <t>SAIC discloses that it conducts research in development of solid-state batteries in partnership with Qingtao Energy. 
Page 12 Annual Report - https://www.saicmotor.com/english/images/investor_relations/annual_report/2023/7/28/173DD77A3A8546FAA9DB26C269E7754B.pdf
Page 62 and 64 2022 Corporate Sustainability Report (Mandarin version): https://static.cninfo.com.cn/finalpage/2023-04-29/1216699191.PDF</t>
  </si>
  <si>
    <t xml:space="preserve">Stellantis is conducting research into solid-state technology and also has a joint development agreement with Factorial Energy to scale to production  solid state battery technology. It says that it plans to introduce a high energy-density battery and a cobalt free option, by 2024.
Page 102 CSR Report -https://www.stellantis.com/content/dam/stellantis-corporate/sustainability/csr-disclosure/stellantis/2022/Stellantis-2022-CSR-Report.pdf
</t>
  </si>
  <si>
    <t xml:space="preserve">Tesla provides examples of how they are investing in the development of different battery technologies, such as lithium iron phosphate, that reduce the need for high intensity minerals, but did not provide details on systems and processes to scale R&amp;D to production.
Page 151 Impact Report - https://www.tesla.com/ns_videos/2022-tesla-impact-report.pdf
</t>
  </si>
  <si>
    <t>Partial. The company is conducting in-house R&amp;D on more energy dense batteries including solid state batteries. They also state there is "Development of low-cost materials: Cobalt-free, nickel-free and new electrode materials" with regard to battery development. However, processes to scale R&amp;D to production are vague. 
Page 20-21 Integrated Report - https://global.toyota/pages/global_toyota/ir/library/annual/2022_001_integrated_en.pdf</t>
  </si>
  <si>
    <t>Not disclosed. In a joint venture with Northvolt called NOVO Energy, Volvo Cars is constructing both an R&amp;D centre and a battery manufacturing plant, "with the aim to accelerate the development and production of sustainable batteries". It is not clear whether these batteries specifically use fewer high intensity minerals, however.
Page 88 Annual &amp; Sustainability Report - https://vp272.alertir.com/afw/files/press/volvocar/202303076447-1.pdf</t>
  </si>
  <si>
    <t>The company invests in R&amp;D to increase the recyclability of their batteries.</t>
  </si>
  <si>
    <r>
      <rPr>
        <rFont val="Calibri"/>
        <b/>
        <color theme="1"/>
        <sz val="10.0"/>
      </rPr>
      <t xml:space="preserve">50%: </t>
    </r>
    <r>
      <rPr>
        <rFont val="Calibri"/>
        <color theme="1"/>
        <sz val="10.0"/>
      </rPr>
      <t xml:space="preserve">the company provides examples of R&amp;D that they are conducting in-house or in partnership with value chain partners to increase the recyclability of batteries </t>
    </r>
    <r>
      <rPr>
        <rFont val="Calibri"/>
        <color rgb="FFFF0000"/>
        <sz val="10.0"/>
      </rPr>
      <t>(for example direct recycling)</t>
    </r>
    <r>
      <rPr>
        <rFont val="Calibri"/>
        <color theme="1"/>
        <sz val="10.0"/>
      </rPr>
      <t xml:space="preserve">.   </t>
    </r>
    <r>
      <rPr>
        <rFont val="Calibri"/>
        <b/>
        <color theme="1"/>
        <sz val="10.0"/>
      </rPr>
      <t xml:space="preserve">
50%:</t>
    </r>
    <r>
      <rPr>
        <rFont val="Calibri"/>
        <color theme="1"/>
        <sz val="10.0"/>
      </rPr>
      <t xml:space="preserve"> the company provides examples of the systems and processes to scale R&amp;D to production.</t>
    </r>
    <r>
      <rPr>
        <rFont val="Calibri"/>
        <b/>
        <color theme="1"/>
        <sz val="10.0"/>
      </rPr>
      <t xml:space="preserve">
</t>
    </r>
  </si>
  <si>
    <r>
      <rPr>
        <rFont val="Calibri"/>
        <color rgb="FF000000"/>
        <sz val="11.0"/>
      </rPr>
      <t xml:space="preserve">There is a centre for battery R&amp;D in Parsdorf. However, battery recyclability is not listed as one of R&amp;D activities of the centre. 
Page 104 Group Report - </t>
    </r>
    <r>
      <rPr>
        <rFont val="Calibri"/>
        <color rgb="FF000000"/>
        <sz val="11.0"/>
        <u/>
      </rPr>
      <t>https://www.bmwgroup.com/content/dam/grpw/websites/bmwgroup_com/ir/downloads/en/2023/bericht/BMW-Group-Report-2022-en.pdf</t>
    </r>
  </si>
  <si>
    <t xml:space="preserve">In the 2022 TCFD Report, the company disclosed that it has a partnership with battery recycler Redwood Materials to integrate recycling into its domestic strategy and plan to explore strategies to collect and dissasemble EV batteries for recycling. However, they provide few details on the process to scale this to production. 
Page 19 TCFD Report 2022 - https://corporate.ford.com/content/dam/corporate/us/en-us/documents/reports/tcfd-report.pdf
</t>
  </si>
  <si>
    <t xml:space="preserve">GAC conducts R&amp;D into new battery technologies, but they don't specify whether this includes improving the recyclability of batteries. There is reference that the GAC R&amp;D Centre entrusts a third party to recycle batteries, but does not state that this includes R&amp;D into battery recycling. 
Page 69 ESG Report - https://www.gac-motor.com/static/en/model/about/2022_ESG_REPOT_OF_GAC_GROUP.pdf
</t>
  </si>
  <si>
    <t xml:space="preserve">GM collaborates with the Department of Energy on battery R&amp;D to look at opportunities for increased use of recycled materials in batteries. There is no reference to systems to scale R&amp;D to production.
Page 45 Sustainability Report - https://www.gmsustainability.com/_pdf/resources-and-downloads/GM_2022_SR.pdf
</t>
  </si>
  <si>
    <t>The company has launched a task force team to develop a "sustainable and eco-friendly battery circulation system", including through "developing prior technologies." However, it has not disclosed examples of systems to scale R&amp;D to production.
Page 19 Sustainability Report - https://worldwide.kia.com/int/files/company/sr/sustainability-report/sustainability-report-2023-int.pdf</t>
  </si>
  <si>
    <t>Mercedes is involved in researching new recycling technologies for batteries. It is also building a pilot plant for battery recycling at the Kuppenheim location to scale recycling technologies, including hydrometallurgy, to production. 
Page 133 Sustainability Report - https://sustainabilityreport.mercedes-benz.com/2022/_assets/downloads/entire-mercedes-benz-sr22.pdf</t>
  </si>
  <si>
    <t xml:space="preserve">Nissan states that they have a partnership with Sumitomo corporation to invest in EV battery reuse and refabrication technologies. However, they do not specify whether they are conducting R&amp;D into battery technologies to facilitate recyclability.
Page 34 ESG Data Book - https://www.nissan-global.com/EN/SUSTAINABILITY/LIBRARY/SR/2023/ASSETS/PDF/ESGDB23_E_All.pdf
</t>
  </si>
  <si>
    <t xml:space="preserve">Renault has established a company "THE FUTURE IS NEUTRAL" which aims to become a leader in short-loop battery recycling. This company is working on developing battery-grade closed-loop recycling 
It is stated that "THE FUTURE IS NEUTRAL currently covers about 50% of the
value chain and is aiming for over 90% by 2030" but it not clear whether it currently covers the battery value chain, or what the systems and processes are to scale the company's R&amp;D into battery recyclability to production. 
Pages 23 &amp; 194 Annual Report - https://www.renaultgroup.com/wp-content/uploads/2023/03/renault_2022-urd_20230327_en.pdf
</t>
  </si>
  <si>
    <t>Not disclosed
SAIC states that it follows the principle of a "full life-cycle management" for batteries and has co-established a new company called Energiex to enhance the recycling and re-utilisation of batteries.  The new company was set up jointly with PetroChina, Sinopec, CATL and Shanghai International Automobile City. It does not provide evidence on how it is scaling this R&amp;D to production. 
Page 68 2022 Corporate Sustainability Report (Mandarin version): https://static.cninfo.com.cn/finalpage/2023-04-29/1216699191.PDF</t>
  </si>
  <si>
    <t>There are references to researching recyclability but these do not refer to batteries specifically.
Page 38, 41, 339 CSR Report - https://www.stellantis.com/content/dam/stellantis-corporate/sustainability/csr-disclosure/stellantis/2022/Stellantis-2022-CSR-Report.pdf</t>
  </si>
  <si>
    <t>Company discloses that there is development of scalable battery recycling technologies as well as a reverse logistics system to recover batteries from sold products, which have led to year-over-year increase in absolute volume of materials available for recovery 
Page 162 Impact Report - https://www.tesla.com/ns_videos/2022-tesla-impact-report.pdf</t>
  </si>
  <si>
    <t>The company operates for recycling high-voltage vehicle batteries, whose objective is industrialized recovery of valuable raw materials such as lithium, nickel, manganese and cobalt in a closed loop and also of aluminum, copper and plastic, with a recycling rate of more than 90% in the future. 
Page 71 Sustainability Report - https://uploads.vw-mms.de/system/production/documents/cws/001/644/file_en/7acea9ea244714660b1ba82d80e4acc4bc21c752/2022_Sustainability_Report.pdf?1687875516&amp;disposition=attachment</t>
  </si>
  <si>
    <t>The company has established closed loop processes to increase the % of batteries being recycled at end of life.</t>
  </si>
  <si>
    <r>
      <rPr>
        <rFont val="Arial"/>
        <b/>
        <color rgb="FF000000"/>
        <sz val="10.0"/>
      </rPr>
      <t xml:space="preserve">25%: </t>
    </r>
    <r>
      <rPr>
        <rFont val="Arial"/>
        <color rgb="FF000000"/>
        <sz val="10.0"/>
      </rPr>
      <t xml:space="preserve">the company indicates that there is a process in place for recycling batteries.
</t>
    </r>
    <r>
      <rPr>
        <rFont val="Arial"/>
        <b/>
        <color rgb="FF000000"/>
        <sz val="10.0"/>
      </rPr>
      <t xml:space="preserve">25%: </t>
    </r>
    <r>
      <rPr>
        <rFont val="Arial"/>
        <color rgb="FF000000"/>
        <sz val="10.0"/>
      </rPr>
      <t xml:space="preserve">the company provides qualitative information about closed loop processes (including the establishment and operation of collection points) to increase the % of batteries being recycled.
</t>
    </r>
    <r>
      <rPr>
        <rFont val="Arial"/>
        <b/>
        <color rgb="FF000000"/>
        <sz val="10.0"/>
      </rPr>
      <t>25%:</t>
    </r>
    <r>
      <rPr>
        <rFont val="Arial"/>
        <color rgb="FF000000"/>
        <sz val="10.0"/>
      </rPr>
      <t xml:space="preserve"> the company provides quantitative information about the % of batteries currently being recycled.
</t>
    </r>
    <r>
      <rPr>
        <rFont val="Arial"/>
        <b/>
        <color rgb="FF000000"/>
        <sz val="10.0"/>
      </rPr>
      <t>25%:</t>
    </r>
    <r>
      <rPr>
        <rFont val="Arial"/>
        <color rgb="FF000000"/>
        <sz val="10.0"/>
      </rPr>
      <t xml:space="preserve"> the company provides quantitative information about estimated future collection targets.</t>
    </r>
  </si>
  <si>
    <r>
      <rPr>
        <rFont val="Calibri"/>
        <color rgb="FF006100"/>
        <sz val="11.0"/>
        <u/>
      </rPr>
      <t xml:space="preserve">BMW disclose that it is working with a local recycling company to recycle batteries. There is also reference that some vehicles use secondary cobalt, lithium and nickel in batteries. It is stated that all customers can return batteries free of charge, but no further information on collection. There is no quantitative information on recycling rates or targets.
Page 106 and 107 Group Report - </t>
    </r>
    <r>
      <rPr>
        <rFont val="Calibri"/>
        <color rgb="FF1155CC"/>
        <sz val="11.0"/>
        <u/>
      </rPr>
      <t>https://www.bmwgroup.com/content/dam/grpw/websites/bmwgroup_com/ir/downloads/en/2023/bericht/BMW-Group-Report-2022-en.pdf</t>
    </r>
  </si>
  <si>
    <t>Ford previously disclosed in its 2022 TCFD report a closed loop manufacturing / recycling process linked to its US plants in collaboration with Redwood Materials. They note that Redwood's technology recovers on average, 95% of strategic materials. However they do not provide future battery collection targets.
Page 19 and 24 TCFD Report 2022 - https://corporate.ford.com/content/dam/corporate/us/en-us/documents/reports/tcfd-report.pdf</t>
  </si>
  <si>
    <t>GAC describe a process for recycling used batteries but do not provide detail on the processes used. They disclose a recycling rate for their wider recycling operations but not specific to battery recycling and there is not other quantitative information.
Page 68 ESG Report - https://www.gac-motor.com/static/en/model/about/2022_ESG_REPOT_OF_GAC_GROUP.pdf</t>
  </si>
  <si>
    <t xml:space="preserve">Geely discloses a closed-loop process for recycling used batteries and disclose qualitative information about a network of collective points for used batteries. They have a goal to reach a composite utilisation ratio of vehicle recycling of 75% by 2024, however this is for vehicle recycling more broadly and is not specific to battery recycling. They do not provide any quantiative information or future targets on battery recycling rates specifically.
Page 32 ESG Report - https://global.geely.com/-/media/project/web-portal/2023/esg/geely-esg-report-2022.pdf
</t>
  </si>
  <si>
    <r>
      <rPr>
        <rFont val="Calibri"/>
        <color rgb="FF006100"/>
        <sz val="11.0"/>
        <u/>
      </rPr>
      <t xml:space="preserve">GM has invested in Lithion, a Quebec-based battery recycler, which begins recycling batteries in 2023. They discose quantitative information, specifically that they have an agreement with Quebec-based battery recycler Lithion, which has recycling rates of over 95% and will be able to process 7,500 metric tons of lithium-ion batteries a year. There is no qualitative information on the process for collection of batteries and they do not disclose quantitative information on future collection targets.
Page 45 Sustainability Report - </t>
    </r>
    <r>
      <rPr>
        <rFont val="Calibri"/>
        <color rgb="FF1155CC"/>
        <sz val="11.0"/>
        <u/>
      </rPr>
      <t>https://www.gmsustainability.com/_pdf/resources-and-downloads/GM_2022_SR.pdf</t>
    </r>
  </si>
  <si>
    <t>Honda refers to a recycling process for its hybrid vehicle batteries but does not specifically disclose whether there is a recycling process for EV batteries.
Page 24 ESG Data Book - https://global.honda/en/sustainability/cq_img/report/pdf/2023/Honda-SR-2023-en-all.pdf</t>
  </si>
  <si>
    <t>Hyundai discloses a process for recycling batteries and discloses some details provided on the collection system. However the company does not provide quantitative information on the process.
Page 37 Sustainability Report - https://www.hyundai.com/content/hyundai/ww/data/csr/data/0000000051/attach/english/hmc-2023-sustainability-report-en-v5.pdf</t>
  </si>
  <si>
    <t>Kia discloses a process for recycling batteries:
 "In our battery circulation system, used batteries that are not suitable for remanufacturing or reuse are crushed and processed to extract valuable metals such as lithium, cobalt, and nickel. Kia is focused on developing technologies to make the recycling of waste batteries more environmentally friendly and safe. The raw materials recovered from this process are used in the production of new batteries, completing the virtuous cycle of battery circulation. This will strengthen the local supply chain for raw materials and contribute to a more stable EV ecosystem."
They also provide qualitative information on collection points and pathways to internal and external manufacturing plants. However the company does not provide quantitative information on the process. 
Page 19 Sustainability Report - https://worldwide.kia.com/int/files/company/sr/sustainability-report/sustainability-report-2023-int.pdf</t>
  </si>
  <si>
    <r>
      <rPr>
        <rFont val="Calibri"/>
        <sz val="11.0"/>
      </rPr>
      <t xml:space="preserve">Mercedes provides extensive detail on their closed loop processes for battery recycling. They disclose future recycling targets, but they only disclose the current recovery rate for cobalt at a specific plant. 
Page 133 Sustainability Report - </t>
    </r>
    <r>
      <rPr>
        <rFont val="Calibri"/>
        <color rgb="FF1155CC"/>
        <sz val="11.0"/>
        <u/>
      </rPr>
      <t>https://sustainabilityreport.mercedes-benz.com/2022/_assets/downloads/entire-mercedes-benz-sr22.pdf</t>
    </r>
  </si>
  <si>
    <t>Not disclosed. Nissan make reference to "recycling" batteries for use in railroad crossing security equipment, but this does not appear to refer to dismantling the batteries in order to extract the raw materials.
Page 52 ESG Data Book - https://www.nissan-global.com/EN/SUSTAINABILITY/LIBRARY/SR/2023/ASSETS/PDF/ESGDB23_E_All.pdf</t>
  </si>
  <si>
    <r>
      <rPr>
        <rFont val="Calibri"/>
        <color rgb="FF000000"/>
        <sz val="10.0"/>
      </rPr>
      <t xml:space="preserve">Renault disclose a process in place for recycling batteries. They also disclose that joint venture INDRA has established 380 ELV centres, which are used in part to collect batteries for recycling. They they do not disclose current recycling rates or provide future collection targets.
Page 85, 175, 194 Annual Report - </t>
    </r>
    <r>
      <rPr>
        <rFont val="Calibri"/>
        <color rgb="FF000000"/>
        <sz val="10.0"/>
        <u/>
      </rPr>
      <t>https://www.renaultgroup.com/wp-content/uploads/2023/03/renault_2022-urd_20230327_en.pdf</t>
    </r>
  </si>
  <si>
    <t>SAIC states that it is "accelerating establishing a recycling system" and running pilot projects, indicating that a closed loop process is not currently in place for recycling its existing battery. 
Page 68 2022 Corporate Sustainability Report (Mandarin version): https://static.cninfo.com.cn/finalpage/2023-04-29/1216699191.PDF</t>
  </si>
  <si>
    <t>Stellantis disclose recycling of batteries to extract raw materials, including the recovery rates (being 69.3% for Lithium-Ion batteries and 83.8% for Nickel Metal Hybride batteries). They disclose qualitative information on take-back networks operated by the company and dismantling companies used. They do not disclose future targets for collection.
Page 352-353 CSR Report - https://www.stellantis.com/content/dam/stellantis-corporate/sustainability/csr-disclosure/stellantis/2022/Stellantis-2022-CSR-Report.pdf</t>
  </si>
  <si>
    <r>
      <rPr>
        <rFont val="Calibri"/>
        <color rgb="FF000000"/>
        <u/>
      </rPr>
      <t>Tesla has an in-house recycling process for retrieving battery minerals. They state that "None of our batteries (manufacturing scrap or fleet returns) go to landfills," but do not provide data on the % of batteries being recycled. It also discloses qualitative information on its circular economy process including on its Battery Passport for nickel-based batteries. However there is no quantitative information on future collection targets.</t>
    </r>
    <r>
      <rPr>
        <rFont val="Calibri"/>
        <color rgb="FF0563C1"/>
        <u/>
      </rPr>
      <t xml:space="preserve">
Page 159, 163 Impact Report - </t>
    </r>
    <r>
      <rPr>
        <rFont val="Calibri"/>
        <color rgb="FF1155CC"/>
        <u/>
      </rPr>
      <t>https://www.tesla.com/ns_videos/2022-tesla-impact-report.pdf</t>
    </r>
  </si>
  <si>
    <t>Not disclosed. There is reference to "Battery 3R", which includes recycling, but no further information on battery recycling. Toyota had previously disclosed information on starting a battery recycling process, but no information is provided this year.
Page 30 Sustainability Data Book - https://global.toyota/pages/global_toyota/sustainability/report/sdb/sdb23_en.pdf</t>
  </si>
  <si>
    <r>
      <rPr>
        <rFont val="Calibri"/>
        <color rgb="FF000000"/>
      </rPr>
      <t xml:space="preserve">The company has a process for recycling batteries, having a strategic partnership with Umicore. There is a battery recycling facility open in pilot stage. Volkswagen also provides detail on a closed manufacturing process linked to its Salzgitter site and disclose that they aim to achieve a recycling rate of more than 90% in the future. However, the company does not disclose current recycling rates.
Page 70-71 Sustainability Report - </t>
    </r>
    <r>
      <rPr>
        <rFont val="Calibri"/>
        <color rgb="FF000000"/>
      </rPr>
      <t>https://uploads.vw-mms.de/system/production/documents/cws/001/644/file_en/7acea9ea244714660b1ba82d80e4acc4bc21c752/2022_Sustainability_Report.pdf?1687875516&amp;disposition=attachment</t>
    </r>
  </si>
  <si>
    <t>There is a process for battery recycling and has previously provided qualitative information on the collection processes. They disclose the recycling rate for total waste and the number of batteries collected; but do not disclose recycling rates for batteries specifically, nor future targets for battery collection.
Page 161, 163 Annual &amp; Sustainability Report - https://vp272.alertir.com/afw/files/press/volvocar/202303076447-1.pdf</t>
  </si>
  <si>
    <t>Climate lobbying</t>
  </si>
  <si>
    <r>
      <rPr>
        <rFont val="Calibri, Arial"/>
        <sz val="11.0"/>
      </rPr>
      <t xml:space="preserve">Performance Band (A+ to F) is a full measure of a company’s climate policy engagement, accounting for both its own engagement and that of its industry associations.  See InfluenceMap for further details </t>
    </r>
    <r>
      <rPr>
        <rFont val="Calibri, Arial"/>
        <color rgb="FF1155CC"/>
        <sz val="11.0"/>
        <u/>
      </rPr>
      <t>https://lobbymap.org/page/About-our-Scores</t>
    </r>
  </si>
  <si>
    <t>Multiplier of total category score</t>
  </si>
  <si>
    <t>A = 1.3
B = 1.2
C =1.1
N/D = 1
D = 0.9
E = 0.8
F = 0.7</t>
  </si>
  <si>
    <t>D+</t>
  </si>
  <si>
    <t>C</t>
  </si>
  <si>
    <t>N/D</t>
  </si>
  <si>
    <t>C-</t>
  </si>
  <si>
    <t>D</t>
  </si>
  <si>
    <t>B</t>
  </si>
  <si>
    <t>B-</t>
  </si>
  <si>
    <t>Alignment with existing benchmarks, standards, references</t>
  </si>
  <si>
    <t>Points Modifier (if appliable)</t>
  </si>
  <si>
    <t>Score Attribution
Note: scores are cumulative unless otherwise specified.</t>
  </si>
  <si>
    <t xml:space="preserve">Stellantis Analysis </t>
  </si>
  <si>
    <t>Responsible Sourcing: General HR indicators</t>
  </si>
  <si>
    <t>Commit</t>
  </si>
  <si>
    <t>The company has a public commitment to human rights.</t>
  </si>
  <si>
    <t>CHRB A1.1</t>
  </si>
  <si>
    <r>
      <rPr>
        <rFont val="Calibri"/>
        <b/>
        <color theme="1"/>
        <sz val="10.0"/>
      </rPr>
      <t>100%:</t>
    </r>
    <r>
      <rPr>
        <rFont val="Calibri"/>
        <color theme="1"/>
        <sz val="10.0"/>
      </rPr>
      <t xml:space="preserve"> the company has a standalone human rights policy or other commitment that it will respect the UN Declaration for Human Rights, the International Bill of Human Rights or commit to the UN Guiding Principles.</t>
    </r>
  </si>
  <si>
    <t xml:space="preserve">BMW's Policy Statement on Respect for Human Rights explicitly commits to the International Bill of Human Rights, UN Guiding Principles and the UN Declaration of Human Rights. 
Policy Statement on Respect for Human Rights  - https://www.bmwgroup.com/content/dam/grpw/websites/bmwgroup_com/responsibility/Menschenrechte/BMW_Group_Policy_Statement_Human_Rights_EN.pdf
</t>
  </si>
  <si>
    <t>BYD does not publish a standalone human rights statement. Their CSR report does not reference the UN Declaration on Human Rights, UN Guiding Principles or the International Bill of Human Rights.</t>
  </si>
  <si>
    <t>Ford's Human Rights Progress Report explicitly commits to the UN Guiding Principles:
 "Our human rights reporting is aligned with the United Nations Guiding Principles Reporting Framework (UNGPRF), the first comprehensive guidance for companies to report on how they uphold human rights" 
Page 2 Human Rights Progress Report - https://corporate.ford.com/content/dam/corporate/us/en-us/documents/reports/2023-human-rights-progress-report.pdf</t>
  </si>
  <si>
    <t>GAC does not have a stand alone human rights policy or provide a commitment to the UN Declaration, International Bill of Human Rights or  UN Guiding Principles.</t>
  </si>
  <si>
    <r>
      <rPr>
        <rFont val="Calibri"/>
        <color rgb="FF0563C1"/>
        <sz val="11.0"/>
        <u/>
      </rPr>
      <t xml:space="preserve">Geely's 2023 ESG Report says that the Geely "Group respects the international standards for human rights including the Universal Declaration of Human Rights, UN Guiding Principles for Business and Human Rights and ILO Declaration on Fundamental Principles and Rights at Work", however these references do not constitute a standalone human rights policy or a standalone commitment and therefore do not meet the scoring criteria (Geely does not have a separate human rights policy or standalone commitment). Geely's Supplier Code of Conduct also includes expectations on respect for human rights, but this is scored in the indicator below.
Page 57 ESG Report - </t>
    </r>
    <r>
      <rPr>
        <rFont val="Calibri"/>
        <color rgb="FF1155CC"/>
        <sz val="11.0"/>
        <u/>
      </rPr>
      <t>https://global.geely.com/-/media/project/web-portal/2023/esg/geely-esg-report-2022.pdf</t>
    </r>
  </si>
  <si>
    <t>GM has a standalone human rights policy that explicitly references the UN Declaration on Human Rights and the UN Guiding Principles, among other international norms.
Human Rights Policy - https://investor.gm.com/static-files/a66a0b2e-eddb-4e79-8122-a370a8fca9aa</t>
  </si>
  <si>
    <t>Honda has a standalone human rights policy with a  clear commitment to the International Bill of Human Rights. 
Human Rights Policy - https://global.honda/en/sustainability/human_rights_policy/</t>
  </si>
  <si>
    <t xml:space="preserve">Hyundai has a standalone human rights policy that explicitly references UN Declaration on Human Rights and the UN Guiding Principles, among other international norms.
Human Rights Policy - https://www.hyundai.com/content/dam/hyundai/ww/en/images/company/csr/csr-materials/hmc-human-rights-policy-v2-eng.pdf
</t>
  </si>
  <si>
    <t>Kia has a standalone human rights policy that explicitly references the Universal Declaration of Human Rights and the UN Guiding Principles.
Page 3 Kia Human Rights Charter - https://worldwide.kia.com/int/files/company/sr/about/E000054667.pdf</t>
  </si>
  <si>
    <t xml:space="preserve">Mercedes has a Principles of Social Responsibility and Human Rights document which includes a commitment to the UN Guiding Principles and the UN Declaration on Human Rights.
Page 5 Principles of Social Responsibility and Human Rights - https://group.mercedes-benz.com/documents/sustainability/society/mercedes-benz-grundsatzerklaerung-fuer-soziale-verantwortung-und-menschenrechte-de.pdf
</t>
  </si>
  <si>
    <t>Nissan has a standalone human rights policy and Global Guidelines on Human Rights that explicitly reference the UN Declaration of Human Rights. The company states that the two documents should be read together.
Human Rights Policy - https://www.nissan-global.com/COMMON/DOCS/CSR/LIBRARY/nissan_human_rights_policy_e.pdf
Global Guideline on Human Rights - https://www.nissan-global.com/EN/SUSTAINABILITY/LIBRARY/HUMAN_RIGHTS_GUIDELINE/ASSETS/PDF/Nissan_Global_Guideline_On_Human_Rights_e.pdf</t>
  </si>
  <si>
    <t xml:space="preserve">Renault does not have a standalone human rights policy, but they do include commitments to human rights that explicitly reference the UN Declaration of Human Rights in their Integrated Annual and Sustainability Report. These references do not constitute company policy and therefore do not warrant a score.
Page 251 Annual Report - https://www.renaultgroup.com/wp-content/uploads/2023/03/renault_2022-urd_20230327_en.pdf
</t>
  </si>
  <si>
    <t>SAIC does not publish a standalone human rights policy or other commitment. Their annual report does not reference the UN Declaration on Human Rights, UN Guiding Principles or the International Bill of Human Rights.</t>
  </si>
  <si>
    <t xml:space="preserve">Stellantis does not have a standalone human rights policy but their Code of Conduct includes a commitment to human rights, including an explicit reference to the UN Declaration of Human Rights.
Page 10 Code of Conduct - https://www.stellantis.com/content/dam/stellantis-corporate/group/governance/code-of-conduct/Stellantis_CoC_EN.pdf
</t>
  </si>
  <si>
    <t>Tesla has a Human Rights Policy which states that it recognizes that Universal Declaration of Human Rights.
Human Rights Policy - https://www.tesla.com/legal/additional-resources#global-human-rights-policy</t>
  </si>
  <si>
    <t>Toyota has a standalone human rights policy says the company "refer to and respect" the UNGPs.
Page 1 Human Rights Policy - https://global.toyota/pages/global_toyota/sustainability/esg/social/human_rights_policy_en.pdf</t>
  </si>
  <si>
    <t>Volkswagen has a document titled "Declaration on Social Rights", which includes a commitment to the Universal Declaration of Human Rights and UN Guiding Principles.
Page 4 Declaration on Social Rights - https://www.volkswagen-group.com/en/publications/more/declaration-on-social-rights-1869/download?disposition=attachment</t>
  </si>
  <si>
    <t xml:space="preserve">Volvo Car Group don't have a standalone human rights policy. They do include a commitment to human rights, that explicitly references the UN Declaration on Human Rights, in their Code of Conduct.
Page 8 Code of Conduct - https://www.volvocars.com/images/v/-/media/market-assets/intl/applications/dotcom/pdf/ethical-business/our_code_how_we_act.pdf
</t>
  </si>
  <si>
    <t>The company extends their human rights commitments to their Tier 1 suppliers and beyond.</t>
  </si>
  <si>
    <t>KtC 1.a; UNGP A1</t>
  </si>
  <si>
    <r>
      <rPr>
        <rFont val="Calibri"/>
        <b/>
        <color theme="1"/>
        <sz val="10.0"/>
      </rPr>
      <t xml:space="preserve">50%: </t>
    </r>
    <r>
      <rPr>
        <rFont val="Calibri"/>
        <color theme="1"/>
        <sz val="10.0"/>
      </rPr>
      <t xml:space="preserve">the company has a Supplier Code of Conduct (SCoC) that is easily accessible from their website. The SCoC explicitly references either the company's human rights policy or states that suppliers are expected to respect and/or uphold human rights.
</t>
    </r>
    <r>
      <rPr>
        <rFont val="Calibri"/>
        <b/>
        <color theme="1"/>
        <sz val="10.0"/>
      </rPr>
      <t>25%:</t>
    </r>
    <r>
      <rPr>
        <rFont val="Calibri"/>
        <color theme="1"/>
        <sz val="10.0"/>
      </rPr>
      <t xml:space="preserve"> the company "expects" or "encourages" their suppliers to apply these standards to their own suppliers 
OR 
</t>
    </r>
    <r>
      <rPr>
        <rFont val="Calibri"/>
        <b/>
        <color theme="1"/>
        <sz val="10.0"/>
      </rPr>
      <t>50%:</t>
    </r>
    <r>
      <rPr>
        <rFont val="Calibri"/>
        <color theme="1"/>
        <sz val="10.0"/>
      </rPr>
      <t xml:space="preserve"> the company "requires" or otherwise mandates their suppliers to apply the requirements of the SCoC to their own suppliers.
</t>
    </r>
  </si>
  <si>
    <t xml:space="preserve">BMW has a Supplier Code of Conduct that is easily located on their website that explicitly references human rights. BMW requires suppliers to cascade the requirements to their own suppliers.
https://www.bmwgroup.com/content/dam/grpw/websites/bmwgroup_com/responsibility/downloads/en/2022/BMW-Group-Supplier-Code-of-Conduct-V.3.0_englisch_20221206.pdf
</t>
  </si>
  <si>
    <t>BYD does not have a public supplier code of conduct.</t>
  </si>
  <si>
    <r>
      <rPr>
        <rFont val="Calibri"/>
        <color rgb="FF006100"/>
        <sz val="11.0"/>
      </rPr>
      <t xml:space="preserve">Ford has a Supplier Code of Conduct that is easily located on their website. It explicitly references their human rights policy. Ford states that suppliers are 'obligated' extend the requirements in the SCoC to their own suppliers and supply chains
Page 2 Supplier Code of Conduct - </t>
    </r>
    <r>
      <rPr>
        <rFont val="Calibri"/>
        <color rgb="FF1155CC"/>
        <sz val="11.0"/>
        <u/>
      </rPr>
      <t>https://corporate.ford.com/content/dam/corporate/us/en-us/documents/operations/governance-and-policies/Ford-Supplier-Code-Of-Conduct-v2-Final.pdf</t>
    </r>
    <r>
      <rPr>
        <rFont val="Calibri"/>
        <color rgb="FF006100"/>
        <sz val="11.0"/>
      </rPr>
      <t xml:space="preserve">
</t>
    </r>
  </si>
  <si>
    <t>GAC does not have a public Supplier Code of Conduct.</t>
  </si>
  <si>
    <r>
      <rPr>
        <rFont val="Calibri"/>
        <color rgb="FF006100"/>
        <sz val="11.0"/>
      </rPr>
      <t xml:space="preserve">Geely has a Supplier Code of Conduct that is easily accessible from its website. This code explicitly states that suppliers are expected to meet human rights standards. It also states that it expects suppliers to "require" their suppliers to comply with the principles set out in the code. 
Supplier Code of Conduct - </t>
    </r>
    <r>
      <rPr>
        <rFont val="Calibri"/>
        <color rgb="FF1155CC"/>
        <sz val="11.0"/>
        <u/>
      </rPr>
      <t>https://zgh.com/wp-content/uploads/2021/08/Geely-Supplier-Code-of-Conduct-EN.pdf</t>
    </r>
    <r>
      <rPr>
        <rFont val="Calibri"/>
        <color rgb="FF006100"/>
        <sz val="11.0"/>
      </rPr>
      <t xml:space="preserve">
</t>
    </r>
  </si>
  <si>
    <t xml:space="preserve">GM has a requirement to respect human rights its SCoC and now states that suppliers are "required" to adhere to cascading its human rights policy or equivalent expectations throughout its supply chain. 
Page 1 Supplier Code of Conduct - https://www.gmsustainability.com/_pdf/policies/GM_Supplier_Code_of_Conduct.pdf
</t>
  </si>
  <si>
    <t>In the Supplier Sustainability Guidelines, it is stated that supplier are expected to respect human rights. Suppliers are "expected" to cascade the requirements to their own supply chain.
Page 2 Supplier Sustainability Guidelines - https://global.honda/jp/procurement/pdf/sustinability_guideline_En_230131.pdf</t>
  </si>
  <si>
    <t>Hyundai has a Supplier Code of Conduct that is easily accessible from their website and explicitly references human rights. Hyundai recommends that suppliers cascade the requirements to their own supply chain.
Page 4, 8 Hyundai Kia Supplier Code of Conduct - https://www.hyundai.com/content/dam/hyundai/ww/en/images/company/sustainability/about-sustainability/policy/hyundai-supplier-code-of-conduct-eng-2021.pdf</t>
  </si>
  <si>
    <t>Kia has a Supplier Code of Conduct that is easily accessible from their website and explicitly references human rights. Kia recommends that suppliers cascade the requirements to their own supply chain.
Page 4, 8 Hyundai Kia Supplier Code of Conduct - https://www.hyundai.com/content/dam/hyundai/ww/en/images/company/sustainability/about-sustainability/policy/hyundai-supplier-code-of-conduct-eng-2021.pdf</t>
  </si>
  <si>
    <t xml:space="preserve">Mercedes' Responsible Sourcing Standards are easily accessible from the company's website and explicitly references human rights. Mercedes requires suppliers to cascade the requirements to their own supply chain.
Page 6 Responsible Sourcing Standards - https://supplier.mercedes-benz.com/servlet/JiveServlet/download/2671-7-3350/V052022_Responsible+Sourcing+Standards_EN.pdf
</t>
  </si>
  <si>
    <t>Renault-Nissan have a standalone Supplier Code of Conduct that is easily accessible from their website and explicitly references human rights. They "request" suppliers to promote CSR in their own supply chains.
Page 8 Renault-Nissan CSR Guidelines for Suppliers - https://www.nissan-global.com/EN/DOCUMENT/PDF/SR/CSR_Alliance_Guidelines.pdf</t>
  </si>
  <si>
    <t>SAIC does not publicly disclose a Supplier Code of Conduct.</t>
  </si>
  <si>
    <t xml:space="preserve">Stellantis Supplier Code of Conduct that explicitly references human rights and is easily accessible from their website. The company "asks" its suppliers to apply its principles to their own supply chain. 
Page 1, 5 Global Responsible Purchasing Guidelines - https://www.stellantis.com/content/dam/stellantis-corporate/group/governance/corporate-regulations/global-responsible-purchasing-guidelines.pdf
</t>
  </si>
  <si>
    <r>
      <rPr>
        <rFont val="Calibri"/>
        <color rgb="FF000000"/>
        <sz val="11.0"/>
      </rPr>
      <t xml:space="preserve">Tesla has a Supplier Code of Conduct that is easily located on their website. Tesla </t>
    </r>
    <r>
      <rPr>
        <rFont val="Calibri"/>
        <b/>
        <color rgb="FF000000"/>
        <sz val="11.0"/>
      </rPr>
      <t>expects</t>
    </r>
    <r>
      <rPr>
        <rFont val="Calibri"/>
        <color rgb="FF000000"/>
        <sz val="11.0"/>
      </rPr>
      <t xml:space="preserve"> suppliers to cascade the requirements to their own suppliers.
Page 1 Supplier Code of Conduct - https://www.tesla.com/sites/default/files/about/legal/tesla-supplier-code-of-conduct.pdf</t>
    </r>
    <r>
      <rPr>
        <rFont val="Calibri"/>
        <color rgb="FF000000"/>
        <sz val="11.0"/>
      </rPr>
      <t xml:space="preserve">
</t>
    </r>
  </si>
  <si>
    <t>While Toyota has a supplier code of conduct that explicitly covers human rights, its statement about the application of its human rights policy to suppliers does not meet the threshold of 'expecting' or 'encouraging' suppliers to do so. It is merely an ask of suppliers. Therefore, the company only receives one point on this indicator.
Supplier Sustainability Guidelines -  https://global.toyota/pages/global_toyota/sustainability/esg/supplier_csr_en.pdf</t>
  </si>
  <si>
    <t>VW has a supplier code of conduct with detailed sustainability requirements for suppliers including a section on human rights. Although VW states that business partners must contractually pass on all sustainability requirements to business partners, it appears that this requirement only applies to certain business partners. Specifically, this requirement applies to business partners that 'affect the contractual relationship' with VW. In other words, the company is taking a business-driven rather than a human rights-driven approach to extending its responsible supply chain obligations. Therefore, it does not receive full points on this indicator.
Page 6, 14 Code of Conduct for Business Partner - https://www.volkswagen-group.com/en/publications/more/code-of-conduct-for-business-partner-1885/download?disposition=attachment</t>
  </si>
  <si>
    <t xml:space="preserve">Geely Volvo has a Supplier Code of Conduct that is easily accessible from their website and explicitly references human rights. Suppliers are required to cascade the requirements to their own supply chain.
Page 7 Code of Conduct for Business Partners - https://www.volvocars.com/images/v/-/media/market-assets/intl/applications/dotcom/pdf/suppliers/codeofconduct_for_business_partners_en_2022_digital_a4.pdf
</t>
  </si>
  <si>
    <t>Identify</t>
  </si>
  <si>
    <t xml:space="preserve">The company has a process in place to assess salient human rights risks in their supply chain. </t>
  </si>
  <si>
    <t>KTC 2.2, WBA B.2.1</t>
  </si>
  <si>
    <r>
      <rPr>
        <rFont val="Calibri"/>
        <b/>
        <color theme="1"/>
        <sz val="10.0"/>
      </rPr>
      <t xml:space="preserve">25%: </t>
    </r>
    <r>
      <rPr>
        <rFont val="Calibri"/>
        <color theme="1"/>
        <sz val="10.0"/>
      </rPr>
      <t xml:space="preserve">the company states that there is a process in place for identifying salient human rights risks.
</t>
    </r>
    <r>
      <rPr>
        <rFont val="Calibri"/>
        <b/>
        <color theme="1"/>
        <sz val="10.0"/>
      </rPr>
      <t>25%:</t>
    </r>
    <r>
      <rPr>
        <rFont val="Calibri"/>
        <color theme="1"/>
        <sz val="10.0"/>
      </rPr>
      <t xml:space="preserve"> the company specifies the types of research that they do to identify issues and prioritise them (e.g. desktop review).
</t>
    </r>
    <r>
      <rPr>
        <rFont val="Calibri"/>
        <b/>
        <color theme="1"/>
        <sz val="10.0"/>
      </rPr>
      <t>25%</t>
    </r>
    <r>
      <rPr>
        <rFont val="Calibri"/>
        <color theme="1"/>
        <sz val="10.0"/>
      </rPr>
      <t xml:space="preserve">: the company specifies how often they repeat this risk assessment.
</t>
    </r>
    <r>
      <rPr>
        <rFont val="Calibri"/>
        <b/>
        <color theme="1"/>
        <sz val="10.0"/>
      </rPr>
      <t>25%</t>
    </r>
    <r>
      <rPr>
        <rFont val="Calibri"/>
        <color theme="1"/>
        <sz val="10.0"/>
      </rPr>
      <t>: the company specifies if and how they engaged with external HR experts.</t>
    </r>
    <r>
      <rPr>
        <rFont val="Calibri"/>
        <b/>
        <color theme="1"/>
        <sz val="10.0"/>
      </rPr>
      <t xml:space="preserve"> </t>
    </r>
    <r>
      <rPr>
        <rFont val="Calibri"/>
        <color theme="1"/>
        <sz val="10.0"/>
      </rPr>
      <t xml:space="preserve">Note: this engagement </t>
    </r>
    <r>
      <rPr>
        <rFont val="Calibri"/>
        <b/>
        <color theme="1"/>
        <sz val="10.0"/>
      </rPr>
      <t xml:space="preserve">must </t>
    </r>
    <r>
      <rPr>
        <rFont val="Calibri"/>
        <color theme="1"/>
        <sz val="10.0"/>
      </rPr>
      <t>be specific to the company and it's supply chains to be scored here. Simply participating in a multistakeholder initiative that includes HR experts is not sufficient, unless the company has articulated how it applies the information gained via these initiatives to their own supply chain.</t>
    </r>
    <r>
      <rPr>
        <rFont val="Calibri"/>
        <b/>
        <color theme="1"/>
        <sz val="10.0"/>
      </rPr>
      <t xml:space="preserve">
</t>
    </r>
    <r>
      <rPr>
        <rFont val="Calibri"/>
        <color theme="1"/>
        <sz val="10.0"/>
      </rPr>
      <t xml:space="preserve">Finally, effective risk identification involves consultation with potentially impacted stakeholders. We have included additional indicators under each section below to reflect this.
</t>
    </r>
  </si>
  <si>
    <t>The company outlines a process for identifying salient human rights risks,  as well as specifying the types of research it undertakes. There is no indication of how often the company repeats its risk assessment or of if and how the company engages human rights experts. There is also no indication that the company engages with affected stakeholders to help identify, monitor, and remediate any human rights risks and impacts that surface.
Page 11 of Policy Statement on Respect for Human Rights - https://www.bmwgroup.com/content/dam/grpw/websites/bmwgroup_com/responsibility/Menschenrechte/BMW_Group_Policy_Statement_Human_Rights_EN.pdf</t>
  </si>
  <si>
    <t>Not disclosed. BYD references a risk management process in the supply chain, but it does not refer to human rights risks specifically.
"The procurement taskforce of the risk committee is responsible for collecting the risk management information of the supply chain and conducting risk assessment, setting risk thresholds and devising corresponding countermeasures, regularly summarizing and analyzing the effectiveness and reasonability of the existing risk management strategies, and constantly revising and improving them according to the actual situations. In 2022, the procurement taskforce identified 5 risks, analyzed the causes and effects of these risks, and formulated risk strategies and countermeasures." 
Page 32 CSR Report - https://www1.hkexnews.hk/listedco/listconews/sehk/2023/0328/2023032801987.pdf</t>
  </si>
  <si>
    <t xml:space="preserve">Ford provides extensive detail on their saliency risk assessment, including desktop reviews and interviews with subject matter experts and key stakeholders . They specify that the assessment  now takes place annually.
Page 24-25 Human Rights Report - https://corporate.ford.com/content/dam/corporate/us/en-us/documents/reports/2022-human-rights-report.pdf#page=24
Page 15 Human Rights Progress Report - https://corporate.ford.com/content/dam/corporate/us/en-us/documents/reports/2023-human-rights-progress-report.pdf
</t>
  </si>
  <si>
    <r>
      <rPr>
        <rFont val="Calibri"/>
        <color theme="1"/>
      </rPr>
      <t xml:space="preserve">Not disclosed. There is reference to "Risk Identification" as part of the supplier risk management process, but appears to be limited to identifying risks at individual suppliers.
Page 84 ESG Report - </t>
    </r>
    <r>
      <rPr>
        <rFont val="Calibri"/>
        <color rgb="FF1155CC"/>
        <u/>
      </rPr>
      <t>https://global.geely.com/-/media/project/web-portal/2023/esg/geely-esg-report-2022.pdf</t>
    </r>
  </si>
  <si>
    <t xml:space="preserve">GM outlines the process for their saliency risk assessment, including desktop reviews and engagements with external stakeholders. They do not specify if these stakeholders are human rights experts. They do not specify a frequency for the assessment.
Page 72 Sustainability Report - https://www.gmsustainability.com/_pdf/resources-and-downloads/GM_2022_SR.pdf
</t>
  </si>
  <si>
    <t>There is a process in place for identifying human rights risks but no detail provided on how they identify issues and prioritise them. They disclose the frequency (once per year) but do not disclose if any HR experts were consulted in the process.
Page 68 Sustainability Report - https://global.honda/en/sustainability/cq_img/report/pdf/2023/Honda-SR-2023-en-all.pdf</t>
  </si>
  <si>
    <t>Although the company states that it has a process for assessing human rights risks, it is not clear that this process identifies salient human rights risks. There is detailed information on the sources of research used to identify human rights concerns but again not necessarily to prioritise them. In addition to not specifying how often the company undertakes its risk assessment, it is not clear that the third-party expert organisations that reviews its risk indicators is one with human rights expertise or that it engages affected stakeholders to identify, monitor, and remediate any adverse human rights impacts. Furthermore, the grievance mechanism does not appear to cover affected stakeholders such as workers and communities.
Page 51 Sustainability Report - https://www.hyundai.com/content/hyundai/ww/data/csr/data/0000000051/attach/english/hmc-2023-sustainability-report-en-v5.pdf</t>
  </si>
  <si>
    <r>
      <rPr>
        <rFont val="Calibri, Arial"/>
        <color rgb="FF000000"/>
        <sz val="11.0"/>
      </rPr>
      <t xml:space="preserve"> Kia says that it conducts "annual human rights impact assessments to check human rights risks and the implementation status of the Human Rights Charter at each business site," however this is limited to an assessment of its own operations. 
Page 83 Sustainability Report -</t>
    </r>
    <r>
      <rPr>
        <rFont val="Calibri, Arial"/>
        <color rgb="FF1155CC"/>
        <sz val="11.0"/>
        <u/>
      </rPr>
      <t xml:space="preserve"> https://worldwide.kia.com/int/files/company/sr/sustainability-report/sustainability-report-2023-int.pdf</t>
    </r>
  </si>
  <si>
    <r>
      <rPr>
        <rFont val="Calibri, Arial"/>
        <color rgb="FF000000"/>
        <sz val="11.0"/>
      </rPr>
      <t xml:space="preserve">Mercedes provides extensive detail on their risk saliency assessment process. They specify that their research includes desktop reviews and interviews with external stakeholders, including NGOs and human rights experts. They state that the assessment is ongoing and will become more refined over time.
Page 215-216 Sustainability Report - </t>
    </r>
    <r>
      <rPr>
        <rFont val="Calibri, Arial"/>
        <color rgb="FF1155CC"/>
        <sz val="11.0"/>
        <u/>
      </rPr>
      <t>https://sustainabilityreport.mercedes-benz.com/2022/_assets/downloads/entire-mercedes-benz-sr22.pdf</t>
    </r>
  </si>
  <si>
    <t>Although Nissan sets out a process for conducting a human rights risk assessment, it does not indicate whether or how this assessment identifies salient human rights risks and impacts. There is further no indication of the types of research done to identify issues and priorities them, apart from the 2017 BSR assessment. Although the company last year indicated that it conducts these assessments every two years, there is no such indication in this year's report. And although the company engaged BSR in 2017, it is not evident that it has continued to engage with human rights experts or affected stakeholders since then. 
Page 71-72 ESG Data Book - https://www.nissan-global.com/EN/SUSTAINABILITY/LIBRARY/SR/2023/ASSETS/PDF/ESGDB23_E_All.pdf</t>
  </si>
  <si>
    <t>Renault conducts risk mapping and specifies the information that the mapping is based on. It is stated that the last update was in 2022 however it does not state what the frequency will be going forward. It does not say that they consult external experts.
Page 140 Annual Report - https://www.nissan-global.com/EN/DOCUMENT/PDF/SR/CSR_Alliance_Guidelines.pdf</t>
  </si>
  <si>
    <t xml:space="preserve">Stellantis provides significant levels of detail about their risk mapping process, including the involvement of NGOs and other subject-matter experts, and the use of external rating frameworks. They do not specify the frequency of these assessments.
Page 422 CSR Report - https://www.stellantis.com/content/dam/stellantis-corporate/sustainability/csr-disclosure/stellantis/2022/Stellantis-2022-CSR-Report.pdf
</t>
  </si>
  <si>
    <t>Tesla has an overall process identifying salient human rights risks, which involves collecting "social risk data." However, they do not disclose the type of research used to identify these issues and prioritise them, nor how often this is repeated or whether external experts are consulted.
Page 143 Impact Report - https://www.tesla.com/ns_videos/2022-tesla-impact-report.pdf</t>
  </si>
  <si>
    <t>The company states that it has a process to assess human rights risks. The company also states the external human rights experts are consulted on the process, but they provide no details about how these consultations are carried out. There is also no indication of the type research conducted to identify and prioritise human rights issues. Despite reference to continuous identification and assessment of human rights risks, there are no concrete timelines provided. 
Page 59 Sustainability Data Book - https://global.toyota/pages/global_toyota/sustainability/report/sdb/sdb23_en.pdf</t>
  </si>
  <si>
    <t xml:space="preserve">While the company states that there is a process in place to identify salient human rights risks, it is not clear that this process identifies salient risks, not least because it does not identify the recognised standards to which it refers. The company does specify some types of research undertaken to identify human rights risks, although it is again not clear that it prioritises the risks found. There is no indication of how often this risk assessment is undertaken, nor is it clear whether human rights experts or affected stakeholders apart from employees are engaged in the process. 
Page 107-109 Sustainability Report - https://www.volkswagen-group.com/en/publications/more/group-sustainability-report-2022-1644/download?disposition=attachment
</t>
  </si>
  <si>
    <t>Although the company states that it is working to establish a process to identify salient human rights risks,  this process is not in place yet. Therefore, details of the research process have not been set out in sufficient detail, and the frequency of the risk assessment has not yet been disclosed. There is furthermore no indication that the company has engaged either human rights experts or affected stakeholders or will do so in the new human rights and environmental due diligence process.
Page 57 Annual and Sustainability Report - https://vp272.alertir.com/afw/files/press/volvocar/202303076447-1.pdf</t>
  </si>
  <si>
    <t>The company discloses the salient human rights risks in their supply chain and where they are located.</t>
  </si>
  <si>
    <r>
      <rPr>
        <rFont val="Calibri"/>
        <b/>
        <color theme="1"/>
        <sz val="10.0"/>
      </rPr>
      <t>25%:</t>
    </r>
    <r>
      <rPr>
        <rFont val="Calibri"/>
        <color theme="1"/>
        <sz val="10.0"/>
      </rPr>
      <t xml:space="preserve"> the company names the generic, salient risks in their supply chain (e.g. conflict minerals, forced labour, water security, etc.).
</t>
    </r>
    <r>
      <rPr>
        <rFont val="Calibri"/>
        <b/>
        <color theme="1"/>
        <sz val="10.0"/>
      </rPr>
      <t>50%:</t>
    </r>
    <r>
      <rPr>
        <rFont val="Calibri"/>
        <color theme="1"/>
        <sz val="10.0"/>
      </rPr>
      <t xml:space="preserve"> the company describes these risks and their relevance to the company.
</t>
    </r>
    <r>
      <rPr>
        <rFont val="Calibri"/>
        <b/>
        <color theme="1"/>
        <sz val="10.0"/>
      </rPr>
      <t>100%:</t>
    </r>
    <r>
      <rPr>
        <rFont val="Calibri"/>
        <color theme="1"/>
        <sz val="10.0"/>
      </rPr>
      <t xml:space="preserve"> the company discloses where in their supply chain these occur (e.g. material type and tier).
</t>
    </r>
  </si>
  <si>
    <t>The company sets out the human rights risks it deems salient in its supply chain and states that it engages with affected stakeholders in relation to the identification of these risks. However, the company has described the relevance of these risks to the company or that it discloses where in the supply chain they occur.
Policy Statement on Respect for Human Rights - https://www.bmwgroup.com/content/dam/grpw/websites/bmwgroup_com/responsibility/Menschenrechte/BMW_Group_Policy_Statement_Human_Rights_EN.pdf</t>
  </si>
  <si>
    <r>
      <rPr>
        <rFont val="Calibri"/>
        <color theme="1"/>
        <sz val="11.0"/>
      </rPr>
      <t xml:space="preserve">Ford provides extensive detail in its Human Rights Report on the risks that are present in their supply chain, including where specific risks are located in their supply chain.
Page 17-23 Human Rights Progress Report - </t>
    </r>
    <r>
      <rPr>
        <rFont val="Calibri"/>
        <color rgb="FF1155CC"/>
        <sz val="11.0"/>
        <u/>
      </rPr>
      <t>https://corporate.ford.com/content/dam/corporate/us/en-us/documents/reports/2023-human-rights-progress-report.pdf</t>
    </r>
    <r>
      <rPr>
        <rFont val="Calibri"/>
        <color theme="1"/>
        <sz val="11.0"/>
      </rPr>
      <t xml:space="preserve">
 </t>
    </r>
  </si>
  <si>
    <t>GM discloses salient risks in the supply chain at a high level only, and does not disclose details on where in their supply chain these occur.
Page 14 Corporate Human Rights Benchmark Disclosure - 
https://www.gmsustainability.com/_pdf/policies/GM_Corporate_Human_Rights_Benchmark_Disclosure.pdf</t>
  </si>
  <si>
    <r>
      <rPr>
        <rFont val="Calibri"/>
        <color theme="1"/>
        <sz val="11.0"/>
      </rPr>
      <t xml:space="preserve">While Hyundai does identify some human rights risks in their supply chain, because it has done purely a document-based assessment, it is not clear how accurate or comprehensive these risks are. Neither the document-based assessment nor the on-site follow up are well enough described to be sure of how accurate or comprehensive they are. Therefore, to the extent that the company sets out where the risks are geographically and in their supply chain, its assessment is potentially not very useful. 
Page 51-52 Sustainability Report - </t>
    </r>
    <r>
      <rPr>
        <rFont val="Calibri"/>
        <color rgb="FF1155CC"/>
        <sz val="11.0"/>
        <u/>
      </rPr>
      <t>https://www.hyundai.com/content/hyundai/ww/data/csr/data/0000000051/attach/english/hmc-2023-sustainability-report-en-v5.pdf</t>
    </r>
    <r>
      <rPr>
        <rFont val="Calibri"/>
        <color theme="1"/>
        <sz val="11.0"/>
      </rPr>
      <t xml:space="preserve">
 </t>
    </r>
  </si>
  <si>
    <t>Not disclosed. There is a list provided of "Areas assessed for human rights in", with a score provided for each risk, e.g. "work-life balance", "privacy"  and "protection of pregnant women/the disabled". However this does not appear to be specific to the supply chain, rather referring at least partially to the company's own operations. 
Page 84 Sustainability Report - https://worldwide.kia.com/int/files/company/sr/sustainability-report/sustainability-report-2023-int.pdf</t>
  </si>
  <si>
    <r>
      <rPr>
        <rFont val="Calibri"/>
        <color theme="1"/>
        <sz val="11.0"/>
      </rPr>
      <t xml:space="preserve">Mercedes provides extensive detail on their salient human rights risks in their supply chain, including how and where they are present in Mercedes' supply chain.
Page 214 Sustainability Report - </t>
    </r>
    <r>
      <rPr>
        <rFont val="Calibri"/>
        <color rgb="FF1155CC"/>
        <sz val="11.0"/>
        <u/>
      </rPr>
      <t>https://sustainabilityreport.mercedes-benz.com/2022/_assets/downloads/entire-mercedes-benz-sr22.pdf</t>
    </r>
    <r>
      <rPr>
        <rFont val="Calibri"/>
        <color theme="1"/>
        <sz val="11.0"/>
      </rPr>
      <t xml:space="preserve">
 </t>
    </r>
  </si>
  <si>
    <r>
      <rPr>
        <rFont val="Calibri, Arial"/>
        <color rgb="FF000000"/>
        <sz val="11.0"/>
      </rPr>
      <t xml:space="preserve">Nissan only identifies human rights priority areas in its own operations and references "supplier labor conditions" however the list focuses on the company's own operations rather than the supply chain.
Page 71 ESG Data Book - </t>
    </r>
    <r>
      <rPr>
        <rFont val="Calibri, Arial"/>
        <color rgb="FF1155CC"/>
        <sz val="11.0"/>
        <u/>
      </rPr>
      <t>https://www.nissan-global.com/EN/SUSTAINABILITY/LIBRARY/SR/2023/ASSETS/PDF/ESGDB23_E_All.pdf</t>
    </r>
  </si>
  <si>
    <t>Renault sets out its generic, salient risks to its supply chain in its annual report. The company's response appears to be through trade union agreements. However, it does not adequately describe these risks and their relevance to the company, nor where in the supply chain they occur.
Page 127, 141 Annual Report - https://www.nissan-global.com/EN/DOCUMENT/PDF/SR/CSR_Alliance_Guidelines.pdf</t>
  </si>
  <si>
    <r>
      <rPr>
        <rFont val="Calibri"/>
        <color theme="1"/>
      </rPr>
      <t xml:space="preserve">Stellantis provides disclosure relating to child labor risks in cobalt and mica supply chains, as well as human rights risks in general in bauxite mining . 
Page 449 CSR Report - </t>
    </r>
    <r>
      <rPr>
        <rFont val="Calibri"/>
        <color rgb="FF1155CC"/>
        <u/>
      </rPr>
      <t>https://www.stellantis.com/content/dam/stellantis-corporate/sustainability/csr-disclosure/stellantis/2022/Stellantis-2022-CSR-Report.pdf</t>
    </r>
    <r>
      <rPr>
        <rFont val="Calibri"/>
        <color theme="1"/>
      </rPr>
      <t xml:space="preserve">
</t>
    </r>
  </si>
  <si>
    <t>Under each of the priority minerals which were individually assessed, the company has disclosed a list of "Priority Engagement Areas and Actions" which are specifici to that mineral. For, example, priority engagement areas for nickel include "Fair working conditions, human rights and occupational health and safety" and "community consultation, engagement and protection of indigenous rights." 
Page 168, 172, 175, 179, 182, 185 Impact Report - https://www.tesla.com/ns_videos/2022-tesla-impact-report.pdf</t>
  </si>
  <si>
    <t xml:space="preserve">Toyota names the generic risks in their supply chains, but does not provide detail on where and how they occur.
Page 59 Sustainability Data Book - https://global.toyota/pages/global_toyota/sustainability/report/sdb/sdb23_en.pdf
</t>
  </si>
  <si>
    <t xml:space="preserve">Volkswagen names the generic, salient human rights risks in the supply chain. They provide no detail on how or where these risks are present in their supply chain.
Page 105 Sustainability Report - https://www.volkswagen-group.com/en/publications/more/group-sustainability-report-2022-1644/download?disposition=attachment
</t>
  </si>
  <si>
    <t>Insufficient. There is a generic list of examples of human rights in the supply chain -  "to identify the most salient human rights issues in our value chain, such as modern slavery, child labour, the right to a clean, healthy and sustainable environment, health and safety, data privacy and discrimination". 
Page 57 Annual and Sustainability Report - https://vp272.alertir.com/afw/files/press/volvocar/202303076447-1.pdf</t>
  </si>
  <si>
    <t>The company has a process for identifying high risk supplier categories in their supply chain.</t>
  </si>
  <si>
    <r>
      <rPr>
        <rFont val="Calibri"/>
        <b/>
        <color theme="1"/>
        <sz val="10.0"/>
      </rPr>
      <t>50%:</t>
    </r>
    <r>
      <rPr>
        <rFont val="Calibri"/>
        <color theme="1"/>
        <sz val="10.0"/>
      </rPr>
      <t xml:space="preserve"> the company outlines the process for how they identify high risk supplier categories in Tier 1 in order to prioritise differential assurance actions. This may include taking into account the leverage that the automotive company has to affect change (e.g. their annual spend, whether they are a primary or majority buyer, etc.), the geography of suppliers, and the severity of the risks that have been identified.
</t>
    </r>
    <r>
      <rPr>
        <rFont val="Calibri"/>
        <b/>
        <color theme="1"/>
        <sz val="10.0"/>
      </rPr>
      <t xml:space="preserve">25%: </t>
    </r>
    <r>
      <rPr>
        <rFont val="Calibri"/>
        <color theme="1"/>
        <sz val="10.0"/>
      </rPr>
      <t xml:space="preserve">the company outlines how this process extends beyond tier 1. Note: this does not necessarily have to involve a process that extends to the point of extraction, as this is covered below in the transition minerals section.
</t>
    </r>
    <r>
      <rPr>
        <rFont val="Calibri"/>
        <b/>
        <color theme="1"/>
        <sz val="10.0"/>
      </rPr>
      <t>25%:</t>
    </r>
    <r>
      <rPr>
        <rFont val="Calibri"/>
        <color theme="1"/>
        <sz val="10.0"/>
      </rPr>
      <t xml:space="preserve"> the company outlines the differential assurance actions it has put in place to manage those risks. Note: to score here, it must do more than indicate that there are differential assurance actions, it must specify what those are.</t>
    </r>
  </si>
  <si>
    <t xml:space="preserve">BMW outlines their risk process for identifying high risk supplier categories, including the use of risk filters (which has access to various national and commodity-group specific databases and is supplemented by internal assessments), media analyses, as well as standardised sustainability questionnaires and audits. They specify that this applies beyond tier 1, through use of supply chain mapping. BMW indicates that this assessment informs differential assurance practices, including which suppliers to audit.
Page 112 Group Report  - https://www.bmwgroup.com/content/dam/grpw/websites/bmwgroup_com/ir/downloads/en/2023/bericht/BMW-Group-Report-2022-en.pdf
</t>
  </si>
  <si>
    <t>Ford outlines their process for identifying high risk suppliers in tier 1, including a review of supplier location, the commodities produced, Ford's annual spend, and the leverage that they have to mitigate any human rights impacts. They do not describe how this extends beyond tier 1. They provide some insights on differential actions, by indicating that the risk assessment informs their audit selection process. 
Page 16 Human Rights Report - https://corporate.ford.com/content/dam/corporate/us/en-us/documents/reports/2022-human-rights-report.pdf</t>
  </si>
  <si>
    <t>Geely discloses basic factors considered to identify "key" suppliers, which vary across its divisions. It states that Geely Brand and Lynk &amp; Co  "initially use the purchase amount as an important basis for identifying and classifying key tier 1 suppliers."  It discloses that Zeekr, a separate division, identifies "key" suppliers considering "the 3A level of suppliers, component importance, supplier’s past performance, product and special processes, and sub-supply risks as evaluation criteria." However, the process does not reference human rights risk or social risk. 
Page 89 ESG Report - https://global.geely.com/-/media/project/web-portal/2023/esg/geely-esg-report-2022.pdf</t>
  </si>
  <si>
    <t>Although the company sets out its supplier mapping process, it does not set out its process for prioritising suppliers for engagement on human rights issues, how the process extends beyond the first tier, or actions it has taken to manage the risks. It merely states that it has such a process.
Page 83 Sustainability Report - https://www.gmsustainability.com/_pdf/resources-and-downloads/GM_2022_SR.pdf</t>
  </si>
  <si>
    <t xml:space="preserve">Honda has a process for prioritising risk at supply chain partners, however the focus is on business operational risks. The company says that for sustainability inspections, it "identifies high-risk suppliers that are prone to problems and may have a significant impact on Honda if a problem does occur," and defines critical suppliers by "Transaction amount · Transaction result · Sales ratio · Capital relationship · Legal and policy compliance status · Results of written survey · Degree of impact when a problem arises," indicating that the process does not consider the level of risk to human rights.
Page 95 ESG Data Book - https://global.honda/en/sustainability/cq_img/report/pdf/2023/Honda-SR-2023-en-all.pdf
</t>
  </si>
  <si>
    <t>Hyundai states that there is an ESG evaluation system in place to assess their supply chain that includes human rights, which does appear to have a prioritization system. However, this is based on how important to parts are rather than how much of a human rights risk they pose.
Page 61 Sustainability Report - https://www.hyundai.com/content/hyundai/ww/data/csr/data/0000000051/attach/english/hmc-2023-sustainability-report-en-v5.pdf</t>
  </si>
  <si>
    <r>
      <rPr>
        <rFont val="Calibri"/>
        <color theme="1"/>
        <sz val="11.0"/>
      </rPr>
      <t xml:space="preserve">Kia states that there is an ESG evaluation system in place to assess their supply chain, but it does not provide any detail on the indicators that they use to assess risk, or how they prioritise suppliers that have been assessed. There is no indication of differential assurance actions or concrete indications as to whether the assessment goes beyond tier 1.
Page 93-94 Sustainability Report - </t>
    </r>
    <r>
      <rPr>
        <rFont val="Calibri"/>
        <color rgb="FF1155CC"/>
        <sz val="11.0"/>
        <u/>
      </rPr>
      <t>https://worldwide.kia.com/int/files/company/sr/sustainability-report/sustainability-report-2023-int.pdf</t>
    </r>
    <r>
      <rPr>
        <rFont val="Calibri"/>
        <color theme="1"/>
        <sz val="11.0"/>
      </rPr>
      <t xml:space="preserve">
</t>
    </r>
  </si>
  <si>
    <r>
      <rPr>
        <rFont val="Calibri"/>
        <color theme="1"/>
        <sz val="11.0"/>
      </rPr>
      <t xml:space="preserve">Mercedes provides an infographic which describes the process for identifying high risk, including the factors considered (e.g. mining countries, unskilled labor, physical difficulty, fluctuations in demand). It is stated that the due diligence approach extends beyond Tier 1.  While the process for identifying high risk suppliers is described in some level of detail, the company does not describe the differential assurance actions it takes based on differently scored suppliers, beyond stating “suitable preventive and corrective measures” and “measures for the risk hotspots”  and “suitable measures to minimise the main human rights risks”.
Page 215 Sustainability Report - </t>
    </r>
    <r>
      <rPr>
        <rFont val="Calibri"/>
        <color rgb="FF1155CC"/>
        <sz val="11.0"/>
        <u/>
      </rPr>
      <t xml:space="preserve">https://sustainabilityreport.mercedes-benz.com/2022/_assets/downloads/entire-mercedes-benz-sr22.pdf
</t>
    </r>
    <r>
      <rPr>
        <rFont val="Calibri"/>
        <color theme="1"/>
        <sz val="11.0"/>
      </rPr>
      <t xml:space="preserve">Raw Materials Report
</t>
    </r>
    <r>
      <rPr>
        <rFont val="Calibri"/>
        <color rgb="FF1155CC"/>
        <sz val="11.0"/>
        <u/>
      </rPr>
      <t>https://group.mercedes-benz.com/responsibility/sustainability/supply-chains/raw-materials-report.html</t>
    </r>
    <r>
      <rPr>
        <rFont val="Calibri"/>
        <color theme="1"/>
        <sz val="11.0"/>
      </rPr>
      <t xml:space="preserve"> </t>
    </r>
  </si>
  <si>
    <t>The company provides information about a basic risk assessment, including how they identify higher risk suppliers. The company makes reference to compliance with the French due diligence law which has a supply chain component, but the company's assessments do not extend beyond first tier suppliers. The company does identify a Global Framework Agreement as a differential assurance action.
Page 140 Annual Report - https://www.renaultgroup.com/wp-content/uploads/2023/03/renault_2022-urd_20230327_en.pdf</t>
  </si>
  <si>
    <t>The company states that it employs an expert external human rights consultant to help identify high risk suppliers in its Tier 1 supply chain. It is not clear, however, that this process extends beyond Tier 1. The company does outline differential assurance actions, such as making future business contingent on the EcoVadis assessment and any subsequent correction actions identified.
Page 423-425 CSR Report - https://www.stellantis.com/content/dam/stellantis-corporate/sustainability/csr-disclosure/stellantis/2022/Stellantis-2022-CSR-Report.pdf</t>
  </si>
  <si>
    <t>Tesla undertakes supply chain mapping of its mineral sources to identify high risk suppliers/categories. There is also evidence that this process extends beyond tier one suppliers. The company does not specify that due dilligence and assurance activities are undertaken in response to indentifying high risk suppliers.
Page 165, 187 Impact Report - https://www.tesla.com/ns_videos/2022-tesla-impact-report.pdf</t>
  </si>
  <si>
    <t>There is some information on how they identify high risk supplier categories. It does not explain how this process goes beyond Tier 1 or what differential assurance actions are taken.
Page 107 Sustainability Report - https://www.volkswagen-group.com/en/publications/more/group-sustainability-report-2022-1644/download?disposition=attachment</t>
  </si>
  <si>
    <r>
      <rPr>
        <rFont val="Calibri, Arial"/>
        <sz val="11.0"/>
      </rPr>
      <t xml:space="preserve"> Volvo uses the RBA assessment tool to identify high risk supplier categories. While a previous disclosure stated that this extends beyond tier 1, the current disclosure refers to "directly contracted suppliers" indicating that it does not currently go beyond tier 1. The company does disclose differential assurance in the form of audits.  
Page 174 Annual and Sustainability Report -</t>
    </r>
    <r>
      <rPr>
        <rFont val="Calibri, Arial"/>
        <sz val="11.0"/>
        <u/>
      </rPr>
      <t xml:space="preserve"> https://vp272.alertir.com/afw/files/press/volvocar/202303076447-1.pdf</t>
    </r>
  </si>
  <si>
    <t>Prevent, Mitigate and Account</t>
  </si>
  <si>
    <t>The company assesses the risk of adverse human rights impacts with suppliers prior to entering into any contracts.</t>
  </si>
  <si>
    <r>
      <rPr>
        <rFont val="Calibri"/>
        <b/>
        <color theme="1"/>
        <sz val="10.0"/>
      </rPr>
      <t>25%:</t>
    </r>
    <r>
      <rPr>
        <rFont val="Calibri"/>
        <color theme="1"/>
        <sz val="10.0"/>
      </rPr>
      <t xml:space="preserve"> the company outlines the process to assess risks at individual suppliers. This may include supplier questionnaires, audits, etc. Note: it is not enough for companies to state that they assess suppliers prior to entering into any contracts, they must outline how this assessment occurs. Secondly, a requirement that suppliers sign a statement confirming their compliance is not sufficient risk assessment. Similarly, companies must outline how they verify information provided in supplier self-assessment questionnaires.
</t>
    </r>
    <r>
      <rPr>
        <rFont val="Calibri"/>
        <b/>
        <color theme="1"/>
        <sz val="10.0"/>
      </rPr>
      <t>25%:</t>
    </r>
    <r>
      <rPr>
        <rFont val="Calibri"/>
        <color theme="1"/>
        <sz val="10.0"/>
      </rPr>
      <t xml:space="preserve"> they provide quantitative information of the number of suppliers assessed, and the tier that they belong to.
</t>
    </r>
    <r>
      <rPr>
        <rFont val="Calibri"/>
        <b/>
        <color theme="1"/>
        <sz val="10.0"/>
      </rPr>
      <t xml:space="preserve">25%: </t>
    </r>
    <r>
      <rPr>
        <rFont val="Calibri"/>
        <color theme="1"/>
        <sz val="10.0"/>
      </rPr>
      <t xml:space="preserve">they provide quantitative information on the number of suppliers where non-conformances were found.
</t>
    </r>
    <r>
      <rPr>
        <rFont val="Calibri"/>
        <b/>
        <color theme="1"/>
        <sz val="10.0"/>
      </rPr>
      <t>25%:</t>
    </r>
    <r>
      <rPr>
        <rFont val="Calibri"/>
        <color theme="1"/>
        <sz val="10.0"/>
      </rPr>
      <t xml:space="preserve"> this process extends beyond tier 1 to tier 2 at a minimum.
</t>
    </r>
  </si>
  <si>
    <t xml:space="preserve">BMW uses an industry specific sustainability questionnaire and discloses the number of suppliers not awarded contracts for failing to meet BMW's sustainability or other requirements.
Page 317 Group Report - https://www.bmwgroup.com/content/dam/grpw/websites/bmwgroup_com/ir/downloads/en/2023/bericht/BMW-Group-Report-2022-en.pdf
</t>
  </si>
  <si>
    <t>BYD now discloses some aspects of its social assurance process before contracting with suppliers. However, the company still does not set out how this assessment occurs. They do not disclose what the suppliers are assessed against or disclose a supplier code of conduct. Nor does the company set out how it verifies information. There is no quantitative information on the number of suppliers assessed and no quantitative information on the number of suppliers where non-conformances were found. Finally, it is not clear if the process extends beyond Tier 1 suppliers.
Page 33 CSR Report - https://www1.hkexnews.hk/listedco/listconews/sehk/2023/0328/2023032801987.pdf</t>
  </si>
  <si>
    <t xml:space="preserve">Ford requires suppliers to complete a self-assessment questionnaire regarding their compliance with the SCoC, and that this is used to inform ongoing sourcing decisions. They state that they have a goal of 100% of suppliers, but they do not provide the number of suppliers assessed. They provide a percentage of suppliers where non-conformances were identified (55%). They do not disclose whether the assessment extends beyond Tier 1.
The SAQ was developed with other auto manufacturers.
Page 8 Human Rights Progress Report - https://corporate.ford.com/content/dam/corporate/us/en-us/documents/reports/2023-human-rights-progress-report.pdf
Page 16, 23 Human Rights Report - https://corporate.ford.com/content/dam/corporate/us/en-us/documents/reports/2022-human-rights-report.pd
</t>
  </si>
  <si>
    <t>The company states it uses the Drive Sustainability SAQ, which addresses human rights issues, to assess risks and individual suppliers. However, they do not disclose if this process applies prior to entering contracts, with it being indicated that the process covers existing Tier 1 suppliers.
Page 87 ESG Report - https://global.geely.com/-/media/project/web-portal/2023/esg/geely-esg-report-2022.pdf</t>
  </si>
  <si>
    <t>Although the company discloses that it conducts interviews with high-risk suppliers, it does not disclose whether this assessment is carried out prior to the contract being entered. It is also not clear that the interview process includes issues relating to human rights. No quantitative information on the assessment process is provided either.
Page 95 ESG Data Book - https://global.honda/en/sustainability/cq_img/report/pdf/2023/Honda-SR-2023-en-all.pdf</t>
  </si>
  <si>
    <t xml:space="preserve">Hyundai requires Tier 1 and Tier 2 suppliers to provide information on conformance to an evaluation index, and submit data/documentation to verify their submissions. They provide a number of assessments conducted, which is significantly lower than the total number of Tier 1 suppliers that the company identifies. They do not specify how these suppliers were chosen for inclusion. They do not provide data on the non-conformances found. 
Page 60-62 Sustainability Report - https://www.hyundai.com/content/hyundai/ww/data/csr/data/0000000051/attach/english/hmc-2023-sustainability-report-en-v5.pdf
</t>
  </si>
  <si>
    <t>The company outlines the process to assess risks at individual suppliers, including at Tier 2 suppliers. It also sets out the number of suppliers assessed. Although the number of high risk suppliers is disclosed, the number of suppliers with non-conformances is not disclosed.
Page 94 Sustainability Report - https://worldwide.kia.com/int/files/company/sr/sustainability-report/sustainability-report-2023-int.pdf</t>
  </si>
  <si>
    <t xml:space="preserve">Mercedes outlines a detailed audit and database assessment process for new suppliers (including ongoing monitoring). New suppliers are audited by their internal procurement team, who ask questions about compliance with the company's social standards. However, it is not clear whether or how this information is externally verified.
They also use the Drive Sustainability questionnaire, and provide a percentage of suppliers who have completed the questionnaire. They do not disclose whether these suppliers are Tier 1 only. They do not disclose the number or percentage of suppliers where non-conformances were found. 
Page 222-225 Sustainability Report - https://sustainabilityreport.mercedes-benz.com/2022/_assets/downloads/entire-mercedes-benz-sr22.pdf
</t>
  </si>
  <si>
    <t>There is a third party assessment of suppliers' sustainability activities There is some quantitative information: they disclose that 100% of new suppliers were compliant with Nissan's social standards and basic environmental principles, and that over 90% of Nissan's purchase demands are covered by a third-party assessment. It is not clear, however, whether they cover tier 2 suppliers or beyond.
Page 8-9 Renault Nissan Supplier CSR Document - https://www.nissan-global.com/EN/DOCUMENT/PDF/SR/CSR_Alliance_Guidelines.pdf
Page 99 ESG Data Book - https://www.nissan-global.com/EN/SUSTAINABILITY/LIBRARY/SR/2023/ASSETS/PDF/ESGDB23_E_All.pdf</t>
  </si>
  <si>
    <t>Renault states that it assesses supplier and subcontractor CSR policies and incorporate this into purchasing decisions. This process only applies to Tier 1. They provide a percentage of suppliers assessed under this process, but no data on the non-conformances found.
Page 8-9 Renault-Nissan Supplier CSR Guidelines - https://www.nissan-global.com/EN/DOCUMENT/PDF/SR/CSR_Alliance_Guidelines.pdf
Page 161 Annual Report - https://www.renaultgroup.com/wp-content/uploads/2023/03/renault_2022-urd_20230327_en.pdf</t>
  </si>
  <si>
    <t>Not disclosed
SAIC states that it has established a management system to assess (before signing contracts), train, and monitor their suppliers. But it gives no details on what criteria it assesses them against or what standards it uses. There is no evidence that human rights or environmental considerations are one of the aspects subject to assessment.
Page 64 2022 Corporate Sustainability Report (Mandarin version): https://static.cninfo.com.cn/finalpage/2023-04-29/1216699191.PDF</t>
  </si>
  <si>
    <t>The company outlines the process it uses to assess human rights risks at individual suppliers, including use of third party auditors. Suppliers appear to be required to undergo these assessments in order to remain on the potential list of suppliers for Stellantis. There is quantitative information for the number of first tier suppliers assessed and facing non-conformances. However, it is not clear that this process extends beyond the Tier 1 suppliers.
Page 424, 425, 427 CSR Report - https://www.stellantis.com/content/dam/stellantis-corporate/sustainability/csr-disclosure/stellantis/2022/Stellantis-2022-CSR-Report.pdf</t>
  </si>
  <si>
    <t>While Tesla provides detail on how existing suppliers are audited; there is no indication if, or how, suppliers are audited or assessed prior to entering contracts.
Page 167, 171, 174, 189 Impact Report - https://www.tesla.com/ns_videos/2022-tesla-impact-report.pdf</t>
  </si>
  <si>
    <r>
      <rPr>
        <rFont val="Calibri"/>
        <color theme="1"/>
        <sz val="11.0"/>
      </rPr>
      <t xml:space="preserve">Toyota outlines that suppliers are expected to submit self-inspections with regard to compliance of supplier sustainability guidelines; however they do not disclose if or how these self-assessments are verified. They disclose that before doing business with a new supplier, they confirm the "technical capabilities" of the new supplier, however with no reference to human rights risks.
Page 74 Sustainability Data Book - </t>
    </r>
    <r>
      <rPr>
        <rFont val="Calibri"/>
        <color rgb="FF1155CC"/>
        <sz val="11.0"/>
        <u/>
      </rPr>
      <t>https://global.toyota/pages/global_toyota/sustainability/report/sdb/sdb23_en.pdf</t>
    </r>
  </si>
  <si>
    <t>Suppliers undergo a Self-Assessment Questionnaire and will not be eligible for a contract unless it meets minimum requirements. In-depth audits are undertaken based on level of risk data based on initial analysis. There is quantitative information provided on the number of suppliers undergoing SAQs and audits, the number of audited suppliers found with breaches and the number who received 'C' ratings in the questionnaire and thus were not eligible for a contract. It is not clear whether the process extends beyond Tier 1. 
Page 109,111 Sustainability Report - https://www.volkswagen-group.com/en/publications/more/group-sustainability-report-2022-1644/download?disposition=attachment</t>
  </si>
  <si>
    <t xml:space="preserve">Volvo uses the Drive Sustainability Self-Assessment Questionnaire to assess suppliers before entering into any contracts. These questionnaires are assessed by a third party for compliance with the SCoC. They provide data on the number and percentage of suppliers assessed, but no data on the non-conformances found or whether the process extends beyond Tier 1.
Page 174 Annual and Sustainability Report - https://vp272.alertir.com/afw/files/press/volvocar/202303076447-1.pdf
</t>
  </si>
  <si>
    <t>The company discloses how it monitors/audits suppliers for compliance with the supplier code of conduct during the contract period.</t>
  </si>
  <si>
    <r>
      <rPr>
        <rFont val="Calibri"/>
        <b/>
        <color theme="1"/>
        <sz val="10.0"/>
      </rPr>
      <t>25%:</t>
    </r>
    <r>
      <rPr>
        <rFont val="Calibri"/>
        <color theme="1"/>
        <sz val="10.0"/>
      </rPr>
      <t xml:space="preserve"> the company indicate that there is a process in place (e.g. they have a statement stating that they conduct audits)
</t>
    </r>
    <r>
      <rPr>
        <rFont val="Calibri"/>
        <b/>
        <color theme="1"/>
        <sz val="10.0"/>
      </rPr>
      <t>25%:</t>
    </r>
    <r>
      <rPr>
        <rFont val="Calibri"/>
        <color theme="1"/>
        <sz val="10.0"/>
      </rPr>
      <t xml:space="preserve"> the company provides details on the process (e.g. how they select suppliers to audit, how often these take place, etc).
</t>
    </r>
    <r>
      <rPr>
        <rFont val="Calibri"/>
        <b/>
        <color theme="1"/>
        <sz val="10.0"/>
      </rPr>
      <t>25%:</t>
    </r>
    <r>
      <rPr>
        <rFont val="Calibri"/>
        <color theme="1"/>
        <sz val="10.0"/>
      </rPr>
      <t xml:space="preserve"> the company provides quantitative information of the number of suppliers audited and the tiers that are audited. Note: this could be as a percentage of suppliers audited or as a number. If the company provides a number of suppliers audited, they must also provide the total number of suppliers.
</t>
    </r>
    <r>
      <rPr>
        <rFont val="Calibri"/>
        <b/>
        <color theme="1"/>
        <sz val="10.0"/>
      </rPr>
      <t>25%:</t>
    </r>
    <r>
      <rPr>
        <rFont val="Calibri"/>
        <color theme="1"/>
        <sz val="10.0"/>
      </rPr>
      <t xml:space="preserve"> the company provides quantitative information on non-conformances found
Note: for due diligence to be effective, it must involve potentially impacted stakeholders and/or their representatives. This is scored under each of the sections listed below. </t>
    </r>
  </si>
  <si>
    <t xml:space="preserve">BMW outlines their audit process and how they select suppliers to audit. They indicate that this goes beyond tier 1 in some supply chains (e.g. cobalt). They provide quantitative information about the number and type of non-conformances found. They provide the number of suppliers with non-conformances as well as the proportion supplier sites of production-related material with a contract volume greater than € 2 million in % subject to a sustainability audit.
Page 12 GRI Index - https://www.bmwgroup.com/en/report/2022/downloads/BMW-Group-GRI-Index-2022-en.pdf
Page 317 Group Report - https://www.bmwgroup.com/content/dam/grpw/websites/bmwgroup_com/ir/downloads/en/2023/bericht/BMW-Group-Report-2022-en.pdf
</t>
  </si>
  <si>
    <t>Partial. The company "regularly investigates" supplier CSR performance, including on-site inspection. It discloses how the suppliers are selected for annual review, however this is with reference to those with high-pollution source materials, and does not refer to human rights risks etc.; meaning that it is unclear if the process covers human rights. There is no quanitative information on the process.</t>
  </si>
  <si>
    <t xml:space="preserve">Ford outlines their audit process and how they select suppliers to audit, auditing those tier 1 suppliers considered highest risk based on the annual risk assessment. They provide quantitative information about the number and type of non-conformances found. They also disclose the percentage of suppliers audited, both to date (32%) and this year (0.60%).
Page 17 Human Rights Report - https://corporate.ford.com/content/dam/corporate/us/en-us/documents/reports/2022-human-rights-report.pdf
Page 108 Integrated Report - https://corporate.ford.com/content/dam/corporate/us/en-us/documents/reports/2023-integrated-sustainability-and-financial-report.pdf
</t>
  </si>
  <si>
    <t>There is reference to "regular evaluation, and audit" of environmental and social risks at suppliers. However, they do not disclose what the suppliers are assessed against, nor do they disclose a supplier code of conduct. They also do not provide any further detail or quantiative information on the process. 
Page 97 ESG Report - https://www.gac-motor.com/static/en/model/about/2022_ESG_REPOT_OF_GAC_GROUP.pdf</t>
  </si>
  <si>
    <t>The company outlines a process of using the Drive Sustainability SAQ to assess risks at individual suppliers, including the basis for the assessments. However, they do not provide sisgnificant detail on the process, including how they selecct suppliers for audit or how often these take place. The company carries out questionnaires on supplier human rights, and intends to carry out on-site human rights verifications 'based on supplier's performance'. They disclose the proportion of tier 1 suppliers covered by the the SAQ questionnaire.
Page 87 ESG Report - https://global.geely.com/-/media/project/web-portal/2023/esg/geely-esg-report-2022.pdf</t>
  </si>
  <si>
    <t xml:space="preserve">There is a process of annual supplier self-verification surveys that takes place annually. They do not disclose significant qualitative details of the process. They disclose the number of suppliers audited but not as a proportion of the total and do not disclose the tiers audited 
"We conduct annual supplier self-verification surveys to validate adherence to the Supplier Code of Conduct and contractual obligations. Supplier responses to the survey are reviewed and, if required, escalated to remediate risk and noncompliance. We directly address any noncompliance disclosed in surveys or otherwise identified with suppliers.
Approximately 3,500 suppliers participated in self-verification compliance surveys in 2022.  " 
Page 82 Sustainability Report - https://www.gmsustainability.com/_pdf/resources-and-downloads/GM_2022_SR.pdf
</t>
  </si>
  <si>
    <t>While there appears to be an audit process for suppliers against CSR standards, which is now carried out globally.  They disclose that a check sheet based on international standards is followed by an interview process with high-risk suppliers. However it is not clear how the high-risk suppliers are selected or how often it takes place. They do not disclose any quantitative information about the process.
Page 95 ESG Data Book - https://global.honda/en/sustainability/cq_img/report/pdf/2023/Honda-SR-2023-en-all.pdf</t>
  </si>
  <si>
    <t xml:space="preserve">Hyundai only discloses a process for auditing suppliers regarding their questionnaire submission at the time of contracting. They do not disclose a process for ongoing auditing of supplier performance. The number of suppliers subject to ESG due diligence is disclosed, and the number of suppliers with nonconformances is disclosed. However, it is not clear whether this process takes place before or during the contract period.
Page 16 Supplier Code of Conduct - https://www.hyundaimotorgroup.com/sustainability/esgPolicy
Page 62 - Sustainabiliy Report - https://www.hyundai.com/content/hyundai/ww/data/csr/data/0000000051/attach/english/hmc-2023-sustainability-report-en-v5.pdf
</t>
  </si>
  <si>
    <t>The company sets out a process for conducting social audits and provides some detail on the process. While there is some quantitative information on the number of suppliers audited, it does not appear that the tiers are disclosed. Furthermore, the company only discloses certain areas in which no nonconformances arose, not areas in which they did arise.
Page 222-223 Sustainability Report - https://sustainabilityreport.mercedes-benz.com/2022/_assets/downloads/entire-mercedes-benz-sr22.pdf</t>
  </si>
  <si>
    <t>While Nissan has contracted with an expert external party to conduct human rights impact assessments of its entities in various countries, it does not appear that this process applies to its suppliers. There is, however, a supplier CSR assessment process that began in 2016. There is little to no detail on this process, and it is unclear how suppliers are chosen for audits (apart from the fact that new suppliers appear to have to submit to them). The company states that there were no nonconformances during 2021 and that no supplier was terminated as a result of these assessments. However, given the limited disclosure of the process, it is difficult to determine how robust these assessments were.
Page 99 ESG Data Book - https://www.nissan-global.com/EN/SUSTAINABILITY/LIBRARY/SR/2023/ASSETS/PDF/ESGDB23_E_All.pdf</t>
  </si>
  <si>
    <t>Renault discloses that they have a process for assessing suppliers during the contract period, specifically both online assessments and on-site audits. They do not provide qualitative information about how they select suppliers or how often they take place. They disclose the number of ethics audits conducted, but not as a proportion of total suppliers. They do not disclose quantitative information on non-conformances found. They disclose the number of supplier sites audited but do not disclose this as a percentage.
Page 159 Annual Report - https://www.renaultgroup.com/wp-content/uploads/2023/03/renault_2022-urd_20230327_en.pdf</t>
  </si>
  <si>
    <t>SAIC states that it has established a management system to assess, train, and monitor their suppliers, however it provides no information as to what they are monitored against and SAIC has no publicly available supplier code of conduct 
Page 64 2022 Corporate Sustainability Report (Mandarin version): https://static.cninfo.com.cn/finalpage/2023-04-29/1216699191.PDF</t>
  </si>
  <si>
    <t xml:space="preserve">Stellantis states that they audit suppliers during the contract period. They outline how they select suppliers to audit, the percentage of suppliers audited and the number and percentage of non-conformances found (split into levels of severity).
Page 424, 427 CSR Report - https://www.stellantis.com/content/dam/stellantis-corporate/sustainability/csr-disclosure/stellantis/2022/Stellantis-2022-CSR-Report.pdf
</t>
  </si>
  <si>
    <t>Tesla has a Supplier Self-Assessment Questionnaire as a "scalable, ongoing approach to monitoring supply chain social and environmental risks based on practices at supplier manufacturing facilities." There is some basic information on the suppliers selected. They indicate that this goes beyond tier 1 in some supply chains (e.g. cobalt). They disclose the percentage of extraction sites audited for specific minerals such as lithium, nickel and cobalt, but do not give an overall figure. Otherwise, they do not provide quantitative information about the number and type of non-conformances found. 
Page 167, 171, 174, 189 Impact Report - https://www.tesla.com/ns_videos/2022-tesla-impact-report.pdf</t>
  </si>
  <si>
    <t>Volkswagen states that there are audit processes in place, and indicates that its audits may be tailored to specific issues and countries (including extension beyond tier 1 in the case of raw materials sourcing). The company does provide quantitative information on the total percentage of audits conducted (only against certain categories) and lists typical non-conformances found by region but not by facility or category and not in quantitative form. This process only appears to apply to direct suppliers.
Page 111, 113 Sustainability Report - https://www.volkswagen-group.com/en/publications/more/group-sustainability-report-2022-1644/download?disposition=attachment</t>
  </si>
  <si>
    <t>Volvo outlines its audit process and how it selects suppliers to audit. The company indicates that this goes beyond tier 1 in some supply chains. It provides quantitative information about the number and type of non-conformances found, and the percentage of Tier 1 suppliers audited.
Page 19 of Code of Conduct for Business Partners - https://www.volvocars.com/images/v/-/media/market-assets/intl/applications/dotcom/pdf/suppliers/codeofconduct_for_business_partners_en_2022_digital_a4.pdf</t>
  </si>
  <si>
    <t>The company reports on how it is prepared to respond if it finds non-conformances with the Supplier Code of Conduct in its supply chains.</t>
  </si>
  <si>
    <t>MS "Remediation (addressing risks) – action taken to address risks, GRI 2021 SPP-4, WSR</t>
  </si>
  <si>
    <r>
      <rPr>
        <rFont val="Calibri"/>
        <color theme="1"/>
        <sz val="10.0"/>
      </rPr>
      <t xml:space="preserve">This indicator relates to the contractual relationship between suppliers and the auto-manufacturer. It applies to all tiers to the point of extraction where there is a direct relationship between the auto manufacturer and the supplier.
</t>
    </r>
    <r>
      <rPr>
        <rFont val="Calibri"/>
        <b/>
        <color theme="1"/>
        <sz val="10.0"/>
      </rPr>
      <t xml:space="preserve">33%: </t>
    </r>
    <r>
      <rPr>
        <rFont val="Calibri"/>
        <color theme="1"/>
        <sz val="10.0"/>
      </rPr>
      <t xml:space="preserve">the company discloses that suppliers will be subject to corrective action plans if non-conformances are identified.
</t>
    </r>
    <r>
      <rPr>
        <rFont val="Calibri"/>
        <b/>
        <color theme="1"/>
        <sz val="10.0"/>
      </rPr>
      <t>33%:</t>
    </r>
    <r>
      <rPr>
        <rFont val="Calibri"/>
        <color theme="1"/>
        <sz val="10.0"/>
      </rPr>
      <t xml:space="preserve"> the discloses specific actions it will take in response to adverse human rights impacts and/or other human rights related contractual breaches (for example, stop-work notices, warning letters, supplementary training, policy revision and termination of the contract).</t>
    </r>
    <r>
      <rPr>
        <rFont val="Calibri"/>
        <b/>
        <color theme="1"/>
        <sz val="10.0"/>
      </rPr>
      <t xml:space="preserve">
33%: </t>
    </r>
    <r>
      <rPr>
        <rFont val="Calibri"/>
        <color theme="1"/>
        <sz val="10.0"/>
      </rPr>
      <t xml:space="preserve">the company provides numeric data to illustrate implementation.
Note: this is distinct from providing remedy to impacted stakeholders. </t>
    </r>
  </si>
  <si>
    <t>BMW states that apart from taking preventive and remedial measures prior to entering a contract with the company, the supplier could face a suspended contract if a risk needs to be mitigated, or a cancelled contract if the risk cannot be mitigated and all other efforts to resolve the issue have failed. The company also discloses the "proportion of supplier locations with identified sustainability deficits and corrective measures agreed upon," with this figure being 67% for 2022.
Page 112 and 317 Group Report - https://www.bmwgroup.com/content/dam/grpw/websites/bmwgroup_com/ir/downloads/en/2023/bericht/BMW-Group-Report-2022-en.pdf"</t>
  </si>
  <si>
    <t>The company states that suppliers will be subject to rectifications in the event of non-conformities found, and if those rectifications are not done to the company's satisfaction, the supplier can be cut. There is, however, no numeric data to illustrate implementation.
Page 34 CSR Report - https://www1.hkexnews.hk/listedco/listconews/sehk/2023/0328/2023032801987.pdf</t>
  </si>
  <si>
    <t xml:space="preserve">Ford discloses that suppliers will be subject to corrective action plans if non-conformances are identified. They stated that where critical breaches are found or suppliers do not improve, they may suspend or remove suppliers, but generally, they work with suppliers on improvement including through provision of training. They provide numeric data.
Page 9 Human Rights Progress Report - https://corporate.ford.com/content/dam/corporate/us/en-us/documents/reports/2023-human-rights-progress-report.pdf
Page 108, 110 Integrated Report - https://corporate.ford.com/content/dam/corporate/us/en-us/documents/reports/2023-integrated-sustainability-and-financial-report.pdf
</t>
  </si>
  <si>
    <t xml:space="preserve">GM discloses that its third party auditor engages with suppliers to implement corrective measures, although the term 'corrective action plan' is not used specifically. There appears to be an escalation process if nonconformances are found, but the specific steps for escalation are not set out. There does not appear to be numeric data to illustrate implementation. 
Page 82 Sustainability Report - https://www.gmsustainability.com/_pdf/resources-and-downloads/GM_2022_SR.pdf
</t>
  </si>
  <si>
    <t>Upon recieving a report of non-conformance from the supplier, Honda states that it responds by "asking them to analyze the cause and draw up a corrective action plan." Thus it is the supplier's responsibility to set their own corrective action plan with no clear role for Honda or any independent third party in determining the action plans or ensuring that they are carried out. This arrangement is problematic in terms of entrenching conflicts of interest into the remediation process. There is no disclosure of specific actions Honda will take in response to adverse human rights impacts and contractual breaches, and there is no numeric data to illustrate implementation.
Page 90 ESG Data Book - https://global.honda/en/sustainability/cq_img/report/pdf/2023/Honda-SR-2023-en-all.pdf</t>
  </si>
  <si>
    <t>Hyundai states that suppliers will be subject to corrective action plans, however it does not specify the types of actions that this might include. They disclose that all 14 supplier companies with negative impacts identified, including one core supplier, completed implementation of improvement plans.
Page 62 Sustainability Report - https://www.hyundai.com/content/hyundai/ww/data/csr/data/0000000051/attach/english/hmc-2023-sustainability-report-en-v5.pdf</t>
  </si>
  <si>
    <t>Kia suppliers are expected to develop corrective action plans to respond to nonconformances rather than being subject to them by the company or developing them with a third party provider. The company therefore does not take a clear responsibility for the implementation of the corrective action plans. This arrangement is potentially problematic in terms of entrenching conflicts of interest into the remediation process. According to Kia's reporting, 100% of suppliers needing corrective action plans have developed and implemented them. However, there does not appear to be information on specific corrective actions required and taken. Given the lack of specificity and the fact that the suppliers themselves determine the correction actions, the numeric data is not very useful.
Page 94 Sustainability Report - https://worldwide.kia.com/int/files/company/sr/sustainability-report/sustainability-report-2023-int.pdf</t>
  </si>
  <si>
    <t>Mercedes discloses that suppliers will be subject to corrective action plans if non-conformances are identified. They stated that where critical breaches are found or suppliers do not improve, they may suspend or remove suppliers. They do not provide numeric data.
Page 4 Responsible Sourcing Standards - https://supplier.mercedes-benz.com/servlet/JiveServlet/download/2671-7-3350/V052022_Responsible+Sourcing+Standards_EN.pdf</t>
  </si>
  <si>
    <t xml:space="preserve">Nissan discloses that suppliers will be subject to corrective action plans if non-conformances are identified. They state that suppliers may be suspended until issues are remedied. They do not provide numeric data. 
Page 9 Renault Nissan Supplier CSR Guidelines - https://www.nissan-global.com/EN/DOCUMENT/PDF/SR/CSR_Alliance_Guidelines.pdf
</t>
  </si>
  <si>
    <t>Renault discloses that suppliers will be subject to corrective action plans if non-conformances are identified. They stated that where critical breaches are found or suppliers do not improve, they may suspend or remove suppliers, but generally, they work with suppliers on improvement. They do not provide numeric data. 
Page 9 Renault Nissan Supplier CSR Guidelines - https://www.nissan-global.com/EN/DOCUMENT/PDF/SR/CSR_Alliance_Guidelines.pdf</t>
  </si>
  <si>
    <t xml:space="preserve">The company confirms that suppliers are subject to corrective action plans if non-conformances are identified. The escalation process for failure to implement the corrective action plan is set out, including the potential for contract termination. The company states that it tracks the corrective action plan to implementation, provides examples of improvements made, and provides numeric data to demonstrate this tracking.
Page 425,425, 449-451 CSR Report - https://www.stellantis.com/content/dam/stellantis-corporate/sustainability/csr-disclosure/stellantis/2022/Stellantis-2022-CSR-Report.pdf
</t>
  </si>
  <si>
    <t>Tesla discloses that suppliers will be subject to corrective action plans if non-conformances are identified. They stated that where critical breaches are found or suppliers do not improve, they may suspend or remove suppliers. They do not provide numeric data regarding corrective action plans.
Page 141 Impact Report - https://www.tesla.com/ns_videos/2022-tesla-impact-report.pdf</t>
  </si>
  <si>
    <t>Toyota states that contracts may be terminated if non-conformances are found, but it does not outline a proactive corrective action plan process.
Page 74 Sustainability Data Book - https://global.toyota/pages/global_toyota/sustainability/report/sdb/sdb23_en.pdf</t>
  </si>
  <si>
    <t>It appears that the company has a discretionary process for whether to implement corrective action plans to deal with non-conformances. There are no specific corrective actions identified and no apparent numeric data to illustrate implementation.  
Page 42, 44 Code of Conduct for Business Partners - https://www.volkswagen-group.com/en/publications/more/code-of-conduct-for-business-partner-1885/download?disposition=attachment</t>
  </si>
  <si>
    <t>Volvo discloses that suppliers will be subject to corrective action plans if non-conformances are identified. The company states that suppliers will be expected to undertake necessary actions in a specified timeframe, but that there is option to terminate the business relationship (p19 SCoC). Some numeric data to illustrate implementation is provided at a general level. However, this numeric data is supplemented by narrative information on typical non-conformances and measures being taken to implement remedial measures.
Page 175 Annual and Sustainability Report - https://vp272.alertir.com/afw/files/press/volvocar/202303076447-1.pdf
Page 19 of Code of Conduct for Business Partners - https://www.volvocars.com/images/v/-/media/market-assets/intl/applications/dotcom/pdf/suppliers/codeofconduct_for_business_partners_en_2022_digital_a4.pdf</t>
  </si>
  <si>
    <t>The company discloses how they verify the implementation of corrective actions.</t>
  </si>
  <si>
    <t>Adapted from WSR, see also CHRB</t>
  </si>
  <si>
    <r>
      <rPr>
        <rFont val="Calibri"/>
        <b/>
        <color theme="1"/>
        <sz val="10.0"/>
      </rPr>
      <t>100%:</t>
    </r>
    <r>
      <rPr>
        <rFont val="Calibri"/>
        <color theme="1"/>
        <sz val="10.0"/>
      </rPr>
      <t xml:space="preserve"> the company discloses the types of actions that it undertakes to verify whether correction actions have occured (e.g. audits).
</t>
    </r>
    <r>
      <rPr>
        <rFont val="Calibri"/>
        <b/>
        <color theme="1"/>
        <sz val="10.0"/>
      </rPr>
      <t>25%:</t>
    </r>
    <r>
      <rPr>
        <rFont val="Calibri"/>
        <color theme="1"/>
        <sz val="10.0"/>
      </rPr>
      <t xml:space="preserve"> the company discloses a subset of the types of actions that it undertakes to verify whether correction actions have occured (e.g. audits).
</t>
    </r>
    <r>
      <rPr>
        <rFont val="Calibri"/>
        <b/>
        <color theme="1"/>
        <sz val="10.0"/>
      </rPr>
      <t xml:space="preserve">Note: </t>
    </r>
    <r>
      <rPr>
        <rFont val="Calibri"/>
        <color theme="1"/>
        <sz val="10.0"/>
      </rPr>
      <t xml:space="preserve">successful remediation and grievance procedures involve impacted stakeholders and/or their representatives. Their involvement is scored under each section below. </t>
    </r>
  </si>
  <si>
    <t>BMW's due diligence report states that they verify the implementation of preventative and corrective actions via audits.</t>
  </si>
  <si>
    <t>Ford discloses that they undertake closure audits regarding the non-conformances.
Page 108 Integrated Report - https://corporate.ford.com/content/dam/corporate/us/en-us/documents/reports/2023-integrated-sustainability-and-financial-report.pdf</t>
  </si>
  <si>
    <t>Not disclosed.  It is noted that the progress of improvement plans is "monitored" but they do not disclose how.
Page 93 Sustainability Report - https://worldwide.kia.com/int/files/company/sr/sustainability-report/sustainability-report-2023-int.pdf</t>
  </si>
  <si>
    <t xml:space="preserve">Mercedes requires suppliers to provide them with information outlining how they addressed the corrective action plan, this may be reviewed by Mercedes or a third party entity. They may audit the supplier to confirm this information.
Page 6 Responsible Sourcing Standards - https://supplier.mercedes-benz.com/servlet/JiveServlet/download/2671-7-3350/V052022_Responsible+Sourcing+Standards_EN.pdf
</t>
  </si>
  <si>
    <t xml:space="preserve">Renault conducts audits to verify whether corrective actions have occurred.
Page 160 Annual Report - https://www.renaultgroup.com/wp-content/uploads/2023/03/renault_2022-urd_20230327_en.pdf
</t>
  </si>
  <si>
    <t xml:space="preserve">Stellantis may conduct audits to verify whether corrective actions have occurred.
Page 1 Global Responsible Purchasing Guidelines - https://www.stellantis.com/content/dam/stellantis-corporate/group/governance/corporate-regulations/global-responsible-purchasing-guidelines.pdf
</t>
  </si>
  <si>
    <t>Tesla states that suppliers will be subject to closure audits to determine their compliance with the corrective action plan.
Page 188 Impact Report - https://www.tesla.com/ns_videos/2022-tesla-impact-report.pdf</t>
  </si>
  <si>
    <t>Volkswagen does not disclose a general process for the whole of its supply chain but outlines a deeper process undertaken, including corrective actions, on the cobalt supply chain. 
Page 20 Raw Materials Report - 
https://uploads.vw-mms.de/system/production/files/cws/039/411/file/1870139bebd9caf860c77771d78369430305f040/VW_Responsible_Raw_Materials_Report_2023.pdf?1689326011</t>
  </si>
  <si>
    <t xml:space="preserve">Volvo only disclose corrective action processes that are specific to battery mineral supply chains.
Page 176 Annual and Sustainability Report - https://vp272.alertir.com/afw/files/press/volvocar/202303076447-1.pdf
</t>
  </si>
  <si>
    <t>Remedy</t>
  </si>
  <si>
    <t>The company has put in place a formal mechanism whereby workers, suppliers, suppliers' workers (in any tier) and other external stakeholders can raise grievances regarding adverse human rights impacts in their supply chain to an impartial entity.</t>
  </si>
  <si>
    <t>KtC 5.3.4
UNGPs 6.2, 6.3, 6.4
WBA c.1.</t>
  </si>
  <si>
    <r>
      <rPr>
        <rFont val="Calibri"/>
        <b/>
        <color theme="1"/>
        <sz val="10.0"/>
      </rPr>
      <t>10%:</t>
    </r>
    <r>
      <rPr>
        <rFont val="Calibri"/>
        <color theme="1"/>
        <sz val="10.0"/>
      </rPr>
      <t xml:space="preserve"> if the company only has an in-house mechanism
</t>
    </r>
    <r>
      <rPr>
        <rFont val="Calibri"/>
        <b/>
        <color theme="1"/>
        <sz val="10.0"/>
      </rPr>
      <t>20%:</t>
    </r>
    <r>
      <rPr>
        <rFont val="Calibri"/>
        <color theme="1"/>
        <sz val="10.0"/>
      </rPr>
      <t xml:space="preserve"> the company has put in place an independent, formal mechanism to report a grievance to an impartial entity regarding human rights in the company's supply chains.
</t>
    </r>
    <r>
      <rPr>
        <rFont val="Calibri"/>
        <b/>
        <color theme="1"/>
        <sz val="10.0"/>
      </rPr>
      <t xml:space="preserve">20%: </t>
    </r>
    <r>
      <rPr>
        <rFont val="Calibri"/>
        <color theme="1"/>
        <sz val="10.0"/>
      </rPr>
      <t xml:space="preserve">The mechanism is available to its workers, suppliers, suppliers' workers (in any tier) and other external stakeholders (e.g. whistleblower hotline).
</t>
    </r>
    <r>
      <rPr>
        <rFont val="Calibri"/>
        <b/>
        <color theme="1"/>
        <sz val="10.0"/>
      </rPr>
      <t>50%:</t>
    </r>
    <r>
      <rPr>
        <rFont val="Calibri"/>
        <color theme="1"/>
        <sz val="10.0"/>
      </rPr>
      <t xml:space="preserve"> the company communicates how the existence of the mechanism is communicated to its suppliers' workers and other impacted stakeholders;
The involvement of impacted stakeholders and their legitimate representatives (e.g. workers, indigenous communities, etc.) in the design, review, operation and ongoing improvement of grievance mechanisms is central to their efficacy. As such, additional indicators have been included under each focus area regarding the specific integration of feedback from different stakeholder groups.</t>
    </r>
  </si>
  <si>
    <t xml:space="preserve">BMW has an internal grievance mechanism, and the company states that it has an anonymous, confidential third party mechanism. They do not disclose that the external grievance mechanism is available for stakeholders other than BMW employees. The Group stakeholder engagement policy does make reference to phone hotline forms and email contact with stakeholders, who are defined to include suppliers and community interest groups; however there is no indication that this is an independently-operated hotline. It is not clear how these tools are communicated to the relevant parties.
Page 23 Legal Compliance Code - https://www.bmwgroup.com/content/dam/grpw/websites/bmwgroup_com/company/downloads/en/2021/CCO_LCC_EN_December2020_external.pdf
</t>
  </si>
  <si>
    <t>Insufficient. There is a whistleblower hotline "to report corrupt activities". It does not state if  this covers human rights complaints as well. It does not appear to be externally operated and they do not disclose whether this available and communicated to external stakeholders/suppliers.
Page 21-22 CSR Report - https://www1.hkexnews.hk/listedco/listconews/sehk/2023/0328/2023032801987.pdf</t>
  </si>
  <si>
    <t>Ford has established a third-party grievance mechanism using the Responsible Business Alliance's (RBA's) Worker Voice platform in-house grievance mechanism that is accessible to all external stakeholders.  They do not describe how the mechanism is communicated externally. 
Page 76 Integrated Report - https://corporate.ford.com/content/dam/corporate/us/en-us/documents/reports/2023-integrated-sustainability-and-financial-report.pdf
Page 13-14 Human Rights Report - https://corporate.ford.com/content/dam/corporate/us/en-us/documents/reports/2022-human-rights-report.pdf</t>
  </si>
  <si>
    <r>
      <rPr>
        <rFont val="Calibri"/>
      </rPr>
      <t xml:space="preserve">GAC has a whistleblowing policy and procedure, however this is focused on reporting corruption issues and the company provides no evidence that the procedure can also be used to raising grievances related to human rights violations in its supply chain. 
Page 31 ESG Report - </t>
    </r>
    <r>
      <rPr>
        <rFont val="Calibri"/>
        <color rgb="FF1155CC"/>
        <u/>
      </rPr>
      <t>https://www.gac-motor.com/static/en/model/about/2022_ESG_REPOT_OF_GAC_GROUP.pdf</t>
    </r>
  </si>
  <si>
    <t>The company appears to have an in-house grievance mechanism available to supplier employees, but it does not seem to have an independent, informal mechanism available to a broader range of stakeholders.
Page 90 ESG Report - https://global.geely.com/-/media/project/web-portal/2023/esg/geely-esg-report-2022.pdf</t>
  </si>
  <si>
    <t xml:space="preserve">GM has an independent, 3rd party grievance mechanism that is accessible to external stakeholders . They do not describe how the mechanism is communicated externally.
Page 73 and 97 Sustainability Report - https://www.gmsustainability.com/_pdf/resources-and-downloads/GM_2022_SR.pdf
</t>
  </si>
  <si>
    <t>Insufficient. The company says it will "work to establish" a human rights grievance mechanism, but does not currently have one in place. The company has in place a separate ethics hotline, but this does not cover human rights impacts.
Page 125, 147 ESG Data Book - https://global.honda/en/sustainability/cq_img/report/pdf/2023/Honda-SR-2023-en-all.pdf</t>
  </si>
  <si>
    <t>The company has a grievance mechanism but appears to be an in-house mechanism. However, this mechanism is focused on human rights issues arising within the company’s own operations, and not the supply chain.
As far as supply chain grievances, Hyundai’s SCoC recommends suppliers to establish their own grievance mechanisms to address issues. The company therefore provides no evidence that it has established a grievance mechanism to address supply chain human rights grievances itself and, for this reason, these indicators cannot be assessed. 
Page 15 Supplier Code of Conduct - https://www.hyundaimotorgroup.com/sustainability/esgPolicy
Page 20 Sustainability Report - https://www.hyundai.com/content/hyundai/ww/data/csr/data/0000000051/attach/english/hmc-2023-sustainability-report-en-v5.pdf</t>
  </si>
  <si>
    <t xml:space="preserve">Kia has a grievance mechanism allows employees and stakeholders to report human rights issues. However, this does not appear to be a mechanism for its supply chain as it is focused on workplace grievances.
Page 82 Sustainability Report - https://worldwide.kia.com/int/files/company/sr/sustainability-report/sustainability-report-2023-int.pdf
</t>
  </si>
  <si>
    <t>Mercedes has an in-house grievance mechanism that is accessible to all external stakeholders. The mechanism does not appear to be independent of the company (the company does offer an external neutral intermediary who is appointed by the company, but this is only available in Germany). They do not describe how the mechanism is communicated externally.
Page 53, 220 Sustainability Report - https://sustainabilityreport.mercedes-benz.com/2022/_assets/downloads/entire-mercedes-benz-sr22.pdf</t>
  </si>
  <si>
    <t>There is an externally-operated whistleblowing service for Nissan employees, although the focus for this mechanism appears to be on ethics and compliance issues. They note that they "plan to establish a whistleblowing system for suppliers to report human rights violations by Nissan and its employees during fiscal 2023 to further promote respect for human rights throughout the supply chain". However this system is not in place yet and is thus not eligible for scoring.
Page 98, 136 ESG Data Book - https://www.nissan-global.com/EN/SUSTAINABILITY/LIBRARY/SR/2023/ASSETS/PDF/ESGDB23_E_All.pdf</t>
  </si>
  <si>
    <t>Partial. The company has an externally-run grievance mechanism. They say that the mechanism is accessible to "employees, external or occasional employees and suppliers" as well as "shareholders, job applicants and former employees", but do not refer to suppliers' workers or external stakeholders. They mention that it is communicated to all suppliers and subcontractors every two years, but do not explain how it is communicated to suppliers' workers or other stakeholders.
Page 162 Annual Report - https://www.renaultgroup.com/wp-content/uploads/2023/03/renault_2022-urd_20230327_en.pdf</t>
  </si>
  <si>
    <t xml:space="preserve">Stellantis has an independent 3rd party mechanism that is accessible to all external stakeholders. They do not describe how the mechanism is communicated externally.
Page 301-302 CSR Report - https://www.stellantis.com/content/dam/stellantis-corporate/sustainability/csr-disclosure/stellantis/2022/Stellantis-2022-CSR-Report.pdf
</t>
  </si>
  <si>
    <t xml:space="preserve"> Tesla has an Integrity Line, which is managed by a third-party and is available to suppliers, their employees, and other stakeholders. However, it is not disclosed how the company communicated about the mechanism to suppliers' workers and stakeholders. 
Page 116, 190 Impact Report - https://www.tesla.com/ns_videos/2022-tesla-impact-report.pdf</t>
  </si>
  <si>
    <t xml:space="preserve">Toyota provides a grievance mechanism through an external law firm. It is not clear whether it is a law firm used in another capacity by Toyota, so it is not clear whether this law firm is impartial. It is also not clear that the mechanism applies to grievances in the company's supply chain - it appears to apply only to grievances with Toyota itself. That said, supply chain workers have access to the mechanism within this constraint. It is not clear if and how this mechanism is communicated to impacted stakeholders.
Page 115 Sustainability Data Book - https://global.toyota/pages/global_toyota/sustainability/report/sdb/sdb23_en.pdf
</t>
  </si>
  <si>
    <t>Volkswagen has a whistleblower system, which business partners "should provide their employees with unhindered access to". While the main hotline is operated internally, the company notes that reports can also be made to "external attorneys, who act as ombudsmen". It is not explained how the existence of the system is communicated to suppliers' workers or other stakeholders.
Page 48 Code of Conduct for Business Partners - https://www.volkswagen-group.com/en/publications/more/code-of-conduct-for-business-partner-1885/download?disposition=attachment</t>
  </si>
  <si>
    <t xml:space="preserve">Volvo has an independent, 3rd party grievance mechanism that is accessible to external stakeholders. They do not describe how the mechanism is communicated externally.
Page 178 Annual and Sustainability Report - https://vp272.alertir.com/afw/files/press/volvocar/202303076447-1.pdf
 </t>
  </si>
  <si>
    <t xml:space="preserve">The company discloses data about the practical operation of their due diligence mechanism, such as the number of grievances filed, addressed, and resolved, or an evaluation of the effectiveness of the mechanism. </t>
  </si>
  <si>
    <r>
      <rPr>
        <rFont val="Calibri"/>
        <b/>
        <color theme="1"/>
        <sz val="10.0"/>
      </rPr>
      <t xml:space="preserve">25%: </t>
    </r>
    <r>
      <rPr>
        <rFont val="Calibri"/>
        <color theme="1"/>
        <sz val="10.0"/>
      </rPr>
      <t xml:space="preserve">The company provides quantitative information about the number of grievances raised.
</t>
    </r>
    <r>
      <rPr>
        <rFont val="Calibri"/>
        <b/>
        <color theme="1"/>
        <sz val="10.0"/>
      </rPr>
      <t xml:space="preserve">25%: </t>
    </r>
    <r>
      <rPr>
        <rFont val="Calibri"/>
        <color theme="1"/>
        <sz val="10.0"/>
      </rPr>
      <t xml:space="preserve">the company also provides information on the number of grievances addressed and resolved.
</t>
    </r>
    <r>
      <rPr>
        <rFont val="Calibri"/>
        <b/>
        <color theme="1"/>
        <sz val="10.0"/>
      </rPr>
      <t xml:space="preserve">50%: </t>
    </r>
    <r>
      <rPr>
        <rFont val="Calibri"/>
        <color theme="1"/>
        <sz val="10.0"/>
      </rPr>
      <t xml:space="preserve">The company disaggregates this information by the type of grievance raised, the severity and the outcomes. </t>
    </r>
  </si>
  <si>
    <t xml:space="preserve">GM provides the number of grievances raised, but it does not provide quantitative information on the number of grievances resolved or disaggregated information on the  type of grievance raised, the severity or the outcomes.
Page 97 Sustainability Report - https://www.gmsustainability.com/_pdf/resources-and-downloads/GM_2022_SR.pdf
</t>
  </si>
  <si>
    <t>While the company describes its grievance procedure and states that it aligns with the criteria set out in the UNGPs, it does not appear to provide quantitative information about the number of grievances raised, addressed, or resolved. There is also no indication of the types of grievances raised, the severity, or the outcomes.
Page 50 Sustainability Report - https://www.hyundai.com/content/hyundai/ww/data/csr/data/0000000051/attach/english/hmc-2023-sustainability-report-en-v5.pdf</t>
  </si>
  <si>
    <t>While the company discloses a number of "grievances handled", the grievance mechanism and this data does not appear to cover the supply chain.
Page 84 Sustainability Report - https://worldwide.kia.com/int/files/company/sr/sustainability-report/sustainability-report-2023-int.pdf</t>
  </si>
  <si>
    <t>Mercedes provides quantitative information about the number of grievances raised and disaggregates them by type. However, there is no indication that they were rated by severity and it is not clear either how grievances were determined to have merit or what the outcomes of the grievance processes were. 
Page 56 Sustainability Report - https://sustainabilityreport.mercedes-benz.com/2022/_assets/downloads/entire-mercedes-benz-sr22.pdf</t>
  </si>
  <si>
    <t>The company provides a number of reports received on the whistleblowing tool and the proportion which were "confirmed alerts" but do not disclose the number which were actually address or resolved, nor do they disaggregate the data.
Page 243 Annual Report - https://www.renaultgroup.com/wp-content/uploads/2023/03/renault_2022-urd_20230327_en.pdf</t>
  </si>
  <si>
    <t xml:space="preserve"> There is significant quantitative information on the numbers of grievances received, and the outcomes, in terms of decisions in favour of the company/internal remediation or conviction etc. They are further disaggregated by the types of grievance. 
Page 153 CSR Report - https://www.stellantis.com/content/dam/stellantis-corporate/sustainability/csr-disclosure/stellantis/2022/Stellantis-2022-CSR-Report.pdf</t>
  </si>
  <si>
    <t>Insufficient. The company provides basic percentages of complaints made to the Integrity Line by 'type' e.g. human resources/employee relations making up 65.4%, but there is not total number provided.
Page 116 Impact Report - https://www.tesla.com/ns_videos/2022-tesla-impact-report.pdf</t>
  </si>
  <si>
    <t>Toyota discloses the total number of "consultations" recieved and the breakdown by type in a general sense, such as "Workplace environment/personnel matters," "Harassment" and "Opinions/inquiries". However, it is hard to assess much about the nature of the grievances from the information disclosed, and it is not clear how many, if any, of the grievances were addressed and resolved, nor are the outcomes disclosed. As there is no criteria for how grievances are assessed, there are further concerns that a victim could face retaliation if his/her/their complaint is unfairly deemed malicious.
Page 115 Sustainability Data Book - https://global.toyota/pages/global_toyota/sustainability/report/sdb/sdb23_en.pdf</t>
  </si>
  <si>
    <t xml:space="preserve">Yes. The company provides quantitative information about the number of grievances raised, resolved, and disaggregates this information by type, severity and outcomes. 
Page 113 Sustainability Report - https://www.volkswagen-group.com/en/publications/more/group-sustainability-report-2022-1644/download?disposition=attachment
</t>
  </si>
  <si>
    <t>The company provides quantitative information on the number of suspected violations reported, as well as the number investigated, substantiated and resolved. There is no overall breakdown on type/severity of grievances.
Page 179 Annual and Sustainability Report - https://vp272.alertir.com/afw/files/press/volvocar/202303076447-1.pdf</t>
  </si>
  <si>
    <t>The company has put in place a remedy process.</t>
  </si>
  <si>
    <t>UNGPs</t>
  </si>
  <si>
    <r>
      <rPr>
        <rFont val="Calibri"/>
        <b/>
        <color theme="1"/>
        <sz val="10.0"/>
      </rPr>
      <t xml:space="preserve">50%: </t>
    </r>
    <r>
      <rPr>
        <rFont val="Calibri"/>
        <color theme="1"/>
        <sz val="10.0"/>
      </rPr>
      <t xml:space="preserve">the company discloses the process for determining remedy. This should indicate in general terms:
- </t>
    </r>
    <r>
      <rPr>
        <rFont val="Calibri"/>
        <b/>
        <color theme="1"/>
        <sz val="10.0"/>
      </rPr>
      <t xml:space="preserve">25%: </t>
    </r>
    <r>
      <rPr>
        <rFont val="Calibri"/>
        <color theme="1"/>
        <sz val="10.0"/>
      </rPr>
      <t xml:space="preserve">how they investigate an issue that is raised and escalate the issue within the company 
- </t>
    </r>
    <r>
      <rPr>
        <rFont val="Calibri"/>
        <b/>
        <color theme="1"/>
        <sz val="10.0"/>
      </rPr>
      <t xml:space="preserve">25%: </t>
    </r>
    <r>
      <rPr>
        <rFont val="Calibri"/>
        <color theme="1"/>
        <sz val="10.0"/>
      </rPr>
      <t xml:space="preserve">how they determine appropriate remedy
</t>
    </r>
    <r>
      <rPr>
        <rFont val="Calibri"/>
        <b/>
        <color theme="1"/>
        <sz val="10.0"/>
      </rPr>
      <t xml:space="preserve">50%: </t>
    </r>
    <r>
      <rPr>
        <rFont val="Calibri"/>
        <color theme="1"/>
        <sz val="10.0"/>
      </rPr>
      <t xml:space="preserve">the company provides information about how the process operates in practice, including quantitative information regarding the types of allegations raised (where no allegations have been raised, a statement to this end will suffice). This should be:
- </t>
    </r>
    <r>
      <rPr>
        <rFont val="Calibri"/>
        <b/>
        <color theme="1"/>
        <sz val="10.0"/>
      </rPr>
      <t>25%:</t>
    </r>
    <r>
      <rPr>
        <rFont val="Calibri"/>
        <color theme="1"/>
        <sz val="10.0"/>
      </rPr>
      <t xml:space="preserve"> disaggregated by region and tier at a minimum
- </t>
    </r>
    <r>
      <rPr>
        <rFont val="Calibri"/>
        <b/>
        <color theme="1"/>
        <sz val="10.0"/>
      </rPr>
      <t>25%:</t>
    </r>
    <r>
      <rPr>
        <rFont val="Calibri"/>
        <color theme="1"/>
        <sz val="10.0"/>
      </rPr>
      <t xml:space="preserve"> one or more qualitative case studies of the process in action (where there have been no investigations that year, case studies from previous years to illustrate the process will suffice), including outcomes from that process.
note: the UNGPs specify that impacted stakeholders should be involved in the determination of remedy. As such, additional indicators have been included under each of the focus areas to provide a score regarding the company's engagement with specific stakeholder groups.</t>
    </r>
  </si>
  <si>
    <t>Ford states that they remediate issues when they occur, however, they do not outline the process for investigating issues, for determining appropriate remedy etc. They do not provide case studies or numeric information on instances of remedy.
Page 8 and 13 Human Rights Report - https://corporate.ford.com/content/dam/corporate/us/en-us/documents/reports/2022-human-rights-report.pdf</t>
  </si>
  <si>
    <t xml:space="preserve">GM disclose the process for investigating and elevating issues raised, but they have not detailed a remedy process or how the this process operates in practice. 
GM state "GM tracks all reports of misconduct— whether made to the Awareline or through some other channel—in a case management system that facilitates efficient investigation, followup and compliance trend analysis. The case management system allows GM to follow up with individuals who submit Awareline reports anonymously, while preserving the reporter’s anonymity, to help GM better investigate and remediate anonymous allegations. Allegations of misconduct are reviewed and prioritized based on a number of factors, including the type of misconduct, the position of the alleged wrongdoer within the company and whether the allegation entails any potential violations of law. High-priority cases receive special scrutiny and review; a cross-functional committee meets monthly to discuss their investigative progress and resolution. There is also a quarterly review process to determine which cases, if any, require reporting to the Board or Audit Committee, as well as processes in case a particular allegation requires more immediate reporting. The chief compliance officer also provides regular updates to the Audit Committee on key GECC priorities and accomplishments and trends in Awareline submissions and Investigations." 
Page 97 Sustainability Report - https://www.gmsustainability.com/_pdf/resources-and-downloads/GM_2022_SR.pdf
</t>
  </si>
  <si>
    <t>Hyundai states that they have a process to remedy non-conformance, but they do not provide enough disclosure on how they investigate an issue or how they determine appropriate remedy.
Page 6 Human Rights Charter - https://www.hyundaimotorgroup.com/sustainability/esgPolicy</t>
  </si>
  <si>
    <t xml:space="preserve">Mercedes provides detail on how they investigate issues that are raised through their whistleblower hotline, including how issues are escalated through the companies. They do not outline a process for determining appropriate remedy or provide specific quantitative data or qualitative case studies on their remedy process.
Page 53 Sustainability Report - https://sustainabilityreport.mercedes-benz.com/2022/_assets/downloads/entire-mercedes-benz-sr22.pdf
</t>
  </si>
  <si>
    <t>Stellantis provides basic information with regards how they investigate issues that are raised through their whistleblower system. A process for determining appropriate remedy, quantitative data by region and tier, and qualitative case studies on their remedy process are not disclosed.
Page 302 CSR Report - https://www.stellantis.com/content/dam/stellantis-corporate/sustainability/csr-disclosure/stellantis/2022/Stellantis-2022-CSR-Report.pdf</t>
  </si>
  <si>
    <t>While Tesla sets out a process for assessment of stakeholder complaints and refers to remedy, it is not clear what the actual remediation process is.
Page 214 Impact Report - https://www.tesla.com/ns_videos/2022-tesla-impact-report.pdf</t>
  </si>
  <si>
    <t>There is no clear process for remediation disclosed. While it appears that issues can be raised through the due diligence process, it is not clear how they are escalated or if and how appropriate remedies are determined. There is also no quantitative information on remedial measures.
Page 169 Annual and Sustainability Report - https://vp272.alertir.com/afw/files/press/volvocar/202303076447-1.pdf</t>
  </si>
  <si>
    <t>Responsible Sourcing of Transition Minerals</t>
  </si>
  <si>
    <t>The company has a commitment to responsible metals and minerals sourcing.</t>
  </si>
  <si>
    <t>CHRB also Earthworks https://earthworks.org/wp-content/uploads/2021/09/Just-Minerals-FINAL.pdf</t>
  </si>
  <si>
    <r>
      <rPr>
        <rFont val="Calibri"/>
        <color theme="1"/>
        <sz val="10.0"/>
      </rPr>
      <t xml:space="preserve">The following scores are not cumulative, they are absolute: 
</t>
    </r>
    <r>
      <rPr>
        <rFont val="Calibri"/>
        <b/>
        <color theme="1"/>
        <sz val="10.0"/>
      </rPr>
      <t xml:space="preserve">100%:  </t>
    </r>
    <r>
      <rPr>
        <rFont val="Calibri"/>
        <color theme="1"/>
        <sz val="10.0"/>
      </rPr>
      <t xml:space="preserve">the company has a standalone responsible minerals sourcing policy or their human rights policy includes a section on the responsible sourcing of transition minerals and metals that applies to all salient minerals and metals.
</t>
    </r>
    <r>
      <rPr>
        <rFont val="Calibri"/>
        <b/>
        <color theme="1"/>
        <sz val="10.0"/>
      </rPr>
      <t xml:space="preserve">75%: </t>
    </r>
    <r>
      <rPr>
        <rFont val="Calibri"/>
        <color theme="1"/>
        <sz val="10.0"/>
      </rPr>
      <t xml:space="preserve">the company has a standalone responsible minerals sourcing policy or their human rights policy includes a section on the responsible sourcing of transition minerals and metals that goes beyond "conflict minerals" to include </t>
    </r>
    <r>
      <rPr>
        <rFont val="Calibri"/>
        <i/>
        <color theme="1"/>
        <sz val="10.0"/>
      </rPr>
      <t xml:space="preserve">some </t>
    </r>
    <r>
      <rPr>
        <rFont val="Calibri"/>
        <color theme="1"/>
        <sz val="10.0"/>
      </rPr>
      <t xml:space="preserve">other minerals or metals (e.g. includes cobalt).
</t>
    </r>
    <r>
      <rPr>
        <rFont val="Calibri"/>
        <b/>
        <color theme="1"/>
        <sz val="10.0"/>
      </rPr>
      <t>50%:</t>
    </r>
    <r>
      <rPr>
        <rFont val="Calibri"/>
        <color theme="1"/>
        <sz val="10.0"/>
      </rPr>
      <t xml:space="preserve"> the company has a standalone responsible minerals sourcing policy or their human rights policy includes a commitment to the responsible sourcing of "conflict minerals" only.</t>
    </r>
  </si>
  <si>
    <t xml:space="preserve">BMW's Human Rights Policy does not include a commitment to responsible minerals sourcing. They do not have a standalone responsible minerals or conflict minerals sourcing policy.
</t>
  </si>
  <si>
    <t>Not disclosed. The company does not have a public standalone policy on conflict minerals. It is stated in the CSR Report that "The relevant documents explicitly prohibit suppliers from purchasing conflict minerals.", but there is no clear commitment by the company. 
Page 32 CSR Report - https://www1.hkexnews.hk/listedco/listconews/sehk/2023/0328/2023032801987.pdf</t>
  </si>
  <si>
    <t>"Ford has a standalone responsible minerals sourcing policy which references the OECD Due Diligence Guidance for Responsible Supply Chains of Minerals for Conflict-Affected and High-Risk Areas. They indicate that the commitment goes beyond conflict minerals to cover cobalt, mica, lithium and nickel, and at Ford's request, other materials.
Responsible Material Sourcing Policy - https://corporate.ford.com/content/dam/corporate/us/en-us/documents/legal/Responsible_Material_Sourcing_Policy-2023-2.pdf"</t>
  </si>
  <si>
    <t>GM has standalone Responsible Minerals Sourcing Policy, which explicitly names 3TG conflict minerals as well as cobalt and mica (named in appendix A).
Page 3 Responsible Minerals Sourcing Policy -  https://www.gmsustainability.com/_pdf/policies/GM_Responsible_Mineral_Sourcing_Policy.pdf</t>
  </si>
  <si>
    <t>Honda includes a commitment to responsible mineral sourcing in its Supplier Sustainability Guidelines, and states that this requirement covers conflict minerals and cobalt.
Page 5 Supplier Sustianability Guidelines - https://global.honda/jp/procurement/pdf/sustinability_guideline_En_230131.pdf"</t>
  </si>
  <si>
    <r>
      <rPr>
        <rFont val="Calibri"/>
        <color theme="1"/>
        <sz val="11.0"/>
      </rPr>
      <t xml:space="preserve">Hyundai and Kia have a shared responsible minerals policy that applies to CAHRAs and cobalt, and other minerals that "pose human rights violations or environmental destruction issues in the mining process". 
Page 3 Hyundai Kia Conflict Minerals Report - </t>
    </r>
    <r>
      <rPr>
        <rFont val="Calibri"/>
        <color rgb="FF1155CC"/>
        <sz val="11.0"/>
        <u/>
      </rPr>
      <t>https://www.hyundai.com/content/dam/hyundai/ww/en/images/company/sustainability/about-sustainability/policy/hyundai-conflict-minerals-responsible-minerals-report-eng-2022.pdf</t>
    </r>
  </si>
  <si>
    <t>Hyundai and Kia have a shared responsible minerals policy that applies to CAHRAs and cobalt, and other minerals that "pose human rights violations or environmental destruction issues in the mining process". 
Page 3 Hyundai Kia Conflict Minerals Report - https://www.hyundai.com/content/dam/hyundai/ww/en/images/company/sustainability/about-sustainability/policy/hyundai-conflict-minerals-responsible-minerals-report-eng-2022.pdf</t>
  </si>
  <si>
    <t>Mercedes Responsible Sourcing Standards include a commitment to the responsible sourcing of minerals and metals. Their 'expectations' for suppliers go beyond CAHRAs to include other critical raw materials. Their raw materials report outlines due diligence conducted on 24 salient minerals and metals and states that they are committed to "responsible procurement of production and non-production materials and services."
Page 2 Responsible Sourcing Standards - https://supplier.mercedes-benz.com/servlet/JiveServlet/download/2671-7-3350/V052022_Responsible+Sourcing+Standards_EN.pdf</t>
  </si>
  <si>
    <t xml:space="preserve">Nissan has a standalone responsible minerals sourcing policy that includes CAHRAs and cobalt.
Global Minerals Sourcing Policy Statement - https://www.nissan-global.com/EN/DOCUMENT/PDF/SR/Minerals_Sourcing_Policy_e.pdf </t>
  </si>
  <si>
    <r>
      <rPr>
        <rFont val="Calibri"/>
        <color rgb="FF000000"/>
        <sz val="11.0"/>
      </rPr>
      <t xml:space="preserve">Renault has a standalone responsible minerals sourcing policy that includes CAHRAs and cobalt.
</t>
    </r>
    <r>
      <rPr>
        <rFont val="Calibri"/>
        <color rgb="FF1155CC"/>
        <sz val="11.0"/>
      </rPr>
      <t>Groupe Renault Policy - https://www.renaultgroup.com/wp-content/uploads/2020/06/groupe-renault-policy-eng.pdf</t>
    </r>
  </si>
  <si>
    <t>SAIC does not have a standalone conflict minerals sourcing policy or human rights policy. There is no public commitment to responsible metals and minerals sourcing.</t>
  </si>
  <si>
    <t xml:space="preserve">Stellantis has a standalone responsible minerals sourcing policy that includes CAHRAs and cobalt, mica, bauxite/aluminium, nickel and lithium.
Page 458 CSR Report - https://www.stellantis.com/content/dam/stellantis-corporate/sustainability/csr-disclosure/stellantis/2022/Stellantis-2022-CSR-Report.pdf
</t>
  </si>
  <si>
    <t>Tesla has a standalone responsible minerals sourcing policy that covers the responsible sourcing of transition minerals and metals that applies to all salient minerals and metals.
Responsible Sourcing Policy - https://www.tesla.com/legal/additional-resources#responsible-sourcing-policies</t>
  </si>
  <si>
    <t>Partial. The company has a standalone responsible mineral policy that extends to cobalt. 
Responsible Minerals Policy - https://global.toyota/pages/global_toyota/sustainability/esg/mineral_sourcing_en.pdf</t>
  </si>
  <si>
    <t xml:space="preserve">Volkswagen does not reference responsible mineral sourcing in their social and human rights document. They have a Responsible Minerals sourcing report, which specifies the actions taken with regards to 16 priority materials, including conflict minerals, cobalt, lithium, nickel, graphite, aluminium, copper, rare earths minerals, platinum group metals and steel. They state that their due diligence for all these metals and minerals is done in accordance with the OECD Guidelines - even if the materials aren’t specifically conflict minerals.
Responsible Raw Materials Report - https://uploads.vw-mms.de/system/production/files/vwn/039/413/file/878b0edee5d6be70ec48fbf6ad941c15bf91b43e/VW_Responsible_Raw_Materials_Report_2023.pdf?1689334523
</t>
  </si>
  <si>
    <t xml:space="preserve">Volvo does not have a standalone human rights policy or a responsible minerals sourcing policy. It does have a general responsible sourcing policy, which includes commitments regarding the sourcing of conflict minerals. They state in the sustainability report that this policy applies to "suppliers of components containing raw materials associated with severe negative environmental, social and governance (ESG) impacts, or Materials of Concern," i.e. it applies to all salient materials.
Page 173 Annual and Sustainability Report - https://vp272.alertir.com/afw/files/press/volvocar/202303076447-1.pdf
</t>
  </si>
  <si>
    <t>The company requires its suppliers to undertake due diligence in accordance with the OECD Due Diligence for Responsible Supply Chains of Minerals from Conflict-Affected and High Risk Areas</t>
  </si>
  <si>
    <r>
      <rPr>
        <rFont val="Calibri"/>
        <b/>
        <color theme="1"/>
        <sz val="10.0"/>
      </rPr>
      <t>25%:</t>
    </r>
    <r>
      <rPr>
        <rFont val="Calibri"/>
        <color theme="1"/>
        <sz val="10.0"/>
      </rPr>
      <t xml:space="preserve"> the SCoC states that companies will undertake due diligence in accordance with OECD Due Diligence for Responsible Supply Chains of Minerals from CAHRAs. 
</t>
    </r>
    <r>
      <rPr>
        <rFont val="Calibri"/>
        <b/>
        <color theme="1"/>
        <sz val="10.0"/>
      </rPr>
      <t>25%:</t>
    </r>
    <r>
      <rPr>
        <rFont val="Calibri"/>
        <color theme="1"/>
        <sz val="10.0"/>
      </rPr>
      <t xml:space="preserve"> the SCoC specifies that suppliers should apply the OECD due diligence guidelines to all salient metals and minerals in addition to CAHRAs. (note: companies that only specify cobalt do not achieve a score here, due to its inclusion in the Frank Dodd Act.)
</t>
    </r>
    <r>
      <rPr>
        <rFont val="Calibri"/>
        <b/>
        <color theme="1"/>
        <sz val="10.0"/>
      </rPr>
      <t>25%:</t>
    </r>
    <r>
      <rPr>
        <rFont val="Calibri"/>
        <color theme="1"/>
        <sz val="10.0"/>
      </rPr>
      <t xml:space="preserve"> there is a requirement or expectation that suppliers have a due diligence process in place to identify raw materials sources, specifically, conducting due diligence on the SoRs in their supply chain (this may include the use of third party certification, etc)
</t>
    </r>
    <r>
      <rPr>
        <rFont val="Calibri"/>
        <b/>
        <color theme="1"/>
        <sz val="10.0"/>
      </rPr>
      <t>25%:</t>
    </r>
    <r>
      <rPr>
        <rFont val="Calibri"/>
        <color theme="1"/>
        <sz val="10.0"/>
      </rPr>
      <t xml:space="preserve"> there is a contractual requirement or expectation to disclose smelter/refiner information. 
Note: as it is unlikely that companies will publish their contracts, disclosures for the last three points may be found in the SCoC or the contractual minerals report.</t>
    </r>
  </si>
  <si>
    <t>BMW states that companies should conduct due diligence in accordance with the OECD Guidelines. This applies to all critical raw materials and process materials, defined in accordance with the Material Change Report from Drive Sustainability. They are expected to identify whether smelters are conformant have independent 3rd party certification and that they provide this information to BMW on request. 
 Page 12, 13 Supplier Code of Conduct - https://www.bmwgroup.com/content/dam/grpw/websites/bmwgroup_com/responsibility/downloads/en/2022/BMW-Group-Supplier-Code-of-Conduct-V.3.0_englisch_20221206.pdf</t>
  </si>
  <si>
    <t>The company does not have a public SCoC</t>
  </si>
  <si>
    <t>Ford’s SCoC requires that suppliers undertake due diligence in accordance with OECD Due Diligence Guidelines. This expectation extends to cobalt, mica, etc. They specify that companies must be able to provide information on their smelters and verify the sources of the raw materials in their parts. It does not specify that suppliers disclose SoR details.
Page 1 Responsible Material Sourcing Policy - https://corporate.ford.com/content/dam/corporate/us/en-us/documents/legal/Responsible_Material_Sourcing_Policy-2023-2.pdf
Page 9 Supplier Code of Conduct - https://corporate.ford.com/content/dam/corporate/us/en-us/documents/operations/governance-and-policies/Ford-Supplier-Code-Of-Conduct-v2-Final.pdf</t>
  </si>
  <si>
    <t>Partial. The SCoC says that companies will undertake due diligence in their supply chain with respect to conflict minerals. 
However, there is no evidence that this requirement goes beyond conflict minerals, and there is no reference to SoRs in either the SCoC or ESG Report.
Page 4 Supplier Code of Conduct - https://zgh.com/wp-content/uploads/2021/08/Geely-Supplier-Code-of-Conduct-EN.pdf</t>
  </si>
  <si>
    <t xml:space="preserve">GM requires suppliers to conduct due diligence in accordance with the OECD Guidelines for conflict minerals, cobalt and mica. They require smelter to verify 3rd party certification and provide this to GM.
Page 8 Supplier Code of Conduct - https://www.gmsustainability.com/_pdf/policies/GM_Supplier_Code_of_Conduct.pdf
Page 1 of Responsible Minerals Sourcing Policy - https://www.gmsustainability.com/_pdf/policies/GM_Responsible_Mineral_Sourcing_Policy.pdf </t>
  </si>
  <si>
    <t>Not disclosed. Honda's SCoC has the expectation that suppliers "strive" to use smelters and refiners do not use smelters and refiners linked to human rights issues. It does not refer specifically to the OECD Due Diligence guidelines.
Page 6 Supplier Sustainability Guidelines - https://global.honda/jp/procurement/pdf/sustinability_guideline_En_230131.pdf</t>
  </si>
  <si>
    <t xml:space="preserve">Hyundai's Responsible Minerals policy references the OECD Guidelines, however these are not mentioned in the Supplier Code of Conduct. Hyundai does not require suppliers to conduct due diligence in accordance with the OECD Guidelines. They do not require suppliers to use SoRs that are conformant with a 3rd party certification standard or to provide SoR details to Hyundai.
Page 3 Hyundai Kia Conflict Minerals Report - https://www.hyundai.com/content/dam/hyundai/ww/en/images/company/sustainability/about-sustainability/policy/hyundai-conflict-minerals-responsible-minerals-report-eng-2022.pdf
</t>
  </si>
  <si>
    <t>The SCOC does not mention the OECD Guidelines. They are referenced in the Sustainability Report, Responsible Minerals Report and the Human Rights Charter, but not as requirements for suppliers. Suppliers are "requested" to conduct a transaction with RMAP certified smelters. 
Page 8 Hyundai-Kia Conflict Minerals Report - https://worldwide.kia.com/int/files/company/sr/about/E000022012601-en.pdf</t>
  </si>
  <si>
    <t xml:space="preserve">Mercedes states that companies should conduct due diligence in accordance with the OECD Guidelines. This explicitly refers to CAHRAs, however they also specify that due diligence on critical raw materials should have an OECD-compliant due diligence process. Suppliers are expected to identify whether smelters are conformant have independent 3rd party certification and that they provide this information to Mercedes on request.
Page 6, 12, 13 Responsible Sourcing Standards - https://supplier.mercedes-benz.com/servlet/JiveServlet/download/2671-7-3350/V052022_Responsible+Sourcing+Standards_EN.pdf
</t>
  </si>
  <si>
    <t>Nissan's Global Minerals Sourcing Policy Statement states that companies should conduct due diligence in accordance with the OECD Guidelines. This applies to all minerals, not just CAHRAs. There are no explicit SoR requirements.
Global Minerals Sourcing Policy Statement - https://www.nissan-global.com/EN/SUSTAINABILITY/LIBRARY/ASSETS/PDF/Minerals_Sourcing_Policy_e.pdf</t>
  </si>
  <si>
    <t xml:space="preserve">Renault states that companies should conduct due diligence in accordance with the OECD Guidelines. This applies to CAHRAs and cobalt. There are no explicit SoR requirements.
Groupe Renault Policy - https://www.renaultgroup.com/wp-content/uploads/2019/03/groupe-renault-policy-eng.pdf </t>
  </si>
  <si>
    <t>Stellantis does not directly reference the OECD Guidelines. However, the SCoC explicitly applies to all materials. They are required to submit SoR details to Stellantis, but there are no requirements regarding 3rd party certification. 
Page 3 Global Responsible Purchasing Guidelines - https://www.stellantis.com/content/dam/stellantis-corporate/group/governance/corporate-regulations/global-responsible-purchasing-guidelines.pdf</t>
  </si>
  <si>
    <t xml:space="preserve">Tesla states that companies should conduct due diligence in accordance with the OECD Guidelines. This applies to all minerals. They are expected to identify whether smelters are conformant have independent 3rd party certification and that they provide this information to Tesla on request.
Supplier Code of Conduct - https://www.tesla.com/sites/default/files/about/legal/tesla-supplier-code-of-conduct.pdf </t>
  </si>
  <si>
    <t>Not disclosed. Toyota SCoC requires suppliers to conduct due diligence but does not say this must be in accordance with OECD guidelines. It does not refer to due diligence of SoRs or disclosing SoRs.
Page 4 Supplier Sustainability Guidelines - https://global.toyota/pages/global_toyota/sustainability/esg/supplier_csr_en.pdf</t>
  </si>
  <si>
    <t xml:space="preserve">Volkswagen’s SCoC requires that suppliers undertake due diligence in accordance with OECD Due Diligence Guidelines. This expectation extends to cobalt, mica, etc. It expects that suppliers conduct due diligence on their smelters. It does not require suppliers to provide smelter information.
Page 26 of Supplier Code of Conduct - https://www.vwgroupsupply.com/one-kbp-pub/media/shared_media/documents_1/nachhaltigkeit/brochure__volkswagen_group_requirements_regarding_sustainability_in_its_relationships_with_business_partners__code_of_conduct_fo/2019_coc_geschaeftspartner_final.pdf </t>
  </si>
  <si>
    <t xml:space="preserve">Volvo Car Group requires suppliers to undertake due diligence on its minerals supply chains, but does not specify that this is done in accordance with the OECD Guidelines. There are no specific requirements for SoRs.
Page 13 of Code of Conduct for Business Partners - https://www.volvocars.com/images/v/-/media/market-assets/intl/applications/dotcom/pdf/suppliers/codeofconduct_for_business_partners_en_2022_digital_a4.pdf
</t>
  </si>
  <si>
    <t xml:space="preserve">The company has a process in place to assess transition minerals risks in their supply chain to the point of extraction. </t>
  </si>
  <si>
    <t>CHRB D.5.10.b, OECD</t>
  </si>
  <si>
    <r>
      <rPr>
        <rFont val="Calibri"/>
        <b/>
        <color theme="1"/>
        <sz val="10.0"/>
      </rPr>
      <t xml:space="preserve">25%: </t>
    </r>
    <r>
      <rPr>
        <rFont val="Calibri"/>
        <color theme="1"/>
        <sz val="10.0"/>
      </rPr>
      <t xml:space="preserve">the company discloses that they have a process in place to map supply chains back to the point of extraction.
</t>
    </r>
    <r>
      <rPr>
        <rFont val="Calibri"/>
        <b/>
        <color theme="1"/>
        <sz val="10.0"/>
      </rPr>
      <t>25%:</t>
    </r>
    <r>
      <rPr>
        <rFont val="Calibri"/>
        <color theme="1"/>
        <sz val="10.0"/>
      </rPr>
      <t xml:space="preserve"> the company provides detail on the processes that they have put in place to map their supply chains to the point of extraction
</t>
    </r>
    <r>
      <rPr>
        <rFont val="Calibri"/>
        <b/>
        <color theme="1"/>
        <sz val="10.0"/>
      </rPr>
      <t xml:space="preserve">25%: </t>
    </r>
    <r>
      <rPr>
        <rFont val="Calibri"/>
        <color theme="1"/>
        <sz val="10.0"/>
      </rPr>
      <t xml:space="preserve">the company discloses the portion of the supply chain that they have mapped to the point of extraction. Note: this could be by specifying which supply chains they have mapped, a percentage of total suppliers mapped, etc.
</t>
    </r>
    <r>
      <rPr>
        <rFont val="Calibri"/>
        <b/>
        <color theme="1"/>
        <sz val="10.0"/>
      </rPr>
      <t xml:space="preserve">25%: </t>
    </r>
    <r>
      <rPr>
        <rFont val="Calibri"/>
        <color theme="1"/>
        <sz val="10.0"/>
      </rPr>
      <t xml:space="preserve">the company discloses information from their mapping (e.g primary countries of origin etc)
</t>
    </r>
    <r>
      <rPr>
        <rFont val="Calibri"/>
        <b/>
        <color theme="1"/>
        <sz val="10.0"/>
      </rPr>
      <t>MODIFIER</t>
    </r>
    <r>
      <rPr>
        <rFont val="Calibri"/>
        <color theme="1"/>
        <sz val="10.0"/>
      </rPr>
      <t>: In order to achieve full credit the mapping must cover at least the three focus minerals that are of significant industry and stakeholder focus given outsized volume and/or impacts: cobalt, nickel &amp; lithium. Companies that map two of fewer minerals will receive half scores.</t>
    </r>
  </si>
  <si>
    <t>Reference to supply chain mapping does not say whether it goes to the point of extraction, or provide further detail. "Supply chain mapping forms the basis for analysing risks at n-Tier suppliers." 
Page 112 Group Report - https://www.bmwgroup.com/content/dam/grpw/websites/bmwgroup_com/ir/downloads/en/2023/bericht/BMW-Group-Report-2022-en.pdf</t>
  </si>
  <si>
    <t>Insufficient. There is a survey on 3TG conflict minerals, which goes back to the smelters, but it is unclear it  goes all the way to the point of extraction.
Page 32 CSR Report - https://www1.hkexnews.hk/listedco/listconews/sehk/2023/0328/2023032801987.pdf</t>
  </si>
  <si>
    <t xml:space="preserve">It is indicated that they map their battery supply sites and use a third party to do so. It indicates that specifically two battery supply chains were audited and the countries where mine sites were identified.
"In 2021, we initiated battery supply chain mapping to gain greater transparency about the sources of the cobalt, nickel, and lithium used in our EVs. Since March 2021, we have been working with RCS Global Group to deliver a multi-commodity responsible sourcing audit program covering these key battery metals. The collaboration with RCS Global – a recognized leader in data-driven ESG performance and auditing – is strengthening our responsible sourcing capacity and driving continual improvements in transparency and responsibility in our raw material supply chains. To date, the project has conducted 19 supplier audits along two select battery supply chains at all tiers through to the mine site. These initial audits have led to the identification and mapping of 92 additional suppliers and identified mine sites in the DRC, Turkey, Australia, Russia, and Chile." 
Page 19 Human Rights Report - https://corporate.ford.com/content/dam/corporate/us/en-us/documents/reports/2022-human-rights-report.pdf
</t>
  </si>
  <si>
    <t>GM have an in-house visibility tool for mapping Tier 1-3 suppliers, but do not appear to map their supply chain to the point of extraction.
Page 83 Sustainability Report - https://www.gmsustainability.com/_pdf/resources-and-downloads/GM_2022_SR.pdf</t>
  </si>
  <si>
    <t>Not disclosed. In the SEC Conflict Minerals Report, they disclose efforts to determine the mines of origin of conflict minerals, but there is no clear system for mapping to the point of extraction.
"Through our participation in RMI and by requesting our suppliers to complete the RCOI survey, we have determined that seeking information about the conflict minerals smelters and refiners in our supply chain represents the most reasonable effort we can make to determine the mines or locations of origin of the necessary conflict minerals contained in our supply chains. "
Page 6 SEC Conflict Minerals Report - https://global.honda/content/dam/site/global-en/investors/cq_img/library/cmr/CY2022_formSD_e.pdf</t>
  </si>
  <si>
    <t>Hyundai's Responsible Minerals Report indicates that they use the RMI's CMRT report. It does not disclose a process for mapping their supply chains back to the point of extraction.
Page 6 Hyundai Kia Responsible Minerals Report - https://www.hyundai.com/content/dam/hyundai/ww/en/images/company/sustainability/about-sustainability/policy/hyundai-conflict-minerals-responsible-minerals-report-eng-2022.pdf</t>
  </si>
  <si>
    <t>Kia's Responsible Minerals Report indicates that they use the RMI's CMRT report. It does not disclose a process for mapping their supply chains back to the point of extraction.
Page 6 Hyundai Kia Responsible Minerals Report - https://www.hyundai.com/content/dam/hyundai/ww/en/images/company/sustainability/about-sustainability/policy/hyundai-conflict-minerals-responsible-minerals-report-eng-2022.pdf</t>
  </si>
  <si>
    <r>
      <rPr>
        <rFont val="Calibri"/>
        <color theme="1"/>
        <sz val="11.0"/>
      </rPr>
      <t xml:space="preserve">Mercedes discloses that they have a process in place to map their supply chain back to the point of extraction. Their Raw Materials report includes mapping for six materials, including the processes for prioritisation etc. They findings from the mapping, such as primary sources, supplier awareness etc.
Page 210 Sustainability Report - </t>
    </r>
    <r>
      <rPr>
        <rFont val="Calibri"/>
        <color rgb="FF1155CC"/>
        <sz val="11.0"/>
        <u/>
      </rPr>
      <t>https://sustainabilityreport.mercedes-benz.com/2022/_assets/downloads/entire-mercedes-benz-sr22.pdf</t>
    </r>
    <r>
      <rPr>
        <rFont val="Calibri"/>
        <color theme="1"/>
        <sz val="11.0"/>
      </rPr>
      <t xml:space="preserve">
Raw Materials Report - </t>
    </r>
    <r>
      <rPr>
        <rFont val="Calibri"/>
        <color rgb="FF1155CC"/>
        <sz val="11.0"/>
        <u/>
      </rPr>
      <t>https://group.mercedes-benz.com/dokumente/nachhaltigkeit/produktion/mercedes-benz-raw-materials-report.pdf</t>
    </r>
  </si>
  <si>
    <t xml:space="preserve">Nissan states that they have processes in place to map their conflict minerals supply chain, however, it appears that these only reach SoRs, not the point of extraction. 
Page 101 ESG Data Book - https://www.nissan-global.com/EN/SUSTAINABILITY/LIBRARY/SR/2023/ASSETS/PDF/ESGDB23_E_All.pdf
</t>
  </si>
  <si>
    <t xml:space="preserve">Renault discloses a process for mapping cobalt back to the point of  extraction. They very briefly mention other minerals such as lithium but they do not disclose a process for these other high risk mineral supply chains.
Page 244 Annual Report - https://www.renaultgroup.com/wp-content/uploads/2023/03/renault_2022-urd_20230327_en.pdf
</t>
  </si>
  <si>
    <r>
      <rPr>
        <rFont val="Calibri"/>
        <color theme="1"/>
        <sz val="11.0"/>
      </rPr>
      <t xml:space="preserve">The company engages third party RCS Global to conduct audits of the cobalt and lithium supply chains down to the mine site and provides detail of this process. The company also provides information from the mapping, in particular the number of suppliers and a list of countries of origin.
Page 44 and 451 CSR Report - </t>
    </r>
    <r>
      <rPr>
        <rFont val="Calibri"/>
        <color rgb="FF1155CC"/>
        <sz val="11.0"/>
        <u/>
      </rPr>
      <t>https://www.stellantis.com/content/dam/stellantis-corporate/sustainability/csr-disclosure/stellantis/2022/Stellantis-2022-CSR-Report.pdf</t>
    </r>
  </si>
  <si>
    <t xml:space="preserve"> It is disclosed that cobalt, lithium and nickel are mapped to the point of extraction, and there is reference to the mapping of aluminium and silicone. They disclose a list of suppliers operating mines or refineries for the high-intensity minerals and the countries those suppliers are located in. There is insufficient detail on the processes.
Page 165, 176, 171, 174 Impact Report - https://www.tesla.com/ns_videos/2022-tesla-impact-report.pdf</t>
  </si>
  <si>
    <t>While Toyota discloses that it undertakes a "reasonable country-of-origin enquiry," it is not clear that this enquiry equates to supply chain mapping to the point of extraction. There appears to be little detail of or information from the mineral supply chain mapping process and no disclosure of the portion of the supply chain mapped to the point of extraction or otherwise.
Conflict Minerals Report - https://global.toyota/pages/global_toyota/ir/library/sec/form_sd_202305_final.pdf</t>
  </si>
  <si>
    <t xml:space="preserve">Volkswagen identifies a process for prioritising mineral supply chains assessed through the Drive Sustainability platform. They then conduct detailed mapping of the 15 prioritised supply chains, in many cases to the point of extraction. They identify the extent to which they have mapped each supply chain, and the issues that were discovered through that mapping. However, note the previous years' disclosure of countries of origin for each mineral is no longer included.
Page 49, 20, 24, 26, 30, 32, 37, 39 Responsible Raw Materials Report - https://uploads.vw-mms.de/system/production/files/vwn/039/413/file/878b0edee5d6be70ec48fbf6ad941c15bf91b43e/VW_Responsible_Raw_Materials_Report_2023.pdf?1689334523
</t>
  </si>
  <si>
    <t>Volvo states that it works with third party firm Circulor to use blockchain to map parts of its battery supply chain to the point of extraction, and the process covers lithium, nickel and mica. They do not provide significant information from the mapping.
Page 175 Annual and Sustainability Report - https://vp272.alertir.com/afw/files/press/volvocar/202303076447-1.pdf</t>
  </si>
  <si>
    <t>The company discloses transition minerals risks in their supply chain and where they are located.</t>
  </si>
  <si>
    <r>
      <rPr>
        <rFont val="Calibri"/>
        <b/>
        <color theme="1"/>
        <sz val="10.0"/>
      </rPr>
      <t xml:space="preserve">50%: </t>
    </r>
    <r>
      <rPr>
        <rFont val="Calibri"/>
        <color theme="1"/>
        <sz val="10.0"/>
      </rPr>
      <t xml:space="preserve">the company discloses how CAHRA risks are present in their supply chains and the relative risks of countries of sourcing.
</t>
    </r>
    <r>
      <rPr>
        <rFont val="Calibri"/>
        <b/>
        <color theme="1"/>
        <sz val="10.0"/>
      </rPr>
      <t>50%:</t>
    </r>
    <r>
      <rPr>
        <rFont val="Calibri"/>
        <color theme="1"/>
        <sz val="10.0"/>
      </rPr>
      <t xml:space="preserve"> the company discloses broader risks from transition minerals in their supply chain
</t>
    </r>
  </si>
  <si>
    <t>Ford's Conflict Minerals report provides a detailed analysis of their conflict mineral supply chains and the risks that are present there. 
Conflict Minerals Report - https://corporate.ford.com/content/dam/corporate/us/en-us/documents/legal/Form-SD-and-CMR-for-Year-Ended-December-31-2022.pdf</t>
  </si>
  <si>
    <t>The company discloses a list of 14 high-risk raw materials, including cobalt and 3TG. They say that they plan to further investigate these minerals and form a risk list in 2023, but they do not provide any detail on how CAHRA or broader transition mineral risks affect these minerals
Page 87 ESG Report - https://global.geely.com/-/media/project/web-portal/2023/esg/geely-esg-report-2022.pdf</t>
  </si>
  <si>
    <t xml:space="preserve">Hyundai and Kia's shared Responsible Minerals Report specifies that there are risks in their supply chain, but simply lists the countries that are at high risk of conflict minerals. It does not provide additional detail on how these may specifically occur in their supply chain.
Page 5 Hyundai Kia Responsible Minerals Report - https://worldwide.kia.com/int/files/company/sr/about/E000022012602-en.pdf </t>
  </si>
  <si>
    <t>Yes. Their Raw Materials Report provides six raw materials assessments and what the associated risks are with those minerals.
Raw Materials Report - https://group.mercedes-benz.com/dokumente/nachhaltigkeit/produktion/mercedes-benz-raw-materials-report.pdf</t>
  </si>
  <si>
    <t xml:space="preserve">Stellantis details the specific risks associated with various mineral supply chains.
Page 447-449 CSR Report - https://www.stellantis.com/content/dam/stellantis-corporate/sustainability/csr-disclosure/stellantis/2022/Stellantis-2022-CSR-Report.pdf
</t>
  </si>
  <si>
    <t>Tesla's SEC Conflict Minerals report includes a country list at annex 1. However, there is no disclosure relating to relative risks of countries of sourcing. Tesla's Impact Report identifies broad risks disaggregated by mineral, including cobalt, nickel and lithium.
SEC Conflict Minerals Report - https://www.sec.gov/Archives/edgar/data/1318605/000156459023007555/tsla-ex101_18.htm
Page 168, 172, 175 Impact Report - https://www.tesla.com/ns_videos/2022-tesla-impact-report.pdf</t>
  </si>
  <si>
    <t xml:space="preserve">Volkswagen discloses broader transition mineral supply chain risks by material; however, the company no longer discloses the applicable countries for each material, and thus there is no disclosure of the relative risks of these countries of sourcing.
Responsible Raw Materials Report - https://uploads.vw-mms.de/system/production/files/vwn/039/413/file/878b0edee5d6be70ec48fbf6ad941c15bf91b43e/VW_Responsible_Raw_Materials_Report_2023.pdf?1689334523
</t>
  </si>
  <si>
    <t>Volvo discloses information on 3T minerals but does not appear to do so on country risks related to transition minerals more broadly. 
Page 173 Annual and Sustainability Report - https://vp272.alertir.com/afw/files/press/volvocar/202303076447-1.pdf</t>
  </si>
  <si>
    <t>The company publishes a list of smelters or refiners (SoR) in its supply chain</t>
  </si>
  <si>
    <r>
      <rPr>
        <rFont val="Calibri"/>
        <b/>
        <color rgb="FFFF0000"/>
        <sz val="10.0"/>
      </rPr>
      <t xml:space="preserve">100%: </t>
    </r>
    <r>
      <rPr>
        <rFont val="Calibri"/>
        <color rgb="FFFF0000"/>
        <sz val="10.0"/>
      </rPr>
      <t xml:space="preserve">the company publishes a full list of smelters/refiners in their supply chain
</t>
    </r>
    <r>
      <rPr>
        <rFont val="Calibri"/>
        <b/>
        <color rgb="FFFF0000"/>
        <sz val="10.0"/>
      </rPr>
      <t xml:space="preserve">50%: </t>
    </r>
    <r>
      <rPr>
        <rFont val="Calibri"/>
        <color rgb="FFFF0000"/>
        <sz val="10.0"/>
      </rPr>
      <t>the company publishes a partial list of smelters/refiners in their supply chain</t>
    </r>
  </si>
  <si>
    <t>Not disclosed. BMW no longer discloses a list of smelters or refiners in its cobalt supply chain.</t>
  </si>
  <si>
    <t>A conflict mineral survey was conducted on suppliers of tantalum, tin, tungsten and gold materials that are included in products or used in manufacturing processes. The survey results showed that 3TG used in the supply chain came from conflict free mineral smelters recognized by CFSI. However, they have not disclosed any list of smelters nor quantitative information found as a result of this survey.
Page 34 CSR Report - https://www1.hkexnews.hk/listedco/listconews/sehk/2023/0328/2023032801987.pdf</t>
  </si>
  <si>
    <t xml:space="preserve">Ford publishes a list of SoRs in its supply chain. 
Page 16 Conflict Minerals Report  -https://corporate.ford.com/content/dam/corporate/us/en-us/documents/legal/Form-SD-and-CMR-for-Year-Ended-December-31-2022.pdf
</t>
  </si>
  <si>
    <r>
      <rPr>
        <rFont val="Calibri"/>
        <color theme="1"/>
        <sz val="11.0"/>
      </rPr>
      <t xml:space="preserve">GM publishes a smelter list in their SEC Conflict Minerals report. They indicate which smelters are conformant with a 3rd party standard.
Page 9-16 SEC Conflict Minerals Report - </t>
    </r>
    <r>
      <rPr>
        <rFont val="Calibri"/>
        <color rgb="FF1155CC"/>
        <sz val="11.0"/>
        <u/>
      </rPr>
      <t>https://investor.gm.com/static-files/7130f9f6-af78-405f-9454-8b965f1c2015</t>
    </r>
    <r>
      <rPr>
        <rFont val="Calibri"/>
        <color theme="1"/>
        <sz val="11.0"/>
      </rPr>
      <t xml:space="preserve">
</t>
    </r>
  </si>
  <si>
    <t>Honda's SEC Conflict Minerals Report only provides a list of RMAP compliant suppliers of 3TG minerals. It does not appear to include non-compliant SoRs.
Page 7-13 SEC Conflict Minerals Report - https://global.honda/content/dam/site/global-en/investors/cq_img/library/cmr/CY2022_formSD_e.pdf</t>
  </si>
  <si>
    <t xml:space="preserve">Mercedes previously disclosed a specific document with a full list of their SoRs. However, this no longer appears to be disclosed.
</t>
  </si>
  <si>
    <t xml:space="preserve">Nissan has published a partial list of SoRs in its supply chain.
Page 3 Actions for Minerals Sourcing - https://www.nissan-global.com/EN/SUSTAINABILITY/LIBRARY/ASSETS/PDF/Minerals_e.pdf </t>
  </si>
  <si>
    <r>
      <rPr>
        <rFont val="Calibri, Arial"/>
        <color rgb="FF000000"/>
        <sz val="11.0"/>
      </rPr>
      <t xml:space="preserve">Renault publishes a list of its cobalt refiners (tier 4). It does not publish smelter lists for other supply chains.
</t>
    </r>
    <r>
      <rPr>
        <rFont val="Calibri, Arial"/>
        <color rgb="FF1155CC"/>
        <sz val="11.0"/>
      </rPr>
      <t xml:space="preserve">Renault Cobalt Supply Chain Mapping - </t>
    </r>
    <r>
      <rPr>
        <rFont val="Calibri, Arial"/>
        <color rgb="FF1155CC"/>
        <sz val="11.0"/>
        <u/>
      </rPr>
      <t>https://www.renaultgroup.com/wp-content/uploads/2020/06/renault_cobalt_supply_chain_mapping_.pdf</t>
    </r>
  </si>
  <si>
    <t xml:space="preserve">Stellantis publishes a SoR list for their high voltage batteries. It is not clear if this is all their batteries. 
https://www.stellantis.com/content/dam/stellantis-corporate/sustainability/responsible-purchasing-practices/CO_LI_REFINERS_Sept_2022.pdf </t>
  </si>
  <si>
    <t>In the SEC conflict minerals report, Tesla publishes a list of smelters or refiners which "may, or may not, be in Tesla’s supply chain" based on the RMI facility database, indicating that Tesla does not have complete knowledge of the SoRs in its supply chain. This list is therefore considered a partial list.
SEC Conflict Minerals Report - https://www.sec.gov/Archives/edgar/data/1318605/000156459023007555/tsla-ex101_18.htm</t>
  </si>
  <si>
    <t>Volkswagen provides a list of 3TG smelters in its the Responsible Raw Materials Report. 
Page 45-48 Responsible Raw Materials Report https://uploads.vw-mms.de/system/production/files/vwn/039/413/file/878b0edee5d6be70ec48fbf6ad941c15bf91b43e/VW_Responsible_Raw_Materials_Report_2023.pdf?1689334523</t>
  </si>
  <si>
    <t>Volvo does not disclose a list of SoRs. 
Page 174 Annual and Sustainability Report - https://vp272.alertir.com/afw/files/press/volvocar/202303076447-1.pdf</t>
  </si>
  <si>
    <t>The company discloses which of the SoRs in its supply chain are conformant with the Responsible Minerals Initiative (RMI).</t>
  </si>
  <si>
    <r>
      <rPr>
        <rFont val="Calibri"/>
        <b/>
        <color rgb="FFFF0000"/>
        <sz val="10.0"/>
      </rPr>
      <t xml:space="preserve">100%: </t>
    </r>
    <r>
      <rPr>
        <rFont val="Calibri"/>
        <color rgb="FFFF0000"/>
        <sz val="10.0"/>
      </rPr>
      <t xml:space="preserve">the company discloses information on RMI conformance for all of the SoRs in its supply chain
</t>
    </r>
    <r>
      <rPr>
        <rFont val="Calibri"/>
        <b/>
        <color rgb="FFFF0000"/>
        <sz val="10.0"/>
      </rPr>
      <t xml:space="preserve">50%: </t>
    </r>
    <r>
      <rPr>
        <rFont val="Calibri"/>
        <color rgb="FFFF0000"/>
        <sz val="10.0"/>
      </rPr>
      <t xml:space="preserve">the company only discloses information on RMI conformance for some of the SoRs in its supply chain or only discloses information on RMI conformance on an aggregate / percentage basis
NOTE: 0.4 modifier applied to points due to multi-stakeholder initiative assessment. See </t>
    </r>
    <r>
      <rPr>
        <rFont val="Calibri"/>
        <color rgb="FF1155CC"/>
        <sz val="10.0"/>
        <u/>
      </rPr>
      <t>Sheet 8</t>
    </r>
  </si>
  <si>
    <t>Ford's Conflict Minerals report provides detail on RMI conformance for each of the smelters and refiners identified in its supply chain
Page 16 Conflict Minerals Report  -https://corporate.ford.com/content/dam/corporate/us/en-us/documents/legal/Form-SD-and-CMR-for-Year-Ended-December-31-2022.pdf</t>
  </si>
  <si>
    <t>GM provides information on conformance with RMI's RMAP assessment for each of the smelters identified in their supply chain.
Page 9-16 SEC Conflict Minerals Report - https://investor.gm.com/static-files/7130f9f6-af78-405f-9454-8b965f1c2015</t>
  </si>
  <si>
    <t>Honda only discloses information on RMAP compliant smelters in its supply chain - it does not provide information on additional SoRs in its supply chain that are not RMAP compliant. 
Page 7-13 SEC Conflict Minerals Report - https://global.honda/content/dam/site/global-en/investors/cq_img/library/cmr/CY2022_formSD_e.pdf</t>
  </si>
  <si>
    <t xml:space="preserve">Mercedes previously disclosed list of SoRs indicated which ones were RMI conformant. However, this list is no longer disclosed.
</t>
  </si>
  <si>
    <t>Nissan does not indicate which of the smelters in its partial list are RMI compliant.</t>
  </si>
  <si>
    <t xml:space="preserve">Renault's list of cobalt refiners does not indicate which ones are RMI compliant. </t>
  </si>
  <si>
    <t>In its list of SoRs for high voltage batteries, Stellantis does not indicate which SoRs are RMI / RMAP conformant.</t>
  </si>
  <si>
    <r>
      <rPr>
        <rFont val="Arial"/>
        <color rgb="FF000000"/>
        <u/>
      </rPr>
      <t xml:space="preserve">Tesla only provides aggregate percentages with regards to how many SoRs it has identifed that "may or may not be in Tesla's supply chain" as "as engaged with the RMI or conformant." However the company does not specify how many of this percentage were actually conformant. RMI conformant. Information on RMI conformance for each smelter disclosed in its list is not provided.
SEC Conflict Minerals Report - </t>
    </r>
    <r>
      <rPr>
        <rFont val="Arial"/>
        <color rgb="FF1155CC"/>
        <u/>
      </rPr>
      <t>https://www.sec.gov/Archives/edgar/data/1318605/000156459023007555/tsla-ex101_18.htm</t>
    </r>
  </si>
  <si>
    <t>Volkswagen only provides an RMI ID for each SoR in its 3TG smelter list, but do not explicitly which are RMI compliant.
Page 45-48 Responsible Raw Materials Report https://uploads.vw-mms.de/system/production/files/vwn/039/413/file/878b0edee5d6be70ec48fbf6ad941c15bf91b43e/VW_Responsible_Raw_Materials_Report_2023.pdf?1689334523</t>
  </si>
  <si>
    <t>Volvo only discloses the total percentage of RMAP-compliant smelters in its 3TG supply chain (78%). 
Page 174 Annual and Sustainability Report - https://vp272.alertir.com/afw/files/press/volvocar/202303076447-1.pdf</t>
  </si>
  <si>
    <t>The company discloses how it monitors/audits suppliers for compliance with the transition minerals due diligence requirements.</t>
  </si>
  <si>
    <t>See general HR indicators</t>
  </si>
  <si>
    <t>The company formally engages SoRs to build their capacity to conduct due diligence of their own supply chains.</t>
  </si>
  <si>
    <t>CHRB D.5.10.a</t>
  </si>
  <si>
    <r>
      <rPr>
        <rFont val="Calibri"/>
        <b/>
        <color theme="1"/>
        <sz val="10.0"/>
      </rPr>
      <t xml:space="preserve">25%: </t>
    </r>
    <r>
      <rPr>
        <rFont val="Calibri"/>
        <color theme="1"/>
        <sz val="10.0"/>
      </rPr>
      <t xml:space="preserve">the company specifies that it engages with SoRs to build their capacity to conduct due diligence.
</t>
    </r>
    <r>
      <rPr>
        <rFont val="Calibri"/>
        <b/>
        <color theme="1"/>
        <sz val="10.0"/>
      </rPr>
      <t xml:space="preserve">25%: </t>
    </r>
    <r>
      <rPr>
        <rFont val="Calibri"/>
        <color theme="1"/>
        <sz val="10.0"/>
      </rPr>
      <t xml:space="preserve">the company discloses that it participates in industry wide schemes that assess smelters/refiners compliance with OECD guidelines.
</t>
    </r>
    <r>
      <rPr>
        <rFont val="Calibri"/>
        <b/>
        <color theme="1"/>
        <sz val="10.0"/>
      </rPr>
      <t>50%:</t>
    </r>
    <r>
      <rPr>
        <rFont val="Calibri"/>
        <color theme="1"/>
        <sz val="10.0"/>
      </rPr>
      <t xml:space="preserve"> the company provides detail on how it engages with SoRs to build their capacity
Note: non-binding MOUs with upstream suppliers are not scored here. Company agreements are only counted if they are binding, and they explicitly include human rights provisions. </t>
    </r>
  </si>
  <si>
    <t>Ford engages SoRs via its membership of the RMI. It also does direct outreach to refiners in their cobalt supply chain to encourage them to join the Responsible Minerals Assurance Program (RMAP). It discloses that it undertakes outreach to smelters and refiners to aid uptake of responsible sourcing practices.
Page 18 Human Rights Progress Report - https://corporate.ford.com/content/dam/corporate/us/en-us/documents/reports/2023-human-rights-progress-report.pdf
Page 9 Conflict Minerals Report - https://corporate.ford.com/content/dam/corporate/us/en-us/documents/legal/Form-SD-and-CMR-for-Year-Ended-December-31-2022.pdf"</t>
  </si>
  <si>
    <r>
      <rPr>
        <rFont val="Calibri"/>
        <color theme="1"/>
        <sz val="11.0"/>
      </rPr>
      <t xml:space="preserve"> GM state that they engage with smelters and refiners and provide detail on this. They also participate in RMI.
Page 7 Conflict Minerals Report - </t>
    </r>
    <r>
      <rPr>
        <rFont val="Calibri"/>
        <color rgb="FF1155CC"/>
        <sz val="11.0"/>
        <u/>
      </rPr>
      <t>https://investor.gm.com/static-files/7130f9f6-af78-405f-9454-8b965f1c2015</t>
    </r>
    <r>
      <rPr>
        <rFont val="Calibri"/>
        <color theme="1"/>
        <sz val="11.0"/>
      </rPr>
      <t xml:space="preserve">
</t>
    </r>
  </si>
  <si>
    <t>The company participates in an industry-wide scheme to build smelter due diligence, this process includes an auditing process.
"Honda Development &amp; Manufacturing of America, LLC is one of 11 participants in the AIAG Smelter Engagement Team (“SET”) Work Group reaching out to identified smelters and refiners with the stated goal of improving participation in the RMAP auditing process and educating smelters and refiners about the conflict minerals due diligence requirements of the Automotive sector."
Page 5 SEC Conflict Minerals Report - https://global.honda/content/dam/site/global-en/investors/cq_img/library/cmr/CY2022_formSD_e.pdf</t>
  </si>
  <si>
    <t>Not disclosed. The company says it engages with and provides training to tier 1 and tier 2 suppliers that use conflict minerals, but it does not reference engagement with SoRs specifically.
Page 63 Sustainability Report - https://www.hyundai.com/content/hyundai/ww/data/csr/data/0000000051/attach/english/hmc-2023-sustainability-report-en-v5.pdf</t>
  </si>
  <si>
    <t>Not disclosed. Mercedes states that they will only use RMI conformant SoRs, but they do not disclose if and how they engage SoRs regarding compliance.
Responsible Minerals Report - https://group.mercedes-benz.com/dokumente/nachhaltigkeit/produktion/mercedes-benz-raw-materials-report.pdf</t>
  </si>
  <si>
    <t xml:space="preserve">Stellantis engages SoRs via industry initiatives. It does not disclose whether they engage SoRs directly.
Page 447 CSR Report - https://www.stellantis.com/content/dam/stellantis-corporate/sustainability/csr-disclosure/stellantis/2022/Stellantis-2022-CSR-Report.pdf
</t>
  </si>
  <si>
    <t>Tesla discloses in the SEC Conflict Minerals Report that it collaborates with RMI and participated in its Smelter Engagement Team and Due Diligence Practices Team. They also engage directly with suppliers to improve due diligence of raw materials, however it is inferred that this engagement is carried out with tier 1 suppliers rather that SoRs.
SEC Conflict Minerals Report - https://www.sec.gov/Archives/edgar/data/1318605/000156459023007555/tsla-ex101_18.htm</t>
  </si>
  <si>
    <t>Toyota works with RMI to engage smelters but does not disclose any individual engagement with smelters.
Page 4-5 SEC Conflict Minerals Report - https://global.toyota/pages/global_toyota/ir/library/sec/form_sd_202305_final.pdf</t>
  </si>
  <si>
    <t xml:space="preserve">Volkswagen states that it engages SoRs through RMI to build capacity to conduct due diligence. There is a reference to encouraging some smelters to use RMAP, but it is unclear whether this information has been obtained and if so how it is used to build smelter capacity.  
Page 13, 48 Responsible Raw Materials Report - https://uploads.vw-mms.de/system/production/files/vwn/039/413/file/878b0edee5d6be70ec48fbf6ad941c15bf91b43e/VW_Responsible_Raw_Materials_Report_2023.pdf?1689334523 </t>
  </si>
  <si>
    <t xml:space="preserve">Not disclosed. The company previously referenced participation in a smelter outreach initiative but this is not referred to in its most recent disclosure.
</t>
  </si>
  <si>
    <t>The company formally engages extractives companies and includes human rights clauses in any contractual arrangements.</t>
  </si>
  <si>
    <t>see above</t>
  </si>
  <si>
    <r>
      <rPr>
        <rFont val="Calibri"/>
        <b/>
        <color theme="1"/>
        <sz val="10.0"/>
      </rPr>
      <t>100%:</t>
    </r>
    <r>
      <rPr>
        <rFont val="Calibri"/>
        <color theme="1"/>
        <sz val="10.0"/>
      </rPr>
      <t xml:space="preserve"> the company discloses that it has entered into direct agreements with extractives companies for the sourcing of transition minerals and that these contracts include human rights clauses.
</t>
    </r>
  </si>
  <si>
    <t xml:space="preserve">BMW directly procures raw materials to produce battery cells and supplies them to its battery manufacturers, in order to reduce human rights risks and conduct greater due diligence of their battery supply chains.
Page 110 Group Report - https://www.bmwgroup.com/content/dam/grpw/websites/bmwgroup_com/ir/downloads/en/2023/bericht/BMW-Group-Report-2022-en.pdf
</t>
  </si>
  <si>
    <t>Ford notes that it is "making agreements for battery raw materials that reflect Ford’s ESG expectations," but does not explicitly say that there are agreements with human rights clauses.
Page 10 Human Rights Progress Report - https://corporate.ford.com/content/dam/corporate/us/en-us/documents/reports/2023-human-rights-progress-report.pdf</t>
  </si>
  <si>
    <t>Not disclosed. They state that ESG is considered in the supplier selection process, but it does not say that human rights conditions are included.
Page 60 Sustainability Report - https://www.hyundai.com/content/hyundai/ww/data/csr/data/0000000051/attach/english/hmc-2023-sustainability-report-en-v5.pdf</t>
  </si>
  <si>
    <t>Stellantis has entered into formal agreements with Lithium suppliers, but they do not disclose whether these include human rights clauses. They disclose whether they have entered into formal agreements for other critical minerals.
Page 423 CSR Report - https://www.stellantis.com/content/dam/stellantis-corporate/sustainability/csr-disclosure/stellantis/2022/Stellantis-2022-CSR-Report.pdf</t>
  </si>
  <si>
    <t>Tesla discloses the percentages it has sourced directly for nickel (&gt;45%), cobalt (&gt;55%) and lithium hydroxide (&gt;95%), and notes that all contracts include binding environmental and human rights requirements.
Page 153 Impact Report - https://www.tesla.com/ns_videos/2022-tesla-impact-report.pdf</t>
  </si>
  <si>
    <t xml:space="preserve">Not disclosed. The company states "Volkswagen Group is an active member in the Sector Dialogue Automotive, dedicated to human rights and environmental risks related to minerals extraction. Copper is a priority material in focus for the Dialogue." Although referenced, it is not clear that the company formally engages with extractives companies to include human rights clauses in contractual arrangements.
Page 21 Responsible Raw Minerals Report - https://www.volkswagenag.com/en/sustainability/reporting-and-esg-performance/sustainability-report.html  </t>
  </si>
  <si>
    <t xml:space="preserve">The company is a member of IRMA and actively engages their suppliers with regards to IRMA mining audits. </t>
  </si>
  <si>
    <r>
      <rPr>
        <rFont val="Calibri"/>
        <b/>
        <color theme="1"/>
        <sz val="10.0"/>
      </rPr>
      <t xml:space="preserve">25%: </t>
    </r>
    <r>
      <rPr>
        <rFont val="Calibri"/>
        <color theme="1"/>
        <sz val="10.0"/>
      </rPr>
      <t xml:space="preserve">The company is a member of IRMA.
</t>
    </r>
    <r>
      <rPr>
        <rFont val="Calibri"/>
        <b/>
        <color theme="1"/>
        <sz val="10.0"/>
      </rPr>
      <t>50%:</t>
    </r>
    <r>
      <rPr>
        <rFont val="Calibri"/>
        <color theme="1"/>
        <sz val="10.0"/>
      </rPr>
      <t xml:space="preserve"> The company actively engages their suppliers regarding suppliers' auditing by IRMA.
</t>
    </r>
    <r>
      <rPr>
        <rFont val="Calibri"/>
        <b/>
        <color theme="1"/>
        <sz val="10.0"/>
      </rPr>
      <t xml:space="preserve">25%: </t>
    </r>
    <r>
      <rPr>
        <rFont val="Calibri"/>
        <color theme="1"/>
        <sz val="10.0"/>
      </rPr>
      <t xml:space="preserve">the company discloses a commitment to source a percentage of metals from IRMA audited mines by a certain date.
</t>
    </r>
    <r>
      <rPr>
        <rFont val="Calibri"/>
        <color rgb="FFFF0000"/>
        <sz val="10.0"/>
      </rPr>
      <t xml:space="preserve">Note: 0.8 modifier applied to the indicator as a result of the multi-stakeholder initiative assessment. </t>
    </r>
    <r>
      <rPr>
        <rFont val="Calibri"/>
        <color rgb="FF1155CC"/>
        <sz val="10.0"/>
        <u/>
      </rPr>
      <t>See sheet 8</t>
    </r>
    <r>
      <rPr>
        <rFont val="Calibri"/>
        <color rgb="FFFF0000"/>
        <sz val="10.0"/>
      </rPr>
      <t>.</t>
    </r>
  </si>
  <si>
    <t xml:space="preserve">BMW is a member of IRMA. They do not disclose in their Group Report how they engage suppliers regarding certification via IRMA. They also do not have a commitment to source a % of their metals from IRMA certified mines.
</t>
  </si>
  <si>
    <t>BYD is not a member of IRMA.</t>
  </si>
  <si>
    <t xml:space="preserve">Ford is a member of IRMA and asks suppliers to certify with IRMA, including a requirement to certify with IRMA in the purchasing agreement. However it does not disclose percentage sourcing commitment by a certain date.
Page 78 Integrated Report - https://corporate.ford.com/content/dam/corporate/us/en-us/documents/reports/2023-integrated-sustainability-and-financial-report.pdf
</t>
  </si>
  <si>
    <t xml:space="preserve">GM is a member of IRMA but do not disclose if they engage suppliers regarding certification by IRMA or commitment to source a percentage of metals from IRMA certified mines by a certain date.
Page 78 Sustainability Report - https://www.gmsustainability.com/_pdf/resources-and-downloads/GM_2022_SR.pdf
</t>
  </si>
  <si>
    <t>Honda are not members of IRMA.</t>
  </si>
  <si>
    <t>Hyundai is not a member of IRMA</t>
  </si>
  <si>
    <t>Kia is not a member of IRMA</t>
  </si>
  <si>
    <t xml:space="preserve">Mercedes has been a member of IRMA since 2020.  Suppliers are requested to use IRMA where appropriate. Mercedes state that in future suppliers will be required to source exclusively from mines that it "intends to source battery cells exclusively with raw materials from mines that are audited in accordance with the “Standard for Responsible Mining” of the Initiative for Responsible Mining Assurance (IRMA)". However, it does not include a timeline for this procurement. Note: at present there aren't a sufficient number of mines audited to meet demand if all companies introduced a similar clause today.  
Page 12 Responsible Sourcing Standards - https://supplier.mercedes-benz.com/servlet/JiveServlet/download/2672-9-3352/V052022_Responsible+Sourcing+Standards_EN.pdf 
Page 131 Sustainability Report - https://sustainabilityreport.mercedes-benz.com/2022/_assets/downloads/entire-mercedes-benz-sr22.pdf
</t>
  </si>
  <si>
    <t>Nissan is not a member of IRMA</t>
  </si>
  <si>
    <t>Renault is not a member of IRMA.</t>
  </si>
  <si>
    <t>SAIC is not a member of IRMA.</t>
  </si>
  <si>
    <t>Stellantis is not a member of IRMA.</t>
  </si>
  <si>
    <t>Tesla is a member of IRMA and encourages its suppliers to undergo IRMA assessments.
Page 154 Impact Report - https://www.tesla.com/ns_videos/2022-tesla-impact-report.pdf</t>
  </si>
  <si>
    <t>Toyota is not a member of IRMA.</t>
  </si>
  <si>
    <t xml:space="preserve">Volkswagen is a member of IRMA. They state that they have during discussions with suppliers, they request that they implement the IRMA standard and undergo IRMA certification. They have not disclosed a specific commitment on the sourcing of a percentage of their metals from IRMA certified mines.
Page 14 Responsible Raw Minerals Report - https://www.volkswagenag.com/en/sustainability/reporting-and-esg-performance/sustainability-report.html  
</t>
  </si>
  <si>
    <t>Volvo is not a member of IRMA, although it states that it is engaging suppliers regarding certification by"conducting audits of mine sites against the IRMA Standard for Responsible Mining Critical Requirements or equivalent schemes".
Page 175 Annual and Sustainability Report - https://vp272.alertir.com/afw/files/press/volvocar/202303076447-1.pdf</t>
  </si>
  <si>
    <t>The company reports on how it is prepared to respond if it finds non-conformances associated with its responsible minerals sourcing policy occurring in its operations or supply chains.</t>
  </si>
  <si>
    <t>The company has put in place a formal mechanism whereby grievances can be raised about SoR facilities.</t>
  </si>
  <si>
    <r>
      <rPr>
        <rFont val="Calibri"/>
        <b/>
        <color theme="1"/>
        <sz val="10.0"/>
      </rPr>
      <t>50%:</t>
    </r>
    <r>
      <rPr>
        <rFont val="Calibri"/>
        <color theme="1"/>
        <sz val="10.0"/>
      </rPr>
      <t xml:space="preserve"> the company has put in place an independent, formal grievance mechanism that applies specifically to SoRs. This mechanism may be run in conjunction with other automanufacturers. Note: this is in addition to any generic whistleblower service that can be accessed by external stakeholders.
</t>
    </r>
    <r>
      <rPr>
        <rFont val="Calibri"/>
        <b/>
        <color theme="1"/>
        <sz val="10.0"/>
      </rPr>
      <t>50%:</t>
    </r>
    <r>
      <rPr>
        <rFont val="Calibri"/>
        <color theme="1"/>
        <sz val="10.0"/>
      </rPr>
      <t xml:space="preserve"> the company discloses how they review and investigate grievances raised through this mechanism.</t>
    </r>
  </si>
  <si>
    <t xml:space="preserve">Ford uses the Minerals Grievance Platform for grievances to be raised about SoRs and discloses how they review and investigate grievances raised through this mechanism.
Page 5 of SEC Conflict Minerals Report - https://corporate.ford.com/content/dam/corporate/us/en-us/documents/legal/Form-SD-and-CMR-for-Year-Ended-December-31-2022.pdf
</t>
  </si>
  <si>
    <r>
      <rPr>
        <rFont val="Calibri"/>
        <color rgb="FF006100"/>
        <sz val="11.0"/>
      </rPr>
      <t xml:space="preserve">The company indicate that the RMI's Minerals Grievance Platform is available. They do not disclose how they investigate grievances raised through this mechanism. 
SEC Conflict Minerals Report - </t>
    </r>
    <r>
      <rPr>
        <rFont val="Calibri"/>
        <color rgb="FF1155CC"/>
        <sz val="11.0"/>
        <u/>
      </rPr>
      <t>https://www.sec.gov/Archives/edgar/data/1318605/000156459023007555/tsla-ex101_18.htm</t>
    </r>
  </si>
  <si>
    <t xml:space="preserve">Indigenous Rights and Free Prior and Informed Consent
</t>
  </si>
  <si>
    <t>The company explicitly commits to respecting the United Nations Declaration on the Rights of Indigenous Peoples (UNDRIP).</t>
  </si>
  <si>
    <t>First Peoples Guidance (https://www.colorado.edu/program/fpw/2021/12/22/automakers-have-no-unique-policy-consider-indigenous-peoples-rights-despite-us-push)</t>
  </si>
  <si>
    <r>
      <rPr>
        <rFont val="Calibri"/>
        <b/>
        <color theme="1"/>
        <sz val="10.0"/>
      </rPr>
      <t xml:space="preserve">100%: </t>
    </r>
    <r>
      <rPr>
        <rFont val="Calibri"/>
        <color theme="1"/>
        <sz val="10.0"/>
      </rPr>
      <t>the company has an explicit commitment to the UNDRIP in their human rights policy and/or in a standalone indigenous rights policy.</t>
    </r>
  </si>
  <si>
    <t xml:space="preserve">BMW does not have a commitment to the UNDRIP in their Human Rights Code, however they do explicitly reference the UNDRIP in their Supplier Code of Conduct.  They do not have a standalone indigenous rights policy.
</t>
  </si>
  <si>
    <t>Ford only has generic references to "indigenous people", it does not have a commitment to the UNDRIP.</t>
  </si>
  <si>
    <t>While the company has a commitment to Indigeneous and Tribal Peoples Convention (also known as ILO Convention 169), there is no formal commitment to the United Nations Declaration on the Rights of Indigeneous Peoples.</t>
  </si>
  <si>
    <t>There is a commitment to respect rights of indigenous people in the human rights report, and a reference to the UNDRIP. 
Page 2 Human Rights Report -https://investor.gm.com/static-files/a66a0b2e-eddb-4e79-8122-a370a8fca9aa</t>
  </si>
  <si>
    <t xml:space="preserve">Hyundai's Human Rights Charter does not include any clauses on indigenous rights, inclusive of the UNDRIP. There is no standalone indigenous policy.
Human Rights Charter - https://www.hyundaimotorgroup.com/sustainability/esgPolicy
</t>
  </si>
  <si>
    <r>
      <rPr>
        <rFont val="Calibri"/>
        <color rgb="FF000000"/>
        <sz val="11.0"/>
      </rPr>
      <t xml:space="preserve">Kia's Human Rights Charter does not include any clauses on indigenous rights. There is no standalone indigenous policy.
</t>
    </r>
    <r>
      <rPr>
        <rFont val="Calibri"/>
        <color rgb="FF1155CC"/>
        <sz val="11.0"/>
      </rPr>
      <t>https://worldwide.kia.com/int/files/company/sr/about/E000054667.pdf</t>
    </r>
    <r>
      <rPr>
        <rFont val="Calibri"/>
        <color rgb="FF000000"/>
        <sz val="11.0"/>
      </rPr>
      <t xml:space="preserve"> </t>
    </r>
  </si>
  <si>
    <t xml:space="preserve">Mercedes Human Rights Principles explicitly mention indigenous rights but not the UNDRIP.
Page 9 of Human Rights Principles - https://group.mercedes-benz.com/documents/sustainability/society/daimler-principles-of-social-responsibility-and-human-rights-en-20211124.pdf </t>
  </si>
  <si>
    <t>Nissan does not have a commitment to indigenous rights or the UNDRIP in their human rights policy. They do not have a standalone indigenous rights policy.</t>
  </si>
  <si>
    <t>Renault does not have a commitment to indigenous rights or the UNDRIP in their human rights policy. They do not have a standalone indigenous rights policy.</t>
  </si>
  <si>
    <t>SAIC does not publicly disclose a human rights policy or standalone indigeneous rights policy. It does not have a public commitment to UNDIRP.</t>
  </si>
  <si>
    <t>Insufficient. Stellantis does not have a commitment to indigenous rights or the UNDRIP in their human rights policy. They do not have a standalone indigenous rights policy.</t>
  </si>
  <si>
    <t>Tesla does not have a commitment to the UNDRIP. Its human rights policy does discuss "indigenous rights" but only in relation to the extractives industry.  They do not have a standalone indigenous rights policy.
Human Rights Policy - https://www.tesla.com/legal/additional-resources#global-human-rights-policy</t>
  </si>
  <si>
    <t>Toyota does not have a commitment to indigenous rights or the UNDRIP in their human rights policy. They do not have a standalone indigenous rights policy.</t>
  </si>
  <si>
    <t>Volkswagen does not have a commitment to the UNDRIP.</t>
  </si>
  <si>
    <t>The company has a public commitment to free, prior and informed consent.</t>
  </si>
  <si>
    <r>
      <rPr>
        <rFont val="Calibri"/>
        <color theme="1"/>
        <sz val="10.0"/>
      </rPr>
      <t xml:space="preserve">First Peoples Guidance, IASJ </t>
    </r>
    <r>
      <rPr>
        <rFont val="Calibri"/>
        <i/>
        <color theme="1"/>
        <sz val="10.0"/>
      </rPr>
      <t>Switching Gears</t>
    </r>
  </si>
  <si>
    <r>
      <rPr>
        <rFont val="Calibri"/>
        <b/>
        <color theme="1"/>
        <sz val="10.0"/>
      </rPr>
      <t xml:space="preserve">100%: </t>
    </r>
    <r>
      <rPr>
        <rFont val="Calibri"/>
        <color theme="1"/>
        <sz val="10.0"/>
      </rPr>
      <t xml:space="preserve">the company has an explicit commitment to FPIC in their human rights policy and/or in a standalone indigenous rights policy. Note: to score full points, the commitment must be unqualified.
</t>
    </r>
    <r>
      <rPr>
        <rFont val="Calibri"/>
        <b/>
        <color theme="1"/>
        <sz val="10.0"/>
      </rPr>
      <t>25%:</t>
    </r>
    <r>
      <rPr>
        <rFont val="Calibri"/>
        <color theme="1"/>
        <sz val="10.0"/>
      </rPr>
      <t xml:space="preserve"> the company has an explicit commitment to FPIC in their human rights policy and/or in a standalone indigenous rights policy, but it is limited in its application.</t>
    </r>
  </si>
  <si>
    <t>BMW does not have a commitment to FPIC in their Human Rights Code, however they do explicitly reference FPIC in their Supplier Code of Conduct.  They do not have a standalone indigenous rights policy.</t>
  </si>
  <si>
    <t>BYD does not have a public Supplier Code of Conduct and therefore does not reference UNDRIP or FPIC.</t>
  </si>
  <si>
    <t xml:space="preserve">Ford only has generic references to indigenous people, it does not have a commitment to FPIC.
</t>
  </si>
  <si>
    <t>GM's Human Rights Policy does not include a commitment to FPIC, but their Supplier Code of Conduct does. They do not have a standalone indigenous rights policy.</t>
  </si>
  <si>
    <t xml:space="preserve">Hyundai's Human Rights Charter does not include any clauses on indigenous rights, inclusive of FPIC. There is no standalone indigenous policy.
Human Rights Charter - https://www.hyundaimotorgroup.com/sustainability/esgPolicy
</t>
  </si>
  <si>
    <t xml:space="preserve">Kia's Human Rights Charter does not include any clauses on indigenous rights. There is no standalone indigenous policy.
Human Rights Charter - https://worldwide.kia.com/int/files/company/sr/about/E000054667.pdf
</t>
  </si>
  <si>
    <t xml:space="preserve">Mercedes Human Rights Principles explicitly mention indigenous rights but not the UNDRIP or FPIC.
Page 9 of Human Rights Principles - https://group.mercedes-benz.com/documents/sustainability/society/daimler-principles-of-social-responsibility-and-human-rights-en-20211124.pdf 
</t>
  </si>
  <si>
    <t xml:space="preserve">Nissan does not have a commitment to indigenous rights or FPIC in their human rights policy. </t>
  </si>
  <si>
    <t>Renault does not have a commitment to indigenous rights or FPIC in their human rights policy. They do not have a standalone indigenous rights policy.</t>
  </si>
  <si>
    <t>Stellantis does not have a commitment to indigenous rights or FPIC in their human rights policy. They do not have a standalone indigenous rights policy.</t>
  </si>
  <si>
    <r>
      <rPr>
        <rFont val="Calibri"/>
        <color rgb="FF006100"/>
        <sz val="11.0"/>
      </rPr>
      <t xml:space="preserve">The human rights policy states that "For all raw material extraction and processing used in Tesla's products, we expect our suppliers to engage with legitimate representatives of indigenous communities and respect their right to grant or withhold free, prior, and informed consent for their operations." The company has made clear that consent should be provided prior to the activites taking place. 
Human Rights Policy - </t>
    </r>
    <r>
      <rPr>
        <rFont val="Calibri"/>
        <color rgb="FF1155CC"/>
        <sz val="11.0"/>
        <u/>
      </rPr>
      <t>https://www.tesla.com/legal/additional-resources#global-human-rights-policy</t>
    </r>
  </si>
  <si>
    <t>Toyota does not have a commitment to indigenous rights or FPIC in their human rights policy. They do not have a standalone indigenous rights policy.</t>
  </si>
  <si>
    <t>Volkswagen does not have a commitment to FPIC.</t>
  </si>
  <si>
    <t>The company extends their indigenous commitments to their Tier 1 suppliers and beyond.</t>
  </si>
  <si>
    <t>First Peoples Guidance; ICCM</t>
  </si>
  <si>
    <r>
      <rPr>
        <rFont val="Calibri"/>
        <color theme="1"/>
        <sz val="10.0"/>
      </rPr>
      <t xml:space="preserve">The SCoC or responsible sourcing policy explicitly references the UNDRIP </t>
    </r>
    <r>
      <rPr>
        <rFont val="Calibri"/>
        <b/>
        <color theme="1"/>
        <sz val="10.0"/>
      </rPr>
      <t xml:space="preserve">(50%) </t>
    </r>
    <r>
      <rPr>
        <rFont val="Calibri"/>
        <color theme="1"/>
        <sz val="10.0"/>
      </rPr>
      <t xml:space="preserve">and FPIC </t>
    </r>
    <r>
      <rPr>
        <rFont val="Calibri"/>
        <b/>
        <color theme="1"/>
        <sz val="10.0"/>
      </rPr>
      <t>(50%)</t>
    </r>
    <r>
      <rPr>
        <rFont val="Calibri"/>
        <color theme="1"/>
        <sz val="10.0"/>
      </rPr>
      <t xml:space="preserve">. 
</t>
    </r>
    <r>
      <rPr>
        <rFont val="Calibri"/>
        <b/>
        <color theme="1"/>
        <sz val="10.0"/>
      </rPr>
      <t xml:space="preserve">MODIFIER: </t>
    </r>
    <r>
      <rPr>
        <rFont val="Calibri"/>
        <color theme="1"/>
        <sz val="10.0"/>
      </rPr>
      <t>Points will be halved if the policy is limited in its application.</t>
    </r>
  </si>
  <si>
    <r>
      <rPr>
        <rFont val="Calibri"/>
        <color theme="1"/>
        <sz val="11.0"/>
      </rPr>
      <t xml:space="preserve">BMW's Supplier Code of Conduct explicitly references the UNDRIP and FPIC.
Page 12 Supplier Code of Conduct - </t>
    </r>
    <r>
      <rPr>
        <rFont val="Calibri"/>
        <color rgb="FF1155CC"/>
        <sz val="11.0"/>
        <u/>
      </rPr>
      <t>https://www.bmwgroup.com/content/dam/grpw/websites/bmwgroup_com/responsibility/downloads/en/2022/BMW-Group-Supplier-Code-of-Conduct-V.3.0_englisch_20221206.pdf</t>
    </r>
  </si>
  <si>
    <t xml:space="preserve">Ford's Supplier Code of Conduct does not reference UNDRIP or FPIC. It does state that suppliers must engage constructively with indigenous communities among other stakeholders.
Page 13 Supplier Code of Conduct - https://corporate.ford.com/content/dam/corporate/us/en-us/documents/operations/governance-and-policies/Ford-Supplier-Code-Of-Conduct-v2-Final.pdf
</t>
  </si>
  <si>
    <t>GAC's Supplier Code of Conduct does not reference UNDRIP or FPIC.</t>
  </si>
  <si>
    <t xml:space="preserve">GM's Supplier Code of Conduct references the UNDRIP and FPIC.
Page 8 Supplier Code of Conduct -https://www.gmsustainability.com/_pdf/policies/GM_Supplier_Code_of_Conduct.pdf
</t>
  </si>
  <si>
    <r>
      <rPr>
        <rFont val="Calibri"/>
        <color rgb="FF000000"/>
        <sz val="11.0"/>
      </rPr>
      <t>Hyundai's Supplier Code of Conduct does not reference the UNDRIP or FPIC.</t>
    </r>
    <r>
      <rPr>
        <rFont val="Calibri"/>
        <color rgb="FF000000"/>
        <sz val="11.0"/>
      </rPr>
      <t xml:space="preserve">
Supplier Code of Conduct - https://www.hyundaimotorgroup.com/sustainability/esgPolicy</t>
    </r>
  </si>
  <si>
    <r>
      <rPr>
        <rFont val="Calibri"/>
        <color rgb="FF000000"/>
        <sz val="11.0"/>
      </rPr>
      <t xml:space="preserve">Kia's Supplier Code of Conduct does not reference the UNDRIP or FPIC.
</t>
    </r>
    <r>
      <rPr>
        <rFont val="Calibri"/>
        <color rgb="FF1155CC"/>
        <sz val="11.0"/>
      </rPr>
      <t>https://worldwide.kia.com/int/files/company/sr/trust/E000054557.pdf</t>
    </r>
    <r>
      <rPr>
        <rFont val="Calibri"/>
        <color rgb="FF000000"/>
        <sz val="11.0"/>
      </rPr>
      <t xml:space="preserve"> </t>
    </r>
  </si>
  <si>
    <t xml:space="preserve">Mercedes's Responsible Sourcing Standards does not reference the UNDRIP but states that suppliers must comply with FPIC. It does reference the ILO Convention on Indigenous and Tribal Peoples in Independent Countries. (UNDRIP is mentioned in a list of 'references', although no context is provided)
Page 11, 22 Responsible Sourcing Standards - https://supplier.mercedes-benz.com/servlet/JiveServlet/download/2672-9-3352/V052022_Responsible+Sourcing+Standards_EN.pdf 
</t>
  </si>
  <si>
    <t>Nissan's Supplier Code of Conduct does not reference the UNDRIP or FPIC.</t>
  </si>
  <si>
    <t>Renault's Supplier Code of Conduct does not reference the UNDRIP or FPIC.</t>
  </si>
  <si>
    <t>Stellantis' Supplier Code of Conduct does not reference the UNDRIP or FPIC.</t>
  </si>
  <si>
    <t>Tesla's Supplier Code of Conduct and Responsible Sourcing Policy do not reference UNDRIP or FPIC. 
Supplier Code of Conduct - https://www.tesla.com/sites/default/files/about/legal/tesla-supplier-code-of-conduct.pdf</t>
  </si>
  <si>
    <t>Toyota's Supplier Code of Conduct does not reference the UNDRIP or FPIC.</t>
  </si>
  <si>
    <t>Volkswagen Supplier Code of Conduct does not reference UNDRIP or FPIC.</t>
  </si>
  <si>
    <t>Volvo Cars' Supplier Code of Conduct does not reference the UNDRIP or FPIC.</t>
  </si>
  <si>
    <t>These commitments are translated into the Indigenous languages used by impacted communities.</t>
  </si>
  <si>
    <r>
      <rPr>
        <rFont val="Calibri"/>
        <b/>
        <color theme="1"/>
        <sz val="10.0"/>
      </rPr>
      <t xml:space="preserve">50%: </t>
    </r>
    <r>
      <rPr>
        <rFont val="Calibri"/>
        <color theme="1"/>
        <sz val="10.0"/>
      </rPr>
      <t xml:space="preserve">the company requires these commitments to be translated into the indigenous languages used by impacted communities
</t>
    </r>
    <r>
      <rPr>
        <rFont val="Calibri"/>
        <b/>
        <color theme="1"/>
        <sz val="10.0"/>
      </rPr>
      <t>50%:</t>
    </r>
    <r>
      <rPr>
        <rFont val="Calibri"/>
        <color theme="1"/>
        <sz val="10.0"/>
      </rPr>
      <t xml:space="preserve"> the company requires that these translations are made public.
</t>
    </r>
  </si>
  <si>
    <t>The company has a process in place to assess Indigenous rights risks in their supply chain to the point of extraction.</t>
  </si>
  <si>
    <r>
      <rPr>
        <rFont val="Calibri"/>
        <b/>
        <color theme="1"/>
        <sz val="10.0"/>
      </rPr>
      <t>25%:</t>
    </r>
    <r>
      <rPr>
        <rFont val="Calibri"/>
        <color theme="1"/>
        <sz val="10.0"/>
      </rPr>
      <t xml:space="preserve"> the company discloses that their process for mapping their supply chains to the point of extraction (row 16) explicitly includes FPIC and other indigenous rights issues.
</t>
    </r>
    <r>
      <rPr>
        <rFont val="Calibri"/>
        <b/>
        <color theme="1"/>
        <sz val="10.0"/>
      </rPr>
      <t>25%:</t>
    </r>
    <r>
      <rPr>
        <rFont val="Calibri"/>
        <color theme="1"/>
        <sz val="10.0"/>
      </rPr>
      <t xml:space="preserve"> the company provides case studies of this process in practice
</t>
    </r>
    <r>
      <rPr>
        <rFont val="Calibri"/>
        <b/>
        <color theme="1"/>
        <sz val="10.0"/>
      </rPr>
      <t xml:space="preserve">25%: </t>
    </r>
    <r>
      <rPr>
        <rFont val="Calibri"/>
        <color theme="1"/>
        <sz val="10.0"/>
      </rPr>
      <t xml:space="preserve">the company discloses where in the supply chain these risks occur.
</t>
    </r>
    <r>
      <rPr>
        <rFont val="Calibri"/>
        <b/>
        <color theme="1"/>
        <sz val="10.0"/>
      </rPr>
      <t>25%:</t>
    </r>
    <r>
      <rPr>
        <rFont val="Calibri"/>
        <color theme="1"/>
        <sz val="10.0"/>
      </rPr>
      <t xml:space="preserve"> the company discloses how they use this mapping to identify high risk suppliers.</t>
    </r>
  </si>
  <si>
    <t>Mercedes includes “community and indigenous rights” as an identified risk in their Raw Materials Report, but it does not reference FPIC. It identifies in which supply chains the risk is salient (aluminum, cobalt, lithium, and tungsten) as well as the countries associated with those supply chains. However, with the exception of a short description under lithium on Indigenous rights risks, other references have “community and indigenous rights” grouped together. As a result, it is not clear if which risk applies, or both.
Page 5, 8, 11, 19 Raw Materials Report - https://group.mercedes-benz.com/dokumente/nachhaltigkeit/produktion/mercedes-benz-raw-materials-report.pdf</t>
  </si>
  <si>
    <t xml:space="preserve">Tesla provides case studies on its assessment of indigeneous rights involving mines in Chile and Argentina for lithium and Canada and Indonesia for nickel. However it does not disclose whether the wider risk assessment process explicitly considers FPIC and it doesn't mention the specific indigenous rights issues assessed. 
</t>
  </si>
  <si>
    <t xml:space="preserve">Volkswagen has provided an example in which indigenous rights risks have been assessed in the case of lithium mining in Chile but it is not clear if forms part of the company's HR due diligence process as standard.
Page 17 Responsible Raw Minerals Report - https://www.volkswagenag.com/en/sustainability/reporting-and-esg-performance/sustainability-report.html  
</t>
  </si>
  <si>
    <t>The company provides additional discussion regarding the practices by which a suppliers must obtain FPIC, and explicitly states that the process must reach and engage with impacted Indigenous Peoples.</t>
  </si>
  <si>
    <t>First Peoples Guidance, questionnaire</t>
  </si>
  <si>
    <r>
      <rPr>
        <rFont val="Calibri"/>
        <b/>
        <color theme="1"/>
        <sz val="10.0"/>
      </rPr>
      <t>100%:</t>
    </r>
    <r>
      <rPr>
        <rFont val="Calibri"/>
        <color theme="1"/>
        <sz val="10.0"/>
      </rPr>
      <t xml:space="preserve"> the company discloses a process. This process must explicitly specify that any FPIC process must reach and engage impacted Indigenous Peoples.
</t>
    </r>
    <r>
      <rPr>
        <rFont val="Calibri"/>
        <b/>
        <color theme="1"/>
        <sz val="10.0"/>
      </rPr>
      <t xml:space="preserve">25%: </t>
    </r>
    <r>
      <rPr>
        <rFont val="Calibri"/>
        <color theme="1"/>
        <sz val="10.0"/>
      </rPr>
      <t>the company states a process and/or expectation but it is limited in its application.</t>
    </r>
  </si>
  <si>
    <t>Ford's Supplier Code of Conduct does not reference UNDRIP or FPIC but does reference the need for suppliers to engage constructively with indigenous communities. 
Page 13 SCoC
https://corporate.ford.com/content/dam/corporate/us/en-us/documents/operations/governance-and-policies/Ford-Supplier-Code-Of-Conduct-v2-Final.pdf</t>
  </si>
  <si>
    <t>Tesla's human rights policy states that suppliers involved in raw material extraction and processing must engage with the legitimate representatives on indigeneous communities, and respect their right to grant or withhold free, prior, and informed consent. 
Responsible Sourcing Policy - https://www.tesla.com/en_au/legal/additional-resources#responsible-sourcing-policies</t>
  </si>
  <si>
    <t xml:space="preserve">The company is a member of a multi-stakeholder group (e.g. IRMA) that include the participation of Indigenous and frontline communities to promote and ensure the rights of communities at the point of extraction. </t>
  </si>
  <si>
    <t>First People's Guidance, IRMA, questionnaire</t>
  </si>
  <si>
    <t>Refer to Responsible Sourcing of Transition Minerals indicators.</t>
  </si>
  <si>
    <t>The auto manufacturer has a formal process in place to engage critical upstream suppliers on FPIC (e.g. extractives companies)</t>
  </si>
  <si>
    <t>First Peoples Guidance</t>
  </si>
  <si>
    <r>
      <rPr>
        <rFont val="Calibri"/>
        <color theme="1"/>
        <sz val="10.0"/>
      </rPr>
      <t xml:space="preserve">This score relates to direct engagement by the auto manufacturer with extractives companies. It is in addition to their membership of IRMA, and recognises that IRMA does not excuse companies from doing their own supply chain due diligence. 
</t>
    </r>
    <r>
      <rPr>
        <rFont val="Calibri"/>
        <b/>
        <color theme="1"/>
        <sz val="10.0"/>
      </rPr>
      <t xml:space="preserve">25%: </t>
    </r>
    <r>
      <rPr>
        <rFont val="Calibri"/>
        <color theme="1"/>
        <sz val="10.0"/>
      </rPr>
      <t xml:space="preserve">they formally engage significant suppliers regarding FPIC. They must specify that any FPIC process must reach and engage impacted Indigenous Peoples.
</t>
    </r>
    <r>
      <rPr>
        <rFont val="Calibri"/>
        <b/>
        <color theme="1"/>
        <sz val="10.0"/>
      </rPr>
      <t xml:space="preserve">25%: </t>
    </r>
    <r>
      <rPr>
        <rFont val="Calibri"/>
        <color theme="1"/>
        <sz val="10.0"/>
      </rPr>
      <t xml:space="preserve">they state that they formally review company documents (e.g. meeting minutes) to ensure that communities are consulted.
</t>
    </r>
    <r>
      <rPr>
        <rFont val="Calibri"/>
        <b/>
        <color theme="1"/>
        <sz val="10.0"/>
      </rPr>
      <t xml:space="preserve">50%: </t>
    </r>
    <r>
      <rPr>
        <rFont val="Calibri"/>
        <color theme="1"/>
        <sz val="10.0"/>
      </rPr>
      <t>the company engages directly with representatives of communities affected by mining operations to review that regular engagement and consultation take place and community needs are responded to.</t>
    </r>
  </si>
  <si>
    <t>Despite being a member of IRMA, Mercedes does not disclose how it engages upstream suppliers on FPIC.</t>
  </si>
  <si>
    <t>The company reports on how it is prepared to respond if it finds FPIC breaches in its supply chain.</t>
  </si>
  <si>
    <r>
      <rPr>
        <rFont val="Calibri"/>
        <color theme="1"/>
        <sz val="10.0"/>
      </rPr>
      <t xml:space="preserve">The indicators in HR general provide a baseline for this. In addition:
</t>
    </r>
    <r>
      <rPr>
        <rFont val="Calibri"/>
        <b/>
        <color theme="1"/>
        <sz val="10.0"/>
      </rPr>
      <t xml:space="preserve">100%: </t>
    </r>
    <r>
      <rPr>
        <rFont val="Calibri"/>
        <color theme="1"/>
        <sz val="10.0"/>
      </rPr>
      <t xml:space="preserve">the company must specify that cutting off sourcing from a particular upstream supplier should only occur if this is sought by the affected indigenous community - it should not be solely determined by the auto manufacturer. </t>
    </r>
  </si>
  <si>
    <t>The company has a process for investigating and remedying breaches of FPIC that includes a formal role for impacted Indigenous groups.</t>
  </si>
  <si>
    <t>(CHRB C.2)</t>
  </si>
  <si>
    <r>
      <rPr>
        <rFont val="Calibri"/>
        <color theme="1"/>
        <sz val="10.0"/>
      </rPr>
      <t xml:space="preserve">Grievances and remedy are part of FPIC considered as a process not a point in time. 
</t>
    </r>
    <r>
      <rPr>
        <rFont val="Calibri"/>
        <b/>
        <color theme="1"/>
        <sz val="10.0"/>
      </rPr>
      <t xml:space="preserve">
50%: </t>
    </r>
    <r>
      <rPr>
        <rFont val="Calibri"/>
        <color theme="1"/>
        <sz val="10.0"/>
      </rPr>
      <t xml:space="preserve">the company specifies that the process must reach and engage impacted Indigenous Peoples, not just that there is a process for complaints to be raised with remedy determined externally by the automanufacturer.
</t>
    </r>
    <r>
      <rPr>
        <rFont val="Calibri"/>
        <b/>
        <color theme="1"/>
        <sz val="10.0"/>
      </rPr>
      <t xml:space="preserve">50%: </t>
    </r>
    <r>
      <rPr>
        <rFont val="Calibri"/>
        <color theme="1"/>
        <sz val="10.0"/>
      </rPr>
      <t xml:space="preserve">the company provides case studies of FPIC-compliant remedy instances in their supply chain </t>
    </r>
  </si>
  <si>
    <t>Respect for Workers' Rights</t>
  </si>
  <si>
    <t>The company has a commitment to workers' rights</t>
  </si>
  <si>
    <t>KtC 1.b; A2.3, A2.4, C1, CHRB</t>
  </si>
  <si>
    <r>
      <rPr>
        <rFont val="Calibri"/>
        <b/>
        <color theme="1"/>
        <sz val="10.0"/>
      </rPr>
      <t xml:space="preserve">25%: </t>
    </r>
    <r>
      <rPr>
        <rFont val="Calibri"/>
        <color theme="1"/>
        <sz val="10.0"/>
      </rPr>
      <t xml:space="preserve">The company's human rights policy (or similar) includes a specific commitment to the five ILO principles
</t>
    </r>
    <r>
      <rPr>
        <rFont val="Calibri"/>
        <b/>
        <color theme="1"/>
        <sz val="10.0"/>
      </rPr>
      <t xml:space="preserve">25%: </t>
    </r>
    <r>
      <rPr>
        <rFont val="Calibri"/>
        <color theme="1"/>
        <sz val="10.0"/>
      </rPr>
      <t xml:space="preserve">The company explicitly identifies the five principles (companies who do not commit to all five ILO principles will not be scored):
1. freedom of association and the effective recognition of the right to collective bargaining;
2. the elimination of all forms of forced or compulsory labour;
3. the effective abolition of child labour;
4. the elimination of discrimination in respect of employment and occupation; and
5. a safe and healthy working environment.
</t>
    </r>
    <r>
      <rPr>
        <rFont val="Calibri"/>
        <b/>
        <color theme="1"/>
        <sz val="10.0"/>
      </rPr>
      <t xml:space="preserve">25%: </t>
    </r>
    <r>
      <rPr>
        <rFont val="Calibri"/>
        <color theme="1"/>
        <sz val="10.0"/>
      </rPr>
      <t xml:space="preserve">the company has a commitment to a living wage in their human rights policy or in other document 
</t>
    </r>
    <r>
      <rPr>
        <rFont val="Calibri"/>
        <b/>
        <color theme="1"/>
        <sz val="10.0"/>
      </rPr>
      <t>25%:</t>
    </r>
    <r>
      <rPr>
        <rFont val="Calibri"/>
        <color theme="1"/>
        <sz val="10.0"/>
      </rPr>
      <t xml:space="preserve"> they outline how they calculate a living wage.
</t>
    </r>
  </si>
  <si>
    <r>
      <rPr>
        <rFont val="Calibri"/>
        <color theme="1"/>
        <sz val="11.0"/>
      </rPr>
      <t xml:space="preserve">BMW's Group Code on Human Rights and Working Conditions commits to the ILO Declaration of Fundamental Principles and Rights at Work. It explicitly mentions freedom of association, forced labour, child labour, safety and discrimination. There is no commitment to a living wage.
Page 4, 7, 8 Policy Statement on Respect for Human Rights - </t>
    </r>
    <r>
      <rPr>
        <rFont val="Calibri"/>
        <color rgb="FF1155CC"/>
        <sz val="11.0"/>
        <u/>
      </rPr>
      <t>https://www.bmwgroup.com/content/dam/grpw/websites/bmwgroup_com/responsibility/Menschenrechte/BMW_Group_Policy_Statement_Human_Rights_EN.pdf</t>
    </r>
  </si>
  <si>
    <t>BYD does not publish a standalone human rights statement. BYD's CSR report states that they are against forced labour, child labour, and discrimination, and support for equal pay. It does not refer to the ILO declaration. It does not mention freedom of association or trade unions. It does not have a commitment to a living wage.  
Page 33 CSR Report - https://www1.hkexnews.hk/listedco/listconews/sehk/2023/0328/2023032801987.pdf</t>
  </si>
  <si>
    <t xml:space="preserve">Ford's Human Rights Policy commits to the ILO Declaration of Fundamental Principles and Rights at Work and explicitly references all five principles. There is a commitment to a living wage, and describe it as "a socially acceptable level of income from full-time work that provides enough for basic necessities such as food, water, shelter, education, and health care," however they do not provide specific methodology for calculation of the living wage.
Page 8, 10, 26 Human Rights Report 2022 - https://corporate.ford.com/content/dam/corporate/us/en-us/documents/reports/2022-human-rights-report.pdf
Page 8 Human Rights Progress Report 2023- https://corporate.ford.com/content/dam/corporate/us/en-us/documents/reports/2023-human-rights-progress-report.pdf
</t>
  </si>
  <si>
    <t>Insufficient.
Although there is a general reference to ILO provisions and the UN Global Compact, and a specific reference to child and forced labour, in the company's statement, there is no specific reference to the remaining three worker rights required: freedom of association and collective bargaining, non-discrimination, and health and safety. Additionally, there is no commitment to a living wage or how it would be calculated.
Page 86 ESG Report -https://www.gac-motor.com/static/en/model/about/2022_ESG_REPOT_OF_GAC_GROUP.pdf</t>
  </si>
  <si>
    <t>Geely does not have a standalone human rights policy that includes a specific commitment to the Five ILO Principles. Its ESG report contains a specific commitment to the ILO Declaration on Fundamental Principles and Rights at Work (without explicitly naming the five ILO principles), however this reference does not constitute company policy and therefore does not warrant a score. There is no commitment to a living wage.
Supplier Code of Conduct - https://zgh.com/wp-content/uploads/2021/08/Geely-Supplier-Code-of-Conduct-EN.pdf</t>
  </si>
  <si>
    <t xml:space="preserve">GM's Human Rights Policy commits to the ILO Declaration of Fundamental Principles and Rights at Work. It explicitly mentions freedom of association, forced labour, child labour, safety and discrimination. There is no commitment to a living wage, although there is a reference to "fair wages".
Page 1 Human Rights Policy - https://investor.gm.com/static-files/a66a0b2e-eddb-4e79-8122-a370a8fca9aa
</t>
  </si>
  <si>
    <t>The company commits in its Human Rights Policy to the ILO core conventions and explicitly identifies the five ILO principles. There is no commitment to a living wage.
Human Rights Policy - https://global.honda/sustainability/human_rights_policy/</t>
  </si>
  <si>
    <t>Hyundai's Human Rights Policy commits to the ILO Declaration of Fundamental Principles and Rights at Work. It explicitly mentions freedom of association, forced labour, child labour, safety and discrimination. There is no commitment to a living wage.
Human Rights Policy - https://www.hyundai.com/content/dam/hyundai/ww/en/images/company/csr/csr-materials/hmc-human-rights-policy-v2-eng.pdf</t>
  </si>
  <si>
    <t>Kia's Human Rights Policy commits to the ILO Declaration of Fundamental Principles and Rights at Work. It explicitly mentions freedom of association, forced labour, child labour, safety and discrimination. There is no commitment to a living wage.
Human Rights Charter - https://worldwide.kia.com/int/files/company/sr/about/E000054667.pdf</t>
  </si>
  <si>
    <t>Mercedes' Human Rights Principles includes a commitment to the ILO Declaration on Fundamental Principles and Rights at Work and explicitly mentions the five principles. It does not commit to a Living Wage but commits to paying an appropriate wage that 'enables our employees to at least secure their livelihood'
Pages 5-9 Principles of Social Responsibility and Human Rights - https://group.mercedes-benz.com/documents/sustainability/society/mercedes-benz-grundsatzerklaerung-fuer-soziale-verantwortung-und-menschenrechte-de.pdf</t>
  </si>
  <si>
    <t xml:space="preserve">Nissan's human rights policy commits to the ILO Declaration of Fundamental Principles and Rights at Work. It explicitly mentions freedom of association, forced labour, child labour, safety and discrimination. There is no commitment to a living wage or how they would calculate a living wage.
Page 1 Human Rights Policy - https://www.nissan-global.com/EN/SUSTAINABILITY/LIBRARY/HUMAN_RIGHTS/ASSETS/PDF/nissan_human_rights_policy_e.pdf </t>
  </si>
  <si>
    <t>Renault's global framework agreement commits to the ILO Declaration of Fundamental Principles and Rights at Work. It explicitly mentions freedom of association, forced labour, child labour, safety and discrimination. There is no commitment to a living wage.
Global Framework Agreement - https://www.renaultgroup.com/wp-content/uploads/2020/06/global-agreement-nbop-en-v9.0.pdf</t>
  </si>
  <si>
    <t>SAIC does not publicly disclose a human rights policy or similar. It does not have a commitment to the five ILO principles.</t>
  </si>
  <si>
    <t>The Human Rights Policy has a specific commitment to the ILO declaration. It specifically names child labour, forced labour, collective bargaining, health and safety and discrimination. It does not mention a living wage.
Page 3, 5, 6 Human Rights Policy - https://www.stellantis.com/content/dam/stellantis-corporate/sustainability/human-rights/Stellantis-Human-Rights-Policy-EN.pdf</t>
  </si>
  <si>
    <r>
      <rPr>
        <rFont val="Calibri"/>
        <color rgb="FF006100"/>
        <sz val="11.0"/>
      </rPr>
      <t xml:space="preserve">The Human Rights Policy has commitments on freedom of association, forced labor, child labor, discrimination and safety, although it does not refer to them specifically as the ILO principles. It does not reference a Living Wage. 
Human Rights Policy - </t>
    </r>
    <r>
      <rPr>
        <rFont val="Calibri"/>
        <color rgb="FF1155CC"/>
        <sz val="11.0"/>
        <u/>
      </rPr>
      <t>https://www.tesla.com/legal/additional-resources#global-human-rights-policy</t>
    </r>
  </si>
  <si>
    <t xml:space="preserve">Toyota's human rights policy does not reference the ILO conventions. It does identify salient labour-related human rights issues. Notably, this does not include freedom of association. Focus areas are: forced labour, child labour, discrimination (not including over union membership), harassment. 
It does not include a commitment to a living wage.
Human Rights Policy - https://global.toyota/pages/global_toyota/sustainability/esg/social/human_rights_policy_en.pdf </t>
  </si>
  <si>
    <t xml:space="preserve">Volkswagen's human rights policy commits to the ILO Declaration of Fundamental Principles and Rights at Work. It explicitly mentions freedom of association, forced labour, child labour, safety and discrimination. There is no commitment to a living wage.
Page 6-7 Declaration on Social Rights - https://www.volkswagenag.com/presence/nachhaltigkeit/documents/policy-intern/201209-sozialcharta_en.pdf </t>
  </si>
  <si>
    <t xml:space="preserve">Volvo has a commitment to the ILO Principles and they explicitly reference each of the five principles. They also have a commitment to a living wage, but they do not specify how this should be calculated.
Page 8, 17, 18 Code of Conduct -https://www.volvocars.com/images/v/-/media/market-assets/intl/applications/dotcom/pdf/ethical-business/our_code_how_we_act.pdf
</t>
  </si>
  <si>
    <t>The company extends their workers' rights commitments to their Tier 1 suppliers and beyond.</t>
  </si>
  <si>
    <t>D.5.5b, D5.5c</t>
  </si>
  <si>
    <r>
      <rPr>
        <rFont val="Calibri"/>
        <b/>
        <color theme="1"/>
        <sz val="10.0"/>
      </rPr>
      <t>25%:</t>
    </r>
    <r>
      <rPr>
        <rFont val="Calibri"/>
        <color theme="1"/>
        <sz val="10.0"/>
      </rPr>
      <t xml:space="preserve"> The  Supplier Code of Conduct includes a specific commitment to the five ILO principles
</t>
    </r>
    <r>
      <rPr>
        <rFont val="Calibri"/>
        <b/>
        <color theme="1"/>
        <sz val="10.0"/>
      </rPr>
      <t xml:space="preserve">25%: </t>
    </r>
    <r>
      <rPr>
        <rFont val="Calibri"/>
        <color theme="1"/>
        <sz val="10.0"/>
      </rPr>
      <t xml:space="preserve">The Supplier Code of Conduct explicitly identifies the five principles (companies who do not commit to all five ILO principles will not be scored):
1. freedom of association and the effective recognition of the right to collective bargaining;
2. the elimination of all forms of forced or compulsory labour;
3. the effective abolition of child labour;
4. the elimination of discrimination in respect of employment and occupation; and
5. a safe and healthy working environment.
</t>
    </r>
    <r>
      <rPr>
        <rFont val="Calibri"/>
        <b/>
        <color theme="1"/>
        <sz val="10.0"/>
      </rPr>
      <t>25%:</t>
    </r>
    <r>
      <rPr>
        <rFont val="Calibri"/>
        <color theme="1"/>
        <sz val="10.0"/>
      </rPr>
      <t xml:space="preserve"> the  Supplier Code of Conduct includes a commitment to a living wage
</t>
    </r>
    <r>
      <rPr>
        <rFont val="Calibri"/>
        <b/>
        <color theme="1"/>
        <sz val="10.0"/>
      </rPr>
      <t xml:space="preserve">25%: </t>
    </r>
    <r>
      <rPr>
        <rFont val="Calibri"/>
        <color theme="1"/>
        <sz val="10.0"/>
      </rPr>
      <t>the Supplier Code of Conduct prohibits the payment of recruitment fees</t>
    </r>
  </si>
  <si>
    <t>BMW's SCoC refers to the ILO Declaration of Fundamental Principles and Rights at Work. It explicitly mentions freedom of association, forced labour, child labour, safety and discrimination. It also now includes a requirement to pay a Living Wage. It defines "excessive fees" as modern slavery but does not include a prohibition on recruitment fees altogether.
Page 8-11 Supplier Code of Conduct - https://www.bmwgroup.com/content/dam/grpw/websites/bmwgroup_com/responsibility/downloads/en/2022/BMW-Group-Supplier-Code-of-Conduct-V.3.0_englisch_20221206.pdf"</t>
  </si>
  <si>
    <t>The company does not publish a SCoC.</t>
  </si>
  <si>
    <t>Ford's SCoC refers to the ILO Declaration of Fundamental Principles and Rights at Work. It explicitly mentions freedom of association, forced labour, child labour, safety and discrimination. It includes a prohibition on recruitment fees. It does not include a living wage.
Page 4-5, 15 Supplier Code of Conduct - https://corporate.ford.com/content/dam/corporate/us/en-us/documents/operations/governance-and-policies/Ford-Supplier-Code-Of-Conduct-v2-Final.pdf</t>
  </si>
  <si>
    <t>The SCoC does not include a specific commitment to the ILO Principles, but it does include commitments on forced labor, child labor, health and safety and discrimination. However, it does not reference the right to collective bargaining, other than a reference that suppliers may not discriminate against any employee based on union affiliation. It does not commit to a living wage. It does not refer to recruitment fees.
Supplier Code of Conduct - https://zgh.com/wp-content/uploads/2021/08/Geely-Supplier-Code-of-Conduct-EN.pdf</t>
  </si>
  <si>
    <t>GM's SCoC references the ILO Declaration of Fundamental Principles and Rights at Work. It explicitly mentions freedom of association, forced labour, child labour, safety and discrimination. It prohibits the payment of recruitment fees. There is no reference to a living wage.
Page 2-4, 13 Supplier Code of Conduct - https://www.gmsustainability.com/_pdf/policies/GM_Supplier_Code_of_Conduct.pdf</t>
  </si>
  <si>
    <t>The SCoC has a commitment to the five ILO principles and it explicitly identifies all five principles. There is no commitment to the living wage and it does not refer to recruitment fees.
Supplier Sustainability Guidelines - https://global.honda/jp/procurement/pdf/sustinability_guideline_En_230131.pdf</t>
  </si>
  <si>
    <t>The Hyundai-Kia SCoC references each of the five principles by name, but does not explicitly reference the ILO principles as a wider commitment. There is no commitment to a living wage, rather it says suppliers should compensate workers in accordance with applicable laws. It does not refer to recruitment fees.
Supplier Code of Conduct - https://www.hyundaimotorgroup.com/sustainability/esgPolicy</t>
  </si>
  <si>
    <t>The Responsible Sourcing Standards (equivalent to SCoC) commits to the "Fundamental Conventions of the International Labor Organization (ILO)" (p3). It also explicitly identifies the five principles.  It also prohibits recruitment fees "Employees must not be financially burdened through the withholding of wages or expenses or the imposition of fees as part of the hiring process" (p8). It does not commit to a living wage.
Page 3, 8 Responsible Sourcing Standards - https://group.mercedes-benz.com/documents/sustainability/society/mercedes-benz-grundsatzerklaerung-fuer-soziale-verantwortung-und-menschenrechte-de.pdf</t>
  </si>
  <si>
    <t xml:space="preserve">The Renault-Nissan Supplier CSR Document references the the five ILO principles. There is no reference to a living wage or recruitment.
Renault Nissan CSR Guidance for Suppliers - https://www.nissan-global.com/EN/DOCUMENT/PDF/SR/CSR_Alliance_Guidelines.pdf
</t>
  </si>
  <si>
    <t>The Renault-Nissan Supplier CSR Document references the ILO Declaration of Fundamental Principles and Rights at Work, and explicitly mentions the five principles. There is no reference to a living wage or recruitment.
Renault Nissan CSR Guidance for Suppliers - https://www.nissan-global.com/EN/DOCUMENT/PDF/SR/CSR_Alliance_Guidelines.pdf</t>
  </si>
  <si>
    <t>SAIC does not publicly disclose a SCoC.</t>
  </si>
  <si>
    <t xml:space="preserve">Stellantis' SCoC references the ILO Declaration of Fundamental Principles and Rights at Work, and explicitly mentions the five principles. There is no reference to a living wage or recruitment fees.
Page 2 Global Responsible Purchasing Guidelines - https://www.stellantis.com/content/dam/stellantis-corporate/group/governance/corporate-regulations/global-responsible-purchasing-guidelines.pdf
</t>
  </si>
  <si>
    <t xml:space="preserve">Tesla's SCoC refers to the ILO Declaration of Fundamental Principles and Rights at Work. It explicitly mentions freedom of association, forced labour, child labour, safety and discrimination. It has a prohibition of the payment of recruitment fees and a timeline for their repayment. It does not mention a living wage.
Supplier Code of Conduct - https://www.tesla.com/sites/default/files/about/legal/tesla-supplier-code-of-conduct.pdf
</t>
  </si>
  <si>
    <t xml:space="preserve">Toyota's supplier code of conduct does not mention the ILO conventions, but it does include the 5 principles (including freedom of association).
There is no prohibition on recruitment fees, in fact, Toyota states: "do not exploit employees with high recruitment fees and other costs considered unreasonable by international norms". It does not reference a living wage.
Page 4-5 Supplier Code of Conduct - https://global.toyota/pages/global_toyota/sustainability/esg/supplier_csr_en.pdf
</t>
  </si>
  <si>
    <t>VW's SCoC says explicitly that suppliers must commit to the ILO conventions and explicitly identifies all five. Recruitment fees are now prohibited. There is no reference to a living wage but says that suppliers must pay a "reasonable wage". 
Page 22-26 Code of Conduct for Business Partners - https://www.volkswagen-group.com/en/publications/more/code-of-conduct-for-business-partner-1885/download?disposition=attachment</t>
  </si>
  <si>
    <t xml:space="preserve">Volvo's SCoC references the ILO Declaration of Fundamental Principles and Rights at Work. It explicitly mentions freedom of association, forced labour, child labour, safety and discrimination. There is no commitment to a living wage or recruitment, although it does mention a "fair wage".
Page 7, 11 Code of Conduct for Business Partners - https://www.volvocars.com/images/v/-/media/market-assets/intl/applications/dotcom/pdf/suppliers/codeofconduct_for_business_partners_en_2022_digital_a4.pdf
</t>
  </si>
  <si>
    <t>The company consults trade unions in their assessment of salient workers' rights risks in their supply chain.</t>
  </si>
  <si>
    <t>KtC 1.b; A2.4, C3</t>
  </si>
  <si>
    <t>Generic supply chain indicators provide a baseline score for this. To get additional points here, companies must specify that they consult with labour unions and/or global union federations (GUFs).</t>
  </si>
  <si>
    <t>Ford consults trade unions in identifying salient workers' rights risks in its supply chain.
Page 25 Human Rights Report - https://corporate.ford.com/content/dam/corporate/us/en-us/documents/reports/2022-human-rights-report.pdf</t>
  </si>
  <si>
    <t xml:space="preserve">Mercedes includes trade unions in their human rights due diligence process, which includes the identification of salient human and workers' rights risks in their supply chain.
Page 219 Sustainability Reports - https://sustainabilityreport.mercedes-benz.com/2022/_assets/downloads/entire-mercedes-benz-sr22.pdf
</t>
  </si>
  <si>
    <t>The CSR risk assessment incorporates information collected from sources including unions, however there is no evidence that this involves a formal consultation with unions or global union federations.
Page 422 Sustainability Report - https://www.stellantis.com/content/dam/stellantis-corporate/sustainability/csr-disclosure/stellantis/2022/Stellantis-2022-CSR-Report.pdf</t>
  </si>
  <si>
    <t>The company discloses the salient workers rights risks in their supply chain and where they are located.</t>
  </si>
  <si>
    <r>
      <rPr>
        <rFont val="Calibri"/>
        <b/>
        <color theme="1"/>
        <sz val="10.0"/>
      </rPr>
      <t xml:space="preserve">100%: </t>
    </r>
    <r>
      <rPr>
        <rFont val="Calibri"/>
        <color theme="1"/>
        <sz val="10.0"/>
      </rPr>
      <t>the company's saliency assessment explicitly identifies at least 1 workers' rights issue and where it is located.</t>
    </r>
  </si>
  <si>
    <t>Several workers rights issues were named in the saliency assessment, with basic information on where they were located.
For example, for forced labour and ethical recruitment, it states that "Low-income workers, including migrant workers, women, and children, are particularly vulnerable to forced labor and unethical recruiting. According to the UN IOM, forced labor is happening everywhere in the world and is most highly prevalent in Asia and the Pacific."
Page 39 Human Rights Report - https://corporate.ford.com/content/dam/corporate/us/en-us/documents/reports/2022-human-rights-report.pdf</t>
  </si>
  <si>
    <t>Insufficient. The saliency assessment lists in an infographic of "Potential Salient Human Rights Impacts" a number of workers' rights issues, e.g. freedom of association, forced labour, but provides no detail on where they are located.
Page 72 Sustainability Report - https://www.gmsustainability.com/_pdf/resources-and-downloads/GM_2022_SR.pdf</t>
  </si>
  <si>
    <t>While Hyundai's human rights risk assessment process does not disclose the results for all assessments done by region, the company has disclosed at least one workers' rights issue by location, including collective bargaining concerns in China.
Page 52 Sustainability Report - https://www.hyundai.com/content/hyundai/ww/data/csr/data/0000000051/attach/english/hmc-2023-sustainability-report-en-v5.pdf</t>
  </si>
  <si>
    <t>Mercedes discloses a list of human rights risks, which includes workers rights issues such as "right to health and safety at work." In the Raw Materials Report, they provide identified salient human rights risks by mineral; e.g., they have identified risks of child labour, modern slavery and working conditions with tin.
Page 214 Sustainability Report - https://sustainabilityreport.mercedes-benz.com/2022/_assets/downloads/entire-mercedes-benz-sr22.pdf
Page 16 Raw Materials Report - https://group.mercedes-benz.com/dokumente/nachhaltigkeit/produktion/mercedes-benz-raw-materials-report.pdf</t>
  </si>
  <si>
    <t>Nissan only identifies human rights priority areas in its own operations, it does not name salient human rights risks in its supply chains.
Page 71 ESG Data Book - https://www.nissan-global.com/EN/SUSTAINABILITY/LIBRARY/SR/2023/ASSETS/PDF/ESGDB23_E_All.pdf</t>
  </si>
  <si>
    <t xml:space="preserve">Stellantis explains child labor risks in cobalt and mica supply chains, and their promotion of higher labor standards in the mica supply chain. 
Page 449 CSR Report - https://www.stellantis.com/content/dam/stellantis-corporate/sustainability/csr-disclosure/stellantis/2022/Stellantis-2022-CSR-Report.pdf
</t>
  </si>
  <si>
    <t>Tesla states that prevention, identification and remediation of forced labor is a priority for the company and lists measures taken to identify it. However, it does not disclose where in the supply chain this risk is located.
Page 144 Impact Report - https://www.tesla.com/ns_videos/2022-tesla-impact-report.pdf</t>
  </si>
  <si>
    <t>Volkswagen names the generic, salient human rights risks in the supply chain. They provide no detail on how or where these risks are present in their supply chain.
Responsible Raw Materials Report - https://www.volkswagen-group.com/en/publications/more/code-of-conduct-for-business-partner-1885/download?disposition=attachment</t>
  </si>
  <si>
    <t xml:space="preserve">The company actively collaborates with workers' and  the representative organisation(s) of workers’ own choosing to promote workers' rights and prevent abuses in the supply chain.  </t>
  </si>
  <si>
    <t xml:space="preserve">WBA D.5.2, KtC
NB. The reference to "representative organisation(s) of workers' own choosing is taken directly from the ILO, and recognises that in some countries trade unions may be banned, or that trade unions may not be representative of workers (e.g. they are state run) but the company is still able to facilitate worker representation in these circumstances. </t>
  </si>
  <si>
    <r>
      <rPr>
        <rFont val="Calibri"/>
        <b/>
        <color theme="1"/>
        <sz val="10.0"/>
      </rPr>
      <t xml:space="preserve">25%: </t>
    </r>
    <r>
      <rPr>
        <rFont val="Calibri"/>
        <color theme="1"/>
        <sz val="10.0"/>
      </rPr>
      <t xml:space="preserve">the company has a collective agreement with the relevant trade union in the headquartered country.
</t>
    </r>
    <r>
      <rPr>
        <rFont val="Calibri"/>
        <b/>
        <color theme="1"/>
        <sz val="10.0"/>
      </rPr>
      <t>25%:</t>
    </r>
    <r>
      <rPr>
        <rFont val="Calibri"/>
        <color theme="1"/>
        <sz val="10.0"/>
      </rPr>
      <t xml:space="preserve"> the company has a global framework agreement with IndustriALL for neutrality across all its operations.
</t>
    </r>
    <r>
      <rPr>
        <rFont val="Calibri"/>
        <b/>
        <color theme="1"/>
        <sz val="10.0"/>
      </rPr>
      <t xml:space="preserve">25%: </t>
    </r>
    <r>
      <rPr>
        <rFont val="Calibri"/>
        <color theme="1"/>
        <sz val="10.0"/>
      </rPr>
      <t xml:space="preserve">the company indicates that there are formal mechanisms to consult trade unions on workers' rights principles.
</t>
    </r>
    <r>
      <rPr>
        <rFont val="Calibri"/>
        <b/>
        <color theme="1"/>
        <sz val="10.0"/>
      </rPr>
      <t>25%:</t>
    </r>
    <r>
      <rPr>
        <rFont val="Calibri"/>
        <color theme="1"/>
        <sz val="10.0"/>
      </rPr>
      <t xml:space="preserve"> Industriall was actively involved in the formulation of their workers' principles.</t>
    </r>
  </si>
  <si>
    <t xml:space="preserve">BMW has a global framework agreement with Industriall and a collective agreement with the union in their headquartered country. They specify that their human rights code was produced in consultation with their employees' Works Council. They do not specify whether Industriall was involved in this process.
Page 27 Policy Statement on Respect for Human Rights - https://www.bmwgroup.com/content/dam/grpw/websites/bmwgroup_com/responsibility/Menschenrechte/BMW_Group_Policy_Statement_Human_Rights_EN.pdf
</t>
  </si>
  <si>
    <t>Ford has a global framework agreement with Industriall and a collective agreement with the union in their headquartered country. They indicate that they consult both unions and industriall on supply chain issues, but does not specify that these entities were formally involved in drafting their workers' rights principles. 
Page 8, 10, 14 Human Rights Report - https://corporate.ford.com/content/dam/corporate/us/en-us/documents/reports/2022-human-rights-report.pdf</t>
  </si>
  <si>
    <t>The company reports that it works with the local trade union, but it does not report on a collective agreement. It does not have a GFA with Industriall.
Page 100 ESG Report - https://www.gac-motor.com/static/en/model/about/2022_ESG_REPOT_OF_GAC_GROUP.pdf</t>
  </si>
  <si>
    <t>The company disclose that 100% of the active workforce is covered under collective bargaining agreements. They do not disclose a framework agreement with IndustriALL. They disclose discussions with the labour union, but do not refer to any specific mechanism for consultation on workers rights principles.
Page 104, 129 ESG Report - https://global.geely.com/-/media/project/web-portal/2023/esg/geely-esg-report-2022.pdf</t>
  </si>
  <si>
    <t>GM states that they have a collective agreement with the trade union in their headquartered country, UAW. They do not disclose whether they have a GFA with Industriall or whether the union or Industriall is consulted on the development of workers' rights policies and principles.
Page 62 Sustainability Report - https://www.gmsustainability.com/_pdf/resources-and-downloads/GM_2022_SR.pdf</t>
  </si>
  <si>
    <t>The company has a collective bargaining agreement with a labor union in Japan. It does not have an agreement with IndustriALL. It does not disclose if it engages with unions on workers' rights principles.
Page 99 20-F Report - https://global.honda/content/dam/site/global-en/investors/cq_img/library/form_20-f/FY202303_form20f_e.pdf</t>
  </si>
  <si>
    <t>Hyundai discloses that it has 63.1% of active workforce covered by collective bargaining agreements on a domestic basis. It does not disclose a framework agreement with IndustriALL or disclose how IndusriALL or unions were consulted on workers' rights principles.
Page 111 Sustainability Report - https://www.hyundai.com/content/hyundai/ww/data/csr/data/0000000051/attach/english/hmc-2023-sustainability-report-en-v5.pdf</t>
  </si>
  <si>
    <t>Kia discloses that there are collective agreements in place. They disclose that there are discussions with the labor union but do not on whether workers' rights principles are discussed specifically. They do not reference IndustriALL. 
Page 78 Sustainability Report - https://worldwide.kia.com/int/files/company/sr/sustainability-report/sustainability-report-2023-int.pdf</t>
  </si>
  <si>
    <t xml:space="preserve">Mercedes has a collective agreement with the union in their headquartered country, and a GFA with Industriall. They consulted with Industriall and its Works Council in the development of their human rights principles.
Page 161, 211 Sustainability Report - https://sustainabilityreport.mercedes-benz.com/2022/_assets/downloads/entire-mercedes-benz-sr22.pdf 
Page 5 Principles of Social Responsibility and Human Rights - https://group.mercedes-benz.com/documents/sustainability/society/mercedes-benz-grundsatzerklaerung-fuer-soziale-verantwortung-und-menschenrechte-de.pdf
</t>
  </si>
  <si>
    <t>Given that there is a collective bargaining agreement identified and that the company has union members, it appears that there is a collective agreement in place for workers in certain countries. However, it is not clear whether the UK is excluded from the collective bargaining process or whether the rate of union membership is lower. Additionally, there does not appear to be a union identified as the entity with which the company has concluded the collective bargaining agreement, so it is not clear whether there is a formal trade union consultation mechanism. Therefore, it is not possible to determine whether the agreement is with a relevant trade union. It does not appear that there is an IndustriALL global framework agreement either. 
Page 160 ESG Data Book - https://www.nissan-global.com/EN/SUSTAINABILITY/LIBRARY/SR/2023/ASSETS/PDF/ESGDB23_E_All.pdf</t>
  </si>
  <si>
    <t>Renault has a collective agreement with the union in their headquartered country, and a GFA with Industriall. They state that the GFA is one of planks in developing their vigilance plan. In addition, there is evidence to suggest that industriALL was involved in the formulation of workers' principles (via the Group Works Council) 
Page 138, 234 Annual Report - https://www.renaultgroup.com/wp-content/uploads/2023/03/renault_2022-urd_20230327_en.pdf</t>
  </si>
  <si>
    <t xml:space="preserve">Stellantis has a collective agreement with the union in their headquartered country, and a GFA with Industriall. They state that they consult with the union on operational matters, but not whether unions or industriall was consulted in the development of workers' rights principles and policies.
Page 18, 188 CSR Report - https://www.stellantis.com/content/dam/stellantis-corporate/sustainability/csr-disclosure/stellantis/2022/Stellantis-2022-CSR-Report.pdf
</t>
  </si>
  <si>
    <t>The company notes that no Tesla employees are covered by collective bargaining agreements. There is no reference to IndustriALL.
Page 206 Impact Report - https://www.tesla.com/ns_videos/2022-tesla-impact-report.pdf</t>
  </si>
  <si>
    <t xml:space="preserve">Toyota states that they have a collective agreement with the union in their headquartered country. They do not disclose whether they have a GFA with Industriall, or if they consult with the union in the development of their workers' rights principles and policies.
Page 63 Sustainability Data Book - https://global.toyota/pages/global_toyota/sustainability/report/sdb/sdb23_en.pdf
</t>
  </si>
  <si>
    <t xml:space="preserve">VW states that they have a collective agreement in place with the trade union in their headquartered country, and that they have processes to consult with trade unions (via the Works Council) on the company's workers' rights policies and principles. They do not disclose whether they have a GFA with Industriall, nor whether Industriall were involved in the development of their supply chain policies.
Page 77 Sustainability Report - https://www.volkswagen-group.com/en/publications/more/group-sustainability-report-2022-1644/download?disposition=attachment
</t>
  </si>
  <si>
    <t>Volvo states that " 67% of our global workforce was covered by collective labour agreements" but do specify if they have a collective agreement with the trade union in their headquartered country. They do not disclose whether they have a GFA with Industriall or whether the union or Industriall is consulted on the development of workers' rights policies and principles.
Page 169 Annual and Sustainability Report - https://vp272.alertir.com/afw/files/press/volvocar/202303076447-1.pdf</t>
  </si>
  <si>
    <t>The company reports on how it is prepared to respond if it finds non-conformances associated with its workers' rights policy occurring in its operations or supply chains.</t>
  </si>
  <si>
    <t>Refer to general HR indicators.</t>
  </si>
  <si>
    <t>The company works with the relevant trade union and/or worker representative organisation to verify the implementation of corrective actions pertaining to workers' rights.</t>
  </si>
  <si>
    <r>
      <rPr>
        <rFont val="Calibri"/>
        <b/>
        <color theme="1"/>
        <sz val="10.0"/>
      </rPr>
      <t>100%:</t>
    </r>
    <r>
      <rPr>
        <rFont val="Calibri"/>
        <color theme="1"/>
        <sz val="10.0"/>
      </rPr>
      <t xml:space="preserve"> the company specifies that it works with the relevant trade union to verify implementation of correction actions. </t>
    </r>
  </si>
  <si>
    <t xml:space="preserve"> Not disclosed</t>
  </si>
  <si>
    <t>Not disclosed. The company does outline how it works with trade unions in its own operations, but does not indicate how they are involved in verification of the correction of supply chain issues.</t>
  </si>
  <si>
    <t>Workers and the representative organisations of workers' own choosing are formally included in the remedy process.</t>
  </si>
  <si>
    <r>
      <rPr>
        <rFont val="Calibri"/>
        <b/>
        <color theme="1"/>
        <sz val="10.0"/>
      </rPr>
      <t>100%:</t>
    </r>
    <r>
      <rPr>
        <rFont val="Calibri"/>
        <color theme="1"/>
        <sz val="10.0"/>
      </rPr>
      <t xml:space="preserve"> the company specifies that trade unions are formally engaged in any remedy process.  </t>
    </r>
  </si>
  <si>
    <t>Inititaive</t>
  </si>
  <si>
    <t>Includes Buyers</t>
  </si>
  <si>
    <t>Includes suppliers</t>
  </si>
  <si>
    <t>Includes CSOs</t>
  </si>
  <si>
    <t>Includes Trade Unions/GUFs</t>
  </si>
  <si>
    <t>Notes</t>
  </si>
  <si>
    <t>Members</t>
  </si>
  <si>
    <t>IRMA</t>
  </si>
  <si>
    <t>Yes</t>
  </si>
  <si>
    <t>Ford, Tesla</t>
  </si>
  <si>
    <t>Copper Mark</t>
  </si>
  <si>
    <t>No</t>
  </si>
  <si>
    <t>Responsible Supply Chain Initiative (RSCI)</t>
  </si>
  <si>
    <t>First Movers Coalition</t>
  </si>
  <si>
    <t>"The First Movers Coalition is a global initiative harnessing the purchasing power of companies to decarbonize seven “hard to abate” industrial sectors that currently account for 30% of global emissions. [...] To jump-start the market, the coalition’s members commit in advance to purchasing a proportion of the industrial materials and long-distance transportation they need from suppliers using near-zero or zero-carbon solutions, despite the premium cost.
In addition to the advance purchase commitments that our members have made, our members also pledge to work together to address roadblocks towards securing supply of required low-carbon technologies by 2030."</t>
  </si>
  <si>
    <t>AIAG Smelter Engagement Team</t>
  </si>
  <si>
    <t>The AIAG SET advocates for responsible sourcing by completing coordinated smelter and refiner outreach and completing pre-audit visits annually.</t>
  </si>
  <si>
    <t>Drive Sustainably</t>
  </si>
  <si>
    <t>A group coordinated by CSR Europe consisting of several automotive manufacturers who collaborate to enhance sustainability in their supply chains.</t>
  </si>
  <si>
    <t>Public Private Alliance for Responsible Minerals Trade (PPA)</t>
  </si>
  <si>
    <t>The PPA is a multi-sector initiative between leaders in civil society, industry, and the US government that supports projects to improve the due diligence and governance systems needed for ethical supply chains from the Covered Countries.</t>
  </si>
  <si>
    <t>Responsible Minerals Initiative (RMI)</t>
  </si>
  <si>
    <t>"Founded in 2008 by members of the Responsible Business Alliance and the Global e-Sustainability Initiative, the Responsible Minerals Initiative has grown into one of the most utilized and respected resources for companies from a range of industries addressing responsible mineral sourcing issues in their supply chains. Our flagship Responsible Minerals Assurance Process offers companies and their suppliers an independent, third-party audit that determines which smelters and refiners can be verified as having systems in place to responsibly source minerals in line with current global standards. We also offer our Conflict Minerals Reporting Template, which helps companies disclose and communicate about smelters in their supply chains, and we produce white papers and guidance documents on responsible mineral sourcing and reporting on a regular basis."
"RMI members worked closely with the Organization for Economic Cooperation and Development (OECD) on the development of Due Diligence Guidance for the Responsible Supply Chains of Minerals from Conflict-Affected and High-Risk Areas. More information about the OECD’s work on this area can be found on their website:  http://www.oecd.org/fr/daf/inv/mne/mining.htm
RMI is a member of the OECD Forum’s Multi-Stakeholder Steering Group (MSG) established for the Guidance in 2013."</t>
  </si>
  <si>
    <t>https://www.responsiblemineralsinitiative.org/</t>
  </si>
  <si>
    <t>Global Battery Alliance (GBA)</t>
  </si>
  <si>
    <t>Fair Cobalt Alliance (FCA)</t>
  </si>
  <si>
    <t>Indicator category</t>
  </si>
  <si>
    <t>% weighting</t>
  </si>
  <si>
    <t>Normalized weighting</t>
  </si>
  <si>
    <t>Climate &amp; Environment</t>
  </si>
  <si>
    <t>Disclose</t>
  </si>
  <si>
    <t>Target setting &amp; progress</t>
  </si>
  <si>
    <t>Supply chain levers</t>
  </si>
  <si>
    <t>Human rights</t>
  </si>
  <si>
    <t>Note: Total scores across both categories were taken as an average of the two percentages scored for each one</t>
  </si>
  <si>
    <t>Initiative</t>
  </si>
  <si>
    <t>Multi-stakeholder governance and civil society co-creation</t>
  </si>
  <si>
    <t>Points (out of 2)</t>
  </si>
  <si>
    <t>Credible audits and accreditation: Audit independence and rights-holder participation</t>
  </si>
  <si>
    <t>Points (out of 1)</t>
  </si>
  <si>
    <t>Transparency of audit findings</t>
  </si>
  <si>
    <t xml:space="preserve">Corrective Action Plans </t>
  </si>
  <si>
    <t xml:space="preserve">Effective grievance mechanism </t>
  </si>
  <si>
    <t xml:space="preserve">Iseal code compliant member </t>
  </si>
  <si>
    <t>Credible standard criteria</t>
  </si>
  <si>
    <t>Overall Assessment</t>
  </si>
  <si>
    <t>Point modifier applied</t>
  </si>
  <si>
    <t>ResponsibleSteel</t>
  </si>
  <si>
    <t xml:space="preserve">The ResponsibleSteel Constitution states that the Board will be made up of four directors from business members, up to four from civil society members and up to three independent directors. Currently it includes three business, four civil society and three independent representatives. Resolutions can only be passed if at least 66% of the votes cast are cast in favour of it and at least 1 Director from each of the category votes in favor. Overall the governance of the board does not guarantee affected rights-holders or their representatives equal representation and decision-making power. (https://www.responsiblesteel.org/wp-content/uploads/2021/05/ResponsibleSteel_Constitution.pdf) 
Civil society members do have equal (50%) decision-making power (voting rights) alongside industry members on the ResponsibleSteel Standard, including new and revised editions of the Standard(s) (Page 13 https://www.responsiblesteel.org/wp-content/uploads/2023/03/AllAboutUs-2023.pdf)
There is evidence that stakeholders were involved involved in process of designing the accreditation scheme (https://www.responsiblesteel.org/standard-development/)
</t>
  </si>
  <si>
    <t xml:space="preserve">The ResponsibleSteel certification standard requires third party audit of processes, including site visits. Rightsholder and broader stakeholder engagement also forms part of the audit process. 
(https://www.responsiblesteel.org/certification/)
</t>
  </si>
  <si>
    <t>ResponsibleSteel publishes summary reports of the audits on its website. These public summary reports provide information on the audit process, including which stakeholders were engaged and how. However, the reports do not disclose explanations regarding the findings of conformance or non-conformance against the standard’s criteria. 
 (https://www.responsiblesteel.org/certification/issued-certificates/)</t>
  </si>
  <si>
    <t xml:space="preserve">ResponsibleSteel requires companies to develop corrective action plans for all non-conformances identified during an audit. Certificates are not issued when major major non-conformities are identified, until a special audit verifies that they have been addressed within 6 months of the major non-conformities being raised. 
ResponsibleSteel's Assurance Manual and Implementation Instructions detail criteria on corrective action plans required in cases of non-conformances. These CAPs have to meet SMART criteria and are therefore time-bound. 
The results of corrective actions are included in surveillance audit reports, conducted 12 – 18 months after the initial audit and published on Responsible Steel’s website. 
There is no evidence of a requirement for affected rights-holders to be involved in the development, implementation and monitoring of the corrective action plans.
https://www.responsiblesteel.org/wp-content/uploads/2024/01/FINAL-ResponsibleSteel-Assurance-Manual-v2-0.pdf </t>
  </si>
  <si>
    <t xml:space="preserve">ResponsibleSteel has an Issues Resolution System which serves as a grievance / complaints mechanism through which issues with ResponsibleSteel's certification process can be escalated.  
Issues and complaints can be raised in multiple languages, and ResponsibleSteel states that the complainant can ask for the support of an advisor during the process. 
The Issues Resolution System requires ResponsibleSteel to publish “a summary of the issues and of the resolutions and the total number of raised and resolved issues” on its website. However, no grievances about ResponsibleSteel's certification process have been made through the mechanism.
The complaints process is internally managed. 
https://www.responsiblesteel.org/wp-content/uploads/2023/11/ResponsibleSteel-Issues-Resolution-System-v3-0.pdf
https://www.responsiblesteel.org/contact-us/
</t>
  </si>
  <si>
    <t>ResponsibleSteel is an Iseal community member but not listed as code compliant. ((https://www.isealalliance.org/iseal-community-members)</t>
  </si>
  <si>
    <t xml:space="preserve">Criterion 10.1 of the standard requires the site’s corporate owner to have defined and be implementing a long- and medium-term strategy to reduce its greenhouse gas (GHG) emissions to levels that are compatible with the achievement of the goals of the Paris Agreement, with an aspiration to achieve net-zero GHG emissions through work with policy makers and others. (Page 97, https://www.responsiblesteel.org/wp-content/uploads/2022/09/ResponsibleSteel-Standard-2.0.pdf) 
The standard has been designed to align with Internationally recognised human rights, as laid out in the International Bill of Human Rights and in the ILO Declaration on Fundamental Principles and Rights at Work. The standard also references alignment with The UN Guiding Principles on Business and Human Rights. Page 79 (https://www.responsiblesteel.org/wp-content/uploads/2022/09/ResponsibleSteel-Standard-2.0.pdf) </t>
  </si>
  <si>
    <t>Scheme has made notable progress in meeting most of the minimum criteria but has some significant shortcomings</t>
  </si>
  <si>
    <t>The Initiative for Responsible Mining Assurance (IRMA)</t>
  </si>
  <si>
    <t xml:space="preserve">IRMA is govered by a Board of Directors with two representatives from each of six sectors: Mining companies; Companies that purchase mined materials to make other products; Non-governmental organizations; Affected communities; Organized labor; Investment and finance. Civil society organizations and rightsholders are therefore guaranteed adequate representation and decision-making power on the governing body of accreditation scheme (https://responsiblemining.net/about/governance/) 
Rightsholders are involved in the process of designing the scheme. The IRMA stakeholder Forum is an electronic forum open to all interested parties to provide the opportunity to review and comment on the development of the IRMA standard. (Page 5, https://responsiblemining.net/what-we-do/standard/standard-development/) </t>
  </si>
  <si>
    <t xml:space="preserve">Mines must undergo independent, third-party audits (https://responsiblemining.net/what-we-do/assessment/#achievement-levels) 
The IRMA audit process the audit process includes participation of impacted rights-holders.
(page 29, V1 IRMA standard, https://responsiblemining.net/resources/#full-documentation-and-guidance)
</t>
  </si>
  <si>
    <t>IRMA requires the full results of audits, information on the audit processes and findings of noncompliance to be made readily available (https://connections.responsiblemining.net/independently-assessing-mines)</t>
  </si>
  <si>
    <t>The certification scheme standard for corrective action plans (CAPs) affords meaningful involvement of rights-holders in the development, implementation and monitoring of the plans given its overall governance structure. CAPs are also disclosed as part of the standards disclosure requirements (Assessment Manual for Mines, p23, 2022) https://responsiblemining.net/resources/#independent-3rd-party-assessment</t>
  </si>
  <si>
    <t>The IRMA complaints mechanism is not independently facilitated. However the Initiative does plan to engage Assurance Services International (ASI) in 2024 to “provide independent oversight” of their complaint/grievance resolution system, although this is not yet fully operational. 
The company does allow for complaints to be made in multiple languages and can be registered anonymously. (https://responsiblemining.net/what-you-can-do/complaints-and-feedback/). 
IRMA’s Issue Resolution System states that “summaries of the issues and of the resolutions and the total number of raised and resolved issues shall be published on the IRMA website.”</t>
  </si>
  <si>
    <t>IRMA is an Iseal member but not Iseal code compliant.
(https://www.isealalliance.org/iseal-community-members)</t>
  </si>
  <si>
    <t xml:space="preserve">The IRMA standard is contingent on Free, Prior and Informed Consent (FPIC) (page 49 V1 IRMA Standard)
The IRMA standard is aligned with the ILO Core Conventions (IRMA Standard V1 Page 78 https://responsiblemining.net/resources/#full-documentation-and-guidance)
The IRMA standard was designed to align with UNGP.
Page 10 V1 IRMA Standard.(https://responsiblemining.net/resources/#full-documentation-and-guidance)
The IRMA standard requires a policy (or equivalent) is in place that includes a commitment to manage energy consumption and greenhouse gas emissions in a manner that aligns with  the goals of the Paris Agreement. (Page 461 (https://responsiblemining.net/wp-content/uploads/2023/10/IRMA-Standard-for-Responsible-Mining-and-Mineral-Processing-2.0-DRAFT-20231026.pdf&amp;sa=D&amp;source=editors&amp;ust=1701509380458738&amp;usg=AOvVaw0HRnTee181AH6LruYD-Kmt) </t>
  </si>
  <si>
    <t>Robust scheme overall that still has some shortcomings but meets nearly all of the minimum criteria for governance, auditing and / or accreditation against its standard</t>
  </si>
  <si>
    <t>Aluminium Stewardship Initiative (ASI)</t>
  </si>
  <si>
    <t>There is some representation of rights-holders/civil society on the governing board of the ASI. However, the governance of the initiative does not guarantee affected rights-holders and their representatives equal decision-making power, as they make up only 2 out of 8 positions on the board. (https://aluminium-stewardship.org/about-asi/board#1648979219483-ec993cc8-72d2). 
The ASI also has a multi stakeholder standards committee, responsible for standards governance. The committee is composed of 24 people. Presently the committee affords equal decision-making power between civil society and corporate actors (https://aluminium-stewardship.org/about-asi/standards-committee). However, there are no guarantees for equal decision-making power in the committee: ASI states that it only “aims to have a 50% non-industry (civil society and Indigenous peoples) participation in the Committee.” ASI’s constitution does not provide any guarantees of equal decision-making power in this committee. Furthermore, the constitution states that civil society members of the ASI only have 30% voting power in General Meetings (https://aluminium-stewardship.org/wp-content/uploads/2019/12/ASI-Constitution-Consolidated-December2019.pdf) 
There is evidence that stakeholders were involved in the process of developing the scheme (page 6 https://aluminium-stewardship.org/asi-standards/performance-standard). The ASI Governance Handbook states that the Board oversees a framework for meaningful engagement with stakeholders. (page 9)</t>
  </si>
  <si>
    <r>
      <rPr>
        <rFont val="Calibri, Arial"/>
        <color rgb="FF000000"/>
        <sz val="11.0"/>
      </rPr>
      <t xml:space="preserve">The ASI standard requires an independent third-party assessment is conducted by an external Qualified Specialist(s) (page 23 of the ASI performance standard: https://aluminium-stewardship.org/asi-standards/performance-standard). Provisional Certification requires a site-based Surveillance Audit within six months of previous Audit (page 16, ASI Assurance Manual 2022)
The ASI standard requires that the audit process includes participation of impacted rights-holders with an interest in the operation (page 53, ASI Assurance Manual, </t>
    </r>
    <r>
      <rPr>
        <rFont val="Calibri, Arial"/>
        <color rgb="FF1155CC"/>
        <sz val="11.0"/>
        <u/>
      </rPr>
      <t>https://aluminium-stewardship.org/wp-content/uploads/2022/05/ASI-Assurance-Manual-V2-May2022-3.pdf)</t>
    </r>
    <r>
      <rPr>
        <rFont val="Calibri, Arial"/>
        <color rgb="FF000000"/>
        <sz val="11.0"/>
      </rPr>
      <t xml:space="preserve">
</t>
    </r>
  </si>
  <si>
    <t xml:space="preserve">The ASI publishes summaries of its audit reports on its website. These reports include explanations for findings of conformance or nonconformance against each of ASI’s performance criteria, together with links to supporting evidence. However, the reports do not provide sufficient information on the audit processes, and do not mention which stakeholders were engaged (https://aluminium-stewardship.org/about-asi/members?cert=ps%7Ccoc) 
The standard additionally requires that a summary of the assessments be shared with Affected Populations and Organisations (page 23 of the ASI performance standard (https://aluminium-stewardship.org/asi-standards/performance-standard). More detailed or complete audit reports are not provided to impacted rights-holders or other stakeholders.
</t>
  </si>
  <si>
    <t xml:space="preserve">ASI requires members to develop CAPs for all non-conformances identified during an audit. In cases of major non-conformances, provisional certifications are issued. 
ASI’s Assurance Manual lists several factors that members should take into account when establishing the proposed corrective actions, but does not require stating an associated timeframe within which the non-conformances should be addressed.
The Assurance Manual does not require the results of CAPs to be disclosed publicly and there is no  evidence that the ASI standard for CAPs requires rights-holders to be involved in either the development, implementation or monitoring of the plans. 
https://aluminium-stewardship.org/wp-content/uploads/2022/05/ASI-Assurance-Manual-V2-May2022-3.pdf
</t>
  </si>
  <si>
    <t xml:space="preserve">The ASI has established mechanisms to receive complaints / grievances via email or via the external EthicsPoint online platform. However, there is no evidence that complainants have access to an independently managed grievance process. 
Adequate details are provided regarding how the grievance mechanism is made accessible: the mechanism is accessible in multiple languages and ASI states that it will generally waive external costs incurred for Indigenous Peoples organizations, small civil society groups or affected communities. It also states that it may provide financial and technical support to allow complainants to properly prepare and participate in the complaints process. The ASI also commits to disclosing details of any complaints made, as well as outcomes as and when they are made. The ASI publishes on its website information on the grievances received and remedial action taken in response. 
https://aluminium-stewardship.org/complaints-mechanism 
</t>
  </si>
  <si>
    <t xml:space="preserve">The Aluminium Stewardship Initiative is Iseal code compliant (https://www.isealalliance.org/iseal-community-members?field_code_compliant=1) </t>
  </si>
  <si>
    <t>The ASI accreditation requires the establishment of a GHG Emissions Reduction Plan and ensure a GHG Emissions Reduction Pathway consistent with a 1.5oC warming scenario, using an ASI endorsed methodology when available. (page 17 of ASI Performance Standard https://aluminium-stewardship.org/asi-standards/performance-standard) 
The standard requires FPIC (Page 26 of the ASI Performance Standard) https://aluminium-stewardship.org/asi-standards/performance-standard)
The certifcation is contingent upon adherence to the ILO core Conventions (page 29 ASI Performance Standard https://aluminium-stewardship.org/asi-standards/performance-standard
The standard does not require alignment with the UN Guiding Principles on Business and Human Rights in its totality. The standard stipulates that adherence is necessary in ways appropriate to its size and circumstances. However, does set a number of minimum aspects of the UNGP's required for alignment.  (Page 25, ASI performance standard, https://aluminium-stewardship.org/asi-standards/performance-standard)</t>
  </si>
  <si>
    <t>Scheme has made progress in some areas but fails to meet multiple criteria for effective governance,  auditing and / or accreditation against its standard</t>
  </si>
  <si>
    <t>Responsible Minerals Initiative (RMI) / Responsible Minerals Assurance Process (RMAP)</t>
  </si>
  <si>
    <t>The RMI Steering Committee is the overarching governance body of the RMI and consists of consists of 11 voting positions and 3 ex-officio nonvoting positions - including representatives from civil society, downstream companies and upstream auditees. Civil society groups and / or affected rights-holders represent less than 50% of the steering committee (only 3 positions of the 11) and therefore do not maintain equal decision-making power overall with industry. There is however minority representation of civil society on the steering committee. 
RMI also has a multi-stakeholder Standards Committee, that includes CSO and rights-holder participation. However, there are no requirements for equal representation and / or decision-making power between civil society and industry on this committee. 
https://www.responsiblemineralsinitiative.org/about/governance/
https://www.responsiblemineralsinitiative.org/media/docs/standards/RMI%20Standards%20Development%20Procedure_Final_September%201_2021.pdf
RMI also has a multi-stakeholder Standards Committee, that includes CSO and rights-holder participation. However, there are no requirements for equal representation and / or decision-making power between civil society and industry on this committee. 
https://www.responsiblemineralsinitiative.org/about/governance/
https://www.responsiblemineralsinitiative.org/media/docs/standards/RMI%20Standards%20Development%20Procedure_Final_September%201_2021.pdf</t>
  </si>
  <si>
    <t xml:space="preserve">The RMAP certification does initially require third party audit of practices, including site-level verification. Annual audits are also required unless the audit company is accepted into the Risk-Based Audit Program, in which case the frequency decreases (RMAP Assessment Procedure: https://www.responsiblemineralsinitiative.org/media/docs/RMAP%20Assessment%20Procedure_Revised_January%202024.pdf). The company does have a mechanism to engage external stakeholders in the development and oversight of the scheme (https://www.responsiblemineralsinitiative.org/minerals-due-diligence/standards/public-consultation/). However, it is unclear if the certification process requires the participation of affected rights-holders. </t>
  </si>
  <si>
    <t>The RMI has an audit platform, which makes assessment summary audit reports readily available to external stakeholders (https://www.responsiblemineralsinitiative.org/facilities-lists/active-conformant-facilities-list/).  However, this platform does not make the detailed results of audits, information on the audit processes and findings of noncompliance readily available to impacted rights-holders and other stakeholders. 
RMI also requires RMAP auditees to publish auditor validated OECD Step 5 due diligence reports, including relevant information regarding RMAP assessment and company sourcing practices.</t>
  </si>
  <si>
    <r>
      <rPr>
        <rFont val="Calibri, Arial"/>
        <sz val="11.0"/>
      </rPr>
      <t>The status of all CAPs are disclosed, along with a description of the non-conformances needing to be addressed. (https://www.responsiblemineralsinitiative.org/responsible-minerals-assurance-process/extended-corrective-action-plan/)
However, there is no evidence that the CAPs developed to address instances of non-conformance identified by an independent third party RMAP assessment require rights-holders to be involved in the development, implementation or monitoring of the plans (RMAP Assessment Procedure:  Corrective Action Plan Review Process - 
https://www.responsiblemineralsinitiative.org/media/docs/RMAP%20Assessment%20Procedure_Revised_January%202024.pdf) 
More broadly RMI requires affected stakeholders to be involved in the development and implementation of company-level risk management plans, but this is outside the scope of this criteria (</t>
    </r>
    <r>
      <rPr>
        <rFont val="Calibri, Arial"/>
        <color rgb="FF1155CC"/>
        <sz val="11.0"/>
        <u/>
      </rPr>
      <t>https://www.responsiblemineralsinitiative.org/media/docs/standards/ResponsibleMineralsAssuranceProcess_Standard_AllMinerals_EN_121422.pdf</t>
    </r>
    <r>
      <rPr>
        <rFont val="Calibri, Arial"/>
        <sz val="11.0"/>
      </rPr>
      <t xml:space="preserve">) </t>
    </r>
  </si>
  <si>
    <t>The RMI has its own grievance mechanism (https://www.responsiblemineralsinitiative.org/minerals-due-diligence-container/risk-management/rmi-grievance-mechanism/) and also jointly facilitates the Mineral Grievance Platform (https://mineralsgrievanceplatform.org/) for grievances related to smelters and refiners, including those that have participated in the Responsible Minerals Assurance Process. 
Both mechanisms are internally facilitated, however there is an Independent Review Committee, made up of three independent experts from academia, a consulting firm, and the auditing and assurance sector. This committee is responsible for overseeing grievances when they relate to RMI’s operations and program, and/or when there is potential or actual conflict of interest.
RMI provides a summary of grievances received in its annual report, including information on the number of grievances received, whether they relate to RMAP-participating smelters or refiners, and the types of issues raised. However, the scheme does not disclose information on the specific remedial actions taken or the outcomes of the grievances raised. The Minerals Grievance Platform also hosts public statements related to grievances received by the platform, but these have not been updated since 2020 - despite RMI’s annual report stating that this platform received seven new grievances in 2022. 
No additional information is provided regarding the measures taken to ensure the grievance mechanism is accessible or to ensure aggrieved parties have access to information, advice or expertise. 
(https://www.responsiblemineralsinitiative.org/media/docs/RMI_Grievance%20Mechanism_Rev2017_Final_v2.pdf)</t>
  </si>
  <si>
    <t>The RMI is an initiative of the the Responsible Business Alliance (RBA). The RBA is an ISEAL subscriber, and through this subscription the RMI is working toward achieving full ISEAL membership. https://www.responsiblemineralsinitiative.org/about/governance/</t>
  </si>
  <si>
    <t>There is evidence that the RMI and associated certification has been developed to align with the UNGP's https://www.responsiblemineralsinitiative.org/minerals-due-diligence/cobalt/ 
However, the RMAP Standard was designed to focus on the OECD Due Diligence Guidance for Minerals Annex II risks, and so does not reference the ILO Decalaration, UNDRIP or the Paris agreement. 
Separately, RMI has an ESG Standard (https://www.responsiblemineralsinitiative.org/media/docs/RMI%20ESG%20procedure_07_2022.pdf) and a Risk Readiness Assessment standard (https://www.responsiblemineralsinitiative.org/minerals-due-diligence/risk-management/risk-readiness-assessment-(rra)/) which are broader in scope and have criteria on human rights, environmental issues and GHG emissions, workers' rights and indigenous rights. However, conformance with these criteria are not a requirement for RMAP smelter/refiner conformance and so they have not been incorporated into this analysis on the RMAP Standard. They may be included as separate assessments in future editions.</t>
  </si>
  <si>
    <t xml:space="preserve">Scheme has made progress in some areas but fails to meet multiple criteria for effective governance,  auditing and / or accreditation against its standard
</t>
  </si>
  <si>
    <t>CopperMark</t>
  </si>
  <si>
    <t xml:space="preserve">The Board of Directors of the Copper Mark includes three industry representatives, three non-industry representatives and the Copper Mark Executive Director. However, there are no guarantees in CopperMark's governance documents that non-industry representatives must include representatives from civil society and / or rights holders (https://coppermark.org/about/governance/)
Copper Mark also maintains an Advisory Council, that includes but does not guarantee representation from civil society, which advises the Copper Mark Board of Directors by providing recommendations on the implementation of the Copper Mark’s vision and mission, but does not have formal decision-making power (https://coppermark.org/wp-content/uploads/2021/06/The-Copper-Mark-Advisory-Council-Terms-of-Reference-REV-01JUN21.pdf).
Beyond the Advisory Council, there is evidence of additional mechanisms for structured stakeholder engagement in the development of the standard. (https://coppermark.org/wp-content/uploads/2021/05/TheCopperMark_StandardSettingProcedure_22APR2021_FINAL.pdf) </t>
  </si>
  <si>
    <t>CopperMark requires that all applicable criteria are independently assessed at the site level. (https://coppermark.org/wp-content/uploads/2022/12/The-Copper-Mark-Assurance-Process_v.4_17OCT2022.pdf)  
The process includes interviews with relevant stakeholders, such as Indigenous Peoples groups and local communities, NGOs, community organizations, upstream supply chain actors, and government entities (see Annex II, Page 40. https://coppermark.org/wp-content/uploads/2022/12/The-Copper-Mark-Assurance-Process_v.4_17OCT2022.pdf)</t>
  </si>
  <si>
    <t xml:space="preserve">CopperMark provides assessment summary reports which are made readily available (https://coppermark.org/participants-home/participants/). The scheme only requires partial disclosure or a summary of audit findings to be made public, indicating the company's  performance against key criteria but without further explanation. </t>
  </si>
  <si>
    <t>CopperMark discloses details about how Improvement Plans are developed and monitored, included timebound deadlines for alignment (page 23, https://coppermark.org/wp-content/uploads/2022/12/The-Copper-Mark-Assurance-Process_v.4_17OCT2022.pdf)
The audit result summary includes a description of the non-conformances needing to be addressed within an associated time-frame (https://coppermark.org/participants-home/participants/) However, there is no evidence that the standard requires rights-holders to be involved in the development, implementation and monitoring of the plans.</t>
  </si>
  <si>
    <t xml:space="preserve">The grievance mechanism is independently facilitated and independently reviewed if the complaint relates to CopperMark itself, there is adequate disclosure as to how the grievance mechanism is accessible to all stakeholders, including an explanation that grievances may be submittted in the local language of the complainant. CopperMark also specifies that access to support, advice or expertice may be provided to complainants and that "it may cover all reasonable costs where costs would prohibit the complainant from utilizing the Grievance Mechanism, for example when the complainant is an individual, community group, or NGO." (https://secure.ethicspoint.eu/domain/media/en/gui/107757/index.html) 
However, there is inadequate disclosure regarding the operation of this grievance mechanism: although CopperMark states that it will publish annually "an aggregated summary of grievances," its 2020, 2021 and 2022 annual reports simply state  that CopperMark has received one grievance per year but provides no additional information. </t>
  </si>
  <si>
    <t xml:space="preserve">The Copper Mark is an ISEAL Community Member (https://www.isealalliance.org/sustainability-news/copper-mark-joins-iseal-community-member) </t>
  </si>
  <si>
    <t xml:space="preserve">Participating sites in the CopperMark initiative are assessed against the RMI’s Risk Readiness Assessment Criteria (https://coppermark.org/standards/criteria/) . 
The RRA Criteria references alignment with The United Nations Guiding Principles for Business and Human Rights, The International Labour Organization’s (ILO) Declaration on Fundamental Principles and Rights at Work (each of the five principles are included and the Declaration is also mentioned) and the UN Declaration on the Rights of Indigenous Peoples, with specific references to respecting the right to free, prior and informed consent. 
There is also a requirement for sites to reduce greenhouse gas emissions “at a pace and scale consistent with mitigation pathways that meet the goals of the Paris Agreement to curb global temperature rise to 1.5°C above pre-industrial levels"
https://coppermark.org/wp-content/uploads/2023/10/RRA-v3.0-Criteria-Guide_2023.pdf
</t>
  </si>
  <si>
    <t>0.4 (note: no indicator in the Leaderboard specifically mentions this scheme)</t>
  </si>
  <si>
    <t>Towards Sustainable Mining (TSM)</t>
  </si>
  <si>
    <t>Each TSM partner must establish an independent, multi-interest advisory body, made up of 12 to 15 individuals from Indigenous groups, communities where the industry is active, to support the governance and implementation of TSM.
(https://tsminitiative.com/assets-images/SPARK-MAC-TSM-PRIMER-2022-ENG.pdf). However, as this is an advisory body – not a formal governance body – it does not meet the criterion of multi-stakeholder governance. The Board of Directors is composed only of representatives from the mining sector.
There is evidence of structured stakeholder engagement in the development of the standard. The development of TSM protocols includes members of the national mining association and the multi-interest advisory body working collaboratively to develop a new protocol or revise an existing one (TSM Primer page 9: https://tsminitiative.com/assets-images/SPARK-MAC-TSM-PRIMER-2022-ENG.pdf)</t>
  </si>
  <si>
    <t>TSM requires third party audit of practices, including site-level verification..(https://tsminitiative.com/about)
The assessment process includes interviews with the facility Community of Interest Advisory Panel (COI)  and therefore  it is considerd the  audit process includes participation of impacted rights-holders. (page 8, https://mining.ca/wp-content/uploads/dlm_uploads/2021/12/TSM-Verification-Guide.pdf)</t>
  </si>
  <si>
    <t>The scheme only requires partial disclosure or a summary of audit findings to be made public, indicating the company's  performance against key criteria but without further explanation. (page 12, chttps://mining.ca/wp-content/uploads/dlm_uploads/2021/12/TSM-Verification-Guide.pdf)</t>
  </si>
  <si>
    <t xml:space="preserve">Insufficient. Currently mining associations in Canada and Finland disclose their TSM performance reports (https://mining.ca/towards-sustainable-mining/tsm-progress-report/company-performance/), while TSM Canada now publishes verification reports (for example: https://mining.ca/wp-content/uploads/2023/01/PAS-Lake-Shore-Gold-TSM-Verification-Report-2022-ver.2.pdf). However, this does not appear to be a requirement for all TSM Partners and these summary reports do not provide an adequate description of the non-conformances needing to be addressed within an associated time-frame </t>
  </si>
  <si>
    <t xml:space="preserve">TSM has an internally facilitated “Issues Resolution Policy and Process” which serves as the grievance mechanism for the scheme. The policy states that an annual summary of grievances received through this mechanism,  “including data on the number, type, and status of issues submitted” will be published on the Mining Association Canada website. However, no data is currently provided as no grievances have been received through the mechanism to date. There is no additional information provided on accessibility measures for the grievance process. 
https://mining.ca/wp-content/uploads/dlm_uploads/2021/12/TSM-Issues-Resolution-Policy.pdf 
</t>
  </si>
  <si>
    <t xml:space="preserve">TSM is not an ISEAL community member or a code compliant member. </t>
  </si>
  <si>
    <t xml:space="preserve">The TSM includes a climate change protocol which requires companies to make commitments to climate action consistent with the ambitions of the Paris Agreement (https://tsminitiative.com/protocols-frameworks#climate-change)
The standard includes a protocol referencing ILO 29, 138 and 182 only. The standard's Indigenous and Community Protocol references UNDRIP and FPIC, providing a series of progressive requirements on shared decision-making processes with Indigenous Peoples. However, the overall requirement is only for mines to aim to obtain and maintain FPIC, and the minimum (level B) assessment criteria of the TSM does not include sufficient provisions to ensure effective community participation or FPIC. (https://tsminitiative.com/protocols-frameworks#indigenous-and-community-relationships)
The standard does include reference to UN Guiding Principles on Business and Human Rights (page 31, https://mining.ca/wp-content/uploads/dlm_uploads/2021/12/TSM-Verification-Guide.pdf)
</t>
  </si>
  <si>
    <t>Global Steel Climate Council (GSCC)</t>
  </si>
  <si>
    <t>Insufficient. The Global Steel Climate Council (GSCC) is a non-profit association organized to advance climate strategy by establishing standards and advocating for carbon emissions reductions by members of the steel industry. The GSCC includes more than 30 international producing members and supporters who are steel manufacturers, trade associations, end users, scrap metal suppliers and non-governmental organizations. Participation is almost entirely by industry groups. The description mentions the inclusion of NGO's but there is not formal process of stakeholder engagement.</t>
  </si>
  <si>
    <t>Insufficient. The certification process is achieved through self-assessment with third-party verification, however no additional details are provided regarding the third party verification process. There is no evidence certification requires site-level verification (https://globalsteelclimatecouncil.org/wp-content/uploads/2023/08/GSCC-Standard-August2023.pdf - page15)</t>
  </si>
  <si>
    <t xml:space="preserve">The scheme has no requirements with regards to transparency of audit / certification results. </t>
  </si>
  <si>
    <t xml:space="preserve">There is no public disclosure relating to Corrective Action Plans necessary to achieve certification and no assessment of whether CAPs have been implemented.
</t>
  </si>
  <si>
    <t>There is no evidence of a functioning grievance, complaints or issue resolution mechanism</t>
  </si>
  <si>
    <t>GSCC is not an ISEAL community member or a code compliant member</t>
  </si>
  <si>
    <t>Steel companies participating in this standard are required to establish science-based emissions targets that align with achieving the 1.5ºC scenario by 2050. (https://globalsteelclimatecouncil.org/wp-content/uploads/2023/08/GSCC-FactSheet-August2023.pdf)
There is no evidence the GSCC standard adheres to the UN Guiding Principles on Business and Human Rights, the ILO Core Convention on the Five fundamental principles and rights at work  with UNDRIP.</t>
  </si>
  <si>
    <t>Flawed scheme that fails to meet most of the minimum criteria for governance, auditing and / or accreditation</t>
  </si>
  <si>
    <t>No scoring attribution possible</t>
  </si>
  <si>
    <t>International Council on Mining &amp; Metals (ICMM) - Performance Expectations Validation</t>
  </si>
  <si>
    <t>Insufficient.  Affected rights-holders, their representatives, or civil society organizations are not afforded equal or any meaningful decision making power.  The management team is comprised of entirely executive directors (Vhttps://www.icmm.com/en-gb/our-story/our-people  Additionally,  there is no evidence of structured stakeholder engagement in the development of the standard.</t>
  </si>
  <si>
    <t xml:space="preserve"> Partial. The ICMM scheme mandates independent, third party audit of practices, including site-level verification. However it is not clear that participation of impacted rights-holder is required as part of the process,  although the it is noted that the GRI Principle for Stakeholder Engagement (GRI 101) and disclosures regarding stakeholder engagement (GRI102-40, 102-42 and 102-44) are relevant as input for the determination of material sustainability risks and opportunities. (ICMM Assurance  and Validation  Procedure 2023 https://www.icmm.com/en-gb/our-principles/validation/procedure). </t>
  </si>
  <si>
    <t xml:space="preserve">The ICMM does not publish, or require that its members publish, the overall result of the accreditation process.   </t>
  </si>
  <si>
    <t xml:space="preserve">Insufficient. The ICMM standard does not not reference corrective action plans, or equivalent, and therefore includes no requirement that the results of all CAPs must be disclosed publicly (initiatives must mandate the description of the non-conformances needing to be addressed within an associated time-frame in order to be considered sufficient). </t>
  </si>
  <si>
    <t>ICMM provides guidance on developing and implementing a grievance mechanism to its members. Performance expectation 9.3 sets outs requirements for mines undergoing an asessment to maintain an effective grievance mechanism. The expectation describes the mechanism as being aligned with the UN Guiding Principles on Business &amp; Human Rights (Validation Guidance Performance Expectations 2023, p34  https://www.icmm.com/en-gb/our-principles/validation/guidance). ICMM itself does not maintain a centralized grievance mechanism and there is no disclosure relating to recent grievances raised and the remedial action taken in response.</t>
  </si>
  <si>
    <t>ICMM is not an ISEAL community member or a code compliant member</t>
  </si>
  <si>
    <t xml:space="preserve">Performance Expectation 6.5, requirees the setting of scope 1 and 2 targets to build pathways to achieving net zero by 2050 ((Validation Guidance Performance Expectations 2023, p28 https://www.icmm.com/en-gb/our-principles/validation/guidance)
Performance expectation 3.1 is for companies to support the UN Guiding Principles on Business  and Human Rights by developing a policy commitment to respect human rights, undertaking human rights due diligence and providing for or cooperating in processes to enable the remediation of adverse human rights impacts that members have caused or contributed to (Mining Principles 2023, page 6 https://www.icmm.com/en-gb/our-principles/mining-principles/principle-3) 
Although the ICMM performance expectations do not explicitly reference the ILO Core Convention on the Five fundamental principles and rights at work, expectation 3.4 includes each of the ILO principles (Mining Principles 2023, page 6 https://www.icmm.com/en-gb/our-principles/mining-principles/principle-3) 
Adherence with UNDRIP, ILO 169 and FPIC is not assessed explcitly as part of the certification process. However, principle 3.6 &amp; 3.7 aligns broadly with UNDRIP and FPIC as it relates to indigenous peoples (Mining Principles 2023, page 6 https://www.icmm.com/en-gb/our-principles/mining-principles/principle-3) . During 2023 the ICMM released a position paper Indigenous Peoples and Mining (2023, page 3) https://www.icmm.com/en-gb/our-principles/position-statements/indigenous-peoples) which references UNDRIP, ILO 169 and FPIC but this is not included in the Mining Principles assessment criteria. </t>
  </si>
  <si>
    <t>This is a list of all of the company docs reviewed for the purposes of scoring</t>
  </si>
  <si>
    <t>Group Report</t>
  </si>
  <si>
    <t>https://www.bmwgroup.com/content/dam/grpw/websites/bmwgroup_com/ir/downloads/en/2023/bericht/BMW-Group-Report-2022-en.pdf</t>
  </si>
  <si>
    <t>Statement on Corporate Governance</t>
  </si>
  <si>
    <t>https://www.bmwgroup.com/content/dam/grpw/websites/bmwgroup_com/ir/downloads/en/2023/bericht/Statement-on-Corporate-Governance-2022-EN.pdf</t>
  </si>
  <si>
    <t>SASB Index</t>
  </si>
  <si>
    <t>https://www.bmwgroup.com/en/report/2022/downloads/BMW-Group-SASB-Index-2022-en.pdf</t>
  </si>
  <si>
    <t>Code of Conduct</t>
  </si>
  <si>
    <t>https://www.bmwgroup.com/content/dam/grpw/websites/bmwgroup_com/company/downloads/en/2021/CCO_LCC_EN_December2020_external.pdf</t>
  </si>
  <si>
    <t>GRI Index</t>
  </si>
  <si>
    <t>https://www.bmwgroup.com/en/report/2022/downloads/BMW-Group-GRI-Index-2022-en.pdf</t>
  </si>
  <si>
    <t>Supplier Code of Conduct</t>
  </si>
  <si>
    <t>https://www.bmwgroup.com/content/dam/grpw/websites/bmwgroup_com/responsibility/downloads/en/2022/BMW-Group-Supplier-Code-of-Conduct-V.3.0_englisch_20221206.pdf</t>
  </si>
  <si>
    <t>Policy Statement on Respect for Human Rights</t>
  </si>
  <si>
    <t>https://www.bmwgroup.com/content/dam/grpw/websites/bmwgroup_com/responsibility/Menschenrechte/BMW_Group_Policy_Statement_Human_Rights_EN.pdf</t>
  </si>
  <si>
    <t>BMW Group International Terms and Conditions for the Purchase of Production Materials and Automotive Components</t>
  </si>
  <si>
    <t>https://b2b.bmw.com/documents/14402/12611553/20221201_IPC+2022_EN+%281%29.pdf/8be08ac9-7f39-3ab0-5974-8a40e482b212</t>
  </si>
  <si>
    <t>CDP Questionaire</t>
  </si>
  <si>
    <t>https://www.bmwgroup.com/content/dam/grpw/websites/bmwgroup_com/ir/downloads/en/2023/bericht/BMW-Group-CDP-2022.pdf</t>
  </si>
  <si>
    <t>Stakeholder Engagement Policy</t>
  </si>
  <si>
    <t>https://www.bmwgroup.com/content/dam/grpw/websites/bmwgroup_com/responsibility/downloads/en/2021/BMW-Group-Stakeholder-Engagement-Policy-March-2021.pdf</t>
  </si>
  <si>
    <t>PERFORMING CORPORATE DUE DILIGENCE IN THE
SUPPLIER NETWORK.</t>
  </si>
  <si>
    <t>https://www.bmwgroup.com/content/dam/grpw/websites/bmwgroup_com/responsibility/downloads/de/2021/BMW%20Group%20Sorgfaltspflicht%20bei%20der%20Lieferantenauswahl_EN.pdf</t>
  </si>
  <si>
    <t>CSR Report</t>
  </si>
  <si>
    <t>https://www1.hkexnews.hk/listedco/listconews/sehk/2023/0328/2023032801987.pdf</t>
  </si>
  <si>
    <t>Annual Report</t>
  </si>
  <si>
    <t>https://www1.hkexnews.hk/listedco/listconews/sehk/2023/0418/2023041801101.pdf</t>
  </si>
  <si>
    <t>Not Found</t>
  </si>
  <si>
    <t>Responsible Sourcing Policies, Suppliers Codes of Conduct, Conflict Minerals report, HR policies</t>
  </si>
  <si>
    <t>2023 TCFD Report</t>
  </si>
  <si>
    <t>https://corporate.ford.com/content/dam/corporate/us/en-us/documents/reports/2023-climate-change-report.pdf</t>
  </si>
  <si>
    <t>https://corporate.ford.com/content/dam/corporate/us/en-us/documents/operations/governance-and-policies/Ford-Supplier-Code-Of-Conduct-v2-Final.pdf</t>
  </si>
  <si>
    <t>ESG Data Book: Integrated Sustainability and Financial Report</t>
  </si>
  <si>
    <t>https://corporate.ford.com/content/dam/corporate/us/en-us/documents/reports/2023-integrated-sustainability-and-financial-report.pdf</t>
  </si>
  <si>
    <t>Responsible Materials Sourcing Policy</t>
  </si>
  <si>
    <t>https://corporate.ford.com/content/dam/corporate/us/en-us/documents/legal/Responsible_Material_Sourcing_Policy-2023-2.pdf</t>
  </si>
  <si>
    <t>Human Rights Report</t>
  </si>
  <si>
    <t>https://corporate.ford.com/content/dam/corporate/us/en-us/documents/reports/2022-human-rights-report.pdf#page=24</t>
  </si>
  <si>
    <t>Human Rights Progress Report</t>
  </si>
  <si>
    <t>https://corporate.ford.com/content/dam/corporate/us/en-us/documents/reports/2023-human-rights-progress-report.pdf</t>
  </si>
  <si>
    <t>We Are Committed to Protecting Human
Rights and the Environment</t>
  </si>
  <si>
    <t>https://corporate.ford.com/content/dam/corporate/us/en-us/documents/reports/we-are-committed-to-protecting-human-rights-and-the-environment-policy.pdf</t>
  </si>
  <si>
    <t>SEC Conflict Minerals Report</t>
  </si>
  <si>
    <t>https://corporate.ford.com/content/dam/corporate/us/en-us/documents/legal/Form-SD-and-CMR-for-Year-Ended-December-31-2022.pdf</t>
  </si>
  <si>
    <t>Human Rights Assessments</t>
  </si>
  <si>
    <t>https://corporate.ford.com/content/dam/corporate/us/en-us/documents/social-impact/sustainability/additional-downloads/human-rights.zip</t>
  </si>
  <si>
    <t>Product Sustainability Indexes</t>
  </si>
  <si>
    <t>https://corporate.ford.com/content/dam/corporate/us/en-us/documents/social-impact/sustainability/additional-downloads/product-sustainability.zip</t>
  </si>
  <si>
    <t>ESG Report</t>
  </si>
  <si>
    <t>https://www.gac-motor.com/static/en/model/about/2022_ESG_REPOT_OF_GAC_GROUP.pdf</t>
  </si>
  <si>
    <t>Geely Auto</t>
  </si>
  <si>
    <t>http://www.geelyauto.com.hk/core/files/financial/en/2022-02.pdf</t>
  </si>
  <si>
    <t>Environmental, Social and Governance Report</t>
  </si>
  <si>
    <t>https://global.geely.com/-/media/project/web-portal/2023/esg/geely-esg-report-2022.pdf</t>
  </si>
  <si>
    <t>http://www.geelyauto.com.hk/core/files/corporate_governance/en/Code%20of%20Conduct.pdf</t>
  </si>
  <si>
    <t>Supplier Code of Conduct (link 1)</t>
  </si>
  <si>
    <t>https://zgh.com/wp-content/uploads/2021/08/Geely-Supplier-Code-of-Conduct-EN.pdf</t>
  </si>
  <si>
    <t>Supplier Code of Conduct (link 2)</t>
  </si>
  <si>
    <t>http://geelyauto.com.hk/core/files/corporate_governance/en/Geely%20Supplier%20Code%20of%20Conduct.pdf</t>
  </si>
  <si>
    <t>Sustainable Finance Framework</t>
  </si>
  <si>
    <t>Not on list of documents but could be relevant (Feel free to delete)</t>
  </si>
  <si>
    <t>http://geelyauto.com.hk/core/files/corporate_governance/en/Sustainable%20Finance%20Framework.pdf</t>
  </si>
  <si>
    <t>Second Party Opinion on Sustainable Finance Framework</t>
  </si>
  <si>
    <t>http://geelyauto.com.hk/core/files/corporate_governance/en/Second%20Party%20Opinion%20on%20Sustainable%20Finance%20Framework.pdf</t>
  </si>
  <si>
    <t>10-K Filing</t>
  </si>
  <si>
    <t>https://investor.gm.com/static-files/54bdb095-143e-4b96-b6d5-25937910b59c</t>
  </si>
  <si>
    <t>Sustainability Report</t>
  </si>
  <si>
    <t>https://www.gmsustainability.com/_pdf/resources-and-downloads/GM_2022_SR.pdf</t>
  </si>
  <si>
    <t>ESG Data Center</t>
  </si>
  <si>
    <t>https://www.gmsustainability.com/_pdf/resources-and-downloads/GM_ESG_Data_2022.pdf</t>
  </si>
  <si>
    <t>TCFD Disclosure Response</t>
  </si>
  <si>
    <t>https://www.gmsustainability.com/tcfd.html</t>
  </si>
  <si>
    <t>https://investor.gm.com/static-files/b592cf3f-b346-4827-8906-cfdff4d8ffa9</t>
  </si>
  <si>
    <t>https://www.gmsustainability.com/_pdf/resources-and-downloads/GM_Supplement_2022.pdf</t>
  </si>
  <si>
    <t>https://www.gmsustainability.com/_pdf/policies/GM_Supplier_Code_of_Conduct.pdf</t>
  </si>
  <si>
    <t>Human Rights Policy</t>
  </si>
  <si>
    <t>https://investor.gm.com/static-files/a66a0b2e-eddb-4e79-8122-a370a8fca9aa</t>
  </si>
  <si>
    <t>Responsible Sourcing Policy</t>
  </si>
  <si>
    <t>https://www.gmsustainability.com/priorities/supporting-supplier-responsibility/responsible-sourcing.html</t>
  </si>
  <si>
    <t>Conflict Minerals Sourcing Policy</t>
  </si>
  <si>
    <t>https://www.gmsustainability.com/_pdf/policies/GM_Conflict_Minerals_Policy.pdf</t>
  </si>
  <si>
    <t>Responsible Minerals Sourcing Policy</t>
  </si>
  <si>
    <t>https://www.gmsustainability.com/_pdf/policies/GM_Responsible_Mineral_Sourcing_Policy.pdf</t>
  </si>
  <si>
    <t>https://investor.gm.com/static-files/7130f9f6-af78-405f-9454-8b965f1c2015</t>
  </si>
  <si>
    <t>CDP Report</t>
  </si>
  <si>
    <t>https://www.gmsustainability.com/_pdf/cdp/Climate_Change_2022_Information_Request-General_Motors_Company.pdf</t>
  </si>
  <si>
    <t xml:space="preserve">Anti-Slavery and Human Trafficking Statement
</t>
  </si>
  <si>
    <t>https://www.gm.com/content/dam/company/archive/docs/legal/General_Motors_Company_Anti_Slavery_And_Human_Trafficking_Statement.pdf</t>
  </si>
  <si>
    <t>https://investor.gm.com/static-files/81150b7e-cd57-4f91-87e4-5fb308868031</t>
  </si>
  <si>
    <t>Sustainable Natural Rubber Policy</t>
  </si>
  <si>
    <t>https://www.gmsustainability.com/_pdf/policies/GM_Sustainable_Natural_Rubber_Policy.pdf</t>
  </si>
  <si>
    <t>Environmental Policy</t>
  </si>
  <si>
    <t>https://www.gmsustainability.com/_pdf/policies/GM_Environmental_Policy.pdf?v2020=</t>
  </si>
  <si>
    <t>Corporate Human Rights Benchmark Disclosure</t>
  </si>
  <si>
    <t>https://www.gmsustainability.com/_pdf/policies/GM_Corporate_Human_Rights_Benchmark_Disclosure.pdf</t>
  </si>
  <si>
    <t xml:space="preserve">Hyundai - Kia Motors </t>
  </si>
  <si>
    <t>Conflict Minerals Report (Responsible Minerals Report)</t>
  </si>
  <si>
    <t>https://www.hyundai.com/content/dam/hyundai/ww/en/images/company/sustainability/about-sustainability/policy/hyundai-conflict-minerals-responsible-minerals-report-eng-2023.pdf</t>
  </si>
  <si>
    <t>Hyundai Motors</t>
  </si>
  <si>
    <t>https://www.hyundai.com/content/hyundai/ww/data/csr/data/0000000051/attach/english/hmc-2023-sustainability-report-en.pdf</t>
  </si>
  <si>
    <t>https://www.hyundaimotorgroup.com/sustainability/esgPolicy</t>
  </si>
  <si>
    <t>Human Rights Charter</t>
  </si>
  <si>
    <t>Note: there is an HR Policy and Charter, both available from the Hyundai website, but they don't include a publication date. The Charter seems to be the most recent.</t>
  </si>
  <si>
    <t>https://www.hyundai.com/content/dam/hyundai/ww/en/images/company/sustainability/about-sustainability/policy/hyundai-conflict-minerals-responsible-minerals-report-eng-2022.pdf</t>
  </si>
  <si>
    <t xml:space="preserve">Carbon Neutral Guide for Suppliers </t>
  </si>
  <si>
    <t>https://www.hyundai.com/content/dam/hyundai/ww/en/images/company/sustainability/about-sustainability/policy/hmc-2022-policy-carbon-neutral-guide-for-suppliers-en.pdf</t>
  </si>
  <si>
    <t>https://www.hyundai.com/content/dam/hyundai/ww/en/images/company/csr/csr-materials/hmc-human-rights-policy-v2-eng.pdf</t>
  </si>
  <si>
    <t xml:space="preserve">Kia Motors </t>
  </si>
  <si>
    <t>https://worldwide.kia.com/int/files/company/sr/sustainability-report/sustainability-report-2023-int.pdf</t>
  </si>
  <si>
    <t>Doesn't exist</t>
  </si>
  <si>
    <t>Doesn't exist: "Since 2018, the English annual report has been replaced by the English sustainability report, known as 'MOVE'"</t>
  </si>
  <si>
    <t>https://www.kia.com/content/dam/kwcms/kme/global/en/assets/contents/about-kia/compliance/compliance-code-pdf/kia-kmeu-compliancecode.pdf</t>
  </si>
  <si>
    <t>https://worldwide.kia.com/int/files/company/sr/about/E000054667.pdf</t>
  </si>
  <si>
    <t>Conflict Minerals (Responsible Minerals) Policy</t>
  </si>
  <si>
    <t>https://worldwide.kia.com/int/files/company/sr/about/E000022012601-en.pdf</t>
  </si>
  <si>
    <t>Grievance Policy</t>
  </si>
  <si>
    <t>https://audit.hyundai.com/index.do</t>
  </si>
  <si>
    <t>Environmental Management Policy</t>
  </si>
  <si>
    <t>https://worldwide.kia.com/int/files/company/sr/about/policy-20220715-int.pdf</t>
  </si>
  <si>
    <t xml:space="preserve">Kia Motors - Hyundai </t>
  </si>
  <si>
    <t xml:space="preserve">Note: this is the most recent on the Kia page and is shared with Hyundai. But the SCoC on the Hyundai page is a standalone SCoC. </t>
  </si>
  <si>
    <t>https://worldwide.kia.com/int/files/company/sr/trust/E000054557.pdf</t>
  </si>
  <si>
    <t>https://group.mercedes-benz.com/documents/investors/reports/annual-report/mercedes-benz/mercedes-benz-annual-report-2022-incl-combined-management-report-mbg-ag.pdf</t>
  </si>
  <si>
    <t>https://sustainabilityreport.mercedes-benz.com/2022/_assets/downloads/entire-mercedes-benz-sr22.pdf</t>
  </si>
  <si>
    <t>Responsible Sourcing Standards</t>
  </si>
  <si>
    <t>https://supplier.mercedes-benz.com/servlet/JiveServlet/download/2672-9-3352/V052022_Responsible+Sourcing+Standards_EN.pdf</t>
  </si>
  <si>
    <t>Daimler Integrity Code</t>
  </si>
  <si>
    <t>https://group.mercedes-benz.com/documents/company/compliance/mercedes-benz-group-ag-integrity-code-en-2023.pdf</t>
  </si>
  <si>
    <t>Principles of Social Responsibility and Human Rights</t>
  </si>
  <si>
    <t>https://group.mercedes-benz.com/documents/sustainability/society/mercedes-benz-grundsatzerklaerung-fuer-soziale-verantwortung-und-menschenrechte-de.pdf</t>
  </si>
  <si>
    <t>Climate Policy Report</t>
  </si>
  <si>
    <t>https://group.mercedes-benz.com/dokumente/investoren/berichte/geschaeftsberichte/mercedes-benz/mercedes-benz-ir-climate-policy-report-fy-2022.pdf</t>
  </si>
  <si>
    <t>TCFD Report</t>
  </si>
  <si>
    <t>https://sustainabilityreport.mercedes-benz.com/2022/_assets/downloads/tcfd-mercedes-benz-sr22.pdf</t>
  </si>
  <si>
    <t>Business Partner Standards</t>
  </si>
  <si>
    <t>https://group.mercedes-benz.com/documents/company/compliance/daimler-business-partner-standards.pdf</t>
  </si>
  <si>
    <t>Raw Materials Report</t>
  </si>
  <si>
    <t>https://group.mercedes-benz.com/dokumente/nachhaltigkeit/produktion/mercedes-benz-raw-materials-report.pdf</t>
  </si>
  <si>
    <t>Cobalt: Overview of smelters and refiners in our current supply chains</t>
  </si>
  <si>
    <t>https://group.mercedes-benz.com/documents/sustainability/other/daimler-ag-uebersicht-schmelzen-und-raffinerien-kobalt-453774-en.pdf</t>
  </si>
  <si>
    <t>Mitsubishi</t>
  </si>
  <si>
    <t>https://www.mitsubishi-motors.com/en/sustainability/pdf/report-2022/sustainability2022.pdf?20221031</t>
  </si>
  <si>
    <t>ESG Data</t>
  </si>
  <si>
    <t>https://www.mitsubishi-motors.com/en/sustainability/pdf/report-2022/sustainability2022-esg.pdf?201214</t>
  </si>
  <si>
    <t>https://www.mitsubishi-motors.com/en/sustainability/pdf/report-2022/sustainability2022-environment-einitiatives.pdf?201214</t>
  </si>
  <si>
    <t>Green Procurement Guidelines</t>
  </si>
  <si>
    <t>https://www.mitsubishielectric.com/en/about/procurement/green/downloads/pdf/CSR_English.pdf</t>
  </si>
  <si>
    <t>https://www.mitsubishi-motors.com/en/sustainability/society/supply_chain_management/pdf/supplier_CSR_guidelines.pdf</t>
  </si>
  <si>
    <t>https://www.mitsubishi-motors.com/en/sustainability/society/human_rights/pdf/human_rights_policy.pdf</t>
  </si>
  <si>
    <t>https://www.nissan-global.com/EN/SUSTAINABILITY/LIBRARY/SR/2022/ASSETS/PDF/SR22_E_All.pdf</t>
  </si>
  <si>
    <t>ESG Data Index</t>
  </si>
  <si>
    <t>https://www.nissan-global.com/EN/SUSTAINABILITY/LIBRARY/SR/2022/ASSETS/PDF/SR22_E_P192-223.pdf</t>
  </si>
  <si>
    <t>https://www.nissan-global.com/EN/SUSTAINABILITY/LIBRARY/HUMAN_RIGHTS/ASSETS/PDF/nissan_human_rights_policy_e.pdf</t>
  </si>
  <si>
    <t>Nissan Global Guidelines for Human Rights</t>
  </si>
  <si>
    <t>States that this should be read with the Nissan Human Rights Policy</t>
  </si>
  <si>
    <t>https://www.nissan-global.com/EN/SUSTAINABILITY/LIBRARY/HUMAN_RIGHTS_GUIDELINE/ASSETS/PDF/Nissan_Global_Guideline_On_Human_Rights_e.pdf</t>
  </si>
  <si>
    <t>Global Minerals Sourcing Policy Statement</t>
  </si>
  <si>
    <t>https://www.nissan-global.com/EN/SUSTAINABILITY/LIBRARY/ASSETS/PDF/Minerals_Sourcing_Policy_e.pdf</t>
  </si>
  <si>
    <t>Nissan Green Purchasing Guidelines</t>
  </si>
  <si>
    <t>https://www.nissan-global.com/JP/SUSTAINABILITY/LIBRARY/GREEN_PURCHASING/ASSETS/PDF/Nissan_Green_Purchasing_Guildeline_2023_e.pdf</t>
  </si>
  <si>
    <t>Action Against Conflict Minerals</t>
  </si>
  <si>
    <t>https://www.nissan-global.com/EN/DOCUMENT/PDF/SR/Conflict_Minerals_e.pdf</t>
  </si>
  <si>
    <t>Actions for Mineral Sourcing</t>
  </si>
  <si>
    <t xml:space="preserve">https://www.nissan-global.com/EN/SUSTAINABILITY/LIBRARY/ASSETS/PDF/Minerals_e.pdf </t>
  </si>
  <si>
    <t>Universal Registration Document (Annual Report)</t>
  </si>
  <si>
    <t>https://www.renaultgroup.com/wp-content/uploads/2023/03/renault_2022-urd_20230327_en.pdf</t>
  </si>
  <si>
    <t>Climate Report</t>
  </si>
  <si>
    <t>https://www.renaultgroup.com/wp-content/uploads/2021/04/220421_climate-report-renault-group_8mb.pdf</t>
  </si>
  <si>
    <t>Code of Ethics (Conduct)</t>
  </si>
  <si>
    <t>https://www.renaultgroup.com/wp-content/uploads/2022/04/english_anti-corruption-code-of-conduct.pdf</t>
  </si>
  <si>
    <t>Responsible Purchasing Commitment</t>
  </si>
  <si>
    <t>https://www.renaultgroup.com/en/our-commitments/for-a-shared-ethics/sustainable-purchasing/</t>
  </si>
  <si>
    <t>https://www.renaultgroup.com/wp-content/uploads/2019/03/groupe-renault-policy-eng.pdf</t>
  </si>
  <si>
    <t>https://www.cdp.net/en/formatted_responses/responses?campaign_id=74241094&amp;discloser_id=892464&amp;locale=en&amp;organization_name=Renault+Group&amp;organization_number=15634&amp;program=Investor&amp;project_year=2021&amp;redirect=https%3A%2F%2Fcdp.credit360.com%2Fsurveys%2F2021%2Fdbbr64mv%2F147309&amp;survey_id=73557641</t>
  </si>
  <si>
    <t>2018 (most recent)</t>
  </si>
  <si>
    <t>Green Purchasing Guidelines</t>
  </si>
  <si>
    <t>https://www.renaultgroup.com/wp-content/uploads/2020/09/180629_groupe_renault_green_purchasing_en.pdf</t>
  </si>
  <si>
    <t>List of Cobalt refiners</t>
  </si>
  <si>
    <t>https://www.renaultgroup.com/wp-content/uploads/2020/06/renault_cobalt_supply_chain_mapping_.pdf</t>
  </si>
  <si>
    <t>Global Framework Agreement</t>
  </si>
  <si>
    <t>https://www.renaultgroup.com/wp-content/uploads/2020/06/global-agreement-nbop-en-v9.0.pdf</t>
  </si>
  <si>
    <t>High-Level Commitment for Sustainable Natural Rubber</t>
  </si>
  <si>
    <t>https://www.renaultgroup.com/wp-content/uploads/2022/04/20220315-rg-sustainable-nr-policy.pdf</t>
  </si>
  <si>
    <t>Building the World of Work Together and Renault Group</t>
  </si>
  <si>
    <t>complements Global Framework Agreement</t>
  </si>
  <si>
    <t>https://www.renaultgroup.com/wp-content/uploads/2019/07/global-framework-agreement-on-csr-2019-07-09.pdf</t>
  </si>
  <si>
    <t>Renault-Nissan</t>
  </si>
  <si>
    <t>Renault-Nissan Corporate Social Responsibility Guidelines for Suppliers</t>
  </si>
  <si>
    <t>https://www.nissan-global.com/EN/DOCUMENT/PDF/SR/CSR_Alliance_Guidelines.pdf</t>
  </si>
  <si>
    <t>Renault-Nissan Corproate Social Responsibility Guidelines for Suppliers: Supplementary Handbook for Nissan Suppliers</t>
  </si>
  <si>
    <t>States that this should be read with the 2015 Supplier Code of Conduct</t>
  </si>
  <si>
    <t>https://www.nissan-global.com/EN/SUSTAINABILITY/LIBRARY/SUPPLIERS_SH/ASSETS/PDF/CSR_Alliance_Guidelines_Supplementary-Handbook-e.pdf</t>
  </si>
  <si>
    <t>https://www.stellantis.com/content/dam/stellantis-corporate/sustainability/csr-disclosure/stellantis/2022/Stellantis-2022-CSR-Report.pdf</t>
  </si>
  <si>
    <t>Vigilence Plan</t>
  </si>
  <si>
    <t>https://www.stellantis.com/content/dam/stellantis-corporate/sustainability/csr-disclosure/stellantis/2022/2022-Vigilance-Plan-EN.pdf</t>
  </si>
  <si>
    <t>SASB Transportation Index</t>
  </si>
  <si>
    <t>https://www.stellantis.com/content/dam/stellantis-corporate/sustainability/csr-disclosure/stellantis/2022/Stellantis-2022-SASB.pdf</t>
  </si>
  <si>
    <t>Smelter List</t>
  </si>
  <si>
    <t>https://www.stellantis.com/content/dam/stellantis-corporate/sustainability/responsible-purchasing-practices/CO_LI_REFINERS_Sept_2022.pdf</t>
  </si>
  <si>
    <t xml:space="preserve">Global Responsible Purchasing Guidelines
</t>
  </si>
  <si>
    <t>https://www.stellantis.com/content/dam/stellantis-corporate/group/governance/corporate-regulations/global-responsible-purchasing-guidelines.pdf</t>
  </si>
  <si>
    <t>https://www.stellantis.com/content/dam/stellantis-corporate/group/governance/code-of-conduct/Stellantis_CoC_EN.pdf</t>
  </si>
  <si>
    <t>https://www.stellantis.com/content/dam/stellantis-corporate/sustainability/human-rights/Stellantis-Human-Rights-Policy-EN.pdf</t>
  </si>
  <si>
    <t>CDP report</t>
  </si>
  <si>
    <r>
      <rPr>
        <rFont val="Calibri, Arial"/>
        <strike/>
        <color rgb="FF0563C1"/>
        <sz val="11.0"/>
      </rPr>
      <t xml:space="preserve">CDP report - they didn't report: </t>
    </r>
    <r>
      <rPr>
        <rFont val="Calibri"/>
        <strike/>
        <color rgb="FF1155CC"/>
        <sz val="11.0"/>
        <u/>
      </rPr>
      <t>https://www.cdp.net/en/responses?utf8=%E2%9C%93&amp;queries%5Bname%5D=stellantis</t>
    </r>
  </si>
  <si>
    <t>Business Code of Ethics</t>
  </si>
  <si>
    <t>https://tesla-cdn.thron.com/static/D4EJXC_business-code-of-ethics_UOAY2V.pdf?xseo=&amp;response-content-disposition=inline%3Bfilename%3D%22code_of_business_and_ethics.pdf%22</t>
  </si>
  <si>
    <t>https://www.sec.gov/Archives/edgar/data/1318605/000156459023007555/tsla-ex101_18.htm</t>
  </si>
  <si>
    <t>https://www.tesla.com/sites/default/files/about/legal/tesla-supplier-code-of-conduct.pdf</t>
  </si>
  <si>
    <t>Impact Report</t>
  </si>
  <si>
    <t>https://www.tesla.com/ns_videos/2022-tesla-impact-report.pdf</t>
  </si>
  <si>
    <t>https://www.sec.gov/Archives/edgar/data/1318605/000095017023001409/tsla-20221231.htm</t>
  </si>
  <si>
    <t>Responsible Sourcing Policies (note, this includes the human rights policy etc)</t>
  </si>
  <si>
    <t>https://www.tesla.com/en_au/legal/additional-resources#responsible-sourcing-policies</t>
  </si>
  <si>
    <t>Reports not found</t>
  </si>
  <si>
    <t>Corporate Governance Report</t>
  </si>
  <si>
    <t>https://global.toyota/pages/global_toyota/ir/library/corporate-governance/corporate_governance_reports_e.pdf</t>
  </si>
  <si>
    <t>Sustainability Data Book</t>
  </si>
  <si>
    <t>https://global.toyota/pages/global_toyota/sustainability/report/sdb/sdb23_en.pdf</t>
  </si>
  <si>
    <t>Integrated Report</t>
  </si>
  <si>
    <t>https://global.toyota/pages/global_toyota/ir/library/annual/2022_001_integrated_en.pdf</t>
  </si>
  <si>
    <t>GRI Content Index</t>
  </si>
  <si>
    <t>https://www.toyota.com/usa/environmentreport/gri-index</t>
  </si>
  <si>
    <t>https://global.toyota/pages/global_toyota/company/vision-and-philosophy/code_of_conduct_001_en.pdf</t>
  </si>
  <si>
    <t>Supplier Sustainability Guidelines</t>
  </si>
  <si>
    <t>https://global.toyota/pages/global_toyota/sustainability/esg/supplier_csr_en.pdf</t>
  </si>
  <si>
    <t>https://global.toyota/pages/global_toyota/sustainability/esg/social/human_rights_policy_en.pdf</t>
  </si>
  <si>
    <t>https://global.toyota/pages/global_toyota/sustainability/esg/mineral_sourcing_en.pdf</t>
  </si>
  <si>
    <t>https://global.toyota/pages/global_toyota/ir/library/sec/form_sd_202305_final.pdf</t>
  </si>
  <si>
    <t>Policy for Sustainable Natural Rubber Procurement</t>
  </si>
  <si>
    <t>https://global.toyota/pages/global_toyota/sustainability/esg/partners/natural_rubber_en.pdf</t>
  </si>
  <si>
    <t>https://global.toyota/pages/global_toyota/sustainability/esg/toyota_green_purchasing_guidelines_en.pdf</t>
  </si>
  <si>
    <t>Volvo Car Group</t>
  </si>
  <si>
    <t>https://investors.volvocars.com/~/media/Files/V/Volvo-Cars-IR-V2/CnE/volvo_cars_code_of_conduct_english.pdf</t>
  </si>
  <si>
    <t>Annual and Sustainability Report</t>
  </si>
  <si>
    <t>https://vp272.alertir.com/afw/files/press/volvocar/202303076447-1.pdf</t>
  </si>
  <si>
    <t>Code of Conduct for Business Partners</t>
  </si>
  <si>
    <t>https://www.volvocars.com/images/v/-/media/market-assets/intl/applications/dotcom/pdf/suppliers/codeofconduct_for_business_partners_en_2022_digital_a4.pdf</t>
  </si>
  <si>
    <t>Position on Responsible Sourcing</t>
  </si>
  <si>
    <t>https://www.volvocars.com/images/v/-/media/project/contentplatform/data/media/sustainability/procurement_position_on_metal_and_mineral_sourcing_sign_2018.pdf</t>
  </si>
  <si>
    <t>https://www.volvocars.com/images/v/-/media/market-assets/intl/applications/dotcom/pdf/ethical-business/our_code_how_we_act.pdf</t>
  </si>
  <si>
    <t xml:space="preserve">VW </t>
  </si>
  <si>
    <t>https://www.volkswagen-group.com/en/publications/more/code-of-conduct-1882</t>
  </si>
  <si>
    <t>https://www.volkswagen-group.com/en/reporting-15808</t>
  </si>
  <si>
    <t>Responsible Raw Materials Report</t>
  </si>
  <si>
    <t>https://uploads.vw-mms.de/system/production/files/cws/039/421/file/c595cbf4eae88c7a521b4df62677a810bbe87cea/VW_Responsible_Raw_Materials_Report_2023.pdf?1689341355</t>
  </si>
  <si>
    <t>Declaration by the Volkswagen Group on social rights, industrial relations and business and human rights</t>
  </si>
  <si>
    <t>https://www.volkswagenag.com/presence/nachhaltigkeit/documents/policy-intern/201209-sozialcharta_en.pdf</t>
  </si>
  <si>
    <t>https://www.volkswagen-group.com/en/publications/more/code-of-conduct-for-business-partner-1885</t>
  </si>
  <si>
    <t>Declaration on Social Rights</t>
  </si>
  <si>
    <t>https://www.volkswagen-group.com/en/publications/more/declaration-on-social-rights-1869</t>
  </si>
  <si>
    <t>ESG Data Book (Sustainability Report)</t>
  </si>
  <si>
    <t>https://global.honda/sustainability/cq_img/report/pdf/2023/Honda-SR-2023-en-all.pdf</t>
  </si>
  <si>
    <t>https://global.honda/about/assets/codeofconduct/pdf/HondaCodeofConduct_en.pdf</t>
  </si>
  <si>
    <t>Supplier Sustainability Guideline</t>
  </si>
  <si>
    <t>https://www.honda.co.jp/procurement/pdf/sustinability_guideline_En_230131.pdf</t>
  </si>
  <si>
    <t>Annual Report (including TCFD report)</t>
  </si>
  <si>
    <t>https://global.honda/sustainability/integratedreport/pdf/Honda_Report_2022-en-all-m.pdf#page=29</t>
  </si>
  <si>
    <t>Annual Report (20-F)</t>
  </si>
  <si>
    <t>https://www.sec.gov/ix?doc=/Archives/edgar/data/0000715153/000119312523173074/d459191d20f.htm</t>
  </si>
  <si>
    <t>Conflict Minerals Report</t>
  </si>
  <si>
    <t>https://global.honda/content/dam/site/global/investors/cq_img/library/cmr/CY2022_formSD_e.pdf</t>
  </si>
  <si>
    <t>https://global.honda/sustainability/cq_img/report/pdf/supply-chain/green-purchasing-guidelines-2018-en.pdf</t>
  </si>
  <si>
    <t>https://global.honda/sustainability/human_rights_policy/</t>
  </si>
  <si>
    <t>20-F form</t>
  </si>
  <si>
    <t>https://global.honda/content/dam/site/global/investors/cq_img/library/form_20-f/FY202303_form20f_e.pdf</t>
  </si>
  <si>
    <t>https://www.saicmotor.com/english/images/investor_relations/annual_report/2023/7/28/173DD77A3A8546FAA9DB26C269E7754B.pdf</t>
  </si>
  <si>
    <t>CSR Report (Chinese language)</t>
  </si>
  <si>
    <t>http://www.sse.com.cn/disclosure/listedinfo/announcement/c/new/2023-04-29/600104_20230429_8A0J.pdf</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</si>
</sst>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00%"/>
    <numFmt numFmtId="165" formatCode="#,##0.0"/>
    <numFmt numFmtId="166" formatCode="0.0"/>
  </numFmts>
  <fonts count="110">
    <font>
      <sz val="11.0"/>
      <color theme="1"/>
      <name val="Calibri"/>
      <scheme val="minor"/>
    </font>
    <font>
      <sz val="11.0"/>
      <color theme="1"/>
      <name val="Calibri"/>
    </font>
    <font>
      <b/>
      <u/>
      <sz val="11.0"/>
      <color theme="1"/>
      <name val="Calibri"/>
    </font>
    <font>
      <b/>
      <sz val="11.0"/>
      <color theme="1"/>
      <name val="Calibri"/>
    </font>
    <font>
      <b/>
      <sz val="14.0"/>
      <color theme="1"/>
      <name val="Calibri"/>
    </font>
    <font/>
    <font>
      <b/>
      <u/>
      <sz val="14.0"/>
      <color rgb="FF0000FF"/>
      <name val="Calibri"/>
    </font>
    <font>
      <b/>
      <u/>
      <sz val="14.0"/>
      <color rgb="FF0000FF"/>
      <name val="Calibri"/>
    </font>
    <font>
      <b/>
      <u/>
      <sz val="14.0"/>
      <color rgb="FF0000FF"/>
      <name val="Calibri"/>
    </font>
    <font>
      <b/>
      <u/>
      <sz val="14.0"/>
      <color rgb="FF0000FF"/>
      <name val="Calibri"/>
    </font>
    <font>
      <b/>
      <u/>
      <sz val="14.0"/>
      <color rgb="FF0000FF"/>
      <name val="Calibri"/>
    </font>
    <font>
      <b/>
      <u/>
      <sz val="14.0"/>
      <color rgb="FF0000FF"/>
      <name val="Calibri"/>
    </font>
    <font>
      <b/>
      <u/>
      <sz val="14.0"/>
      <color rgb="FF0000FF"/>
      <name val="Calibri"/>
    </font>
    <font>
      <b/>
      <u/>
      <sz val="14.0"/>
      <color rgb="FF0000FF"/>
      <name val="Calibri"/>
    </font>
    <font>
      <b/>
      <sz val="15.0"/>
      <color theme="1"/>
      <name val="Calibri"/>
    </font>
    <font>
      <sz val="8.0"/>
      <color theme="1"/>
      <name val="Calibri"/>
    </font>
    <font>
      <u/>
      <sz val="8.0"/>
      <color rgb="FF0000FF"/>
      <name val="Calibri"/>
    </font>
    <font>
      <color theme="1"/>
      <name val="Calibri"/>
    </font>
    <font>
      <color theme="1"/>
      <name val="Calibri"/>
      <scheme val="minor"/>
    </font>
    <font>
      <b/>
      <sz val="12.0"/>
      <color theme="1"/>
      <name val="Calibri"/>
    </font>
    <font>
      <sz val="12.0"/>
      <color theme="1"/>
      <name val="Calibri"/>
    </font>
    <font>
      <b/>
      <sz val="11.0"/>
      <color rgb="FF000000"/>
      <name val="Calibri"/>
    </font>
    <font>
      <u/>
      <sz val="11.0"/>
      <color rgb="FF0000FF"/>
      <name val="Calibri"/>
    </font>
    <font>
      <b/>
      <sz val="12.0"/>
      <color rgb="FF000000"/>
      <name val="Calibri"/>
    </font>
    <font>
      <b/>
      <sz val="10.0"/>
      <color rgb="FF000000"/>
      <name val="Calibri"/>
    </font>
    <font>
      <sz val="10.0"/>
      <color rgb="FF000000"/>
      <name val="Calibri"/>
    </font>
    <font>
      <u/>
      <color theme="1"/>
      <name val="Calibri"/>
    </font>
    <font>
      <u/>
      <sz val="11.0"/>
      <color theme="1"/>
      <name val="Calibri"/>
    </font>
    <font>
      <u/>
      <sz val="11.0"/>
      <color rgb="FF006100"/>
      <name val="Calibri"/>
    </font>
    <font>
      <sz val="11.0"/>
      <color rgb="FF006100"/>
      <name val="Calibri"/>
    </font>
    <font>
      <u/>
      <color rgb="FF000000"/>
      <name val="Calibri"/>
    </font>
    <font>
      <u/>
      <color theme="1"/>
      <name val="Calibri"/>
    </font>
    <font>
      <u/>
      <sz val="11.0"/>
      <color theme="1"/>
      <name val="Calibri"/>
    </font>
    <font>
      <u/>
      <sz val="11.0"/>
      <color theme="1"/>
      <name val="Calibri"/>
    </font>
    <font>
      <sz val="11.0"/>
      <color rgb="FF9C0006"/>
      <name val="Calibri"/>
    </font>
    <font>
      <u/>
      <sz val="11.0"/>
      <color theme="1"/>
      <name val="Calibri"/>
    </font>
    <font>
      <u/>
      <color rgb="FF000000"/>
      <name val="Calibri"/>
    </font>
    <font>
      <u/>
      <sz val="11.0"/>
      <color rgb="FF006100"/>
      <name val="Calibri"/>
    </font>
    <font>
      <color rgb="FF006100"/>
      <name val="Calibri"/>
    </font>
    <font>
      <u/>
      <color rgb="FF1F1F1F"/>
      <name val="Arial"/>
    </font>
    <font>
      <sz val="11.0"/>
      <color rgb="FF000000"/>
      <name val="Calibri"/>
    </font>
    <font>
      <u/>
      <sz val="11.0"/>
      <color rgb="FF006100"/>
      <name val="Calibri"/>
    </font>
    <font>
      <sz val="10.0"/>
      <color rgb="FF000000"/>
      <name val="Arial"/>
    </font>
    <font>
      <sz val="10.0"/>
      <color theme="1"/>
      <name val="Calibri"/>
    </font>
    <font>
      <u/>
      <sz val="11.0"/>
      <color theme="1"/>
      <name val="Calibri"/>
    </font>
    <font>
      <sz val="11.0"/>
      <color rgb="FF1F1F1F"/>
      <name val="Calibri"/>
    </font>
    <font>
      <b/>
      <sz val="10.0"/>
      <color theme="1"/>
      <name val="Calibri"/>
    </font>
    <font>
      <u/>
      <sz val="11.0"/>
      <color rgb="FF9C0006"/>
      <name val="Calibri"/>
    </font>
    <font>
      <sz val="10.0"/>
      <color rgb="FFFF0000"/>
      <name val="Calibri"/>
    </font>
    <font>
      <u/>
      <sz val="10.0"/>
      <color theme="1"/>
      <name val="Calibri"/>
    </font>
    <font>
      <u/>
      <sz val="11.0"/>
      <color theme="1"/>
      <name val="Calibri"/>
    </font>
    <font>
      <u/>
      <sz val="11.0"/>
      <color rgb="FF006100"/>
      <name val="Calibri"/>
    </font>
    <font>
      <u/>
      <sz val="11.0"/>
      <color rgb="FF006100"/>
      <name val="Calibri"/>
    </font>
    <font>
      <u/>
      <sz val="11.0"/>
      <color rgb="FF006100"/>
      <name val="Calibri"/>
    </font>
    <font>
      <sz val="10.0"/>
      <color rgb="FF201F1E"/>
      <name val="Calibri"/>
    </font>
    <font>
      <u/>
      <sz val="11.0"/>
      <color rgb="FF000000"/>
      <name val="Calibri"/>
    </font>
    <font>
      <u/>
      <sz val="10.0"/>
      <color theme="1"/>
      <name val="Calibri"/>
    </font>
    <font>
      <u/>
      <sz val="11.0"/>
      <color rgb="FF0000FF"/>
      <name val="Calibri"/>
    </font>
    <font>
      <u/>
      <color rgb="FF000000"/>
      <name val="Calibri"/>
    </font>
    <font>
      <u/>
      <sz val="11.0"/>
      <color rgb="FF006100"/>
      <name val="Calibri"/>
    </font>
    <font>
      <u/>
      <sz val="11.0"/>
      <color rgb="FF0000FF"/>
      <name val="Calibri"/>
    </font>
    <font>
      <u/>
      <sz val="11.0"/>
      <color rgb="FF000000"/>
      <name val="Calibri"/>
    </font>
    <font>
      <u/>
      <sz val="11.0"/>
      <color theme="1"/>
      <name val="Calibri"/>
    </font>
    <font>
      <sz val="11.0"/>
      <color rgb="FF274E13"/>
      <name val="Calibri"/>
    </font>
    <font>
      <u/>
      <sz val="11.0"/>
      <color theme="1"/>
      <name val="Calibri"/>
    </font>
    <font>
      <u/>
      <sz val="11.0"/>
      <color rgb="FF980000"/>
      <name val="Calibri"/>
    </font>
    <font>
      <sz val="11.0"/>
      <color rgb="FF980000"/>
      <name val="Calibri"/>
    </font>
    <font>
      <u/>
      <sz val="11.0"/>
      <color rgb="FF0000FF"/>
      <name val="Calibri"/>
    </font>
    <font>
      <u/>
      <sz val="11.0"/>
      <color rgb="FF0000FF"/>
      <name val="Calibri"/>
    </font>
    <font>
      <u/>
      <sz val="10.0"/>
      <color rgb="FF000000"/>
      <name val="Calibri"/>
    </font>
    <font>
      <u/>
      <sz val="11.0"/>
      <color rgb="FF006100"/>
      <name val="Calibri"/>
    </font>
    <font>
      <u/>
      <sz val="11.0"/>
      <color rgb="FF000000"/>
      <name val="Calibri"/>
    </font>
    <font>
      <u/>
      <sz val="11.0"/>
      <color rgb="FF006100"/>
      <name val="Calibri"/>
    </font>
    <font>
      <u/>
      <sz val="11.0"/>
      <color rgb="FF0000FF"/>
      <name val="Calibri"/>
    </font>
    <font>
      <u/>
      <sz val="10.0"/>
      <color rgb="FF000000"/>
      <name val="Calibri"/>
    </font>
    <font>
      <color rgb="FF000000"/>
      <name val="Calibri"/>
    </font>
    <font>
      <u/>
      <color rgb="FF0000FF"/>
      <name val="Calibri"/>
    </font>
    <font>
      <u/>
      <sz val="11.0"/>
      <color rgb="FF9C0006"/>
      <name val="Calibri"/>
    </font>
    <font>
      <u/>
      <sz val="11.0"/>
      <color rgb="FF0000FF"/>
      <name val="Calibri"/>
    </font>
    <font>
      <u/>
      <sz val="11.0"/>
      <color rgb="FF0000FF"/>
      <name val="Calibri"/>
    </font>
    <font>
      <u/>
      <color theme="1"/>
      <name val="Calibri"/>
    </font>
    <font>
      <u/>
      <sz val="11.0"/>
      <color rgb="FF000000"/>
      <name val="Calibri"/>
    </font>
    <font>
      <u/>
      <sz val="11.0"/>
      <color theme="1"/>
      <name val="Calibri"/>
    </font>
    <font>
      <u/>
      <sz val="11.0"/>
      <color rgb="FF0000FF"/>
      <name val="Calibri"/>
    </font>
    <font>
      <u/>
      <sz val="11.0"/>
      <color theme="1"/>
      <name val="Calibri"/>
    </font>
    <font>
      <u/>
      <color rgb="FF0000FF"/>
      <name val="Calibri"/>
    </font>
    <font>
      <sz val="11.0"/>
      <color rgb="FFFF0000"/>
      <name val="Calibri"/>
    </font>
    <font>
      <u/>
      <sz val="11.0"/>
      <color theme="1"/>
      <name val="Calibri"/>
    </font>
    <font>
      <u/>
      <sz val="11.0"/>
      <color rgb="FF000000"/>
      <name val="Calibri"/>
    </font>
    <font>
      <u/>
      <sz val="10.0"/>
      <color rgb="FFFF0000"/>
      <name val="Calibri"/>
    </font>
    <font>
      <u/>
      <color rgb="FF000000"/>
      <name val="Calibri"/>
    </font>
    <font>
      <u/>
      <sz val="10.0"/>
      <color theme="1"/>
      <name val="Calibri"/>
    </font>
    <font>
      <sz val="11.0"/>
      <color rgb="FF3F3F76"/>
      <name val="Calibri"/>
    </font>
    <font>
      <u/>
      <sz val="11.0"/>
      <color rgb="FF006100"/>
      <name val="Arial"/>
    </font>
    <font>
      <u/>
      <sz val="11.0"/>
      <color rgb="FF0000FF"/>
      <name val="Calibri"/>
    </font>
    <font>
      <u/>
      <sz val="11.0"/>
      <color rgb="FF000000"/>
      <name val="Calibri"/>
    </font>
    <font>
      <sz val="11.0"/>
      <color rgb="FF333333"/>
      <name val="Calibri"/>
    </font>
    <font>
      <u/>
      <sz val="11.0"/>
      <color rgb="FF0000FF"/>
      <name val="Calibri"/>
    </font>
    <font>
      <u/>
      <sz val="11.0"/>
      <color rgb="FF0563C1"/>
      <name val="Calibri"/>
    </font>
    <font>
      <u/>
      <sz val="11.0"/>
      <color rgb="FF0563C1"/>
      <name val="Calibri"/>
    </font>
    <font>
      <u/>
      <sz val="11.0"/>
      <color rgb="FF0000FF"/>
      <name val="Calibri"/>
    </font>
    <font>
      <u/>
      <sz val="11.0"/>
      <color rgb="FF0563C1"/>
      <name val="Calibri"/>
    </font>
    <font>
      <i/>
      <sz val="11.0"/>
      <color theme="1"/>
      <name val="Calibri"/>
    </font>
    <font>
      <u/>
      <sz val="11.0"/>
      <color rgb="FF0563C1"/>
      <name val="Calibri"/>
    </font>
    <font>
      <u/>
      <sz val="11.0"/>
      <color rgb="FF0000FF"/>
      <name val="Calibri"/>
    </font>
    <font>
      <strike/>
      <sz val="11.0"/>
      <color theme="1"/>
      <name val="Calibri"/>
    </font>
    <font>
      <strike/>
      <u/>
      <sz val="11.0"/>
      <color rgb="FF0563C1"/>
      <name val="Calibri"/>
    </font>
    <font>
      <strike/>
      <u/>
      <sz val="11.0"/>
      <color rgb="FF0563C1"/>
      <name val="Calibri"/>
    </font>
    <font>
      <u/>
      <sz val="11.0"/>
      <color rgb="FF0000FF"/>
      <name val="Calibri"/>
    </font>
    <font>
      <strike/>
      <u/>
      <sz val="11.0"/>
      <color rgb="FF0563C1"/>
      <name val="Calibri"/>
    </font>
  </fonts>
  <fills count="31">
    <fill>
      <patternFill patternType="none"/>
    </fill>
    <fill>
      <patternFill patternType="lightGray"/>
    </fill>
    <fill>
      <patternFill patternType="solid">
        <fgColor rgb="FFF46524"/>
        <bgColor rgb="FFF46524"/>
      </patternFill>
    </fill>
    <fill>
      <patternFill patternType="solid">
        <fgColor rgb="FFFF9900"/>
        <bgColor rgb="FFFF9900"/>
      </patternFill>
    </fill>
    <fill>
      <patternFill patternType="solid">
        <fgColor rgb="FFFFFFFF"/>
        <bgColor rgb="FFFFFFFF"/>
      </patternFill>
    </fill>
    <fill>
      <patternFill patternType="solid">
        <fgColor rgb="FFFFE6DD"/>
        <bgColor rgb="FFFFE6DD"/>
      </patternFill>
    </fill>
    <fill>
      <patternFill patternType="solid">
        <fgColor rgb="FFC9DAF8"/>
        <bgColor rgb="FFC9DAF8"/>
      </patternFill>
    </fill>
    <fill>
      <patternFill patternType="solid">
        <fgColor rgb="FFFCE5CD"/>
        <bgColor rgb="FFFCE5CD"/>
      </patternFill>
    </fill>
    <fill>
      <patternFill patternType="solid">
        <fgColor rgb="FFF9CB9C"/>
        <bgColor rgb="FFF9CB9C"/>
      </patternFill>
    </fill>
    <fill>
      <patternFill patternType="solid">
        <fgColor rgb="FFFBE4D5"/>
        <bgColor rgb="FFFBE4D5"/>
      </patternFill>
    </fill>
    <fill>
      <patternFill patternType="solid">
        <fgColor rgb="FFC6EFCE"/>
        <bgColor rgb="FFC6EFCE"/>
      </patternFill>
    </fill>
    <fill>
      <patternFill patternType="solid">
        <fgColor rgb="FFFFC7CE"/>
        <bgColor rgb="FFFFC7CE"/>
      </patternFill>
    </fill>
    <fill>
      <patternFill patternType="solid">
        <fgColor rgb="FFE2EFDA"/>
        <bgColor rgb="FFE2EFDA"/>
      </patternFill>
    </fill>
    <fill>
      <patternFill patternType="solid">
        <fgColor rgb="FFE2EFD9"/>
        <bgColor rgb="FFE2EFD9"/>
      </patternFill>
    </fill>
    <fill>
      <patternFill patternType="solid">
        <fgColor rgb="FFB7E1CD"/>
        <bgColor rgb="FFB7E1CD"/>
      </patternFill>
    </fill>
    <fill>
      <patternFill patternType="solid">
        <fgColor rgb="FFD9E2F3"/>
        <bgColor rgb="FFD9E2F3"/>
      </patternFill>
    </fill>
    <fill>
      <patternFill patternType="solid">
        <fgColor rgb="FFD9E1F2"/>
        <bgColor rgb="FFD9E1F2"/>
      </patternFill>
    </fill>
    <fill>
      <patternFill patternType="solid">
        <fgColor rgb="FFDDEBF7"/>
        <bgColor rgb="FFDDEBF7"/>
      </patternFill>
    </fill>
    <fill>
      <patternFill patternType="solid">
        <fgColor rgb="FFDEEAF6"/>
        <bgColor rgb="FFDEEAF6"/>
      </patternFill>
    </fill>
    <fill>
      <patternFill patternType="solid">
        <fgColor rgb="FFFEF2CB"/>
        <bgColor rgb="FFFEF2CB"/>
      </patternFill>
    </fill>
    <fill>
      <patternFill patternType="solid">
        <fgColor rgb="FFD0CECE"/>
        <bgColor rgb="FFD0CECE"/>
      </patternFill>
    </fill>
    <fill>
      <patternFill patternType="solid">
        <fgColor rgb="FFFFD965"/>
        <bgColor rgb="FFFFD965"/>
      </patternFill>
    </fill>
    <fill>
      <patternFill patternType="solid">
        <fgColor rgb="FFA8D08D"/>
        <bgColor rgb="FFA8D08D"/>
      </patternFill>
    </fill>
    <fill>
      <patternFill patternType="solid">
        <fgColor rgb="FFFFD966"/>
        <bgColor rgb="FFFFD966"/>
      </patternFill>
    </fill>
    <fill>
      <patternFill patternType="solid">
        <fgColor rgb="FFFFE599"/>
        <bgColor rgb="FFFFE599"/>
      </patternFill>
    </fill>
    <fill>
      <patternFill patternType="solid">
        <fgColor rgb="FF93C47D"/>
        <bgColor rgb="FF93C47D"/>
      </patternFill>
    </fill>
    <fill>
      <patternFill patternType="solid">
        <fgColor rgb="FFB8F1A4"/>
        <bgColor rgb="FFB8F1A4"/>
      </patternFill>
    </fill>
    <fill>
      <patternFill patternType="solid">
        <fgColor rgb="FFF4B083"/>
        <bgColor rgb="FFF4B083"/>
      </patternFill>
    </fill>
    <fill>
      <patternFill patternType="solid">
        <fgColor rgb="FFBFBFBF"/>
        <bgColor rgb="FFBFBFBF"/>
      </patternFill>
    </fill>
    <fill>
      <patternFill patternType="solid">
        <fgColor rgb="FFFF0000"/>
        <bgColor rgb="FFFF0000"/>
      </patternFill>
    </fill>
    <fill>
      <patternFill patternType="solid">
        <fgColor theme="0"/>
        <bgColor theme="0"/>
      </patternFill>
    </fill>
  </fills>
  <borders count="99">
    <border/>
    <border>
      <left style="thin">
        <color rgb="FFFFFFFF"/>
      </left>
      <top style="thin">
        <color rgb="FFFFFFFF"/>
      </top>
    </border>
    <border>
      <top style="thin">
        <color rgb="FFFFFFFF"/>
      </top>
    </border>
    <border>
      <right style="thin">
        <color rgb="FFFFFFFF"/>
      </right>
      <top style="thin">
        <color rgb="FFFFFFFF"/>
      </top>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FFFFFF"/>
      </left>
      <right style="thin">
        <color rgb="FFFFFFFF"/>
      </right>
      <top style="thin">
        <color rgb="FFFFFFFF"/>
      </top>
    </border>
    <border>
      <left style="thick">
        <color rgb="FFFF9900"/>
      </left>
      <top style="thick">
        <color rgb="FFFF9900"/>
      </top>
    </border>
    <border>
      <top style="thick">
        <color rgb="FFFF9900"/>
      </top>
    </border>
    <border>
      <right style="thick">
        <color rgb="FFFF9900"/>
      </right>
      <top style="thick">
        <color rgb="FFFF9900"/>
      </top>
    </border>
    <border>
      <left style="thick">
        <color rgb="FFFF9900"/>
      </left>
      <bottom style="thick">
        <color rgb="FFFF9900"/>
      </bottom>
    </border>
    <border>
      <bottom style="thick">
        <color rgb="FFFF9900"/>
      </bottom>
    </border>
    <border>
      <right style="thick">
        <color rgb="FFFF9900"/>
      </right>
      <bottom style="thick">
        <color rgb="FFFF9900"/>
      </bottom>
    </border>
    <border>
      <left style="thin">
        <color rgb="FFFFFFFF"/>
      </left>
      <right style="thin">
        <color rgb="FFFFFFFF"/>
      </right>
    </border>
    <border>
      <left style="thick">
        <color rgb="FFF6B26B"/>
      </left>
      <top style="thick">
        <color rgb="FFF6B26B"/>
      </top>
    </border>
    <border>
      <top style="thick">
        <color rgb="FFF6B26B"/>
      </top>
    </border>
    <border>
      <right style="thick">
        <color rgb="FFF6B26B"/>
      </right>
      <top style="thick">
        <color rgb="FFF6B26B"/>
      </top>
    </border>
    <border>
      <left style="thick">
        <color rgb="FFF6B26B"/>
      </left>
      <bottom style="thin">
        <color rgb="FFFFFFFF"/>
      </bottom>
    </border>
    <border>
      <right style="thick">
        <color rgb="FFF6B26B"/>
      </right>
      <bottom style="thin">
        <color rgb="FFFFFFFF"/>
      </bottom>
    </border>
    <border>
      <left style="thick">
        <color rgb="FFF6B26B"/>
      </left>
      <top style="thin">
        <color rgb="FFFFFFFF"/>
      </top>
    </border>
    <border>
      <right style="thick">
        <color rgb="FFF6B26B"/>
      </right>
      <top style="thin">
        <color rgb="FFFFFFFF"/>
      </top>
    </border>
    <border>
      <left style="thick">
        <color rgb="FFF6B26B"/>
      </left>
      <bottom style="thick">
        <color rgb="FFF6B26B"/>
      </bottom>
    </border>
    <border>
      <bottom style="thick">
        <color rgb="FFF6B26B"/>
      </bottom>
    </border>
    <border>
      <right style="thick">
        <color rgb="FFF6B26B"/>
      </right>
      <bottom style="thick">
        <color rgb="FFF6B26B"/>
      </bottom>
    </border>
    <border>
      <left style="thick">
        <color rgb="FF6D9EEB"/>
      </left>
      <top style="thick">
        <color rgb="FF6D9EEB"/>
      </top>
    </border>
    <border>
      <top style="thick">
        <color rgb="FF6D9EEB"/>
      </top>
    </border>
    <border>
      <right style="thick">
        <color rgb="FF6D9EEB"/>
      </right>
      <top style="thick">
        <color rgb="FF6D9EEB"/>
      </top>
    </border>
    <border>
      <left style="thick">
        <color rgb="FF6D9EEB"/>
      </left>
      <bottom style="thin">
        <color rgb="FFFFFFFF"/>
      </bottom>
    </border>
    <border>
      <right style="thick">
        <color rgb="FF6D9EEB"/>
      </right>
      <bottom style="thin">
        <color rgb="FFFFFFFF"/>
      </bottom>
    </border>
    <border>
      <left style="thick">
        <color rgb="FF6D9EEB"/>
      </left>
      <top style="thin">
        <color rgb="FFFFFFFF"/>
      </top>
    </border>
    <border>
      <right style="thick">
        <color rgb="FF6D9EEB"/>
      </right>
      <top style="thin">
        <color rgb="FFFFFFFF"/>
      </top>
    </border>
    <border>
      <left style="thick">
        <color rgb="FF6D9EEB"/>
      </left>
      <bottom style="thick">
        <color rgb="FF6D9EEB"/>
      </bottom>
    </border>
    <border>
      <bottom style="thick">
        <color rgb="FF6D9EEB"/>
      </bottom>
    </border>
    <border>
      <right style="thick">
        <color rgb="FF6D9EEB"/>
      </right>
      <bottom style="thick">
        <color rgb="FF6D9EEB"/>
      </bottom>
    </border>
    <border>
      <left style="thick">
        <color rgb="FFC27BA0"/>
      </left>
      <top style="thick">
        <color rgb="FFC27BA0"/>
      </top>
    </border>
    <border>
      <top style="thick">
        <color rgb="FFC27BA0"/>
      </top>
    </border>
    <border>
      <right style="thick">
        <color rgb="FFC27BA0"/>
      </right>
      <top style="thick">
        <color rgb="FFC27BA0"/>
      </top>
    </border>
    <border>
      <left style="thick">
        <color rgb="FFC27BA0"/>
      </left>
      <bottom style="thin">
        <color rgb="FFFFFFFF"/>
      </bottom>
    </border>
    <border>
      <right style="thick">
        <color rgb="FFC27BA0"/>
      </right>
      <bottom style="thin">
        <color rgb="FFFFFFFF"/>
      </bottom>
    </border>
    <border>
      <left style="thick">
        <color rgb="FFC27BA0"/>
      </left>
    </border>
    <border>
      <right style="thick">
        <color rgb="FFC27BA0"/>
      </right>
    </border>
    <border>
      <left style="thick">
        <color rgb="FFC27BA0"/>
      </left>
      <top style="thin">
        <color rgb="FFFFFFFF"/>
      </top>
    </border>
    <border>
      <right style="thick">
        <color rgb="FFC27BA0"/>
      </right>
      <top style="thin">
        <color rgb="FFFFFFFF"/>
      </top>
    </border>
    <border>
      <left style="thick">
        <color rgb="FFC27BA0"/>
      </left>
      <bottom style="thick">
        <color rgb="FFC27BA0"/>
      </bottom>
    </border>
    <border>
      <bottom style="thick">
        <color rgb="FFC27BA0"/>
      </bottom>
    </border>
    <border>
      <right style="thick">
        <color rgb="FFC27BA0"/>
      </right>
      <bottom style="thick">
        <color rgb="FFC27BA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right/>
      <top/>
      <bottom/>
    </border>
    <border>
      <left style="thick">
        <color rgb="FF000000"/>
      </left>
      <right style="thick">
        <color rgb="FF000000"/>
      </right>
      <top style="thick">
        <color rgb="FF000000"/>
      </top>
      <bottom/>
    </border>
    <border>
      <left style="thick">
        <color rgb="FF000000"/>
      </left>
      <right/>
      <top style="thick">
        <color rgb="FF000000"/>
      </top>
      <bottom/>
    </border>
    <border>
      <left/>
      <right/>
      <top style="thick">
        <color rgb="FF000000"/>
      </top>
      <bottom/>
    </border>
    <border>
      <left/>
      <right style="thick">
        <color rgb="FF000000"/>
      </right>
      <top style="thick">
        <color rgb="FF000000"/>
      </top>
      <bottom/>
    </border>
    <border>
      <left style="thick">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ck">
        <color rgb="FF000000"/>
      </right>
    </border>
    <border>
      <left style="thick">
        <color rgb="FF000000"/>
      </left>
      <right style="thick">
        <color rgb="FF000000"/>
      </right>
      <top style="thin">
        <color rgb="FF000000"/>
      </top>
      <bottom style="thick">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thick">
        <color rgb="FF000000"/>
      </left>
      <right style="thick">
        <color rgb="FF000000"/>
      </right>
      <bottom style="thick">
        <color rgb="FF000000"/>
      </bottom>
    </border>
    <border>
      <bottom style="thin">
        <color rgb="FF000000"/>
      </bottom>
    </border>
    <border>
      <right style="thin">
        <color rgb="FF000000"/>
      </right>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top/>
    </border>
    <border>
      <left/>
      <right style="thin">
        <color rgb="FF000000"/>
      </right>
      <top/>
    </border>
    <border>
      <left style="thin">
        <color rgb="FF000000"/>
      </left>
      <right/>
      <top style="thin">
        <color rgb="FF000000"/>
      </top>
      <bottom style="thin">
        <color rgb="FF000000"/>
      </bottom>
    </border>
    <border>
      <left/>
      <right style="thin">
        <color rgb="FF000000"/>
      </right>
    </border>
    <border>
      <left/>
      <right style="thin">
        <color rgb="FF000000"/>
      </right>
      <bottom style="thin">
        <color rgb="FF000000"/>
      </bottom>
    </border>
    <border>
      <left style="thin">
        <color rgb="FF000000"/>
      </left>
    </border>
    <border>
      <left style="thin">
        <color rgb="FF000000"/>
      </left>
      <bottom style="thin">
        <color rgb="FF000000"/>
      </bottom>
    </border>
    <border>
      <right style="thin">
        <color rgb="FF000000"/>
      </right>
      <bottom style="thin">
        <color rgb="FF7F7F7F"/>
      </bottom>
    </border>
    <border>
      <left style="thin">
        <color rgb="FF000000"/>
      </left>
      <right style="thin">
        <color rgb="FF7F7F7F"/>
      </right>
      <bottom style="thin">
        <color rgb="FF000000"/>
      </bottom>
    </border>
    <border>
      <right style="thin">
        <color rgb="FF7F7F7F"/>
      </right>
      <bottom style="thin">
        <color rgb="FF000000"/>
      </bottom>
    </border>
    <border>
      <right style="thin">
        <color rgb="FF000000"/>
      </right>
      <top style="thin">
        <color rgb="FF000000"/>
      </top>
    </border>
    <border>
      <left style="thin">
        <color rgb="FF7F7F7F"/>
      </left>
      <right style="thin">
        <color rgb="FF7F7F7F"/>
      </right>
      <bottom style="thin">
        <color rgb="FF000000"/>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top style="medium">
        <color rgb="FF000000"/>
      </top>
      <bottom style="medium">
        <color rgb="FF000000"/>
      </bottom>
    </border>
    <border>
      <right style="thin">
        <color rgb="FF000000"/>
      </right>
      <bottom style="medium">
        <color rgb="FF000000"/>
      </bottom>
    </border>
    <border>
      <left style="medium">
        <color rgb="FF000000"/>
      </left>
      <right style="medium">
        <color rgb="FF000000"/>
      </right>
      <bottom style="medium">
        <color rgb="FF000000"/>
      </bottom>
    </border>
    <border>
      <right style="medium">
        <color rgb="FF000000"/>
      </right>
      <bottom style="medium">
        <color rgb="FF000000"/>
      </bottom>
    </border>
    <border>
      <left style="medium">
        <color rgb="FF000000"/>
      </left>
      <right style="medium">
        <color rgb="FF000000"/>
      </right>
    </border>
    <border>
      <left style="thin">
        <color rgb="FF000000"/>
      </left>
      <right style="medium">
        <color rgb="FF000000"/>
      </right>
      <bottom style="thin">
        <color rgb="FF000000"/>
      </bottom>
    </border>
  </borders>
  <cellStyleXfs count="1">
    <xf borderId="0" fillId="0" fontId="0" numFmtId="0" applyAlignment="1" applyFont="1"/>
  </cellStyleXfs>
  <cellXfs count="505">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shrinkToFit="0" vertical="top" wrapText="1"/>
    </xf>
    <xf borderId="0" fillId="0" fontId="3" numFmtId="0" xfId="0" applyAlignment="1" applyFont="1">
      <alignment vertical="top"/>
    </xf>
    <xf borderId="1" fillId="0" fontId="4" numFmtId="0" xfId="0" applyAlignment="1" applyBorder="1" applyFont="1">
      <alignment shrinkToFit="0" vertical="top" wrapText="1"/>
    </xf>
    <xf borderId="2" fillId="0" fontId="5" numFmtId="0" xfId="0" applyBorder="1" applyFont="1"/>
    <xf borderId="3" fillId="0" fontId="5" numFmtId="0" xfId="0" applyBorder="1" applyFont="1"/>
    <xf borderId="4" fillId="0" fontId="5" numFmtId="0" xfId="0" applyBorder="1" applyFont="1"/>
    <xf borderId="5" fillId="0" fontId="5" numFmtId="0" xfId="0" applyBorder="1" applyFont="1"/>
    <xf borderId="6" fillId="0" fontId="5" numFmtId="0" xfId="0" applyBorder="1" applyFont="1"/>
    <xf borderId="7" fillId="0" fontId="4" numFmtId="0" xfId="0" applyAlignment="1" applyBorder="1" applyFont="1">
      <alignment vertical="top"/>
    </xf>
    <xf borderId="8" fillId="0" fontId="6" numFmtId="0" xfId="0" applyAlignment="1" applyBorder="1" applyFont="1">
      <alignment shrinkToFit="0" vertical="top" wrapText="1"/>
    </xf>
    <xf borderId="9" fillId="0" fontId="5" numFmtId="0" xfId="0" applyBorder="1" applyFont="1"/>
    <xf borderId="10" fillId="0" fontId="5" numFmtId="0" xfId="0" applyBorder="1" applyFont="1"/>
    <xf borderId="11" fillId="0" fontId="5" numFmtId="0" xfId="0" applyBorder="1" applyFont="1"/>
    <xf borderId="12" fillId="0" fontId="5" numFmtId="0" xfId="0" applyBorder="1" applyFont="1"/>
    <xf borderId="13" fillId="0" fontId="5" numFmtId="0" xfId="0" applyBorder="1" applyFont="1"/>
    <xf borderId="14" fillId="0" fontId="4" numFmtId="0" xfId="0" applyAlignment="1" applyBorder="1" applyFont="1">
      <alignment vertical="top"/>
    </xf>
    <xf borderId="15" fillId="0" fontId="7" numFmtId="0" xfId="0" applyAlignment="1" applyBorder="1" applyFont="1">
      <alignment shrinkToFit="0" vertical="top" wrapText="1"/>
    </xf>
    <xf borderId="16" fillId="0" fontId="5" numFmtId="0" xfId="0" applyBorder="1" applyFont="1"/>
    <xf borderId="17" fillId="0" fontId="5" numFmtId="0" xfId="0" applyBorder="1" applyFont="1"/>
    <xf borderId="18" fillId="0" fontId="5" numFmtId="0" xfId="0" applyBorder="1" applyFont="1"/>
    <xf borderId="19" fillId="0" fontId="5" numFmtId="0" xfId="0" applyBorder="1" applyFont="1"/>
    <xf borderId="20" fillId="0" fontId="8" numFmtId="0" xfId="0" applyAlignment="1" applyBorder="1" applyFont="1">
      <alignment shrinkToFit="0" vertical="top" wrapText="1"/>
    </xf>
    <xf borderId="21" fillId="0" fontId="5" numFmtId="0" xfId="0" applyBorder="1" applyFont="1"/>
    <xf borderId="22" fillId="0" fontId="5" numFmtId="0" xfId="0" applyBorder="1" applyFont="1"/>
    <xf borderId="23" fillId="0" fontId="5" numFmtId="0" xfId="0" applyBorder="1" applyFont="1"/>
    <xf borderId="24" fillId="0" fontId="5" numFmtId="0" xfId="0" applyBorder="1" applyFont="1"/>
    <xf borderId="14" fillId="0" fontId="1" numFmtId="0" xfId="0" applyBorder="1" applyFont="1"/>
    <xf borderId="25" fillId="0" fontId="9" numFmtId="0" xfId="0" applyAlignment="1" applyBorder="1" applyFont="1">
      <alignment shrinkToFit="0" vertical="top" wrapText="1"/>
    </xf>
    <xf borderId="26" fillId="0" fontId="5" numFmtId="0" xfId="0" applyBorder="1" applyFont="1"/>
    <xf borderId="27" fillId="0" fontId="5" numFmtId="0" xfId="0" applyBorder="1" applyFont="1"/>
    <xf borderId="28" fillId="0" fontId="5" numFmtId="0" xfId="0" applyBorder="1" applyFont="1"/>
    <xf borderId="29" fillId="0" fontId="5" numFmtId="0" xfId="0" applyBorder="1" applyFont="1"/>
    <xf borderId="30" fillId="0" fontId="10" numFmtId="0" xfId="0" applyAlignment="1" applyBorder="1" applyFont="1">
      <alignment shrinkToFit="0" vertical="top" wrapText="1"/>
    </xf>
    <xf borderId="31" fillId="0" fontId="5" numFmtId="0" xfId="0" applyBorder="1" applyFont="1"/>
    <xf borderId="32" fillId="0" fontId="5" numFmtId="0" xfId="0" applyBorder="1" applyFont="1"/>
    <xf borderId="33" fillId="0" fontId="5" numFmtId="0" xfId="0" applyBorder="1" applyFont="1"/>
    <xf borderId="34" fillId="0" fontId="5" numFmtId="0" xfId="0" applyBorder="1" applyFont="1"/>
    <xf borderId="35" fillId="0" fontId="11" numFmtId="0" xfId="0" applyAlignment="1" applyBorder="1" applyFont="1">
      <alignment shrinkToFit="0" vertical="top" wrapText="1"/>
    </xf>
    <xf borderId="36" fillId="0" fontId="5" numFmtId="0" xfId="0" applyBorder="1" applyFont="1"/>
    <xf borderId="37" fillId="0" fontId="5" numFmtId="0" xfId="0" applyBorder="1" applyFont="1"/>
    <xf borderId="38" fillId="0" fontId="5" numFmtId="0" xfId="0" applyBorder="1" applyFont="1"/>
    <xf borderId="39" fillId="0" fontId="5" numFmtId="0" xfId="0" applyBorder="1" applyFont="1"/>
    <xf borderId="40" fillId="0" fontId="12" numFmtId="0" xfId="0" applyAlignment="1" applyBorder="1" applyFont="1">
      <alignment readingOrder="0" shrinkToFit="0" vertical="top" wrapText="1"/>
    </xf>
    <xf borderId="41" fillId="0" fontId="5" numFmtId="0" xfId="0" applyBorder="1" applyFont="1"/>
    <xf borderId="40" fillId="0" fontId="5" numFmtId="0" xfId="0" applyBorder="1" applyFont="1"/>
    <xf borderId="42" fillId="0" fontId="13" numFmtId="0" xfId="0" applyAlignment="1" applyBorder="1" applyFont="1">
      <alignment shrinkToFit="0" vertical="top" wrapText="1"/>
    </xf>
    <xf borderId="43" fillId="0" fontId="5" numFmtId="0" xfId="0" applyBorder="1" applyFont="1"/>
    <xf borderId="44" fillId="0" fontId="5" numFmtId="0" xfId="0" applyBorder="1" applyFont="1"/>
    <xf borderId="45" fillId="0" fontId="5" numFmtId="0" xfId="0" applyBorder="1" applyFont="1"/>
    <xf borderId="46" fillId="0" fontId="5" numFmtId="0" xfId="0" applyBorder="1" applyFont="1"/>
    <xf borderId="0" fillId="0" fontId="4" numFmtId="0" xfId="0" applyAlignment="1" applyFont="1">
      <alignment vertical="top"/>
    </xf>
    <xf borderId="0" fillId="0" fontId="1" numFmtId="0" xfId="0" applyAlignment="1" applyFont="1">
      <alignment shrinkToFit="0" vertical="center" wrapText="1"/>
    </xf>
    <xf borderId="0" fillId="0" fontId="14" numFmtId="0" xfId="0" applyAlignment="1" applyFont="1">
      <alignment horizontal="left" shrinkToFit="0" vertical="center" wrapText="1"/>
    </xf>
    <xf borderId="0" fillId="0" fontId="1" numFmtId="0" xfId="0" applyAlignment="1" applyFont="1">
      <alignment horizontal="center" shrinkToFit="0" vertical="center" wrapText="1"/>
    </xf>
    <xf borderId="0" fillId="0" fontId="3" numFmtId="0" xfId="0" applyAlignment="1" applyFont="1">
      <alignment horizontal="center" shrinkToFit="0" vertical="center" wrapText="1"/>
    </xf>
    <xf borderId="47" fillId="2" fontId="3" numFmtId="0" xfId="0" applyAlignment="1" applyBorder="1" applyFill="1" applyFont="1">
      <alignment horizontal="center" shrinkToFit="0" vertical="center" wrapText="1"/>
    </xf>
    <xf borderId="48" fillId="0" fontId="5" numFmtId="0" xfId="0" applyBorder="1" applyFont="1"/>
    <xf borderId="49" fillId="0" fontId="5" numFmtId="0" xfId="0" applyBorder="1" applyFont="1"/>
    <xf borderId="0" fillId="0" fontId="1" numFmtId="0" xfId="0" applyAlignment="1" applyFont="1">
      <alignment vertical="center"/>
    </xf>
    <xf borderId="0" fillId="0" fontId="3" numFmtId="0" xfId="0" applyAlignment="1" applyFont="1">
      <alignment shrinkToFit="0" vertical="center" wrapText="1"/>
    </xf>
    <xf borderId="50" fillId="3" fontId="3" numFmtId="0" xfId="0" applyAlignment="1" applyBorder="1" applyFill="1" applyFont="1">
      <alignment shrinkToFit="0" vertical="center" wrapText="1"/>
    </xf>
    <xf borderId="51" fillId="3" fontId="3" numFmtId="0" xfId="0" applyAlignment="1" applyBorder="1" applyFont="1">
      <alignment horizontal="center" shrinkToFit="0" vertical="center" wrapText="1"/>
    </xf>
    <xf borderId="52" fillId="3" fontId="3" numFmtId="0" xfId="0" applyAlignment="1" applyBorder="1" applyFont="1">
      <alignment horizontal="center" shrinkToFit="0" vertical="center" wrapText="1"/>
    </xf>
    <xf borderId="53" fillId="3" fontId="3" numFmtId="0" xfId="0" applyAlignment="1" applyBorder="1" applyFont="1">
      <alignment horizontal="center" shrinkToFit="0" vertical="center" wrapText="1"/>
    </xf>
    <xf borderId="54" fillId="3" fontId="3" numFmtId="0" xfId="0" applyAlignment="1" applyBorder="1" applyFont="1">
      <alignment horizontal="center" shrinkToFit="0" vertical="center" wrapText="1"/>
    </xf>
    <xf borderId="51" fillId="3" fontId="3" numFmtId="0" xfId="0" applyAlignment="1" applyBorder="1" applyFont="1">
      <alignment horizontal="center" readingOrder="0" shrinkToFit="0" vertical="center" wrapText="1"/>
    </xf>
    <xf borderId="0" fillId="0" fontId="3" numFmtId="0" xfId="0" applyAlignment="1" applyFont="1">
      <alignment readingOrder="0" shrinkToFit="0" vertical="center" wrapText="1"/>
    </xf>
    <xf borderId="55" fillId="4" fontId="3" numFmtId="9" xfId="0" applyAlignment="1" applyBorder="1" applyFill="1" applyFont="1" applyNumberFormat="1">
      <alignment horizontal="center" shrinkToFit="0" vertical="center" wrapText="1"/>
    </xf>
    <xf borderId="0" fillId="0" fontId="3" numFmtId="9" xfId="0" applyAlignment="1" applyFont="1" applyNumberFormat="1">
      <alignment horizontal="center" shrinkToFit="0" vertical="center" wrapText="1"/>
    </xf>
    <xf borderId="56" fillId="4" fontId="3" numFmtId="9" xfId="0" applyAlignment="1" applyBorder="1" applyFont="1" applyNumberFormat="1">
      <alignment horizontal="center" shrinkToFit="0" vertical="center" wrapText="1"/>
    </xf>
    <xf borderId="57" fillId="4" fontId="3" numFmtId="9" xfId="0" applyAlignment="1" applyBorder="1" applyFont="1" applyNumberFormat="1">
      <alignment horizontal="center" shrinkToFit="0" vertical="center" wrapText="1"/>
    </xf>
    <xf borderId="58" fillId="4" fontId="3" numFmtId="9" xfId="0" applyAlignment="1" applyBorder="1" applyFont="1" applyNumberFormat="1">
      <alignment horizontal="center" shrinkToFit="0" vertical="center" wrapText="1"/>
    </xf>
    <xf borderId="0" fillId="0" fontId="1" numFmtId="9" xfId="0" applyAlignment="1" applyFont="1" applyNumberFormat="1">
      <alignment horizontal="center" shrinkToFit="0" vertical="center" wrapText="1"/>
    </xf>
    <xf borderId="59" fillId="0" fontId="3" numFmtId="9" xfId="0" applyAlignment="1" applyBorder="1" applyFont="1" applyNumberFormat="1">
      <alignment horizontal="center" readingOrder="0" shrinkToFit="0" vertical="center" wrapText="1"/>
    </xf>
    <xf borderId="0" fillId="0" fontId="3" numFmtId="9" xfId="0" applyAlignment="1" applyFont="1" applyNumberFormat="1">
      <alignment horizontal="center" shrinkToFit="0" wrapText="1"/>
    </xf>
    <xf borderId="55" fillId="5" fontId="3" numFmtId="9" xfId="0" applyAlignment="1" applyBorder="1" applyFill="1" applyFont="1" applyNumberFormat="1">
      <alignment horizontal="center" shrinkToFit="0" vertical="center" wrapText="1"/>
    </xf>
    <xf borderId="56" fillId="5" fontId="3" numFmtId="9" xfId="0" applyAlignment="1" applyBorder="1" applyFont="1" applyNumberFormat="1">
      <alignment horizontal="center" shrinkToFit="0" vertical="center" wrapText="1"/>
    </xf>
    <xf borderId="57" fillId="5" fontId="3" numFmtId="9" xfId="0" applyAlignment="1" applyBorder="1" applyFont="1" applyNumberFormat="1">
      <alignment horizontal="center" shrinkToFit="0" vertical="center" wrapText="1"/>
    </xf>
    <xf borderId="58" fillId="5" fontId="3" numFmtId="9" xfId="0" applyAlignment="1" applyBorder="1" applyFont="1" applyNumberFormat="1">
      <alignment horizontal="center" shrinkToFit="0" vertical="center" wrapText="1"/>
    </xf>
    <xf borderId="60" fillId="5" fontId="3" numFmtId="9" xfId="0" applyAlignment="1" applyBorder="1" applyFont="1" applyNumberFormat="1">
      <alignment horizontal="center" shrinkToFit="0" vertical="center" wrapText="1"/>
    </xf>
    <xf borderId="61" fillId="5" fontId="3" numFmtId="9" xfId="0" applyAlignment="1" applyBorder="1" applyFont="1" applyNumberFormat="1">
      <alignment horizontal="center" shrinkToFit="0" vertical="center" wrapText="1"/>
    </xf>
    <xf borderId="62" fillId="5" fontId="3" numFmtId="9" xfId="0" applyAlignment="1" applyBorder="1" applyFont="1" applyNumberFormat="1">
      <alignment horizontal="center" shrinkToFit="0" vertical="center" wrapText="1"/>
    </xf>
    <xf borderId="63" fillId="5" fontId="3" numFmtId="9" xfId="0" applyAlignment="1" applyBorder="1" applyFont="1" applyNumberFormat="1">
      <alignment horizontal="center" shrinkToFit="0" vertical="center" wrapText="1"/>
    </xf>
    <xf borderId="64" fillId="0" fontId="3" numFmtId="9" xfId="0" applyAlignment="1" applyBorder="1" applyFont="1" applyNumberFormat="1">
      <alignment horizontal="center" readingOrder="0" shrinkToFit="0" vertical="center" wrapText="1"/>
    </xf>
    <xf borderId="0" fillId="0" fontId="15" numFmtId="0" xfId="0" applyAlignment="1" applyFont="1">
      <alignment shrinkToFit="0" vertical="center" wrapText="1"/>
    </xf>
    <xf borderId="0" fillId="0" fontId="16" numFmtId="0" xfId="0" applyAlignment="1" applyFont="1">
      <alignment shrinkToFit="0" vertical="center" wrapText="1"/>
    </xf>
    <xf borderId="0" fillId="0" fontId="15" numFmtId="0" xfId="0" applyAlignment="1" applyFont="1">
      <alignment readingOrder="0" shrinkToFit="0" vertical="center" wrapText="1"/>
    </xf>
    <xf borderId="50" fillId="6" fontId="1" numFmtId="0" xfId="0" applyBorder="1" applyFill="1" applyFont="1"/>
    <xf borderId="0" fillId="6" fontId="1" numFmtId="0" xfId="0" applyFont="1"/>
    <xf borderId="65" fillId="0" fontId="1" numFmtId="0" xfId="0" applyBorder="1" applyFont="1"/>
    <xf borderId="66" fillId="0" fontId="1" numFmtId="0" xfId="0" applyBorder="1" applyFont="1"/>
    <xf borderId="67" fillId="0" fontId="3" numFmtId="9" xfId="0" applyAlignment="1" applyBorder="1" applyFont="1" applyNumberFormat="1">
      <alignment horizontal="right" shrinkToFit="0" wrapText="1"/>
    </xf>
    <xf borderId="0" fillId="0" fontId="1" numFmtId="9" xfId="0" applyFont="1" applyNumberFormat="1"/>
    <xf borderId="65" fillId="0" fontId="3" numFmtId="9" xfId="0" applyAlignment="1" applyBorder="1" applyFont="1" applyNumberFormat="1">
      <alignment horizontal="right" shrinkToFit="0" wrapText="1"/>
    </xf>
    <xf borderId="66" fillId="0" fontId="1" numFmtId="9" xfId="0" applyBorder="1" applyFont="1" applyNumberFormat="1"/>
    <xf borderId="67" fillId="0" fontId="1" numFmtId="9" xfId="0" applyBorder="1" applyFont="1" applyNumberFormat="1"/>
    <xf borderId="0" fillId="0" fontId="17" numFmtId="9" xfId="0" applyFont="1" applyNumberFormat="1"/>
    <xf borderId="0" fillId="0" fontId="1" numFmtId="9" xfId="0" applyAlignment="1" applyFont="1" applyNumberFormat="1">
      <alignment shrinkToFit="0" vertical="center" wrapText="1"/>
    </xf>
    <xf borderId="0" fillId="0" fontId="17" numFmtId="0" xfId="0" applyFont="1"/>
    <xf borderId="0" fillId="0" fontId="17" numFmtId="164" xfId="0" applyFont="1" applyNumberFormat="1"/>
    <xf borderId="0" fillId="0" fontId="18" numFmtId="164" xfId="0" applyFont="1" applyNumberFormat="1"/>
    <xf borderId="57" fillId="0" fontId="19" numFmtId="0" xfId="0" applyAlignment="1" applyBorder="1" applyFont="1">
      <alignment shrinkToFit="0" vertical="top" wrapText="1"/>
    </xf>
    <xf borderId="57" fillId="0" fontId="3" numFmtId="0" xfId="0" applyAlignment="1" applyBorder="1" applyFont="1">
      <alignment shrinkToFit="0" vertical="top" wrapText="1"/>
    </xf>
    <xf borderId="68" fillId="0" fontId="19" numFmtId="0" xfId="0" applyAlignment="1" applyBorder="1" applyFont="1">
      <alignment shrinkToFit="0" vertical="top" wrapText="1"/>
    </xf>
    <xf borderId="68" fillId="0" fontId="3" numFmtId="0" xfId="0" applyAlignment="1" applyBorder="1" applyFont="1">
      <alignment shrinkToFit="0" vertical="top" wrapText="1"/>
    </xf>
    <xf borderId="57" fillId="0" fontId="1" numFmtId="0" xfId="0" applyAlignment="1" applyBorder="1" applyFont="1">
      <alignment shrinkToFit="0" vertical="top" wrapText="1"/>
    </xf>
    <xf borderId="57" fillId="0" fontId="20" numFmtId="0" xfId="0" applyAlignment="1" applyBorder="1" applyFont="1">
      <alignment shrinkToFit="0" vertical="top" wrapText="1"/>
    </xf>
    <xf borderId="69" fillId="0" fontId="5" numFmtId="0" xfId="0" applyBorder="1" applyFont="1"/>
    <xf borderId="70" fillId="0" fontId="3" numFmtId="0" xfId="0" applyAlignment="1" applyBorder="1" applyFont="1">
      <alignment horizontal="right" shrinkToFit="0" vertical="top" wrapText="1"/>
    </xf>
    <xf borderId="71" fillId="0" fontId="3" numFmtId="0" xfId="0" applyAlignment="1" applyBorder="1" applyFont="1">
      <alignment shrinkToFit="0" vertical="top" wrapText="1"/>
    </xf>
    <xf borderId="72" fillId="7" fontId="3" numFmtId="165" xfId="0" applyAlignment="1" applyBorder="1" applyFill="1" applyFont="1" applyNumberFormat="1">
      <alignment shrinkToFit="0" vertical="top" wrapText="1"/>
    </xf>
    <xf borderId="67" fillId="0" fontId="3" numFmtId="165" xfId="0" applyAlignment="1" applyBorder="1" applyFont="1" applyNumberFormat="1">
      <alignment horizontal="right" shrinkToFit="0" vertical="top" wrapText="1"/>
    </xf>
    <xf borderId="71" fillId="0" fontId="5" numFmtId="0" xfId="0" applyBorder="1" applyFont="1"/>
    <xf borderId="73" fillId="7" fontId="3" numFmtId="0" xfId="0" applyAlignment="1" applyBorder="1" applyFont="1">
      <alignment shrinkToFit="0" vertical="top" wrapText="1"/>
    </xf>
    <xf borderId="72" fillId="7" fontId="3" numFmtId="9" xfId="0" applyAlignment="1" applyBorder="1" applyFont="1" applyNumberFormat="1">
      <alignment horizontal="right" shrinkToFit="0" vertical="top" wrapText="1"/>
    </xf>
    <xf borderId="0" fillId="0" fontId="18" numFmtId="0" xfId="0" applyAlignment="1" applyFont="1">
      <alignment readingOrder="0"/>
    </xf>
    <xf borderId="57" fillId="0" fontId="3" numFmtId="165" xfId="0" applyAlignment="1" applyBorder="1" applyFont="1" applyNumberFormat="1">
      <alignment shrinkToFit="0" vertical="top" wrapText="1"/>
    </xf>
    <xf borderId="74" fillId="7" fontId="21" numFmtId="0" xfId="0" applyAlignment="1" applyBorder="1" applyFont="1">
      <alignment horizontal="left"/>
    </xf>
    <xf borderId="70" fillId="0" fontId="5" numFmtId="0" xfId="0" applyBorder="1" applyFont="1"/>
    <xf borderId="72" fillId="7" fontId="1" numFmtId="165" xfId="0" applyAlignment="1" applyBorder="1" applyFont="1" applyNumberFormat="1">
      <alignment shrinkToFit="0" vertical="top" wrapText="1"/>
    </xf>
    <xf borderId="74" fillId="8" fontId="21" numFmtId="0" xfId="0" applyAlignment="1" applyBorder="1" applyFill="1" applyFont="1">
      <alignment horizontal="left"/>
    </xf>
    <xf borderId="75" fillId="0" fontId="5" numFmtId="0" xfId="0" applyBorder="1" applyFont="1"/>
    <xf borderId="57" fillId="8" fontId="3" numFmtId="9" xfId="0" applyAlignment="1" applyBorder="1" applyFont="1" applyNumberFormat="1">
      <alignment shrinkToFit="0" vertical="top" wrapText="1"/>
    </xf>
    <xf borderId="57" fillId="7" fontId="3" numFmtId="9" xfId="0" applyAlignment="1" applyBorder="1" applyFont="1" applyNumberFormat="1">
      <alignment shrinkToFit="0" vertical="top" wrapText="1"/>
    </xf>
    <xf borderId="76" fillId="8" fontId="21" numFmtId="0" xfId="0" applyAlignment="1" applyBorder="1" applyFont="1">
      <alignment horizontal="left"/>
    </xf>
    <xf borderId="77" fillId="0" fontId="5" numFmtId="0" xfId="0" applyBorder="1" applyFont="1"/>
    <xf borderId="78" fillId="0" fontId="5" numFmtId="0" xfId="0" applyBorder="1" applyFont="1"/>
    <xf borderId="68" fillId="0" fontId="1" numFmtId="0" xfId="0" applyAlignment="1" applyBorder="1" applyFont="1">
      <alignment shrinkToFit="0" vertical="top" wrapText="1"/>
    </xf>
    <xf borderId="57" fillId="0" fontId="22" numFmtId="0" xfId="0" applyAlignment="1" applyBorder="1" applyFont="1">
      <alignment shrinkToFit="0" vertical="top" wrapText="1"/>
    </xf>
    <xf borderId="0" fillId="0" fontId="1" numFmtId="0" xfId="0" applyAlignment="1" applyFont="1">
      <alignment shrinkToFit="0" vertical="top" wrapText="1"/>
    </xf>
    <xf borderId="57" fillId="7" fontId="1" numFmtId="165" xfId="0" applyAlignment="1" applyBorder="1" applyFont="1" applyNumberFormat="1">
      <alignment shrinkToFit="0" vertical="top" wrapText="1"/>
    </xf>
    <xf borderId="74" fillId="8" fontId="23" numFmtId="0" xfId="0" applyAlignment="1" applyBorder="1" applyFont="1">
      <alignment horizontal="left"/>
    </xf>
    <xf borderId="57" fillId="8" fontId="19" numFmtId="9" xfId="0" applyAlignment="1" applyBorder="1" applyFont="1" applyNumberFormat="1">
      <alignment shrinkToFit="0" vertical="top" wrapText="1"/>
    </xf>
    <xf borderId="57" fillId="8" fontId="19" numFmtId="165" xfId="0" applyAlignment="1" applyBorder="1" applyFont="1" applyNumberFormat="1">
      <alignment shrinkToFit="0" vertical="top" wrapText="1"/>
    </xf>
    <xf borderId="57" fillId="0" fontId="1" numFmtId="4" xfId="0" applyAlignment="1" applyBorder="1" applyFont="1" applyNumberFormat="1">
      <alignment shrinkToFit="0" vertical="top" wrapText="1"/>
    </xf>
    <xf borderId="57" fillId="0" fontId="3" numFmtId="166" xfId="0" applyAlignment="1" applyBorder="1" applyFont="1" applyNumberFormat="1">
      <alignment shrinkToFit="0" vertical="top" wrapText="1"/>
    </xf>
    <xf borderId="57" fillId="7" fontId="3" numFmtId="0" xfId="0" applyAlignment="1" applyBorder="1" applyFont="1">
      <alignment shrinkToFit="0" vertical="top" wrapText="1"/>
    </xf>
    <xf borderId="57" fillId="7" fontId="1" numFmtId="0" xfId="0" applyAlignment="1" applyBorder="1" applyFont="1">
      <alignment shrinkToFit="0" vertical="top" wrapText="1"/>
    </xf>
    <xf borderId="74" fillId="0" fontId="21" numFmtId="0" xfId="0" applyAlignment="1" applyBorder="1" applyFont="1">
      <alignment horizontal="left"/>
    </xf>
    <xf borderId="67" fillId="0" fontId="3" numFmtId="165" xfId="0" applyAlignment="1" applyBorder="1" applyFont="1" applyNumberFormat="1">
      <alignment shrinkToFit="0" vertical="top" wrapText="1"/>
    </xf>
    <xf borderId="57" fillId="0" fontId="24" numFmtId="0" xfId="0" applyAlignment="1" applyBorder="1" applyFont="1">
      <alignment readingOrder="0" shrinkToFit="0" vertical="top" wrapText="1"/>
    </xf>
    <xf borderId="70" fillId="0" fontId="24" numFmtId="0" xfId="0" applyAlignment="1" applyBorder="1" applyFont="1">
      <alignment shrinkToFit="0" vertical="top" wrapText="1"/>
    </xf>
    <xf borderId="70" fillId="0" fontId="25" numFmtId="0" xfId="0" applyAlignment="1" applyBorder="1" applyFont="1">
      <alignment shrinkToFit="0" vertical="top" wrapText="1"/>
    </xf>
    <xf borderId="70" fillId="0" fontId="25" numFmtId="0" xfId="0" applyAlignment="1" applyBorder="1" applyFont="1">
      <alignment readingOrder="0" shrinkToFit="0" vertical="top" wrapText="1"/>
    </xf>
    <xf borderId="79" fillId="9" fontId="24" numFmtId="0" xfId="0" applyAlignment="1" applyBorder="1" applyFill="1" applyFont="1">
      <alignment shrinkToFit="0" vertical="top" wrapText="1"/>
    </xf>
    <xf borderId="80" fillId="9" fontId="24" numFmtId="0" xfId="0" applyAlignment="1" applyBorder="1" applyFont="1">
      <alignment shrinkToFit="0" vertical="top" wrapText="1"/>
    </xf>
    <xf borderId="72" fillId="9" fontId="25" numFmtId="0" xfId="0" applyAlignment="1" applyBorder="1" applyFont="1">
      <alignment shrinkToFit="0" vertical="top" wrapText="1"/>
    </xf>
    <xf borderId="57" fillId="9" fontId="25" numFmtId="0" xfId="0" applyAlignment="1" applyBorder="1" applyFont="1">
      <alignment horizontal="left" shrinkToFit="0" vertical="top" wrapText="1"/>
    </xf>
    <xf borderId="74" fillId="9" fontId="25" numFmtId="0" xfId="0" applyAlignment="1" applyBorder="1" applyFont="1">
      <alignment horizontal="left" shrinkToFit="0" vertical="top" wrapText="1"/>
    </xf>
    <xf borderId="81" fillId="9" fontId="25" numFmtId="0" xfId="0" applyAlignment="1" applyBorder="1" applyFont="1">
      <alignment horizontal="left" shrinkToFit="0" vertical="top" wrapText="1"/>
    </xf>
    <xf borderId="57" fillId="4" fontId="26" numFmtId="0" xfId="0" applyAlignment="1" applyBorder="1" applyFont="1">
      <alignment readingOrder="0" shrinkToFit="0" vertical="top" wrapText="1"/>
    </xf>
    <xf borderId="70" fillId="4" fontId="17" numFmtId="0" xfId="0" applyAlignment="1" applyBorder="1" applyFont="1">
      <alignment shrinkToFit="0" vertical="top" wrapText="1"/>
    </xf>
    <xf borderId="57" fillId="4" fontId="17" numFmtId="0" xfId="0" applyAlignment="1" applyBorder="1" applyFont="1">
      <alignment shrinkToFit="0" vertical="top" wrapText="1"/>
    </xf>
    <xf borderId="68" fillId="4" fontId="27" numFmtId="0" xfId="0" applyAlignment="1" applyBorder="1" applyFont="1">
      <alignment readingOrder="0" shrinkToFit="0" vertical="top" wrapText="1"/>
    </xf>
    <xf borderId="68" fillId="4" fontId="1" numFmtId="0" xfId="0" applyAlignment="1" applyBorder="1" applyFont="1">
      <alignment shrinkToFit="0" vertical="top" wrapText="1"/>
    </xf>
    <xf borderId="57" fillId="10" fontId="28" numFmtId="0" xfId="0" applyAlignment="1" applyBorder="1" applyFill="1" applyFont="1">
      <alignment readingOrder="0" shrinkToFit="0" vertical="top" wrapText="1"/>
    </xf>
    <xf borderId="70" fillId="10" fontId="29" numFmtId="0" xfId="0" applyAlignment="1" applyBorder="1" applyFont="1">
      <alignment shrinkToFit="0" vertical="top" wrapText="1"/>
    </xf>
    <xf borderId="57" fillId="4" fontId="30" numFmtId="0" xfId="0" applyAlignment="1" applyBorder="1" applyFont="1">
      <alignment shrinkToFit="0" vertical="top" wrapText="1"/>
    </xf>
    <xf borderId="57" fillId="10" fontId="29" numFmtId="0" xfId="0" applyAlignment="1" applyBorder="1" applyFont="1">
      <alignment shrinkToFit="0" vertical="top" wrapText="1"/>
    </xf>
    <xf borderId="57" fillId="0" fontId="31" numFmtId="0" xfId="0" applyAlignment="1" applyBorder="1" applyFont="1">
      <alignment readingOrder="0" shrinkToFit="0" vertical="top" wrapText="1"/>
    </xf>
    <xf borderId="57" fillId="0" fontId="25" numFmtId="0" xfId="0" applyAlignment="1" applyBorder="1" applyFont="1">
      <alignment horizontal="left" readingOrder="0" shrinkToFit="0" vertical="top" wrapText="1"/>
    </xf>
    <xf borderId="57" fillId="4" fontId="32" numFmtId="0" xfId="0" applyAlignment="1" applyBorder="1" applyFont="1">
      <alignment readingOrder="0" shrinkToFit="0" vertical="top" wrapText="1"/>
    </xf>
    <xf borderId="82" fillId="0" fontId="5" numFmtId="0" xfId="0" applyBorder="1" applyFont="1"/>
    <xf borderId="71" fillId="4" fontId="1" numFmtId="0" xfId="0" applyAlignment="1" applyBorder="1" applyFont="1">
      <alignment shrinkToFit="0" vertical="top" wrapText="1"/>
    </xf>
    <xf borderId="67" fillId="4" fontId="17" numFmtId="0" xfId="0" applyAlignment="1" applyBorder="1" applyFont="1">
      <alignment shrinkToFit="0" vertical="top" wrapText="1"/>
    </xf>
    <xf borderId="71" fillId="4" fontId="17" numFmtId="0" xfId="0" applyAlignment="1" applyBorder="1" applyFont="1">
      <alignment shrinkToFit="0" vertical="top" wrapText="1"/>
    </xf>
    <xf borderId="66" fillId="4" fontId="1" numFmtId="0" xfId="0" applyAlignment="1" applyBorder="1" applyFont="1">
      <alignment shrinkToFit="0" vertical="top" wrapText="1"/>
    </xf>
    <xf borderId="69" fillId="4" fontId="1" numFmtId="0" xfId="0" applyAlignment="1" applyBorder="1" applyFont="1">
      <alignment shrinkToFit="0" vertical="top" wrapText="1"/>
    </xf>
    <xf borderId="83" fillId="0" fontId="5" numFmtId="0" xfId="0" applyBorder="1" applyFont="1"/>
    <xf borderId="84" fillId="4" fontId="1" numFmtId="0" xfId="0" applyAlignment="1" applyBorder="1" applyFont="1">
      <alignment shrinkToFit="0" vertical="top" wrapText="1"/>
    </xf>
    <xf borderId="71" fillId="0" fontId="1" numFmtId="0" xfId="0" applyAlignment="1" applyBorder="1" applyFont="1">
      <alignment shrinkToFit="0" vertical="top" wrapText="1"/>
    </xf>
    <xf borderId="72" fillId="9" fontId="25" numFmtId="0" xfId="0" applyAlignment="1" applyBorder="1" applyFont="1">
      <alignment readingOrder="0" shrinkToFit="0" vertical="top" wrapText="1"/>
    </xf>
    <xf borderId="69" fillId="4" fontId="33" numFmtId="0" xfId="0" applyAlignment="1" applyBorder="1" applyFont="1">
      <alignment readingOrder="0" shrinkToFit="0" vertical="top" wrapText="1"/>
    </xf>
    <xf borderId="69" fillId="11" fontId="34" numFmtId="0" xfId="0" applyAlignment="1" applyBorder="1" applyFill="1" applyFont="1">
      <alignment shrinkToFit="0" vertical="top" wrapText="1"/>
    </xf>
    <xf borderId="67" fillId="11" fontId="34" numFmtId="0" xfId="0" applyAlignment="1" applyBorder="1" applyFont="1">
      <alignment shrinkToFit="0" vertical="top" wrapText="1"/>
    </xf>
    <xf borderId="67" fillId="4" fontId="1" numFmtId="0" xfId="0" applyAlignment="1" applyBorder="1" applyFont="1">
      <alignment shrinkToFit="0" vertical="top" wrapText="1"/>
    </xf>
    <xf borderId="84" fillId="10" fontId="29" numFmtId="2" xfId="0" applyAlignment="1" applyBorder="1" applyFont="1" applyNumberFormat="1">
      <alignment shrinkToFit="0" vertical="top" wrapText="1"/>
    </xf>
    <xf borderId="67" fillId="10" fontId="29" numFmtId="0" xfId="0" applyAlignment="1" applyBorder="1" applyFont="1">
      <alignment horizontal="right" shrinkToFit="0" vertical="top" wrapText="1"/>
    </xf>
    <xf borderId="69" fillId="10" fontId="29" numFmtId="0" xfId="0" applyAlignment="1" applyBorder="1" applyFont="1">
      <alignment shrinkToFit="0" vertical="top" wrapText="1"/>
    </xf>
    <xf borderId="67" fillId="10" fontId="29" numFmtId="0" xfId="0" applyAlignment="1" applyBorder="1" applyFont="1">
      <alignment shrinkToFit="0" vertical="top" wrapText="1"/>
    </xf>
    <xf borderId="67" fillId="0" fontId="25" numFmtId="0" xfId="0" applyAlignment="1" applyBorder="1" applyFont="1">
      <alignment readingOrder="0" shrinkToFit="0" vertical="top" wrapText="1"/>
    </xf>
    <xf borderId="70" fillId="4" fontId="1" numFmtId="0" xfId="0" applyAlignment="1" applyBorder="1" applyFont="1">
      <alignment shrinkToFit="0" vertical="top" wrapText="1"/>
    </xf>
    <xf borderId="57" fillId="0" fontId="35" numFmtId="0" xfId="0" applyAlignment="1" applyBorder="1" applyFont="1">
      <alignment horizontal="left" readingOrder="0" shrinkToFit="0" vertical="top" wrapText="1"/>
    </xf>
    <xf borderId="67" fillId="0" fontId="1" numFmtId="0" xfId="0" applyAlignment="1" applyBorder="1" applyFont="1">
      <alignment shrinkToFit="0" vertical="top" wrapText="1"/>
    </xf>
    <xf borderId="67" fillId="4" fontId="17" numFmtId="0" xfId="0" applyAlignment="1" applyBorder="1" applyFont="1">
      <alignment readingOrder="0" shrinkToFit="0" vertical="top" wrapText="1"/>
    </xf>
    <xf borderId="71" fillId="0" fontId="1" numFmtId="2" xfId="0" applyAlignment="1" applyBorder="1" applyFont="1" applyNumberFormat="1">
      <alignment shrinkToFit="0" vertical="top" wrapText="1"/>
    </xf>
    <xf borderId="67" fillId="0" fontId="17" numFmtId="0" xfId="0" applyAlignment="1" applyBorder="1" applyFont="1">
      <alignment shrinkToFit="0" vertical="top" wrapText="1"/>
    </xf>
    <xf borderId="66" fillId="11" fontId="34" numFmtId="0" xfId="0" applyAlignment="1" applyBorder="1" applyFont="1">
      <alignment shrinkToFit="0" vertical="top" wrapText="1"/>
    </xf>
    <xf borderId="71" fillId="10" fontId="29" numFmtId="0" xfId="0" applyAlignment="1" applyBorder="1" applyFont="1">
      <alignment shrinkToFit="0" vertical="top" wrapText="1"/>
    </xf>
    <xf borderId="71" fillId="4" fontId="36" numFmtId="0" xfId="0" applyAlignment="1" applyBorder="1" applyFont="1">
      <alignment shrinkToFit="0" vertical="top" wrapText="1"/>
    </xf>
    <xf borderId="69" fillId="0" fontId="1" numFmtId="0" xfId="0" applyAlignment="1" applyBorder="1" applyFont="1">
      <alignment shrinkToFit="0" vertical="top" wrapText="1"/>
    </xf>
    <xf borderId="69" fillId="10" fontId="37" numFmtId="2" xfId="0" applyAlignment="1" applyBorder="1" applyFont="1" applyNumberFormat="1">
      <alignment readingOrder="0" shrinkToFit="0" vertical="top" wrapText="1"/>
    </xf>
    <xf borderId="67" fillId="10" fontId="38" numFmtId="0" xfId="0" applyAlignment="1" applyBorder="1" applyFont="1">
      <alignment shrinkToFit="0" vertical="top" wrapText="1"/>
    </xf>
    <xf borderId="71" fillId="4" fontId="39" numFmtId="0" xfId="0" applyAlignment="1" applyBorder="1" applyFont="1">
      <alignment shrinkToFit="0" vertical="top" wrapText="1"/>
    </xf>
    <xf borderId="65" fillId="10" fontId="29" numFmtId="0" xfId="0" applyAlignment="1" applyBorder="1" applyFont="1">
      <alignment shrinkToFit="0" vertical="top" wrapText="1"/>
    </xf>
    <xf borderId="69" fillId="4" fontId="40" numFmtId="0" xfId="0" applyAlignment="1" applyBorder="1" applyFont="1">
      <alignment shrinkToFit="0" vertical="top" wrapText="1"/>
    </xf>
    <xf borderId="67" fillId="4" fontId="40" numFmtId="0" xfId="0" applyAlignment="1" applyBorder="1" applyFont="1">
      <alignment shrinkToFit="0" vertical="top" wrapText="1"/>
    </xf>
    <xf borderId="71" fillId="10" fontId="29" numFmtId="2" xfId="0" applyAlignment="1" applyBorder="1" applyFont="1" applyNumberFormat="1">
      <alignment shrinkToFit="0" vertical="top" wrapText="1"/>
    </xf>
    <xf borderId="57" fillId="10" fontId="41" numFmtId="0" xfId="0" applyAlignment="1" applyBorder="1" applyFont="1">
      <alignment shrinkToFit="0" vertical="top" wrapText="1"/>
    </xf>
    <xf borderId="65" fillId="0" fontId="1" numFmtId="0" xfId="0" applyAlignment="1" applyBorder="1" applyFont="1">
      <alignment shrinkToFit="0" vertical="top" wrapText="1"/>
    </xf>
    <xf borderId="65" fillId="0" fontId="1" numFmtId="0" xfId="0" applyAlignment="1" applyBorder="1" applyFont="1">
      <alignment horizontal="right" shrinkToFit="0" vertical="top" wrapText="1"/>
    </xf>
    <xf borderId="71" fillId="0" fontId="17" numFmtId="0" xfId="0" applyAlignment="1" applyBorder="1" applyFont="1">
      <alignment shrinkToFit="0" vertical="top" wrapText="1"/>
    </xf>
    <xf borderId="79" fillId="12" fontId="24" numFmtId="0" xfId="0" applyAlignment="1" applyBorder="1" applyFill="1" applyFont="1">
      <alignment shrinkToFit="0" vertical="top" wrapText="1"/>
    </xf>
    <xf borderId="72" fillId="12" fontId="24" numFmtId="0" xfId="0" applyAlignment="1" applyBorder="1" applyFont="1">
      <alignment shrinkToFit="0" vertical="top" wrapText="1"/>
    </xf>
    <xf borderId="72" fillId="12" fontId="25" numFmtId="0" xfId="0" applyAlignment="1" applyBorder="1" applyFont="1">
      <alignment shrinkToFit="0" vertical="top" wrapText="1"/>
    </xf>
    <xf borderId="72" fillId="12" fontId="42" numFmtId="0" xfId="0" applyAlignment="1" applyBorder="1" applyFont="1">
      <alignment readingOrder="0" shrinkToFit="0" vertical="top" wrapText="1"/>
    </xf>
    <xf borderId="65" fillId="12" fontId="43" numFmtId="0" xfId="0" applyAlignment="1" applyBorder="1" applyFont="1">
      <alignment horizontal="left" shrinkToFit="0" vertical="top" wrapText="1"/>
    </xf>
    <xf borderId="81" fillId="12" fontId="43" numFmtId="0" xfId="0" applyAlignment="1" applyBorder="1" applyFont="1">
      <alignment horizontal="left" readingOrder="0" shrinkToFit="0" vertical="top" wrapText="1"/>
    </xf>
    <xf borderId="57" fillId="0" fontId="44" numFmtId="0" xfId="0" applyAlignment="1" applyBorder="1" applyFont="1">
      <alignment readingOrder="0" shrinkToFit="0" vertical="top" wrapText="1"/>
    </xf>
    <xf borderId="70" fillId="0" fontId="1" numFmtId="0" xfId="0" applyAlignment="1" applyBorder="1" applyFont="1">
      <alignment shrinkToFit="0" vertical="top" wrapText="1"/>
    </xf>
    <xf borderId="0" fillId="0" fontId="1" numFmtId="0" xfId="0" applyAlignment="1" applyFont="1">
      <alignment horizontal="left" shrinkToFit="0" vertical="top" wrapText="1"/>
    </xf>
    <xf borderId="57" fillId="4" fontId="1" numFmtId="0" xfId="0" applyAlignment="1" applyBorder="1" applyFont="1">
      <alignment shrinkToFit="0" vertical="top" wrapText="1"/>
    </xf>
    <xf borderId="72" fillId="12" fontId="25" numFmtId="0" xfId="0" applyAlignment="1" applyBorder="1" applyFont="1">
      <alignment readingOrder="0" shrinkToFit="0" vertical="top" wrapText="1"/>
    </xf>
    <xf borderId="72" fillId="13" fontId="25" numFmtId="0" xfId="0" applyAlignment="1" applyBorder="1" applyFill="1" applyFont="1">
      <alignment shrinkToFit="0" vertical="top" wrapText="1"/>
    </xf>
    <xf borderId="69" fillId="4" fontId="45" numFmtId="0" xfId="0" applyAlignment="1" applyBorder="1" applyFont="1">
      <alignment shrinkToFit="0" vertical="top" wrapText="1"/>
    </xf>
    <xf borderId="65" fillId="12" fontId="46" numFmtId="0" xfId="0" applyAlignment="1" applyBorder="1" applyFont="1">
      <alignment horizontal="left" shrinkToFit="0" vertical="top" wrapText="1"/>
    </xf>
    <xf borderId="81" fillId="12" fontId="46" numFmtId="0" xfId="0" applyAlignment="1" applyBorder="1" applyFont="1">
      <alignment horizontal="left" readingOrder="0" shrinkToFit="0" vertical="top" wrapText="1"/>
    </xf>
    <xf borderId="71" fillId="11" fontId="34" numFmtId="0" xfId="0" applyAlignment="1" applyBorder="1" applyFont="1">
      <alignment shrinkToFit="0" vertical="top" wrapText="1"/>
    </xf>
    <xf borderId="67" fillId="0" fontId="1" numFmtId="2" xfId="0" applyAlignment="1" applyBorder="1" applyFont="1" applyNumberFormat="1">
      <alignment shrinkToFit="0" vertical="top" wrapText="1"/>
    </xf>
    <xf borderId="71" fillId="11" fontId="47" numFmtId="0" xfId="0" applyAlignment="1" applyBorder="1" applyFont="1">
      <alignment shrinkToFit="0" vertical="top" wrapText="1"/>
    </xf>
    <xf borderId="80" fillId="13" fontId="24" numFmtId="0" xfId="0" applyAlignment="1" applyBorder="1" applyFont="1">
      <alignment shrinkToFit="0" vertical="top" wrapText="1"/>
    </xf>
    <xf borderId="57" fillId="12" fontId="48" numFmtId="0" xfId="0" applyAlignment="1" applyBorder="1" applyFont="1">
      <alignment horizontal="left" shrinkToFit="0" vertical="top" wrapText="1"/>
    </xf>
    <xf borderId="81" fillId="12" fontId="43" numFmtId="0" xfId="0" applyAlignment="1" applyBorder="1" applyFont="1">
      <alignment horizontal="left" shrinkToFit="0" vertical="top" wrapText="1"/>
    </xf>
    <xf borderId="84" fillId="0" fontId="1" numFmtId="0" xfId="0" applyAlignment="1" applyBorder="1" applyFont="1">
      <alignment shrinkToFit="0" vertical="top" wrapText="1"/>
    </xf>
    <xf borderId="57" fillId="12" fontId="48" numFmtId="0" xfId="0" applyAlignment="1" applyBorder="1" applyFont="1">
      <alignment horizontal="right" shrinkToFit="0" vertical="top" wrapText="1"/>
    </xf>
    <xf borderId="74" fillId="12" fontId="48" numFmtId="0" xfId="0" applyAlignment="1" applyBorder="1" applyFont="1">
      <alignment horizontal="left" shrinkToFit="0" vertical="top" wrapText="1"/>
    </xf>
    <xf borderId="81" fillId="12" fontId="49" numFmtId="0" xfId="0" applyAlignment="1" applyBorder="1" applyFont="1">
      <alignment horizontal="left" readingOrder="0" shrinkToFit="0" vertical="top" wrapText="1"/>
    </xf>
    <xf borderId="85" fillId="4" fontId="1" numFmtId="0" xfId="0" applyAlignment="1" applyBorder="1" applyFont="1">
      <alignment shrinkToFit="0" vertical="top" wrapText="1"/>
    </xf>
    <xf borderId="65" fillId="0" fontId="17" numFmtId="0" xfId="0" applyAlignment="1" applyBorder="1" applyFont="1">
      <alignment shrinkToFit="0" vertical="top" wrapText="1"/>
    </xf>
    <xf borderId="65" fillId="12" fontId="48" numFmtId="0" xfId="0" applyAlignment="1" applyBorder="1" applyFont="1">
      <alignment horizontal="left" shrinkToFit="0" vertical="top" wrapText="1"/>
    </xf>
    <xf borderId="81" fillId="12" fontId="48" numFmtId="0" xfId="0" applyAlignment="1" applyBorder="1" applyFont="1">
      <alignment horizontal="left" readingOrder="0" shrinkToFit="0" vertical="top" wrapText="1"/>
    </xf>
    <xf borderId="69" fillId="0" fontId="50" numFmtId="0" xfId="0" applyAlignment="1" applyBorder="1" applyFont="1">
      <alignment readingOrder="0" shrinkToFit="0" vertical="top" wrapText="1"/>
    </xf>
    <xf borderId="71" fillId="10" fontId="51" numFmtId="0" xfId="0" applyAlignment="1" applyBorder="1" applyFont="1">
      <alignment readingOrder="0" shrinkToFit="0" vertical="top" wrapText="1"/>
    </xf>
    <xf borderId="71" fillId="10" fontId="52" numFmtId="0" xfId="0" applyAlignment="1" applyBorder="1" applyFont="1">
      <alignment shrinkToFit="0" vertical="top" wrapText="1"/>
    </xf>
    <xf borderId="72" fillId="12" fontId="25" numFmtId="0" xfId="0" applyAlignment="1" applyBorder="1" applyFont="1">
      <alignment horizontal="left" shrinkToFit="0" vertical="top" wrapText="1"/>
    </xf>
    <xf borderId="71" fillId="14" fontId="53" numFmtId="0" xfId="0" applyAlignment="1" applyBorder="1" applyFill="1" applyFont="1">
      <alignment readingOrder="0" shrinkToFit="0" vertical="top" wrapText="1"/>
    </xf>
    <xf borderId="67" fillId="14" fontId="38" numFmtId="0" xfId="0" applyAlignment="1" applyBorder="1" applyFont="1">
      <alignment shrinkToFit="0" vertical="top" wrapText="1"/>
    </xf>
    <xf borderId="67" fillId="0" fontId="1" numFmtId="0" xfId="0" applyAlignment="1" applyBorder="1" applyFont="1">
      <alignment horizontal="right" shrinkToFit="0" vertical="top" wrapText="1"/>
    </xf>
    <xf borderId="79" fillId="15" fontId="24" numFmtId="0" xfId="0" applyAlignment="1" applyBorder="1" applyFill="1" applyFont="1">
      <alignment shrinkToFit="0" vertical="top" wrapText="1"/>
    </xf>
    <xf borderId="72" fillId="15" fontId="24" numFmtId="0" xfId="0" applyAlignment="1" applyBorder="1" applyFont="1">
      <alignment shrinkToFit="0" vertical="top" wrapText="1"/>
    </xf>
    <xf borderId="72" fillId="15" fontId="25" numFmtId="0" xfId="0" applyAlignment="1" applyBorder="1" applyFont="1">
      <alignment shrinkToFit="0" vertical="top" wrapText="1"/>
    </xf>
    <xf borderId="80" fillId="15" fontId="24" numFmtId="0" xfId="0" applyAlignment="1" applyBorder="1" applyFont="1">
      <alignment shrinkToFit="0" vertical="top" wrapText="1"/>
    </xf>
    <xf borderId="57" fillId="15" fontId="54" numFmtId="0" xfId="0" applyAlignment="1" applyBorder="1" applyFont="1">
      <alignment horizontal="left" shrinkToFit="0" vertical="top" wrapText="1"/>
    </xf>
    <xf borderId="83" fillId="15" fontId="25" numFmtId="0" xfId="0" applyAlignment="1" applyBorder="1" applyFont="1">
      <alignment shrinkToFit="0" vertical="top" wrapText="1"/>
    </xf>
    <xf borderId="71" fillId="0" fontId="55" numFmtId="0" xfId="0" applyAlignment="1" applyBorder="1" applyFont="1">
      <alignment shrinkToFit="0" vertical="top" wrapText="1"/>
    </xf>
    <xf borderId="72" fillId="16" fontId="25" numFmtId="0" xfId="0" applyAlignment="1" applyBorder="1" applyFill="1" applyFont="1">
      <alignment shrinkToFit="0" vertical="top" wrapText="1"/>
    </xf>
    <xf borderId="65" fillId="15" fontId="43" numFmtId="0" xfId="0" applyAlignment="1" applyBorder="1" applyFont="1">
      <alignment horizontal="left" shrinkToFit="0" vertical="top" wrapText="1"/>
    </xf>
    <xf borderId="81" fillId="15" fontId="43" numFmtId="0" xfId="0" applyAlignment="1" applyBorder="1" applyFont="1">
      <alignment horizontal="left" shrinkToFit="0" vertical="top" wrapText="1"/>
    </xf>
    <xf borderId="86" fillId="11" fontId="34" numFmtId="0" xfId="0" applyAlignment="1" applyBorder="1" applyFont="1">
      <alignment readingOrder="0" shrinkToFit="0" vertical="top" wrapText="1"/>
    </xf>
    <xf borderId="57" fillId="15" fontId="48" numFmtId="0" xfId="0" applyAlignment="1" applyBorder="1" applyFont="1">
      <alignment horizontal="left" shrinkToFit="0" vertical="top" wrapText="1"/>
    </xf>
    <xf borderId="57" fillId="15" fontId="25" numFmtId="0" xfId="0" applyAlignment="1" applyBorder="1" applyFont="1">
      <alignment shrinkToFit="0" vertical="top" wrapText="1"/>
    </xf>
    <xf borderId="87" fillId="4" fontId="1" numFmtId="0" xfId="0" applyAlignment="1" applyBorder="1" applyFont="1">
      <alignment shrinkToFit="0" vertical="top" wrapText="1"/>
    </xf>
    <xf borderId="88" fillId="4" fontId="1" numFmtId="0" xfId="0" applyAlignment="1" applyBorder="1" applyFont="1">
      <alignment shrinkToFit="0" vertical="top" wrapText="1"/>
    </xf>
    <xf borderId="57" fillId="15" fontId="48" numFmtId="0" xfId="0" applyAlignment="1" applyBorder="1" applyFont="1">
      <alignment shrinkToFit="0" vertical="top" wrapText="1"/>
    </xf>
    <xf borderId="65" fillId="15" fontId="48" numFmtId="0" xfId="0" applyAlignment="1" applyBorder="1" applyFont="1">
      <alignment horizontal="left" shrinkToFit="0" vertical="top" wrapText="1"/>
    </xf>
    <xf borderId="81" fillId="15" fontId="56" numFmtId="0" xfId="0" applyAlignment="1" applyBorder="1" applyFont="1">
      <alignment horizontal="left" readingOrder="0" shrinkToFit="0" vertical="top" wrapText="1"/>
    </xf>
    <xf borderId="0" fillId="4" fontId="57" numFmtId="0" xfId="0" applyAlignment="1" applyFont="1">
      <alignment shrinkToFit="0" vertical="top" wrapText="1"/>
    </xf>
    <xf borderId="71" fillId="0" fontId="58" numFmtId="0" xfId="0" applyAlignment="1" applyBorder="1" applyFont="1">
      <alignment shrinkToFit="0" vertical="top" wrapText="1"/>
    </xf>
    <xf borderId="66" fillId="0" fontId="1" numFmtId="0" xfId="0" applyAlignment="1" applyBorder="1" applyFont="1">
      <alignment horizontal="right" shrinkToFit="0" vertical="top" wrapText="1"/>
    </xf>
    <xf borderId="57" fillId="15" fontId="43" numFmtId="0" xfId="0" applyAlignment="1" applyBorder="1" applyFont="1">
      <alignment horizontal="left" shrinkToFit="0" vertical="top" wrapText="1"/>
    </xf>
    <xf borderId="81" fillId="15" fontId="48" numFmtId="0" xfId="0" applyAlignment="1" applyBorder="1" applyFont="1">
      <alignment horizontal="left" readingOrder="0" shrinkToFit="0" vertical="top" wrapText="1"/>
    </xf>
    <xf borderId="69" fillId="10" fontId="59" numFmtId="0" xfId="0" applyAlignment="1" applyBorder="1" applyFont="1">
      <alignment readingOrder="0" shrinkToFit="0" vertical="top" wrapText="1"/>
    </xf>
    <xf borderId="72" fillId="15" fontId="25" numFmtId="0" xfId="0" applyAlignment="1" applyBorder="1" applyFont="1">
      <alignment horizontal="left" shrinkToFit="0" vertical="top" wrapText="1"/>
    </xf>
    <xf borderId="71" fillId="0" fontId="1" numFmtId="0" xfId="0" applyAlignment="1" applyBorder="1" applyFont="1">
      <alignment readingOrder="0" shrinkToFit="0" vertical="top" wrapText="1"/>
    </xf>
    <xf borderId="71" fillId="0" fontId="60" numFmtId="0" xfId="0" applyAlignment="1" applyBorder="1" applyFont="1">
      <alignment shrinkToFit="0" vertical="top" wrapText="1"/>
    </xf>
    <xf borderId="67" fillId="10" fontId="29" numFmtId="2" xfId="0" applyAlignment="1" applyBorder="1" applyFont="1" applyNumberFormat="1">
      <alignment shrinkToFit="0" vertical="top" wrapText="1"/>
    </xf>
    <xf borderId="71" fillId="11" fontId="34" numFmtId="0" xfId="0" applyAlignment="1" applyBorder="1" applyFont="1">
      <alignment readingOrder="0" shrinkToFit="0" vertical="top" wrapText="1"/>
    </xf>
    <xf borderId="67" fillId="11" fontId="34" numFmtId="0" xfId="0" applyAlignment="1" applyBorder="1" applyFont="1">
      <alignment readingOrder="0" shrinkToFit="0" vertical="top" wrapText="1"/>
    </xf>
    <xf borderId="79" fillId="17" fontId="24" numFmtId="0" xfId="0" applyAlignment="1" applyBorder="1" applyFill="1" applyFont="1">
      <alignment shrinkToFit="0" vertical="top" wrapText="1"/>
    </xf>
    <xf borderId="72" fillId="17" fontId="24" numFmtId="0" xfId="0" applyAlignment="1" applyBorder="1" applyFont="1">
      <alignment shrinkToFit="0" vertical="top" wrapText="1"/>
    </xf>
    <xf borderId="72" fillId="18" fontId="25" numFmtId="0" xfId="0" applyAlignment="1" applyBorder="1" applyFill="1" applyFont="1">
      <alignment shrinkToFit="0" vertical="top" wrapText="1"/>
    </xf>
    <xf borderId="72" fillId="17" fontId="25" numFmtId="0" xfId="0" applyAlignment="1" applyBorder="1" applyFont="1">
      <alignment shrinkToFit="0" vertical="top" wrapText="1"/>
    </xf>
    <xf borderId="80" fillId="17" fontId="24" numFmtId="0" xfId="0" applyAlignment="1" applyBorder="1" applyFont="1">
      <alignment shrinkToFit="0" vertical="top" wrapText="1"/>
    </xf>
    <xf borderId="66" fillId="0" fontId="17" numFmtId="0" xfId="0" applyAlignment="1" applyBorder="1" applyFont="1">
      <alignment shrinkToFit="0" vertical="top" wrapText="1"/>
    </xf>
    <xf borderId="70" fillId="0" fontId="17" numFmtId="0" xfId="0" applyAlignment="1" applyBorder="1" applyFont="1">
      <alignment shrinkToFit="0" vertical="top" wrapText="1"/>
    </xf>
    <xf borderId="67" fillId="18" fontId="43" numFmtId="0" xfId="0" applyAlignment="1" applyBorder="1" applyFont="1">
      <alignment horizontal="left" shrinkToFit="0" vertical="top" wrapText="1"/>
    </xf>
    <xf borderId="57" fillId="18" fontId="43" numFmtId="0" xfId="0" applyAlignment="1" applyBorder="1" applyFont="1">
      <alignment horizontal="left" shrinkToFit="0" vertical="top" wrapText="1"/>
    </xf>
    <xf borderId="71" fillId="4" fontId="61" numFmtId="0" xfId="0" applyAlignment="1" applyBorder="1" applyFont="1">
      <alignment shrinkToFit="0" vertical="top" wrapText="1"/>
    </xf>
    <xf borderId="71" fillId="10" fontId="1" numFmtId="0" xfId="0" applyAlignment="1" applyBorder="1" applyFont="1">
      <alignment shrinkToFit="0" vertical="top" wrapText="1"/>
    </xf>
    <xf borderId="67" fillId="10" fontId="17" numFmtId="0" xfId="0" applyAlignment="1" applyBorder="1" applyFont="1">
      <alignment shrinkToFit="0" vertical="top" wrapText="1"/>
    </xf>
    <xf borderId="66" fillId="4" fontId="17" numFmtId="0" xfId="0" applyAlignment="1" applyBorder="1" applyFont="1">
      <alignment shrinkToFit="0" vertical="top" wrapText="1"/>
    </xf>
    <xf borderId="67" fillId="4" fontId="1" numFmtId="0" xfId="0" applyAlignment="1" applyBorder="1" applyFont="1">
      <alignment horizontal="right" readingOrder="0" shrinkToFit="0" vertical="top" wrapText="1"/>
    </xf>
    <xf borderId="71" fillId="4" fontId="62" numFmtId="0" xfId="0" applyAlignment="1" applyBorder="1" applyFont="1">
      <alignment readingOrder="0" shrinkToFit="0" vertical="top" wrapText="1"/>
    </xf>
    <xf borderId="71" fillId="10" fontId="63" numFmtId="0" xfId="0" applyAlignment="1" applyBorder="1" applyFont="1">
      <alignment shrinkToFit="0" vertical="top" wrapText="1"/>
    </xf>
    <xf borderId="67" fillId="10" fontId="63" numFmtId="0" xfId="0" applyAlignment="1" applyBorder="1" applyFont="1">
      <alignment shrinkToFit="0" vertical="top" wrapText="1"/>
    </xf>
    <xf borderId="71" fillId="10" fontId="38" numFmtId="0" xfId="0" applyAlignment="1" applyBorder="1" applyFont="1">
      <alignment shrinkToFit="0" vertical="top" wrapText="1"/>
    </xf>
    <xf borderId="72" fillId="17" fontId="25" numFmtId="0" xfId="0" applyAlignment="1" applyBorder="1" applyFont="1">
      <alignment readingOrder="0" shrinkToFit="0" vertical="top" wrapText="1"/>
    </xf>
    <xf borderId="66" fillId="4" fontId="64" numFmtId="0" xfId="0" applyAlignment="1" applyBorder="1" applyFont="1">
      <alignment readingOrder="0" shrinkToFit="0" vertical="top" wrapText="1"/>
    </xf>
    <xf borderId="71" fillId="11" fontId="65" numFmtId="0" xfId="0" applyAlignment="1" applyBorder="1" applyFont="1">
      <alignment readingOrder="0" shrinkToFit="0" vertical="top" wrapText="1"/>
    </xf>
    <xf borderId="67" fillId="11" fontId="66" numFmtId="0" xfId="0" applyAlignment="1" applyBorder="1" applyFont="1">
      <alignment shrinkToFit="0" vertical="top" wrapText="1"/>
    </xf>
    <xf borderId="69" fillId="4" fontId="67" numFmtId="0" xfId="0" applyAlignment="1" applyBorder="1" applyFont="1">
      <alignment shrinkToFit="0" vertical="top" wrapText="1"/>
    </xf>
    <xf borderId="69" fillId="4" fontId="68" numFmtId="0" xfId="0" applyAlignment="1" applyBorder="1" applyFont="1">
      <alignment readingOrder="0" shrinkToFit="0" vertical="top" wrapText="1"/>
    </xf>
    <xf borderId="65" fillId="17" fontId="43" numFmtId="0" xfId="0" applyAlignment="1" applyBorder="1" applyFont="1">
      <alignment horizontal="left" shrinkToFit="0" vertical="top" wrapText="1"/>
    </xf>
    <xf borderId="81" fillId="17" fontId="43" numFmtId="0" xfId="0" applyAlignment="1" applyBorder="1" applyFont="1">
      <alignment horizontal="left" shrinkToFit="0" vertical="top" wrapText="1"/>
    </xf>
    <xf borderId="71" fillId="0" fontId="40" numFmtId="0" xfId="0" applyAlignment="1" applyBorder="1" applyFont="1">
      <alignment shrinkToFit="0" vertical="top" wrapText="1"/>
    </xf>
    <xf borderId="67" fillId="0" fontId="40" numFmtId="0" xfId="0" applyAlignment="1" applyBorder="1" applyFont="1">
      <alignment shrinkToFit="0" vertical="top" wrapText="1"/>
    </xf>
    <xf borderId="69" fillId="4" fontId="1" numFmtId="0" xfId="0" applyAlignment="1" applyBorder="1" applyFont="1">
      <alignment readingOrder="0" shrinkToFit="0" vertical="top" wrapText="1"/>
    </xf>
    <xf borderId="67" fillId="4" fontId="1" numFmtId="0" xfId="0" applyAlignment="1" applyBorder="1" applyFont="1">
      <alignment readingOrder="0" shrinkToFit="0" vertical="top" wrapText="1"/>
    </xf>
    <xf borderId="0" fillId="0" fontId="1" numFmtId="0" xfId="0" applyAlignment="1" applyFont="1">
      <alignment readingOrder="0" shrinkToFit="0" vertical="top" wrapText="1"/>
    </xf>
    <xf borderId="67" fillId="0" fontId="1" numFmtId="0" xfId="0" applyAlignment="1" applyBorder="1" applyFont="1">
      <alignment horizontal="right" readingOrder="0" shrinkToFit="0" vertical="top" wrapText="1"/>
    </xf>
    <xf borderId="81" fillId="17" fontId="43" numFmtId="0" xfId="0" applyAlignment="1" applyBorder="1" applyFont="1">
      <alignment horizontal="left" readingOrder="0" shrinkToFit="0" vertical="top" wrapText="1"/>
    </xf>
    <xf borderId="67" fillId="17" fontId="43" numFmtId="0" xfId="0" applyAlignment="1" applyBorder="1" applyFont="1">
      <alignment horizontal="left" shrinkToFit="0" vertical="top" wrapText="1"/>
    </xf>
    <xf borderId="57" fillId="17" fontId="43" numFmtId="0" xfId="0" applyAlignment="1" applyBorder="1" applyFont="1">
      <alignment horizontal="left" shrinkToFit="0" vertical="top" wrapText="1"/>
    </xf>
    <xf borderId="71" fillId="4" fontId="1" numFmtId="0" xfId="0" applyAlignment="1" applyBorder="1" applyFont="1">
      <alignment readingOrder="0" shrinkToFit="0" vertical="top" wrapText="1"/>
    </xf>
    <xf borderId="71" fillId="4" fontId="1" numFmtId="0" xfId="0" applyAlignment="1" applyBorder="1" applyFont="1">
      <alignment readingOrder="0" shrinkToFit="0" vertical="top" wrapText="1"/>
    </xf>
    <xf borderId="72" fillId="18" fontId="69" numFmtId="0" xfId="0" applyAlignment="1" applyBorder="1" applyFont="1">
      <alignment readingOrder="0" shrinkToFit="0" vertical="top" wrapText="1"/>
    </xf>
    <xf borderId="72" fillId="17" fontId="42" numFmtId="0" xfId="0" applyAlignment="1" applyBorder="1" applyFont="1">
      <alignment readingOrder="0" shrinkToFit="0" vertical="top" wrapText="1"/>
    </xf>
    <xf borderId="66" fillId="10" fontId="29" numFmtId="0" xfId="0" applyAlignment="1" applyBorder="1" applyFont="1">
      <alignment shrinkToFit="0" vertical="top" wrapText="1"/>
    </xf>
    <xf borderId="66" fillId="10" fontId="70" numFmtId="0" xfId="0" applyAlignment="1" applyBorder="1" applyFont="1">
      <alignment shrinkToFit="0" vertical="top" wrapText="1"/>
    </xf>
    <xf borderId="0" fillId="0" fontId="71" numFmtId="0" xfId="0" applyAlignment="1" applyFont="1">
      <alignment horizontal="left" shrinkToFit="0" vertical="top" wrapText="1"/>
    </xf>
    <xf borderId="57" fillId="10" fontId="72" numFmtId="0" xfId="0" applyAlignment="1" applyBorder="1" applyFont="1">
      <alignment horizontal="left" readingOrder="0" shrinkToFit="0" vertical="top" wrapText="1"/>
    </xf>
    <xf borderId="70" fillId="10" fontId="38" numFmtId="0" xfId="0" applyAlignment="1" applyBorder="1" applyFont="1">
      <alignment shrinkToFit="0" vertical="top" wrapText="1"/>
    </xf>
    <xf borderId="57" fillId="0" fontId="17" numFmtId="0" xfId="0" applyAlignment="1" applyBorder="1" applyFont="1">
      <alignment shrinkToFit="0" vertical="top" wrapText="1"/>
    </xf>
    <xf borderId="65" fillId="0" fontId="73" numFmtId="0" xfId="0" applyAlignment="1" applyBorder="1" applyFont="1">
      <alignment shrinkToFit="0" vertical="top" wrapText="1"/>
    </xf>
    <xf borderId="57" fillId="0" fontId="74" numFmtId="0" xfId="0" applyAlignment="1" applyBorder="1" applyFont="1">
      <alignment horizontal="left" shrinkToFit="0" vertical="top" wrapText="1"/>
    </xf>
    <xf borderId="70" fillId="0" fontId="75" numFmtId="0" xfId="0" applyAlignment="1" applyBorder="1" applyFont="1">
      <alignment shrinkToFit="0" vertical="top" wrapText="1"/>
    </xf>
    <xf borderId="57" fillId="0" fontId="76" numFmtId="0" xfId="0" applyAlignment="1" applyBorder="1" applyFont="1">
      <alignment readingOrder="0" shrinkToFit="0" vertical="top" wrapText="1"/>
    </xf>
    <xf borderId="70" fillId="0" fontId="17" numFmtId="0" xfId="0" applyAlignment="1" applyBorder="1" applyFont="1">
      <alignment readingOrder="0" shrinkToFit="0" vertical="top" wrapText="1"/>
    </xf>
    <xf borderId="71" fillId="11" fontId="77" numFmtId="0" xfId="0" applyAlignment="1" applyBorder="1" applyFont="1">
      <alignment readingOrder="0" shrinkToFit="0" vertical="top" wrapText="1"/>
    </xf>
    <xf borderId="57" fillId="0" fontId="75" numFmtId="0" xfId="0" applyAlignment="1" applyBorder="1" applyFont="1">
      <alignment shrinkToFit="0" vertical="top" wrapText="1"/>
    </xf>
    <xf borderId="70" fillId="0" fontId="3" numFmtId="0" xfId="0" applyAlignment="1" applyBorder="1" applyFont="1">
      <alignment shrinkToFit="0" vertical="top" wrapText="1"/>
    </xf>
    <xf borderId="70" fillId="0" fontId="78" numFmtId="0" xfId="0" applyAlignment="1" applyBorder="1" applyFont="1">
      <alignment shrinkToFit="0" wrapText="1"/>
    </xf>
    <xf borderId="70" fillId="0" fontId="1" numFmtId="0" xfId="0" applyAlignment="1" applyBorder="1" applyFont="1">
      <alignment vertical="top"/>
    </xf>
    <xf borderId="0" fillId="0" fontId="25" numFmtId="0" xfId="0" applyAlignment="1" applyFont="1">
      <alignment vertical="top"/>
    </xf>
    <xf borderId="57" fillId="0" fontId="46" numFmtId="0" xfId="0" applyAlignment="1" applyBorder="1" applyFont="1">
      <alignment horizontal="left" readingOrder="0" shrinkToFit="0" vertical="top" wrapText="1"/>
    </xf>
    <xf borderId="57" fillId="0" fontId="46" numFmtId="0" xfId="0" applyAlignment="1" applyBorder="1" applyFont="1">
      <alignment horizontal="left" shrinkToFit="0" vertical="top" wrapText="1"/>
    </xf>
    <xf borderId="57" fillId="0" fontId="3" numFmtId="0" xfId="0" applyAlignment="1" applyBorder="1" applyFont="1">
      <alignment horizontal="left" shrinkToFit="0" vertical="top" wrapText="1"/>
    </xf>
    <xf borderId="74" fillId="0" fontId="3" numFmtId="0" xfId="0" applyAlignment="1" applyBorder="1" applyFont="1">
      <alignment horizontal="left" shrinkToFit="0" vertical="top" wrapText="1"/>
    </xf>
    <xf borderId="68" fillId="13" fontId="46" numFmtId="0" xfId="0" applyAlignment="1" applyBorder="1" applyFont="1">
      <alignment horizontal="left" shrinkToFit="0" vertical="top" wrapText="1"/>
    </xf>
    <xf borderId="57" fillId="13" fontId="43" numFmtId="0" xfId="0" applyAlignment="1" applyBorder="1" applyFont="1">
      <alignment horizontal="left" shrinkToFit="0" vertical="top" wrapText="1"/>
    </xf>
    <xf borderId="74" fillId="13" fontId="43" numFmtId="0" xfId="0" applyAlignment="1" applyBorder="1" applyFont="1">
      <alignment horizontal="left" shrinkToFit="0" vertical="top" wrapText="1"/>
    </xf>
    <xf borderId="81" fillId="13" fontId="43" numFmtId="0" xfId="0" applyAlignment="1" applyBorder="1" applyFont="1">
      <alignment horizontal="left" shrinkToFit="0" vertical="top" wrapText="1"/>
    </xf>
    <xf borderId="89" fillId="0" fontId="1" numFmtId="0" xfId="0" applyAlignment="1" applyBorder="1" applyFont="1">
      <alignment shrinkToFit="0" vertical="top" wrapText="1"/>
    </xf>
    <xf borderId="68" fillId="0" fontId="79" numFmtId="0" xfId="0" applyAlignment="1" applyBorder="1" applyFont="1">
      <alignment readingOrder="0" shrinkToFit="0" vertical="top" wrapText="1"/>
    </xf>
    <xf borderId="57" fillId="0" fontId="43" numFmtId="0" xfId="0" applyAlignment="1" applyBorder="1" applyFont="1">
      <alignment horizontal="left" readingOrder="0" shrinkToFit="0" vertical="top" wrapText="1"/>
    </xf>
    <xf borderId="0" fillId="10" fontId="29" numFmtId="0" xfId="0" applyAlignment="1" applyFont="1">
      <alignment shrinkToFit="0" vertical="top" wrapText="1"/>
    </xf>
    <xf borderId="66" fillId="0" fontId="1" numFmtId="0" xfId="0" applyAlignment="1" applyBorder="1" applyFont="1">
      <alignment shrinkToFit="0" vertical="top" wrapText="1"/>
    </xf>
    <xf borderId="67" fillId="0" fontId="17" numFmtId="4" xfId="0" applyAlignment="1" applyBorder="1" applyFont="1" applyNumberFormat="1">
      <alignment shrinkToFit="0" vertical="top" wrapText="1"/>
    </xf>
    <xf borderId="71" fillId="4" fontId="80" numFmtId="0" xfId="0" applyAlignment="1" applyBorder="1" applyFont="1">
      <alignment readingOrder="0" shrinkToFit="0" vertical="top" wrapText="1"/>
    </xf>
    <xf borderId="69" fillId="4" fontId="81" numFmtId="0" xfId="0" applyAlignment="1" applyBorder="1" applyFont="1">
      <alignment shrinkToFit="0" vertical="top" wrapText="1"/>
    </xf>
    <xf borderId="68" fillId="10" fontId="29" numFmtId="0" xfId="0" applyAlignment="1" applyBorder="1" applyFont="1">
      <alignment shrinkToFit="0" vertical="top" wrapText="1"/>
    </xf>
    <xf borderId="89" fillId="10" fontId="29" numFmtId="0" xfId="0" applyAlignment="1" applyBorder="1" applyFont="1">
      <alignment horizontal="right" shrinkToFit="0" vertical="top" wrapText="1"/>
    </xf>
    <xf borderId="69" fillId="10" fontId="29" numFmtId="0" xfId="0" applyAlignment="1" applyBorder="1" applyFont="1">
      <alignment readingOrder="0" shrinkToFit="0" vertical="top" wrapText="1"/>
    </xf>
    <xf borderId="67" fillId="10" fontId="29" numFmtId="0" xfId="0" applyAlignment="1" applyBorder="1" applyFont="1">
      <alignment readingOrder="0" shrinkToFit="0" vertical="top" wrapText="1"/>
    </xf>
    <xf borderId="74" fillId="12" fontId="43" numFmtId="0" xfId="0" applyAlignment="1" applyBorder="1" applyFont="1">
      <alignment horizontal="left" shrinkToFit="0" vertical="top" wrapText="1"/>
    </xf>
    <xf borderId="69" fillId="0" fontId="1" numFmtId="0" xfId="0" applyAlignment="1" applyBorder="1" applyFont="1">
      <alignment readingOrder="0" shrinkToFit="0" vertical="top" wrapText="1"/>
    </xf>
    <xf borderId="0" fillId="4" fontId="82" numFmtId="0" xfId="0" applyAlignment="1" applyFont="1">
      <alignment readingOrder="0" shrinkToFit="0" vertical="top" wrapText="1"/>
    </xf>
    <xf borderId="67" fillId="4" fontId="1" numFmtId="0" xfId="0" applyAlignment="1" applyBorder="1" applyFont="1">
      <alignment horizontal="right" shrinkToFit="0" vertical="top" wrapText="1"/>
    </xf>
    <xf borderId="67" fillId="10" fontId="1" numFmtId="0" xfId="0" applyAlignment="1" applyBorder="1" applyFont="1">
      <alignment shrinkToFit="0" vertical="top" wrapText="1"/>
    </xf>
    <xf borderId="65" fillId="10" fontId="29" numFmtId="0" xfId="0" applyAlignment="1" applyBorder="1" applyFont="1">
      <alignment readingOrder="0" shrinkToFit="0" vertical="top" wrapText="1"/>
    </xf>
    <xf borderId="69" fillId="0" fontId="83" numFmtId="0" xfId="0" applyAlignment="1" applyBorder="1" applyFont="1">
      <alignment shrinkToFit="0" vertical="top" wrapText="1"/>
    </xf>
    <xf borderId="80" fillId="13" fontId="21" numFmtId="0" xfId="0" applyAlignment="1" applyBorder="1" applyFont="1">
      <alignment horizontal="left" shrinkToFit="0" vertical="top" wrapText="1"/>
    </xf>
    <xf borderId="85" fillId="10" fontId="29" numFmtId="0" xfId="0" applyAlignment="1" applyBorder="1" applyFont="1">
      <alignment shrinkToFit="0" vertical="top" wrapText="1"/>
    </xf>
    <xf borderId="71" fillId="0" fontId="84" numFmtId="0" xfId="0" applyAlignment="1" applyBorder="1" applyFont="1">
      <alignment readingOrder="0" shrinkToFit="0" vertical="top" wrapText="1"/>
    </xf>
    <xf borderId="71" fillId="0" fontId="85" numFmtId="0" xfId="0" applyAlignment="1" applyBorder="1" applyFont="1">
      <alignment shrinkToFit="0" vertical="top" wrapText="1"/>
    </xf>
    <xf borderId="84" fillId="10" fontId="29" numFmtId="0" xfId="0" applyAlignment="1" applyBorder="1" applyFont="1">
      <alignment shrinkToFit="0" vertical="top" wrapText="1"/>
    </xf>
    <xf borderId="67" fillId="0" fontId="17" numFmtId="0" xfId="0" applyAlignment="1" applyBorder="1" applyFont="1">
      <alignment readingOrder="0" shrinkToFit="0" vertical="top" wrapText="1"/>
    </xf>
    <xf borderId="81" fillId="13" fontId="43" numFmtId="0" xfId="0" applyAlignment="1" applyBorder="1" applyFont="1">
      <alignment horizontal="left" readingOrder="0" shrinkToFit="0" vertical="top" wrapText="1"/>
    </xf>
    <xf borderId="68" fillId="9" fontId="46" numFmtId="0" xfId="0" applyAlignment="1" applyBorder="1" applyFont="1">
      <alignment horizontal="left" shrinkToFit="0" vertical="top" wrapText="1"/>
    </xf>
    <xf borderId="57" fillId="9" fontId="43" numFmtId="0" xfId="0" applyAlignment="1" applyBorder="1" applyFont="1">
      <alignment horizontal="left" shrinkToFit="0" vertical="top" wrapText="1"/>
    </xf>
    <xf borderId="74" fillId="9" fontId="43" numFmtId="0" xfId="0" applyAlignment="1" applyBorder="1" applyFont="1">
      <alignment horizontal="left" shrinkToFit="0" vertical="top" wrapText="1"/>
    </xf>
    <xf borderId="81" fillId="9" fontId="43" numFmtId="0" xfId="0" applyAlignment="1" applyBorder="1" applyFont="1">
      <alignment horizontal="left" shrinkToFit="0" vertical="top" wrapText="1"/>
    </xf>
    <xf borderId="85" fillId="0" fontId="1" numFmtId="0" xfId="0" applyAlignment="1" applyBorder="1" applyFont="1">
      <alignment shrinkToFit="0" vertical="top" wrapText="1"/>
    </xf>
    <xf borderId="69" fillId="0" fontId="40" numFmtId="0" xfId="0" applyAlignment="1" applyBorder="1" applyFont="1">
      <alignment shrinkToFit="0" vertical="top" wrapText="1"/>
    </xf>
    <xf borderId="81" fillId="9" fontId="43" numFmtId="0" xfId="0" applyAlignment="1" applyBorder="1" applyFont="1">
      <alignment horizontal="left" readingOrder="0" shrinkToFit="0" vertical="top" wrapText="1"/>
    </xf>
    <xf borderId="71" fillId="10" fontId="29" numFmtId="0" xfId="0" applyAlignment="1" applyBorder="1" applyFont="1">
      <alignment readingOrder="0" shrinkToFit="0" vertical="top" wrapText="1"/>
    </xf>
    <xf borderId="70" fillId="10" fontId="29" numFmtId="0" xfId="0" applyAlignment="1" applyBorder="1" applyFont="1">
      <alignment horizontal="right" shrinkToFit="0" vertical="top" wrapText="1"/>
    </xf>
    <xf borderId="57" fillId="9" fontId="86" numFmtId="0" xfId="0" applyAlignment="1" applyBorder="1" applyFont="1">
      <alignment horizontal="left" shrinkToFit="0" vertical="top" wrapText="1"/>
    </xf>
    <xf borderId="57" fillId="9" fontId="48" numFmtId="0" xfId="0" applyAlignment="1" applyBorder="1" applyFont="1">
      <alignment horizontal="left" shrinkToFit="0" vertical="top" wrapText="1"/>
    </xf>
    <xf borderId="57" fillId="9" fontId="48" numFmtId="0" xfId="0" applyAlignment="1" applyBorder="1" applyFont="1">
      <alignment horizontal="left" readingOrder="0" shrinkToFit="0" vertical="top" wrapText="1"/>
    </xf>
    <xf borderId="84" fillId="0" fontId="87" numFmtId="0" xfId="0" applyAlignment="1" applyBorder="1" applyFont="1">
      <alignment readingOrder="0" shrinkToFit="0" vertical="top" wrapText="1"/>
    </xf>
    <xf borderId="66" fillId="0" fontId="88" numFmtId="0" xfId="0" applyAlignment="1" applyBorder="1" applyFont="1">
      <alignment shrinkToFit="0" vertical="top" wrapText="1"/>
    </xf>
    <xf borderId="57" fillId="9" fontId="89" numFmtId="0" xfId="0" applyAlignment="1" applyBorder="1" applyFont="1">
      <alignment horizontal="left" readingOrder="0" shrinkToFit="0" vertical="top" wrapText="1"/>
    </xf>
    <xf borderId="67" fillId="4" fontId="90" numFmtId="0" xfId="0" applyAlignment="1" applyBorder="1" applyFont="1">
      <alignment readingOrder="0" shrinkToFit="0" vertical="top" wrapText="1"/>
    </xf>
    <xf borderId="57" fillId="9" fontId="1" numFmtId="0" xfId="0" applyAlignment="1" applyBorder="1" applyFont="1">
      <alignment horizontal="left" shrinkToFit="0" vertical="top" wrapText="1"/>
    </xf>
    <xf borderId="71" fillId="10" fontId="17" numFmtId="0" xfId="0" applyAlignment="1" applyBorder="1" applyFont="1">
      <alignment shrinkToFit="0" vertical="top" wrapText="1"/>
    </xf>
    <xf borderId="66" fillId="10" fontId="29" numFmtId="0" xfId="0" applyAlignment="1" applyBorder="1" applyFont="1">
      <alignment readingOrder="0" shrinkToFit="0" vertical="top" wrapText="1"/>
    </xf>
    <xf borderId="67" fillId="10" fontId="38" numFmtId="0" xfId="0" applyAlignment="1" applyBorder="1" applyFont="1">
      <alignment readingOrder="0" shrinkToFit="0" vertical="top" wrapText="1"/>
    </xf>
    <xf borderId="69" fillId="0" fontId="17" numFmtId="0" xfId="0" applyAlignment="1" applyBorder="1" applyFont="1">
      <alignment shrinkToFit="0" vertical="top" wrapText="1"/>
    </xf>
    <xf borderId="57" fillId="9" fontId="43" numFmtId="0" xfId="0" applyAlignment="1" applyBorder="1" applyFont="1">
      <alignment horizontal="left" readingOrder="0" shrinkToFit="0" vertical="top" wrapText="1"/>
    </xf>
    <xf borderId="57" fillId="9" fontId="91" numFmtId="0" xfId="0" applyAlignment="1" applyBorder="1" applyFont="1">
      <alignment horizontal="left" readingOrder="0" shrinkToFit="0" vertical="top" wrapText="1"/>
    </xf>
    <xf borderId="57" fillId="0" fontId="1" numFmtId="0" xfId="0" applyAlignment="1" applyBorder="1" applyFont="1">
      <alignment horizontal="left" readingOrder="0" shrinkToFit="0" vertical="top" wrapText="1"/>
    </xf>
    <xf borderId="71" fillId="14" fontId="29" numFmtId="0" xfId="0" applyAlignment="1" applyBorder="1" applyFont="1">
      <alignment shrinkToFit="0" vertical="top" wrapText="1"/>
    </xf>
    <xf borderId="57" fillId="9" fontId="46" numFmtId="0" xfId="0" applyAlignment="1" applyBorder="1" applyFont="1">
      <alignment horizontal="left" shrinkToFit="0" vertical="top" wrapText="1"/>
    </xf>
    <xf borderId="68" fillId="15" fontId="46" numFmtId="0" xfId="0" applyAlignment="1" applyBorder="1" applyFont="1">
      <alignment horizontal="left" shrinkToFit="0" vertical="top" wrapText="1"/>
    </xf>
    <xf borderId="74" fillId="15" fontId="43" numFmtId="0" xfId="0" applyAlignment="1" applyBorder="1" applyFont="1">
      <alignment horizontal="left" shrinkToFit="0" vertical="top" wrapText="1"/>
    </xf>
    <xf borderId="84" fillId="0" fontId="40" numFmtId="0" xfId="0" applyAlignment="1" applyBorder="1" applyFont="1">
      <alignment shrinkToFit="0" vertical="top" wrapText="1"/>
    </xf>
    <xf borderId="70" fillId="0" fontId="1" numFmtId="0" xfId="0" applyAlignment="1" applyBorder="1" applyFont="1">
      <alignment readingOrder="0" shrinkToFit="0" vertical="top" wrapText="1"/>
    </xf>
    <xf borderId="67" fillId="0" fontId="1" numFmtId="0" xfId="0" applyAlignment="1" applyBorder="1" applyFont="1">
      <alignment readingOrder="0" shrinkToFit="0" vertical="top" wrapText="1"/>
    </xf>
    <xf borderId="81" fillId="15" fontId="43" numFmtId="0" xfId="0" applyAlignment="1" applyBorder="1" applyFont="1">
      <alignment horizontal="left" readingOrder="0" shrinkToFit="0" vertical="top" wrapText="1"/>
    </xf>
    <xf borderId="84" fillId="0" fontId="40" numFmtId="0" xfId="0" applyAlignment="1" applyBorder="1" applyFont="1">
      <alignment readingOrder="0" shrinkToFit="0" vertical="top" wrapText="1"/>
    </xf>
    <xf borderId="57" fillId="15" fontId="46" numFmtId="0" xfId="0" applyAlignment="1" applyBorder="1" applyFont="1">
      <alignment horizontal="left" shrinkToFit="0" vertical="top" wrapText="1"/>
    </xf>
    <xf borderId="57" fillId="15" fontId="1" numFmtId="0" xfId="0" applyAlignment="1" applyBorder="1" applyFont="1">
      <alignment horizontal="left" shrinkToFit="0" vertical="top" wrapText="1"/>
    </xf>
    <xf borderId="70" fillId="10" fontId="29" numFmtId="0" xfId="0" applyAlignment="1" applyBorder="1" applyFont="1">
      <alignment horizontal="right" shrinkToFit="0" vertical="top" wrapText="1"/>
    </xf>
    <xf borderId="90" fillId="4" fontId="92" numFmtId="0" xfId="0" applyAlignment="1" applyBorder="1" applyFont="1">
      <alignment shrinkToFit="0" vertical="top" wrapText="1"/>
    </xf>
    <xf borderId="67" fillId="4" fontId="92" numFmtId="0" xfId="0" applyAlignment="1" applyBorder="1" applyFont="1">
      <alignment shrinkToFit="0" vertical="top" wrapText="1"/>
    </xf>
    <xf borderId="71" fillId="10" fontId="93" numFmtId="0" xfId="0" applyAlignment="1" applyBorder="1" applyFont="1">
      <alignment readingOrder="0" shrinkToFit="0" vertical="top" wrapText="1"/>
    </xf>
    <xf borderId="70" fillId="0" fontId="43" numFmtId="0" xfId="0" applyAlignment="1" applyBorder="1" applyFont="1">
      <alignment horizontal="left" readingOrder="0" shrinkToFit="0" vertical="top" wrapText="1"/>
    </xf>
    <xf borderId="74" fillId="16" fontId="43" numFmtId="0" xfId="0" applyAlignment="1" applyBorder="1" applyFont="1">
      <alignment horizontal="left" shrinkToFit="0" vertical="top" wrapText="1"/>
    </xf>
    <xf borderId="81" fillId="16" fontId="43" numFmtId="0" xfId="0" applyAlignment="1" applyBorder="1" applyFont="1">
      <alignment horizontal="left" shrinkToFit="0" vertical="top" wrapText="1"/>
    </xf>
    <xf borderId="68" fillId="19" fontId="46" numFmtId="0" xfId="0" applyAlignment="1" applyBorder="1" applyFill="1" applyFont="1">
      <alignment horizontal="left" shrinkToFit="0" vertical="top" wrapText="1"/>
    </xf>
    <xf borderId="57" fillId="19" fontId="43" numFmtId="0" xfId="0" applyAlignment="1" applyBorder="1" applyFont="1">
      <alignment horizontal="left" shrinkToFit="0" vertical="top" wrapText="1"/>
    </xf>
    <xf borderId="74" fillId="19" fontId="43" numFmtId="0" xfId="0" applyAlignment="1" applyBorder="1" applyFont="1">
      <alignment horizontal="left" shrinkToFit="0" vertical="top" wrapText="1"/>
    </xf>
    <xf borderId="81" fillId="19" fontId="43" numFmtId="0" xfId="0" applyAlignment="1" applyBorder="1" applyFont="1">
      <alignment horizontal="left" shrinkToFit="0" vertical="top" wrapText="1"/>
    </xf>
    <xf borderId="81" fillId="19" fontId="43" numFmtId="0" xfId="0" applyAlignment="1" applyBorder="1" applyFont="1">
      <alignment horizontal="left" readingOrder="0" shrinkToFit="0" vertical="top" wrapText="1"/>
    </xf>
    <xf borderId="57" fillId="19" fontId="25" numFmtId="0" xfId="0" applyAlignment="1" applyBorder="1" applyFont="1">
      <alignment horizontal="left" shrinkToFit="0" vertical="top" wrapText="1"/>
    </xf>
    <xf borderId="57" fillId="19" fontId="1" numFmtId="0" xfId="0" applyAlignment="1" applyBorder="1" applyFont="1">
      <alignment horizontal="left" shrinkToFit="0" vertical="top" wrapText="1"/>
    </xf>
    <xf borderId="70" fillId="0" fontId="1" numFmtId="0" xfId="0" applyAlignment="1" applyBorder="1" applyFont="1">
      <alignment horizontal="left" readingOrder="0" shrinkToFit="0" vertical="top" wrapText="1"/>
    </xf>
    <xf borderId="57" fillId="19" fontId="46" numFmtId="0" xfId="0" applyAlignment="1" applyBorder="1" applyFont="1">
      <alignment horizontal="left" shrinkToFit="0" vertical="top" wrapText="1"/>
    </xf>
    <xf borderId="0" fillId="0" fontId="43" numFmtId="0" xfId="0" applyAlignment="1" applyFont="1">
      <alignment horizontal="left" shrinkToFit="0" vertical="top" wrapText="1"/>
    </xf>
    <xf borderId="0" fillId="0" fontId="3" numFmtId="0" xfId="0" applyAlignment="1" applyFont="1">
      <alignment shrinkToFit="0" vertical="top" wrapText="1"/>
    </xf>
    <xf borderId="0" fillId="0" fontId="94" numFmtId="0" xfId="0" applyAlignment="1" applyFont="1">
      <alignment shrinkToFit="0" vertical="top" wrapText="1"/>
    </xf>
    <xf borderId="0" fillId="0" fontId="3" numFmtId="0" xfId="0" applyFont="1"/>
    <xf borderId="0" fillId="0" fontId="3" numFmtId="165" xfId="0" applyFont="1" applyNumberFormat="1"/>
    <xf borderId="0" fillId="0" fontId="1" numFmtId="165" xfId="0" applyFont="1" applyNumberFormat="1"/>
    <xf borderId="0" fillId="0" fontId="1" numFmtId="0" xfId="0" applyAlignment="1" applyFont="1">
      <alignment shrinkToFit="0" wrapText="1"/>
    </xf>
    <xf borderId="91" fillId="0" fontId="3" numFmtId="0" xfId="0" applyAlignment="1" applyBorder="1" applyFont="1">
      <alignment shrinkToFit="0" wrapText="1"/>
    </xf>
    <xf borderId="92" fillId="0" fontId="3" numFmtId="0" xfId="0" applyAlignment="1" applyBorder="1" applyFont="1">
      <alignment shrinkToFit="0" wrapText="1"/>
    </xf>
    <xf borderId="92" fillId="4" fontId="3" numFmtId="0" xfId="0" applyAlignment="1" applyBorder="1" applyFont="1">
      <alignment shrinkToFit="0" wrapText="1"/>
    </xf>
    <xf borderId="92" fillId="0" fontId="3" numFmtId="0" xfId="0" applyAlignment="1" applyBorder="1" applyFont="1">
      <alignment shrinkToFit="0" wrapText="1"/>
    </xf>
    <xf borderId="93" fillId="4" fontId="3" numFmtId="0" xfId="0" applyAlignment="1" applyBorder="1" applyFont="1">
      <alignment shrinkToFit="0" wrapText="1"/>
    </xf>
    <xf borderId="93" fillId="0" fontId="3" numFmtId="0" xfId="0" applyAlignment="1" applyBorder="1" applyFont="1">
      <alignment shrinkToFit="0" wrapText="1"/>
    </xf>
    <xf borderId="94" fillId="4" fontId="3" numFmtId="0" xfId="0" applyAlignment="1" applyBorder="1" applyFont="1">
      <alignment shrinkToFit="0" wrapText="1"/>
    </xf>
    <xf borderId="70" fillId="0" fontId="3" numFmtId="0" xfId="0" applyAlignment="1" applyBorder="1" applyFont="1">
      <alignment shrinkToFit="0" wrapText="1"/>
    </xf>
    <xf borderId="67" fillId="0" fontId="3" numFmtId="0" xfId="0" applyAlignment="1" applyBorder="1" applyFont="1">
      <alignment vertical="bottom"/>
    </xf>
    <xf borderId="70" fillId="0" fontId="3" numFmtId="0" xfId="0" applyAlignment="1" applyBorder="1" applyFont="1">
      <alignment vertical="bottom"/>
    </xf>
    <xf borderId="0" fillId="0" fontId="1" numFmtId="0" xfId="0" applyAlignment="1" applyFont="1">
      <alignment vertical="bottom"/>
    </xf>
    <xf borderId="95" fillId="20" fontId="1" numFmtId="0" xfId="0" applyAlignment="1" applyBorder="1" applyFill="1" applyFont="1">
      <alignment horizontal="center" shrinkToFit="0" vertical="center" wrapText="1"/>
    </xf>
    <xf borderId="96" fillId="21" fontId="1" numFmtId="0" xfId="0" applyAlignment="1" applyBorder="1" applyFill="1" applyFont="1">
      <alignment horizontal="center" shrinkToFit="0" vertical="center" wrapText="1"/>
    </xf>
    <xf borderId="96" fillId="4" fontId="1" numFmtId="0" xfId="0" applyAlignment="1" applyBorder="1" applyFont="1">
      <alignment horizontal="center" shrinkToFit="0" vertical="center" wrapText="1"/>
    </xf>
    <xf borderId="96" fillId="22" fontId="1" numFmtId="0" xfId="0" applyAlignment="1" applyBorder="1" applyFill="1" applyFont="1">
      <alignment horizontal="center" shrinkToFit="0" vertical="center" wrapText="1"/>
    </xf>
    <xf borderId="96" fillId="23" fontId="1" numFmtId="0" xfId="0" applyAlignment="1" applyBorder="1" applyFill="1" applyFont="1">
      <alignment horizontal="center" shrinkToFit="0" vertical="center" wrapText="1"/>
    </xf>
    <xf borderId="96" fillId="21" fontId="1" numFmtId="0" xfId="0" applyAlignment="1" applyBorder="1" applyFont="1">
      <alignment horizontal="center" shrinkToFit="0" vertical="center" wrapText="1"/>
    </xf>
    <xf borderId="96" fillId="22" fontId="1" numFmtId="0" xfId="0" applyAlignment="1" applyBorder="1" applyFont="1">
      <alignment horizontal="center" shrinkToFit="0" vertical="center" wrapText="1"/>
    </xf>
    <xf borderId="67" fillId="20" fontId="1" numFmtId="0" xfId="0" applyAlignment="1" applyBorder="1" applyFont="1">
      <alignment horizontal="center" shrinkToFit="0" vertical="center" wrapText="1"/>
    </xf>
    <xf borderId="67" fillId="24" fontId="4" numFmtId="0" xfId="0" applyAlignment="1" applyBorder="1" applyFill="1" applyFont="1">
      <alignment horizontal="left" shrinkToFit="0" vertical="center" wrapText="1"/>
    </xf>
    <xf borderId="67" fillId="0" fontId="1" numFmtId="0" xfId="0" applyAlignment="1" applyBorder="1" applyFont="1">
      <alignment horizontal="center" shrinkToFit="0" vertical="center" wrapText="1"/>
    </xf>
    <xf borderId="96" fillId="22" fontId="40" numFmtId="0" xfId="0" applyAlignment="1" applyBorder="1" applyFont="1">
      <alignment horizontal="center" readingOrder="0" shrinkToFit="0" vertical="center" wrapText="1"/>
    </xf>
    <xf borderId="96" fillId="25" fontId="40" numFmtId="0" xfId="0" applyAlignment="1" applyBorder="1" applyFill="1" applyFont="1">
      <alignment horizontal="center" readingOrder="0" shrinkToFit="0" vertical="center" wrapText="1"/>
    </xf>
    <xf borderId="67" fillId="26" fontId="4" numFmtId="0" xfId="0" applyAlignment="1" applyBorder="1" applyFill="1" applyFont="1">
      <alignment horizontal="left" shrinkToFit="0" vertical="center" wrapText="1"/>
    </xf>
    <xf borderId="97" fillId="20" fontId="1" numFmtId="0" xfId="0" applyAlignment="1" applyBorder="1" applyFont="1">
      <alignment horizontal="center" shrinkToFit="0" vertical="center" wrapText="1"/>
    </xf>
    <xf borderId="96" fillId="22" fontId="95" numFmtId="0" xfId="0" applyAlignment="1" applyBorder="1" applyFont="1">
      <alignment horizontal="center" shrinkToFit="0" vertical="center" wrapText="1"/>
    </xf>
    <xf borderId="96" fillId="27" fontId="1" numFmtId="0" xfId="0" applyAlignment="1" applyBorder="1" applyFill="1" applyFont="1">
      <alignment horizontal="center" shrinkToFit="0" vertical="center" wrapText="1"/>
    </xf>
    <xf borderId="96" fillId="23" fontId="1" numFmtId="0" xfId="0" applyAlignment="1" applyBorder="1" applyFont="1">
      <alignment horizontal="center" shrinkToFit="0" vertical="center" wrapText="1"/>
    </xf>
    <xf borderId="67" fillId="3" fontId="4" numFmtId="0" xfId="0" applyAlignment="1" applyBorder="1" applyFont="1">
      <alignment horizontal="left" shrinkToFit="0" vertical="center" wrapText="1"/>
    </xf>
    <xf borderId="98" fillId="28" fontId="1" numFmtId="0" xfId="0" applyAlignment="1" applyBorder="1" applyFill="1" applyFont="1">
      <alignment horizontal="center" shrinkToFit="0" vertical="center" wrapText="1"/>
    </xf>
    <xf borderId="96" fillId="21" fontId="96" numFmtId="0" xfId="0" applyAlignment="1" applyBorder="1" applyFont="1">
      <alignment horizontal="center" readingOrder="0" shrinkToFit="0" vertical="center" wrapText="1"/>
    </xf>
    <xf borderId="96" fillId="4" fontId="3" numFmtId="0" xfId="0" applyAlignment="1" applyBorder="1" applyFont="1">
      <alignment horizontal="center" vertical="center"/>
    </xf>
    <xf borderId="96" fillId="4" fontId="1" numFmtId="0" xfId="0" applyAlignment="1" applyBorder="1" applyFont="1">
      <alignment horizontal="center" vertical="center"/>
    </xf>
    <xf borderId="96" fillId="21" fontId="97" numFmtId="0" xfId="0" applyAlignment="1" applyBorder="1" applyFont="1">
      <alignment horizontal="center" readingOrder="0" shrinkToFit="0" vertical="center" wrapText="1"/>
    </xf>
    <xf borderId="96" fillId="4" fontId="1" numFmtId="0" xfId="0" applyAlignment="1" applyBorder="1" applyFont="1">
      <alignment horizontal="center" vertical="center"/>
    </xf>
    <xf borderId="96" fillId="21" fontId="1" numFmtId="0" xfId="0" applyAlignment="1" applyBorder="1" applyFont="1">
      <alignment horizontal="center" readingOrder="0" shrinkToFit="0" vertical="center" wrapText="1"/>
    </xf>
    <xf borderId="0" fillId="0" fontId="1" numFmtId="0" xfId="0" applyFont="1"/>
    <xf borderId="98" fillId="28" fontId="1" numFmtId="0" xfId="0" applyAlignment="1" applyBorder="1" applyFont="1">
      <alignment horizontal="center" shrinkToFit="0" vertical="center" wrapText="1"/>
    </xf>
    <xf borderId="96" fillId="8" fontId="96" numFmtId="0" xfId="0" applyAlignment="1" applyBorder="1" applyFont="1">
      <alignment horizontal="center" readingOrder="0" shrinkToFit="0" vertical="center" wrapText="1"/>
    </xf>
    <xf borderId="96" fillId="0" fontId="3" numFmtId="0" xfId="0" applyAlignment="1" applyBorder="1" applyFont="1">
      <alignment horizontal="center" vertical="center"/>
    </xf>
    <xf borderId="96" fillId="25" fontId="1" numFmtId="0" xfId="0" applyAlignment="1" applyBorder="1" applyFont="1">
      <alignment horizontal="center" readingOrder="0" shrinkToFit="0" vertical="center" wrapText="1"/>
    </xf>
    <xf borderId="96" fillId="0" fontId="1" numFmtId="0" xfId="0" applyAlignment="1" applyBorder="1" applyFont="1">
      <alignment horizontal="center" vertical="center"/>
    </xf>
    <xf borderId="96" fillId="23" fontId="96" numFmtId="0" xfId="0" applyAlignment="1" applyBorder="1" applyFont="1">
      <alignment horizontal="center" shrinkToFit="0" vertical="center" wrapText="1"/>
    </xf>
    <xf borderId="96" fillId="8" fontId="96" numFmtId="0" xfId="0" applyAlignment="1" applyBorder="1" applyFont="1">
      <alignment horizontal="center" shrinkToFit="0" vertical="center" wrapText="1"/>
    </xf>
    <xf borderId="96" fillId="27" fontId="96" numFmtId="0" xfId="0" applyAlignment="1" applyBorder="1" applyFont="1">
      <alignment horizontal="center" shrinkToFit="0" vertical="center" wrapText="1"/>
    </xf>
    <xf borderId="96" fillId="23" fontId="1" numFmtId="0" xfId="0" applyAlignment="1" applyBorder="1" applyFont="1">
      <alignment horizontal="center" readingOrder="0" shrinkToFit="0" vertical="center" wrapText="1"/>
    </xf>
    <xf borderId="96" fillId="27" fontId="96" numFmtId="0" xfId="0" applyAlignment="1" applyBorder="1" applyFont="1">
      <alignment horizontal="center" shrinkToFit="0" vertical="center" wrapText="1"/>
    </xf>
    <xf borderId="67" fillId="29" fontId="4" numFmtId="0" xfId="0" applyAlignment="1" applyBorder="1" applyFill="1" applyFont="1">
      <alignment horizontal="left" shrinkToFit="0" vertical="center" wrapText="1"/>
    </xf>
    <xf borderId="66" fillId="20" fontId="1" numFmtId="0" xfId="0" applyAlignment="1" applyBorder="1" applyFont="1">
      <alignment horizontal="center" shrinkToFit="0" vertical="center" wrapText="1"/>
    </xf>
    <xf borderId="0" fillId="0" fontId="1" numFmtId="0" xfId="0" applyFont="1"/>
    <xf borderId="0" fillId="0" fontId="1" numFmtId="0" xfId="0" applyAlignment="1" applyFont="1">
      <alignment vertical="bottom"/>
    </xf>
    <xf borderId="0" fillId="4" fontId="1" numFmtId="0" xfId="0" applyFont="1"/>
    <xf borderId="0" fillId="4" fontId="1" numFmtId="0" xfId="0" applyAlignment="1" applyFont="1">
      <alignment vertical="bottom"/>
    </xf>
    <xf borderId="0" fillId="4" fontId="1" numFmtId="0" xfId="0" applyFont="1"/>
    <xf borderId="0" fillId="4" fontId="1" numFmtId="0" xfId="0" applyAlignment="1" applyFont="1">
      <alignment vertical="bottom"/>
    </xf>
    <xf borderId="0" fillId="0" fontId="1" numFmtId="0" xfId="0" applyAlignment="1" applyFont="1">
      <alignment vertical="bottom"/>
    </xf>
    <xf borderId="0" fillId="4" fontId="1" numFmtId="0" xfId="0" applyAlignment="1" applyFont="1">
      <alignment vertical="bottom"/>
    </xf>
    <xf borderId="0" fillId="0" fontId="18" numFmtId="0" xfId="0" applyAlignment="1" applyFont="1">
      <alignment horizontal="left"/>
    </xf>
    <xf borderId="0" fillId="30" fontId="18" numFmtId="0" xfId="0" applyAlignment="1" applyFill="1" applyFont="1">
      <alignment horizontal="left"/>
    </xf>
    <xf borderId="0" fillId="4" fontId="18" numFmtId="0" xfId="0" applyAlignment="1" applyFont="1">
      <alignment horizontal="left"/>
    </xf>
    <xf borderId="0" fillId="30" fontId="1" numFmtId="0" xfId="0" applyAlignment="1" applyFont="1">
      <alignment horizontal="left"/>
    </xf>
    <xf borderId="0" fillId="0" fontId="1" numFmtId="0" xfId="0" applyAlignment="1" applyFont="1">
      <alignment horizontal="left"/>
    </xf>
    <xf borderId="0" fillId="0" fontId="1" numFmtId="0" xfId="0" applyAlignment="1" applyFont="1">
      <alignment shrinkToFit="0" vertical="top" wrapText="0"/>
    </xf>
    <xf borderId="0" fillId="0" fontId="1" numFmtId="0" xfId="0" applyAlignment="1" applyFont="1">
      <alignment vertical="top"/>
    </xf>
    <xf borderId="0" fillId="0" fontId="1" numFmtId="0" xfId="0" applyAlignment="1" applyFont="1">
      <alignment vertical="top"/>
    </xf>
    <xf borderId="0" fillId="0" fontId="1" numFmtId="0" xfId="0" applyAlignment="1" applyFont="1">
      <alignment horizontal="right" vertical="top"/>
    </xf>
    <xf borderId="0" fillId="0" fontId="98" numFmtId="0" xfId="0" applyAlignment="1" applyFont="1">
      <alignment shrinkToFit="0" vertical="top" wrapText="0"/>
    </xf>
    <xf borderId="0" fillId="0" fontId="99" numFmtId="0" xfId="0" applyAlignment="1" applyFont="1">
      <alignment shrinkToFit="0" vertical="bottom" wrapText="0"/>
    </xf>
    <xf borderId="0" fillId="0" fontId="100" numFmtId="0" xfId="0" applyAlignment="1" applyFont="1">
      <alignment shrinkToFit="0" vertical="top" wrapText="0"/>
    </xf>
    <xf borderId="0" fillId="0" fontId="101" numFmtId="0" xfId="0" applyAlignment="1" applyFont="1">
      <alignment shrinkToFit="0" vertical="top" wrapText="0"/>
    </xf>
    <xf borderId="0" fillId="0" fontId="1" numFmtId="0" xfId="0" applyAlignment="1" applyFont="1">
      <alignment horizontal="right" vertical="top"/>
    </xf>
    <xf borderId="0" fillId="0" fontId="1" numFmtId="0" xfId="0" applyAlignment="1" applyFont="1">
      <alignment shrinkToFit="0" vertical="top" wrapText="0"/>
    </xf>
    <xf borderId="0" fillId="0" fontId="102" numFmtId="0" xfId="0" applyAlignment="1" applyFont="1">
      <alignment vertical="top"/>
    </xf>
    <xf borderId="0" fillId="0" fontId="1" numFmtId="0" xfId="0" applyAlignment="1" applyFont="1">
      <alignment horizontal="right" vertical="bottom"/>
    </xf>
    <xf borderId="0" fillId="0" fontId="103" numFmtId="0" xfId="0" applyAlignment="1" applyFont="1">
      <alignment shrinkToFit="0" vertical="bottom" wrapText="0"/>
    </xf>
    <xf borderId="0" fillId="0" fontId="104" numFmtId="0" xfId="0" applyAlignment="1" applyFont="1">
      <alignment shrinkToFit="0" vertical="top" wrapText="0"/>
    </xf>
    <xf borderId="0" fillId="0" fontId="105" numFmtId="0" xfId="0" applyAlignment="1" applyFont="1">
      <alignment vertical="top"/>
    </xf>
    <xf borderId="0" fillId="0" fontId="105" numFmtId="0" xfId="0" applyAlignment="1" applyFont="1">
      <alignment horizontal="right" vertical="top"/>
    </xf>
    <xf borderId="0" fillId="0" fontId="106" numFmtId="0" xfId="0" applyAlignment="1" applyFont="1">
      <alignment shrinkToFit="0" vertical="top" wrapText="0"/>
    </xf>
    <xf borderId="0" fillId="0" fontId="107" numFmtId="0" xfId="0" applyAlignment="1" applyFont="1">
      <alignment shrinkToFit="0" vertical="top" wrapText="0"/>
    </xf>
    <xf borderId="0" fillId="4" fontId="1" numFmtId="0" xfId="0" applyAlignment="1" applyFont="1">
      <alignment vertical="top"/>
    </xf>
    <xf borderId="0" fillId="0" fontId="105" numFmtId="0" xfId="0" applyAlignment="1" applyFont="1">
      <alignment shrinkToFit="0" vertical="top" wrapText="1"/>
    </xf>
    <xf borderId="0" fillId="0" fontId="1" numFmtId="0" xfId="0" applyAlignment="1" applyFont="1">
      <alignment shrinkToFit="0" vertical="bottom" wrapText="1"/>
    </xf>
    <xf borderId="0" fillId="0" fontId="108" numFmtId="0" xfId="0" applyAlignment="1" applyFont="1">
      <alignment shrinkToFit="0" vertical="bottom" wrapText="0"/>
    </xf>
    <xf borderId="0" fillId="0" fontId="105" numFmtId="0" xfId="0" applyAlignment="1" applyFont="1">
      <alignment vertical="bottom"/>
    </xf>
    <xf borderId="0" fillId="0" fontId="109" numFmtId="0" xfId="0" applyAlignment="1" applyFont="1">
      <alignment shrinkToFit="0" vertical="bottom" wrapText="1"/>
    </xf>
    <xf borderId="0" fillId="0" fontId="1" numFmtId="0" xfId="0" applyAlignment="1" applyFont="1">
      <alignment shrinkToFit="0" vertical="bottom" wrapText="0"/>
    </xf>
  </cellXfs>
  <cellStyles count="1">
    <cellStyle xfId="0" name="Normal" builtinId="0"/>
  </cellStyles>
  <dxfs count="1">
    <dxf>
      <font/>
      <fill>
        <patternFill patternType="solid">
          <fgColor rgb="FFFF00FF"/>
          <bgColor rgb="FFFF00FF"/>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0</xdr:row>
      <xdr:rowOff>152400</xdr:rowOff>
    </xdr:from>
    <xdr:ext cx="4181475" cy="8382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document/d/1d7AjgQvMxVMDEzeqfp0Egm2AbzGk6q90aDYwDntNCbg/edit?usp=sharing"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40" Type="http://schemas.openxmlformats.org/officeDocument/2006/relationships/hyperlink" Target="https://audit.hyundai.com/index.do" TargetMode="External"/><Relationship Id="rId84" Type="http://schemas.openxmlformats.org/officeDocument/2006/relationships/hyperlink" Target="https://vp272.alertir.com/afw/files/press/volvocar/202303076447-1.pdf" TargetMode="External"/><Relationship Id="rId83" Type="http://schemas.openxmlformats.org/officeDocument/2006/relationships/hyperlink" Target="https://global.toyota/pages/global_toyota/sustainability/esg/toyota_green_purchasing_guidelines_en.pdf" TargetMode="External"/><Relationship Id="rId42" Type="http://schemas.openxmlformats.org/officeDocument/2006/relationships/hyperlink" Target="https://worldwide.kia.com/int/files/company/sr/trust/E000054557.pdf" TargetMode="External"/><Relationship Id="rId86" Type="http://schemas.openxmlformats.org/officeDocument/2006/relationships/hyperlink" Target="https://www.volvocars.com/images/v/-/media/project/contentplatform/data/media/sustainability/procurement_position_on_metal_and_mineral_sourcing_sign_2018.pdf" TargetMode="External"/><Relationship Id="rId41" Type="http://schemas.openxmlformats.org/officeDocument/2006/relationships/hyperlink" Target="https://worldwide.kia.com/int/files/company/sr/about/policy-20220715-int.pdf" TargetMode="External"/><Relationship Id="rId85" Type="http://schemas.openxmlformats.org/officeDocument/2006/relationships/hyperlink" Target="https://www.volvocars.com/images/v/-/media/market-assets/intl/applications/dotcom/pdf/suppliers/codeofconduct_for_business_partners_en_2022_digital_a4.pdf" TargetMode="External"/><Relationship Id="rId44" Type="http://schemas.openxmlformats.org/officeDocument/2006/relationships/hyperlink" Target="https://sustainabilityreport.mercedes-benz.com/2022/_assets/downloads/entire-mercedes-benz-sr22.pdf" TargetMode="External"/><Relationship Id="rId88" Type="http://schemas.openxmlformats.org/officeDocument/2006/relationships/hyperlink" Target="https://www.volkswagen-group.com/en/publications/more/code-of-conduct-1882" TargetMode="External"/><Relationship Id="rId43" Type="http://schemas.openxmlformats.org/officeDocument/2006/relationships/hyperlink" Target="https://group.mercedes-benz.com/documents/investors/reports/annual-report/mercedes-benz/mercedes-benz-annual-report-2022-incl-combined-management-report-mbg-ag.pdf" TargetMode="External"/><Relationship Id="rId87" Type="http://schemas.openxmlformats.org/officeDocument/2006/relationships/hyperlink" Target="https://www.volvocars.com/images/v/-/media/market-assets/intl/applications/dotcom/pdf/ethical-business/our_code_how_we_act.pdf" TargetMode="External"/><Relationship Id="rId46" Type="http://schemas.openxmlformats.org/officeDocument/2006/relationships/hyperlink" Target="https://group.mercedes-benz.com/documents/company/compliance/mercedes-benz-group-ag-integrity-code-en-2023.pdf" TargetMode="External"/><Relationship Id="rId45" Type="http://schemas.openxmlformats.org/officeDocument/2006/relationships/hyperlink" Target="https://supplier.mercedes-benz.com/servlet/JiveServlet/download/2672-9-3352/V052022_Responsible+Sourcing+Standards_EN.pdf" TargetMode="External"/><Relationship Id="rId89" Type="http://schemas.openxmlformats.org/officeDocument/2006/relationships/hyperlink" Target="https://www.volkswagen-group.com/en/reporting-15808" TargetMode="External"/><Relationship Id="rId80" Type="http://schemas.openxmlformats.org/officeDocument/2006/relationships/hyperlink" Target="https://global.toyota/pages/global_toyota/sustainability/esg/supplier_csr_en.pdf" TargetMode="External"/><Relationship Id="rId82" Type="http://schemas.openxmlformats.org/officeDocument/2006/relationships/hyperlink" Target="https://global.toyota/pages/global_toyota/sustainability/esg/mineral_sourcing_en.pdf" TargetMode="External"/><Relationship Id="rId81" Type="http://schemas.openxmlformats.org/officeDocument/2006/relationships/hyperlink" Target="https://global.toyota/pages/global_toyota/sustainability/esg/social/human_rights_policy_en.pdf" TargetMode="External"/><Relationship Id="rId1" Type="http://schemas.openxmlformats.org/officeDocument/2006/relationships/hyperlink" Target="https://www.bmwgroup.com/content/dam/grpw/websites/bmwgroup_com/ir/downloads/en/2023/bericht/BMW-Group-Report-2022-en.pdf" TargetMode="External"/><Relationship Id="rId2" Type="http://schemas.openxmlformats.org/officeDocument/2006/relationships/hyperlink" Target="https://www.bmwgroup.com/content/dam/grpw/websites/bmwgroup_com/ir/downloads/en/2023/bericht/Statement-on-Corporate-Governance-2022-EN.pdf" TargetMode="External"/><Relationship Id="rId3" Type="http://schemas.openxmlformats.org/officeDocument/2006/relationships/hyperlink" Target="https://www.bmwgroup.com/en/report/2022/downloads/BMW-Group-SASB-Index-2022-en.pdf" TargetMode="External"/><Relationship Id="rId4" Type="http://schemas.openxmlformats.org/officeDocument/2006/relationships/hyperlink" Target="https://www.bmwgroup.com/content/dam/grpw/websites/bmwgroup_com/company/downloads/en/2021/CCO_LCC_EN_December2020_external.pdf" TargetMode="External"/><Relationship Id="rId9" Type="http://schemas.openxmlformats.org/officeDocument/2006/relationships/hyperlink" Target="https://www.bmwgroup.com/content/dam/grpw/websites/bmwgroup_com/ir/downloads/en/2023/bericht/BMW-Group-CDP-2022.pdf" TargetMode="External"/><Relationship Id="rId48" Type="http://schemas.openxmlformats.org/officeDocument/2006/relationships/hyperlink" Target="https://group.mercedes-benz.com/dokumente/investoren/berichte/geschaeftsberichte/mercedes-benz/mercedes-benz-ir-climate-policy-report-fy-2022.pdf" TargetMode="External"/><Relationship Id="rId47" Type="http://schemas.openxmlformats.org/officeDocument/2006/relationships/hyperlink" Target="https://group.mercedes-benz.com/documents/sustainability/society/mercedes-benz-grundsatzerklaerung-fuer-soziale-verantwortung-und-menschenrechte-de.pdf" TargetMode="External"/><Relationship Id="rId49" Type="http://schemas.openxmlformats.org/officeDocument/2006/relationships/hyperlink" Target="https://group.mercedes-benz.com/dokumente/nachhaltigkeit/produktion/mercedes-benz-raw-materials-report.pdf" TargetMode="External"/><Relationship Id="rId5" Type="http://schemas.openxmlformats.org/officeDocument/2006/relationships/hyperlink" Target="https://www.bmwgroup.com/en/report/2022/downloads/BMW-Group-GRI-Index-2022-en.pdf" TargetMode="External"/><Relationship Id="rId6" Type="http://schemas.openxmlformats.org/officeDocument/2006/relationships/hyperlink" Target="https://www.bmwgroup.com/content/dam/grpw/websites/bmwgroup_com/responsibility/downloads/en/2022/BMW-Group-Supplier-Code-of-Conduct-V.3.0_englisch_20221206.pdf" TargetMode="External"/><Relationship Id="rId7" Type="http://schemas.openxmlformats.org/officeDocument/2006/relationships/hyperlink" Target="https://www.bmwgroup.com/content/dam/grpw/websites/bmwgroup_com/responsibility/Menschenrechte/BMW_Group_Policy_Statement_Human_Rights_EN.pdf" TargetMode="External"/><Relationship Id="rId8" Type="http://schemas.openxmlformats.org/officeDocument/2006/relationships/hyperlink" Target="https://b2b.bmw.com/documents/14402/12611553/20221201_IPC+2022_EN+%281%29.pdf/8be08ac9-7f39-3ab0-5974-8a40e482b212" TargetMode="External"/><Relationship Id="rId73" Type="http://schemas.openxmlformats.org/officeDocument/2006/relationships/hyperlink" Target="https://www.sec.gov/Archives/edgar/data/1318605/000156459023007555/tsla-ex101_18.htm" TargetMode="External"/><Relationship Id="rId72" Type="http://schemas.openxmlformats.org/officeDocument/2006/relationships/hyperlink" Target="https://www.cdp.net/en/responses?utf8=%E2%9C%93&amp;queries%5Bname%5D=stellantis" TargetMode="External"/><Relationship Id="rId31" Type="http://schemas.openxmlformats.org/officeDocument/2006/relationships/hyperlink" Target="https://www.hyundai.com/content/dam/hyundai/ww/en/images/company/sustainability/about-sustainability/policy/hyundai-conflict-minerals-responsible-minerals-report-eng-2023.pdf" TargetMode="External"/><Relationship Id="rId75" Type="http://schemas.openxmlformats.org/officeDocument/2006/relationships/hyperlink" Target="https://www.tesla.com/ns_videos/2022-tesla-impact-report.pdf" TargetMode="External"/><Relationship Id="rId30" Type="http://schemas.openxmlformats.org/officeDocument/2006/relationships/hyperlink" Target="https://www.gmsustainability.com/priorities/supporting-supplier-responsibility/responsible-sourcing.html" TargetMode="External"/><Relationship Id="rId74" Type="http://schemas.openxmlformats.org/officeDocument/2006/relationships/hyperlink" Target="https://www.tesla.com/sites/default/files/about/legal/tesla-supplier-code-of-conduct.pdf" TargetMode="External"/><Relationship Id="rId33" Type="http://schemas.openxmlformats.org/officeDocument/2006/relationships/hyperlink" Target="https://www.hyundaimotorgroup.com/sustainability/esgPolicy" TargetMode="External"/><Relationship Id="rId77" Type="http://schemas.openxmlformats.org/officeDocument/2006/relationships/hyperlink" Target="https://global.toyota/pages/global_toyota/ir/library/corporate-governance/corporate_governance_reports_e.pdf" TargetMode="External"/><Relationship Id="rId32" Type="http://schemas.openxmlformats.org/officeDocument/2006/relationships/hyperlink" Target="https://www.hyundai.com/content/hyundai/ww/data/csr/data/0000000051/attach/english/hmc-2023-sustainability-report-en.pdf" TargetMode="External"/><Relationship Id="rId76" Type="http://schemas.openxmlformats.org/officeDocument/2006/relationships/hyperlink" Target="https://www.tesla.com/en_au/legal/additional-resources" TargetMode="External"/><Relationship Id="rId35" Type="http://schemas.openxmlformats.org/officeDocument/2006/relationships/hyperlink" Target="https://www.hyundai.com/content/dam/hyundai/ww/en/images/company/sustainability/about-sustainability/policy/hyundai-conflict-minerals-responsible-minerals-report-eng-2022.pdf" TargetMode="External"/><Relationship Id="rId79" Type="http://schemas.openxmlformats.org/officeDocument/2006/relationships/hyperlink" Target="https://global.toyota/pages/global_toyota/company/vision-and-philosophy/code_of_conduct_001_en.pdf" TargetMode="External"/><Relationship Id="rId34" Type="http://schemas.openxmlformats.org/officeDocument/2006/relationships/hyperlink" Target="https://www.hyundaimotorgroup.com/sustainability/esgPolicy" TargetMode="External"/><Relationship Id="rId78" Type="http://schemas.openxmlformats.org/officeDocument/2006/relationships/hyperlink" Target="https://www.toyota.com/usa/environmentreport/gri-index" TargetMode="External"/><Relationship Id="rId71" Type="http://schemas.openxmlformats.org/officeDocument/2006/relationships/hyperlink" Target="https://www.stellantis.com/content/dam/stellantis-corporate/group/governance/code-of-conduct/Stellantis_CoC_EN.pdf" TargetMode="External"/><Relationship Id="rId70" Type="http://schemas.openxmlformats.org/officeDocument/2006/relationships/hyperlink" Target="https://www.stellantis.com/content/dam/stellantis-corporate/group/governance/corporate-regulations/global-responsible-purchasing-guidelines.pdf" TargetMode="External"/><Relationship Id="rId37" Type="http://schemas.openxmlformats.org/officeDocument/2006/relationships/hyperlink" Target="https://worldwide.kia.com/int/files/company/sr/sustainability-report/sustainability-report-2023-int.pdf" TargetMode="External"/><Relationship Id="rId36" Type="http://schemas.openxmlformats.org/officeDocument/2006/relationships/hyperlink" Target="https://www.hyundai.com/content/dam/hyundai/ww/en/images/company/csr/csr-materials/hmc-human-rights-policy-v2-eng.pdf" TargetMode="External"/><Relationship Id="rId39" Type="http://schemas.openxmlformats.org/officeDocument/2006/relationships/hyperlink" Target="https://worldwide.kia.com/int/files/company/sr/about/E000022012601-en.pdf" TargetMode="External"/><Relationship Id="rId38" Type="http://schemas.openxmlformats.org/officeDocument/2006/relationships/hyperlink" Target="https://worldwide.kia.com/int/files/company/sr/about/E000054667.pdf" TargetMode="External"/><Relationship Id="rId62" Type="http://schemas.openxmlformats.org/officeDocument/2006/relationships/hyperlink" Target="https://www.renaultgroup.com/wp-content/uploads/2020/09/180629_groupe_renault_green_purchasing_en.pdf" TargetMode="External"/><Relationship Id="rId61" Type="http://schemas.openxmlformats.org/officeDocument/2006/relationships/hyperlink" Target="https://www.cdp.net/en/formatted_responses/responses?campaign_id=74241094&amp;discloser_id=892464&amp;locale=en&amp;organization_name=Renault+Group&amp;organization_number=15634&amp;program=Investor&amp;project_year=2021&amp;redirect=https%3A%2F%2Fcdp.credit360.com%2Fsurveys%2F2021%2Fdbbr64mv%2F147309&amp;survey_id=73557641" TargetMode="External"/><Relationship Id="rId20" Type="http://schemas.openxmlformats.org/officeDocument/2006/relationships/hyperlink" Target="http://www.geelyauto.com.hk/core/files/financial/en/2022-02.pdf" TargetMode="External"/><Relationship Id="rId64" Type="http://schemas.openxmlformats.org/officeDocument/2006/relationships/hyperlink" Target="https://www.renaultgroup.com/wp-content/uploads/2020/06/global-agreement-nbop-en-v9.0.pdf" TargetMode="External"/><Relationship Id="rId63" Type="http://schemas.openxmlformats.org/officeDocument/2006/relationships/hyperlink" Target="https://www.renaultgroup.com/wp-content/uploads/2020/06/renault_cobalt_supply_chain_mapping_.pdf" TargetMode="External"/><Relationship Id="rId22" Type="http://schemas.openxmlformats.org/officeDocument/2006/relationships/hyperlink" Target="http://www.geelyauto.com.hk/core/files/corporate_governance/en/Code%20of%20Conduct.pdf" TargetMode="External"/><Relationship Id="rId66" Type="http://schemas.openxmlformats.org/officeDocument/2006/relationships/hyperlink" Target="https://www.nissan-global.com/EN/DOCUMENT/PDF/SR/CSR_Alliance_Guidelines.pdf" TargetMode="External"/><Relationship Id="rId21" Type="http://schemas.openxmlformats.org/officeDocument/2006/relationships/hyperlink" Target="https://global.geely.com/-/media/project/web-portal/2023/esg/geely-esg-report-2022.pdf" TargetMode="External"/><Relationship Id="rId65" Type="http://schemas.openxmlformats.org/officeDocument/2006/relationships/hyperlink" Target="https://www.renaultgroup.com/wp-content/uploads/2019/07/global-framework-agreement-on-csr-2019-07-09.pdf" TargetMode="External"/><Relationship Id="rId24" Type="http://schemas.openxmlformats.org/officeDocument/2006/relationships/hyperlink" Target="http://geelyauto.com.hk/core/files/corporate_governance/en/Sustainable%20Finance%20Framework.pdf" TargetMode="External"/><Relationship Id="rId68" Type="http://schemas.openxmlformats.org/officeDocument/2006/relationships/hyperlink" Target="https://www.stellantis.com/content/dam/stellantis-corporate/sustainability/csr-disclosure/stellantis/2022/Stellantis-2022-CSR-Report.pdf" TargetMode="External"/><Relationship Id="rId23" Type="http://schemas.openxmlformats.org/officeDocument/2006/relationships/hyperlink" Target="https://zgh.com/wp-content/uploads/2021/08/Geely-Supplier-Code-of-Conduct-EN.pdf" TargetMode="External"/><Relationship Id="rId67" Type="http://schemas.openxmlformats.org/officeDocument/2006/relationships/hyperlink" Target="https://www.nissan-global.com/EN/SUSTAINABILITY/LIBRARY/SUPPLIERS_SH/ASSETS/PDF/CSR_Alliance_Guidelines_Supplementary-Handbook-e.pdf" TargetMode="External"/><Relationship Id="rId60" Type="http://schemas.openxmlformats.org/officeDocument/2006/relationships/hyperlink" Target="https://www.renaultgroup.com/wp-content/uploads/2019/03/groupe-renault-policy-eng.pdf" TargetMode="External"/><Relationship Id="rId26" Type="http://schemas.openxmlformats.org/officeDocument/2006/relationships/hyperlink" Target="https://investor.gm.com/static-files/54bdb095-143e-4b96-b6d5-25937910b59c" TargetMode="External"/><Relationship Id="rId25" Type="http://schemas.openxmlformats.org/officeDocument/2006/relationships/hyperlink" Target="http://geelyauto.com.hk/core/files/corporate_governance/en/Second%20Party%20Opinion%20on%20Sustainable%20Finance%20Framework.pdf" TargetMode="External"/><Relationship Id="rId69" Type="http://schemas.openxmlformats.org/officeDocument/2006/relationships/hyperlink" Target="https://www.stellantis.com/content/dam/stellantis-corporate/sustainability/responsible-purchasing-practices/CO_LI_REFINERS_Sept_2022.pdf" TargetMode="External"/><Relationship Id="rId28" Type="http://schemas.openxmlformats.org/officeDocument/2006/relationships/hyperlink" Target="https://www.gmsustainability.com/tcfd.html" TargetMode="External"/><Relationship Id="rId27" Type="http://schemas.openxmlformats.org/officeDocument/2006/relationships/hyperlink" Target="https://www.gmsustainability.com/_pdf/resources-and-downloads/GM_2022_SR.pdf" TargetMode="External"/><Relationship Id="rId29" Type="http://schemas.openxmlformats.org/officeDocument/2006/relationships/hyperlink" Target="https://investor.gm.com/static-files/a66a0b2e-eddb-4e79-8122-a370a8fca9aa" TargetMode="External"/><Relationship Id="rId51" Type="http://schemas.openxmlformats.org/officeDocument/2006/relationships/hyperlink" Target="https://www.nissan-global.com/EN/SUSTAINABILITY/LIBRARY/SR/2022/ASSETS/PDF/SR22_E_All.pdf" TargetMode="External"/><Relationship Id="rId95" Type="http://schemas.openxmlformats.org/officeDocument/2006/relationships/drawing" Target="../drawings/drawing10.xml"/><Relationship Id="rId50" Type="http://schemas.openxmlformats.org/officeDocument/2006/relationships/hyperlink" Target="https://www.mitsubishi-motors.com/en/sustainability/society/human_rights/pdf/human_rights_policy.pdf" TargetMode="External"/><Relationship Id="rId94" Type="http://schemas.openxmlformats.org/officeDocument/2006/relationships/hyperlink" Target="http://www.sse.com.cn/disclosure/listedinfo/announcement/c/new/2023-04-29/600104_20230429_8A0J.pdf" TargetMode="External"/><Relationship Id="rId53" Type="http://schemas.openxmlformats.org/officeDocument/2006/relationships/hyperlink" Target="https://www.nissan-global.com/EN/SUSTAINABILITY/LIBRARY/HUMAN_RIGHTS/ASSETS/PDF/nissan_human_rights_policy_e.pdf" TargetMode="External"/><Relationship Id="rId52" Type="http://schemas.openxmlformats.org/officeDocument/2006/relationships/hyperlink" Target="https://www.nissan-global.com/EN/SUSTAINABILITY/LIBRARY/SR/2022/ASSETS/PDF/SR22_E_P192-223.pdf" TargetMode="External"/><Relationship Id="rId11" Type="http://schemas.openxmlformats.org/officeDocument/2006/relationships/hyperlink" Target="https://www.bmwgroup.com/content/dam/grpw/websites/bmwgroup_com/responsibility/downloads/de/2021/BMW%20Group%20Sorgfaltspflicht%20bei%20der%20Lieferantenauswahl_EN.pdf" TargetMode="External"/><Relationship Id="rId55" Type="http://schemas.openxmlformats.org/officeDocument/2006/relationships/hyperlink" Target="https://www.nissan-global.com/EN/SUSTAINABILITY/LIBRARY/ASSETS/PDF/Minerals_Sourcing_Policy_e.pdf" TargetMode="External"/><Relationship Id="rId10" Type="http://schemas.openxmlformats.org/officeDocument/2006/relationships/hyperlink" Target="https://www.bmwgroup.com/content/dam/grpw/websites/bmwgroup_com/responsibility/downloads/en/2021/BMW-Group-Stakeholder-Engagement-Policy-March-2021.pdf" TargetMode="External"/><Relationship Id="rId54" Type="http://schemas.openxmlformats.org/officeDocument/2006/relationships/hyperlink" Target="https://www.nissan-global.com/EN/SUSTAINABILITY/LIBRARY/HUMAN_RIGHTS_GUIDELINE/ASSETS/PDF/Nissan_Global_Guideline_On_Human_Rights_e.pdf" TargetMode="External"/><Relationship Id="rId13" Type="http://schemas.openxmlformats.org/officeDocument/2006/relationships/hyperlink" Target="https://corporate.ford.com/content/dam/corporate/us/en-us/documents/reports/2023-climate-change-report.pdf" TargetMode="External"/><Relationship Id="rId57" Type="http://schemas.openxmlformats.org/officeDocument/2006/relationships/hyperlink" Target="https://www.renaultgroup.com/wp-content/uploads/2021/04/220421_climate-report-renault-group_8mb.pdf" TargetMode="External"/><Relationship Id="rId12" Type="http://schemas.openxmlformats.org/officeDocument/2006/relationships/hyperlink" Target="https://www1.hkexnews.hk/listedco/listconews/sehk/2023/0328/2023032801987.pdf" TargetMode="External"/><Relationship Id="rId56" Type="http://schemas.openxmlformats.org/officeDocument/2006/relationships/hyperlink" Target="https://www.renaultgroup.com/wp-content/uploads/2023/03/renault_2022-urd_20230327_en.pdf" TargetMode="External"/><Relationship Id="rId91" Type="http://schemas.openxmlformats.org/officeDocument/2006/relationships/hyperlink" Target="https://www.volkswagenag.com/presence/nachhaltigkeit/documents/policy-intern/201209-sozialcharta_en.pdf" TargetMode="External"/><Relationship Id="rId90" Type="http://schemas.openxmlformats.org/officeDocument/2006/relationships/hyperlink" Target="https://uploads.vw-mms.de/system/production/files/cws/039/421/file/c595cbf4eae88c7a521b4df62677a810bbe87cea/VW_Responsible_Raw_Materials_Report_2023.pdf?1689341355" TargetMode="External"/><Relationship Id="rId93" Type="http://schemas.openxmlformats.org/officeDocument/2006/relationships/hyperlink" Target="https://www.saicmotor.com/english/images/investor_relations/annual_report/2023/7/28/173DD77A3A8546FAA9DB26C269E7754B.pdf" TargetMode="External"/><Relationship Id="rId92" Type="http://schemas.openxmlformats.org/officeDocument/2006/relationships/hyperlink" Target="https://global.honda/sustainability/cq_img/report/pdf/2023/Honda-SR-2023-en-all.pdf" TargetMode="External"/><Relationship Id="rId15" Type="http://schemas.openxmlformats.org/officeDocument/2006/relationships/hyperlink" Target="https://corporate.ford.com/content/dam/corporate/us/en-us/documents/reports/2023-integrated-sustainability-and-financial-report.pdf" TargetMode="External"/><Relationship Id="rId59" Type="http://schemas.openxmlformats.org/officeDocument/2006/relationships/hyperlink" Target="https://www.renaultgroup.com/en/our-commitments/for-a-shared-ethics/sustainable-purchasing/" TargetMode="External"/><Relationship Id="rId14" Type="http://schemas.openxmlformats.org/officeDocument/2006/relationships/hyperlink" Target="https://corporate.ford.com/content/dam/corporate/us/en-us/documents/operations/governance-and-policies/Ford-Supplier-Code-Of-Conduct-v2-Final.pdf" TargetMode="External"/><Relationship Id="rId58" Type="http://schemas.openxmlformats.org/officeDocument/2006/relationships/hyperlink" Target="https://www.renaultgroup.com/wp-content/uploads/2022/04/english_anti-corruption-code-of-conduct.pdf" TargetMode="External"/><Relationship Id="rId17" Type="http://schemas.openxmlformats.org/officeDocument/2006/relationships/hyperlink" Target="https://corporate.ford.com/content/dam/corporate/us/en-us/documents/social-impact/sustainability/additional-downloads/human-rights.zip" TargetMode="External"/><Relationship Id="rId16" Type="http://schemas.openxmlformats.org/officeDocument/2006/relationships/hyperlink" Target="https://corporate.ford.com/content/dam/corporate/us/en-us/documents/reports/we-are-committed-to-protecting-human-rights-and-the-environment-policy.pdf" TargetMode="External"/><Relationship Id="rId19" Type="http://schemas.openxmlformats.org/officeDocument/2006/relationships/hyperlink" Target="https://www.gac-motor.com/static/en/model/about/2022_ESG_REPOT_OF_GAC_GROUP.pdf" TargetMode="External"/><Relationship Id="rId18" Type="http://schemas.openxmlformats.org/officeDocument/2006/relationships/hyperlink" Target="https://corporate.ford.com/content/dam/corporate/us/en-us/documents/social-impact/sustainability/additional-downloads/product-sustainability.zip"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tomotive.influencemap.org/"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utomotive.influencemap.org/"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40" Type="http://schemas.openxmlformats.org/officeDocument/2006/relationships/hyperlink" Target="https://www.bmwgroup.com/content/dam/grpw/websites/bmwgroup_com/ir/downloads/en/2023/bericht/BMW-Group-Report-2022-en.pdf" TargetMode="External"/><Relationship Id="rId42" Type="http://schemas.openxmlformats.org/officeDocument/2006/relationships/hyperlink" Target="https://sustainabilityreport.mercedes-benz.com/2022/_assets/downloads/entire-mercedes-benz-sr22.pdf" TargetMode="External"/><Relationship Id="rId41" Type="http://schemas.openxmlformats.org/officeDocument/2006/relationships/hyperlink" Target="https://global.geely.com/-/media/project/web-portal/2023/esg/geely-esg-report-2022.pdf" TargetMode="External"/><Relationship Id="rId44" Type="http://schemas.openxmlformats.org/officeDocument/2006/relationships/hyperlink" Target="https://global.geely.com/-/media/project/web-portal/2023/esg/geely-esg-report-2022.pdf" TargetMode="External"/><Relationship Id="rId43" Type="http://schemas.openxmlformats.org/officeDocument/2006/relationships/hyperlink" Target="https://uploads.vw-mms.de/system/production/documents/cws/001/644/file_en/7acea9ea244714660b1ba82d80e4acc4bc21c752/2022_Sustainability_Report.pdf?1687875516&amp;disposition=attachment" TargetMode="External"/><Relationship Id="rId46" Type="http://schemas.openxmlformats.org/officeDocument/2006/relationships/hyperlink" Target="https://electrek.co/2023/06/12/byd-joint-venture-mass-producing-sodium-ion-ev-batteries/" TargetMode="External"/><Relationship Id="rId45" Type="http://schemas.openxmlformats.org/officeDocument/2006/relationships/hyperlink" Target="https://www.renaultgroup.com/wp-content/uploads/2023/03/renault_2022-urd_20230327_en.pdf" TargetMode="External"/><Relationship Id="rId1" Type="http://schemas.openxmlformats.org/officeDocument/2006/relationships/hyperlink" Target="https://www.bmwgroup.com/content/dam/grpw/websites/bmwgroup_com/ir/downloads/en/2023/bericht/BMW-Group-Report-2022-en.pdf" TargetMode="External"/><Relationship Id="rId2" Type="http://schemas.openxmlformats.org/officeDocument/2006/relationships/hyperlink" Target="https://corporate.ford.com/content/dam/corporate/us/en-us/documents/reports/2023-integrated-sustainability-and-financial-report.pdf" TargetMode="External"/><Relationship Id="rId3" Type="http://schemas.openxmlformats.org/officeDocument/2006/relationships/hyperlink" Target="https://www.gmsustainability.com/_pdf/resources-and-downloads/GM_ESG_Data_2022.pdf" TargetMode="External"/><Relationship Id="rId4" Type="http://schemas.openxmlformats.org/officeDocument/2006/relationships/hyperlink" Target="https://global.honda/en/sustainability/cq_img/report/pdf/2023/Honda-SR-2023-en-all.pdf" TargetMode="External"/><Relationship Id="rId9" Type="http://schemas.openxmlformats.org/officeDocument/2006/relationships/hyperlink" Target="https://www.bmwgroup.com/content/dam/grpw/websites/bmwgroup_com/ir/downloads/en/2023/bericht/BMW-Group-Report-2022-en.pdf" TargetMode="External"/><Relationship Id="rId48" Type="http://schemas.openxmlformats.org/officeDocument/2006/relationships/hyperlink" Target="https://www.bmwgroup.com/content/dam/grpw/websites/bmwgroup_com/ir/downloads/en/2023/bericht/BMW-Group-Report-2022-en.pdf" TargetMode="External"/><Relationship Id="rId47" Type="http://schemas.openxmlformats.org/officeDocument/2006/relationships/hyperlink" Target="https://www.gac-motor.com/static/en/model/about/2022_ESG_REPOT_OF_GAC_GROUP.pdf" TargetMode="External"/><Relationship Id="rId49" Type="http://schemas.openxmlformats.org/officeDocument/2006/relationships/hyperlink" Target="https://www.bmwgroup.com/content/dam/grpw/websites/bmwgroup_com/ir/downloads/en/2023/bericht/BMW-Group-Report-2022-en.pdf" TargetMode="External"/><Relationship Id="rId5" Type="http://schemas.openxmlformats.org/officeDocument/2006/relationships/hyperlink" Target="https://sustainabilityreport.mercedes-benz.com/2022/_assets/downloads/entire-mercedes-benz-sr22.pdf" TargetMode="External"/><Relationship Id="rId6" Type="http://schemas.openxmlformats.org/officeDocument/2006/relationships/hyperlink" Target="https://www.renaultgroup.com/wp-content/uploads/2023/03/renault_2022-urd_20230327_en.pdf" TargetMode="External"/><Relationship Id="rId7" Type="http://schemas.openxmlformats.org/officeDocument/2006/relationships/hyperlink" Target="https://uploads.vw-mms.de/system/production/documents/cws/001/644/file_en/7acea9ea244714660b1ba82d80e4acc4bc21c752/2022_Sustainability_Report.pdf?1687875516&amp;disposition=attachment" TargetMode="External"/><Relationship Id="rId8" Type="http://schemas.openxmlformats.org/officeDocument/2006/relationships/hyperlink" Target="https://vp272.alertir.com/afw/files/press/volvocar/202303076447-1.pdf" TargetMode="External"/><Relationship Id="rId31" Type="http://schemas.openxmlformats.org/officeDocument/2006/relationships/hyperlink" Target="https://www.nissan-global.com/EN/SUSTAINABILITY/LIBRARY/SR/2023/ASSETS/PDF/ESGDB23_E_All.pdf" TargetMode="External"/><Relationship Id="rId30" Type="http://schemas.openxmlformats.org/officeDocument/2006/relationships/hyperlink" Target="https://sustainabilityreport.mercedes-benz.com/2022/_assets/downloads/entire-mercedes-benz-sr22.pdf" TargetMode="External"/><Relationship Id="rId33" Type="http://schemas.openxmlformats.org/officeDocument/2006/relationships/hyperlink" Target="https://global.honda/en/sustainability/cq_img/report/pdf/2023/Honda-SR-2023-en-all.pdf" TargetMode="External"/><Relationship Id="rId32" Type="http://schemas.openxmlformats.org/officeDocument/2006/relationships/hyperlink" Target="https://www.gmsustainability.com/_pdf/resources-and-downloads/GM_2022_SR.pdf" TargetMode="External"/><Relationship Id="rId35" Type="http://schemas.openxmlformats.org/officeDocument/2006/relationships/hyperlink" Target="https://uploads.vw-mms.de/system/production/documents/cws/001/644/file_en/7acea9ea244714660b1ba82d80e4acc4bc21c752/2022_Sustainability_Report.pdf?1687875516&amp;disposition=attachment" TargetMode="External"/><Relationship Id="rId34" Type="http://schemas.openxmlformats.org/officeDocument/2006/relationships/hyperlink" Target="https://www.stellantis.com/content/dam/stellantis-corporate/sustainability/csr-disclosure/stellantis/2022/Stellantis-2022-CSR-Report.pdf" TargetMode="External"/><Relationship Id="rId37" Type="http://schemas.openxmlformats.org/officeDocument/2006/relationships/hyperlink" Target="https://www.bmwgroup.com/content/dam/grpw/websites/bmwgroup_com/ir/downloads/en/2023/bericht/BMW-Group-Report-2022-en.pdf" TargetMode="External"/><Relationship Id="rId36" Type="http://schemas.openxmlformats.org/officeDocument/2006/relationships/hyperlink" Target="https://global.geely.com/-/media/project/web-portal/2023/esg/geely-esg-report-2022.pdf" TargetMode="External"/><Relationship Id="rId39" Type="http://schemas.openxmlformats.org/officeDocument/2006/relationships/hyperlink" Target="https://vp272.alertir.com/afw/files/press/volvocar/202303076447-1.pdf" TargetMode="External"/><Relationship Id="rId38" Type="http://schemas.openxmlformats.org/officeDocument/2006/relationships/hyperlink" Target="https://www.renaultgroup.com/wp-content/uploads/2023/03/renault_2022-urd_20230327_en.pdf" TargetMode="External"/><Relationship Id="rId20" Type="http://schemas.openxmlformats.org/officeDocument/2006/relationships/hyperlink" Target="https://corporate.ford.com/content/dam/corporate/us/en-us/documents/reports/2023-integrated-sustainability-and-financial-report.pdf" TargetMode="External"/><Relationship Id="rId22" Type="http://schemas.openxmlformats.org/officeDocument/2006/relationships/hyperlink" Target="https://www.nissan-global.com/EN/SUSTAINABILITY/LIBRARY/SR/2023/ASSETS/PDF/ESGDB23_E_All.pdf" TargetMode="External"/><Relationship Id="rId21" Type="http://schemas.openxmlformats.org/officeDocument/2006/relationships/hyperlink" Target="https://sustainabilityreport.mercedes-benz.com/2022/_assets/downloads/entire-mercedes-benz-sr22.pdf" TargetMode="External"/><Relationship Id="rId24" Type="http://schemas.openxmlformats.org/officeDocument/2006/relationships/hyperlink" Target="https://global.geely.com/-/media/project/web-portal/2023/esg/geely-esg-report-2022.pdf" TargetMode="External"/><Relationship Id="rId23" Type="http://schemas.openxmlformats.org/officeDocument/2006/relationships/hyperlink" Target="https://uploads.vw-mms.de/system/production/documents/cws/001/644/file_en/7acea9ea244714660b1ba82d80e4acc4bc21c752/2022_Sustainability_Report.pdf?1687875516&amp;disposition=attachment" TargetMode="External"/><Relationship Id="rId26" Type="http://schemas.openxmlformats.org/officeDocument/2006/relationships/hyperlink" Target="https://vp272.alertir.com/afw/files/press/volvocar/202303076447-1.pdf" TargetMode="External"/><Relationship Id="rId25" Type="http://schemas.openxmlformats.org/officeDocument/2006/relationships/hyperlink" Target="https://www.renaultgroup.com/wp-content/uploads/2023/03/renault_2022-urd_20230327_en.pdf" TargetMode="External"/><Relationship Id="rId28" Type="http://schemas.openxmlformats.org/officeDocument/2006/relationships/hyperlink" Target="https://group.mercedes-benz.com/documents/sustainability/other/mercedes-benz-sustainability-report-2021.pdf" TargetMode="External"/><Relationship Id="rId27" Type="http://schemas.openxmlformats.org/officeDocument/2006/relationships/hyperlink" Target="https://www.hyundai.com/content/hyundai/ww/data/csr/data/0000000051/attach/english/hmc-2023-sustainability-report-en-v5.pdf" TargetMode="External"/><Relationship Id="rId29" Type="http://schemas.openxmlformats.org/officeDocument/2006/relationships/hyperlink" Target="https://www.tesla.com/ns_videos/2022-tesla-impact-report.pdf" TargetMode="External"/><Relationship Id="rId51" Type="http://schemas.openxmlformats.org/officeDocument/2006/relationships/hyperlink" Target="https://sustainabilityreport.mercedes-benz.com/2022/_assets/downloads/entire-mercedes-benz-sr22.pdf" TargetMode="External"/><Relationship Id="rId50" Type="http://schemas.openxmlformats.org/officeDocument/2006/relationships/hyperlink" Target="https://www.gmsustainability.com/_pdf/resources-and-downloads/GM_2022_SR.pdf" TargetMode="External"/><Relationship Id="rId53" Type="http://schemas.openxmlformats.org/officeDocument/2006/relationships/hyperlink" Target="https://www.tesla.com/ns_videos/2022-tesla-impact-report.pdf" TargetMode="External"/><Relationship Id="rId52" Type="http://schemas.openxmlformats.org/officeDocument/2006/relationships/hyperlink" Target="https://www.renaultgroup.com/wp-content/uploads/2023/03/renault_2022-urd_20230327_en.pdf" TargetMode="External"/><Relationship Id="rId11" Type="http://schemas.openxmlformats.org/officeDocument/2006/relationships/hyperlink" Target="https://www.bmwgroup.com/content/dam/grpw/websites/bmwgroup_com/ir/downloads/en/2023/bericht/BMW-Group-Report-2022-en.pdf" TargetMode="External"/><Relationship Id="rId55" Type="http://schemas.openxmlformats.org/officeDocument/2006/relationships/hyperlink" Target="https://uploads.vw-mms.de/system/production/documents/cws/001/644/file_en/7acea9ea244714660b1ba82d80e4acc4bc21c752/2022_Sustainability_Report.pdf?1687875516&amp;disposition=attachment" TargetMode="External"/><Relationship Id="rId10" Type="http://schemas.openxmlformats.org/officeDocument/2006/relationships/hyperlink" Target="https://vp272.alertir.com/afw/files/press/volvocar/202303076447-1.pdf" TargetMode="External"/><Relationship Id="rId54" Type="http://schemas.openxmlformats.org/officeDocument/2006/relationships/hyperlink" Target="https://global.toyota/pages/global_toyota/sustainability/report/sdb/sdb23_en.pdf" TargetMode="External"/><Relationship Id="rId13" Type="http://schemas.openxmlformats.org/officeDocument/2006/relationships/hyperlink" Target="https://www.bmwgroup.com/content/dam/grpw/websites/bmwgroup_com/ir/downloads/en/2023/bericht/BMW-Group-Report-2022-en.pdf" TargetMode="External"/><Relationship Id="rId57" Type="http://schemas.openxmlformats.org/officeDocument/2006/relationships/drawing" Target="../drawings/drawing5.xml"/><Relationship Id="rId12" Type="http://schemas.openxmlformats.org/officeDocument/2006/relationships/hyperlink" Target="https://global.honda/en/sustainability/cq_img/report/pdf/2023/Honda-SR-2023-en-all.pdf" TargetMode="External"/><Relationship Id="rId56" Type="http://schemas.openxmlformats.org/officeDocument/2006/relationships/hyperlink" Target="https://lobbymap.org/page/About-our-Scores" TargetMode="External"/><Relationship Id="rId15" Type="http://schemas.openxmlformats.org/officeDocument/2006/relationships/hyperlink" Target="https://corporate.ford.com/content/dam/corporate/us/en-us/documents/reports/2023-integrated-sustainability-and-financial-report.pdf" TargetMode="External"/><Relationship Id="rId14" Type="http://schemas.openxmlformats.org/officeDocument/2006/relationships/hyperlink" Target="https://www1.hkexnews.hk/listedco/listconews/sehk/2023/0328/2023032801987.pdf" TargetMode="External"/><Relationship Id="rId17" Type="http://schemas.openxmlformats.org/officeDocument/2006/relationships/hyperlink" Target="https://www.renaultgroup.com/wp-content/uploads/2023/03/renault_2022-urd_20230327_en.pdf" TargetMode="External"/><Relationship Id="rId16" Type="http://schemas.openxmlformats.org/officeDocument/2006/relationships/hyperlink" Target="https://www.press.bmwgroup.com/usa/article/detail/T0411002EN_US?language=en_US" TargetMode="External"/><Relationship Id="rId19" Type="http://schemas.openxmlformats.org/officeDocument/2006/relationships/hyperlink" Target="https://www.bmwgroup.com/content/dam/grpw/websites/bmwgroup_com/ir/downloads/en/2023/bericht/BMW-Group-Report-2022-en.pdf" TargetMode="External"/><Relationship Id="rId18" Type="http://schemas.openxmlformats.org/officeDocument/2006/relationships/hyperlink" Target="https://vp272.alertir.com/afw/files/press/volvocar/202303076447-1.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global.geely.com/-/media/project/web-portal/2023/esg/geely-esg-report-2022.pdf" TargetMode="External"/><Relationship Id="rId2" Type="http://schemas.openxmlformats.org/officeDocument/2006/relationships/hyperlink" Target="https://corporate.ford.com/content/dam/corporate/us/en-us/documents/operations/governance-and-policies/Ford-Supplier-Code-Of-Conduct-v2-Final.pdf" TargetMode="External"/><Relationship Id="rId3" Type="http://schemas.openxmlformats.org/officeDocument/2006/relationships/hyperlink" Target="https://zgh.com/wp-content/uploads/2021/08/Geely-Supplier-Code-of-Conduct-EN.pdf" TargetMode="External"/><Relationship Id="rId4" Type="http://schemas.openxmlformats.org/officeDocument/2006/relationships/hyperlink" Target="https://global.geely.com/-/media/project/web-portal/2023/esg/geely-esg-report-2022.pdf" TargetMode="External"/><Relationship Id="rId9" Type="http://schemas.openxmlformats.org/officeDocument/2006/relationships/hyperlink" Target="https://sustainabilityreport.mercedes-benz.com/2022/_assets/downloads/entire-mercedes-benz-sr22.pdf" TargetMode="External"/><Relationship Id="rId5" Type="http://schemas.openxmlformats.org/officeDocument/2006/relationships/hyperlink" Target="https://worldwide.kia.com/int/files/company/sr/sustainability-report/sustainability-report-2023-int.pdf" TargetMode="External"/><Relationship Id="rId6" Type="http://schemas.openxmlformats.org/officeDocument/2006/relationships/hyperlink" Target="https://sustainabilityreport.mercedes-benz.com/2022/_assets/downloads/entire-mercedes-benz-sr22.pdf" TargetMode="External"/><Relationship Id="rId7" Type="http://schemas.openxmlformats.org/officeDocument/2006/relationships/hyperlink" Target="https://corporate.ford.com/content/dam/corporate/us/en-us/documents/reports/2023-human-rights-progress-report.pdf" TargetMode="External"/><Relationship Id="rId8" Type="http://schemas.openxmlformats.org/officeDocument/2006/relationships/hyperlink" Target="https://www.hyundai.com/content/hyundai/ww/data/csr/data/0000000051/attach/english/hmc-2023-sustainability-report-en-v5.pdf" TargetMode="External"/><Relationship Id="rId30" Type="http://schemas.openxmlformats.org/officeDocument/2006/relationships/drawing" Target="../drawings/drawing6.xml"/><Relationship Id="rId20" Type="http://schemas.openxmlformats.org/officeDocument/2006/relationships/hyperlink" Target="https://investor.gm.com/static-files/7130f9f6-af78-405f-9454-8b965f1c2015" TargetMode="External"/><Relationship Id="rId22" Type="http://schemas.openxmlformats.org/officeDocument/2006/relationships/hyperlink" Target="https://www.sec.gov/Archives/edgar/data/1318605/000156459023007555/tsla-ex101_18.htm" TargetMode="External"/><Relationship Id="rId21" Type="http://schemas.openxmlformats.org/officeDocument/2006/relationships/hyperlink" Target="https://www.renaultgroup.com/wp-content/uploads/2020/06/renault_cobalt_supply_chain_mapping_.pdf" TargetMode="External"/><Relationship Id="rId24" Type="http://schemas.openxmlformats.org/officeDocument/2006/relationships/hyperlink" Target="https://www.sec.gov/Archives/edgar/data/1318605/000156459023007555/tsla-ex101_18.htm" TargetMode="External"/><Relationship Id="rId23" Type="http://schemas.openxmlformats.org/officeDocument/2006/relationships/hyperlink" Target="https://investor.gm.com/static-files/7130f9f6-af78-405f-9454-8b965f1c2015" TargetMode="External"/><Relationship Id="rId26" Type="http://schemas.openxmlformats.org/officeDocument/2006/relationships/hyperlink" Target="https://www.bmwgroup.com/content/dam/grpw/websites/bmwgroup_com/responsibility/downloads/en/2022/BMW-Group-Supplier-Code-of-Conduct-V.3.0_englisch_20221206.pdf" TargetMode="External"/><Relationship Id="rId25" Type="http://schemas.openxmlformats.org/officeDocument/2006/relationships/hyperlink" Target="https://www.tesla.com/legal/additional-resources" TargetMode="External"/><Relationship Id="rId28" Type="http://schemas.openxmlformats.org/officeDocument/2006/relationships/hyperlink" Target="https://www.bmwgroup.com/content/dam/grpw/websites/bmwgroup_com/responsibility/Menschenrechte/BMW_Group_Policy_Statement_Human_Rights_EN.pdf" TargetMode="External"/><Relationship Id="rId27" Type="http://schemas.openxmlformats.org/officeDocument/2006/relationships/hyperlink" Target="https://www.tesla.com/en_au/legal/additional-resources" TargetMode="External"/><Relationship Id="rId29" Type="http://schemas.openxmlformats.org/officeDocument/2006/relationships/hyperlink" Target="https://www.tesla.com/legal/additional-resources" TargetMode="External"/><Relationship Id="rId11" Type="http://schemas.openxmlformats.org/officeDocument/2006/relationships/hyperlink" Target="https://www.stellantis.com/content/dam/stellantis-corporate/sustainability/csr-disclosure/stellantis/2022/Stellantis-2022-CSR-Report.pdf" TargetMode="External"/><Relationship Id="rId10" Type="http://schemas.openxmlformats.org/officeDocument/2006/relationships/hyperlink" Target="https://www.nissan-global.com/EN/SUSTAINABILITY/LIBRARY/SR/2023/ASSETS/PDF/ESGDB23_E_All.pdf" TargetMode="External"/><Relationship Id="rId13" Type="http://schemas.openxmlformats.org/officeDocument/2006/relationships/hyperlink" Target="https://sustainabilityreport.mercedes-benz.com/2022/_assets/downloads/entire-mercedes-benz-sr22.pdf" TargetMode="External"/><Relationship Id="rId12" Type="http://schemas.openxmlformats.org/officeDocument/2006/relationships/hyperlink" Target="https://worldwide.kia.com/int/files/company/sr/sustainability-report/sustainability-report-2023-int.pdf" TargetMode="External"/><Relationship Id="rId15" Type="http://schemas.openxmlformats.org/officeDocument/2006/relationships/hyperlink" Target="https://global.toyota/pages/global_toyota/sustainability/report/sdb/sdb23_en.pdf" TargetMode="External"/><Relationship Id="rId14" Type="http://schemas.openxmlformats.org/officeDocument/2006/relationships/hyperlink" Target="https://vp272.alertir.com/afw/files/press/volvocar/202303076447-1.pdf" TargetMode="External"/><Relationship Id="rId17" Type="http://schemas.openxmlformats.org/officeDocument/2006/relationships/hyperlink" Target="https://www.hyundai.com/content/dam/hyundai/ww/en/images/company/sustainability/about-sustainability/policy/hyundai-conflict-minerals-responsible-minerals-report-eng-2022.pdf" TargetMode="External"/><Relationship Id="rId16" Type="http://schemas.openxmlformats.org/officeDocument/2006/relationships/hyperlink" Target="https://www.gac-motor.com/static/en/model/about/2022_ESG_REPOT_OF_GAC_GROUP.pdf" TargetMode="External"/><Relationship Id="rId19" Type="http://schemas.openxmlformats.org/officeDocument/2006/relationships/hyperlink" Target="https://www.stellantis.com/content/dam/stellantis-corporate/sustainability/csr-disclosure/stellantis/2022/Stellantis-2022-CSR-Report.pdf" TargetMode="External"/><Relationship Id="rId18" Type="http://schemas.openxmlformats.org/officeDocument/2006/relationships/hyperlink" Target="https://sustainabilityreport.mercedes-benz.com/2022/_assets/downloads/entire-mercedes-benz-sr22.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weforum.org/first-movers-coalition" TargetMode="External"/><Relationship Id="rId2" Type="http://schemas.openxmlformats.org/officeDocument/2006/relationships/hyperlink" Target="https://www.responsiblemineralsinitiative.org/" TargetMode="External"/><Relationship Id="rId3"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aluminium-stewardship.org/wp-content/uploads/2022/05/ASI-Assurance-Manual-V2-May2022-3.pdf)" TargetMode="External"/><Relationship Id="rId2" Type="http://schemas.openxmlformats.org/officeDocument/2006/relationships/hyperlink" Target="https://www.responsiblemineralsinitiative.org/media/docs/standards/ResponsibleMineralsAssuranceProcess_Standard_AllMinerals_EN_121422.pdf" TargetMode="External"/><Relationship Id="rId3"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4.43" defaultRowHeight="15.0"/>
  <cols>
    <col customWidth="1" min="1" max="1" width="2.43"/>
    <col customWidth="1" min="2" max="2" width="16.43"/>
  </cols>
  <sheetData>
    <row r="1" ht="90.75" customHeight="1">
      <c r="A1" s="1"/>
    </row>
    <row r="2">
      <c r="B2" s="2" t="s">
        <v>0</v>
      </c>
    </row>
    <row r="3">
      <c r="A3" s="3"/>
    </row>
    <row r="4">
      <c r="A4" s="3"/>
    </row>
    <row r="5">
      <c r="A5" s="3"/>
    </row>
    <row r="6">
      <c r="A6" s="3"/>
    </row>
    <row r="7">
      <c r="A7" s="3"/>
    </row>
    <row r="8">
      <c r="A8" s="3"/>
    </row>
    <row r="9">
      <c r="A9" s="3"/>
    </row>
    <row r="10">
      <c r="A10" s="3"/>
    </row>
    <row r="11">
      <c r="A11" s="3"/>
    </row>
    <row r="12">
      <c r="A12" s="3"/>
    </row>
    <row r="13">
      <c r="A13" s="3"/>
    </row>
    <row r="14" ht="20.25" customHeight="1">
      <c r="A14" s="3"/>
    </row>
    <row r="15" ht="21.75" customHeight="1">
      <c r="A15" s="3"/>
    </row>
    <row r="16">
      <c r="A16" s="3"/>
      <c r="B16" s="3"/>
      <c r="C16" s="3"/>
      <c r="D16" s="3"/>
      <c r="E16" s="3"/>
      <c r="F16" s="3"/>
      <c r="G16" s="3"/>
      <c r="H16" s="3"/>
      <c r="I16" s="3"/>
      <c r="J16" s="3"/>
    </row>
    <row r="17" ht="21.0" customHeight="1">
      <c r="B17" s="4" t="s">
        <v>1</v>
      </c>
      <c r="C17" s="5"/>
      <c r="D17" s="5"/>
      <c r="E17" s="5"/>
      <c r="F17" s="5"/>
      <c r="G17" s="5"/>
      <c r="H17" s="5"/>
      <c r="I17" s="5"/>
      <c r="J17" s="5"/>
      <c r="K17" s="5"/>
      <c r="L17" s="5"/>
      <c r="M17" s="6"/>
    </row>
    <row r="18">
      <c r="B18" s="7"/>
      <c r="C18" s="8"/>
      <c r="D18" s="8"/>
      <c r="E18" s="8"/>
      <c r="F18" s="8"/>
      <c r="G18" s="8"/>
      <c r="H18" s="8"/>
      <c r="I18" s="8"/>
      <c r="J18" s="8"/>
      <c r="K18" s="8"/>
      <c r="L18" s="8"/>
      <c r="M18" s="9"/>
    </row>
    <row r="19">
      <c r="B19" s="10"/>
      <c r="C19" s="10"/>
      <c r="D19" s="10"/>
      <c r="E19" s="10"/>
      <c r="F19" s="10"/>
      <c r="G19" s="10"/>
      <c r="H19" s="10"/>
      <c r="I19" s="10"/>
      <c r="J19" s="10"/>
      <c r="K19" s="10"/>
      <c r="L19" s="10"/>
      <c r="M19" s="10"/>
    </row>
    <row r="20" ht="18.75" customHeight="1">
      <c r="B20" s="11" t="s">
        <v>2</v>
      </c>
      <c r="C20" s="12"/>
      <c r="D20" s="12"/>
      <c r="E20" s="12"/>
      <c r="F20" s="12"/>
      <c r="G20" s="12"/>
      <c r="H20" s="12"/>
      <c r="I20" s="12"/>
      <c r="J20" s="12"/>
      <c r="K20" s="12"/>
      <c r="L20" s="12"/>
      <c r="M20" s="13"/>
    </row>
    <row r="21" ht="18.75" customHeight="1">
      <c r="B21" s="14"/>
      <c r="C21" s="15"/>
      <c r="D21" s="15"/>
      <c r="E21" s="15"/>
      <c r="F21" s="15"/>
      <c r="G21" s="15"/>
      <c r="H21" s="15"/>
      <c r="I21" s="15"/>
      <c r="J21" s="15"/>
      <c r="K21" s="15"/>
      <c r="L21" s="15"/>
      <c r="M21" s="16"/>
    </row>
    <row r="22" ht="15.75" customHeight="1">
      <c r="B22" s="17"/>
      <c r="C22" s="17"/>
      <c r="D22" s="17"/>
      <c r="E22" s="17"/>
      <c r="F22" s="17"/>
      <c r="G22" s="17"/>
      <c r="H22" s="17"/>
      <c r="I22" s="17"/>
      <c r="J22" s="17"/>
      <c r="K22" s="17"/>
      <c r="L22" s="17"/>
      <c r="M22" s="17"/>
    </row>
    <row r="23" ht="18.75" customHeight="1">
      <c r="B23" s="18" t="s">
        <v>3</v>
      </c>
      <c r="C23" s="19"/>
      <c r="D23" s="19"/>
      <c r="E23" s="19"/>
      <c r="F23" s="19"/>
      <c r="G23" s="19"/>
      <c r="H23" s="19"/>
      <c r="I23" s="19"/>
      <c r="J23" s="19"/>
      <c r="K23" s="19"/>
      <c r="L23" s="19"/>
      <c r="M23" s="20"/>
    </row>
    <row r="24" ht="18.75" customHeight="1">
      <c r="B24" s="21"/>
      <c r="C24" s="8"/>
      <c r="D24" s="8"/>
      <c r="E24" s="8"/>
      <c r="F24" s="8"/>
      <c r="G24" s="8"/>
      <c r="H24" s="8"/>
      <c r="I24" s="8"/>
      <c r="J24" s="8"/>
      <c r="K24" s="8"/>
      <c r="L24" s="8"/>
      <c r="M24" s="22"/>
    </row>
    <row r="25" ht="18.75" customHeight="1">
      <c r="B25" s="23" t="s">
        <v>4</v>
      </c>
      <c r="C25" s="5"/>
      <c r="D25" s="5"/>
      <c r="E25" s="5"/>
      <c r="F25" s="5"/>
      <c r="G25" s="5"/>
      <c r="H25" s="5"/>
      <c r="I25" s="5"/>
      <c r="J25" s="5"/>
      <c r="K25" s="5"/>
      <c r="L25" s="5"/>
      <c r="M25" s="24"/>
    </row>
    <row r="26" ht="18.75" customHeight="1">
      <c r="B26" s="25"/>
      <c r="C26" s="26"/>
      <c r="D26" s="26"/>
      <c r="E26" s="26"/>
      <c r="F26" s="26"/>
      <c r="G26" s="26"/>
      <c r="H26" s="26"/>
      <c r="I26" s="26"/>
      <c r="J26" s="26"/>
      <c r="K26" s="26"/>
      <c r="L26" s="26"/>
      <c r="M26" s="27"/>
    </row>
    <row r="27" ht="15.75" customHeight="1">
      <c r="B27" s="28"/>
      <c r="C27" s="17"/>
      <c r="D27" s="17"/>
      <c r="E27" s="17"/>
      <c r="F27" s="17"/>
      <c r="G27" s="17"/>
      <c r="H27" s="17"/>
      <c r="I27" s="17"/>
      <c r="J27" s="17"/>
      <c r="K27" s="17"/>
      <c r="L27" s="17"/>
      <c r="M27" s="17"/>
    </row>
    <row r="28" ht="18.75" customHeight="1">
      <c r="B28" s="29" t="s">
        <v>5</v>
      </c>
      <c r="C28" s="30"/>
      <c r="D28" s="30"/>
      <c r="E28" s="30"/>
      <c r="F28" s="30"/>
      <c r="G28" s="30"/>
      <c r="H28" s="30"/>
      <c r="I28" s="30"/>
      <c r="J28" s="30"/>
      <c r="K28" s="30"/>
      <c r="L28" s="30"/>
      <c r="M28" s="31"/>
    </row>
    <row r="29" ht="18.75" customHeight="1">
      <c r="B29" s="32"/>
      <c r="C29" s="8"/>
      <c r="D29" s="8"/>
      <c r="E29" s="8"/>
      <c r="F29" s="8"/>
      <c r="G29" s="8"/>
      <c r="H29" s="8"/>
      <c r="I29" s="8"/>
      <c r="J29" s="8"/>
      <c r="K29" s="8"/>
      <c r="L29" s="8"/>
      <c r="M29" s="33"/>
    </row>
    <row r="30" ht="18.75" customHeight="1">
      <c r="B30" s="34" t="s">
        <v>6</v>
      </c>
      <c r="C30" s="5"/>
      <c r="D30" s="5"/>
      <c r="E30" s="5"/>
      <c r="F30" s="5"/>
      <c r="G30" s="5"/>
      <c r="H30" s="5"/>
      <c r="I30" s="5"/>
      <c r="J30" s="5"/>
      <c r="K30" s="5"/>
      <c r="L30" s="5"/>
      <c r="M30" s="35"/>
    </row>
    <row r="31" ht="34.5" customHeight="1">
      <c r="B31" s="36"/>
      <c r="C31" s="37"/>
      <c r="D31" s="37"/>
      <c r="E31" s="37"/>
      <c r="F31" s="37"/>
      <c r="G31" s="37"/>
      <c r="H31" s="37"/>
      <c r="I31" s="37"/>
      <c r="J31" s="37"/>
      <c r="K31" s="37"/>
      <c r="L31" s="37"/>
      <c r="M31" s="38"/>
    </row>
    <row r="32" ht="15.75" customHeight="1">
      <c r="B32" s="17"/>
      <c r="C32" s="17"/>
      <c r="D32" s="17"/>
      <c r="E32" s="17"/>
      <c r="F32" s="17"/>
      <c r="G32" s="17"/>
      <c r="H32" s="17"/>
      <c r="I32" s="17"/>
      <c r="J32" s="17"/>
      <c r="K32" s="17"/>
      <c r="L32" s="17"/>
      <c r="M32" s="17"/>
    </row>
    <row r="33" ht="18.75" customHeight="1">
      <c r="B33" s="39" t="s">
        <v>7</v>
      </c>
      <c r="C33" s="40"/>
      <c r="D33" s="40"/>
      <c r="E33" s="40"/>
      <c r="F33" s="40"/>
      <c r="G33" s="40"/>
      <c r="H33" s="40"/>
      <c r="I33" s="40"/>
      <c r="J33" s="40"/>
      <c r="K33" s="40"/>
      <c r="L33" s="40"/>
      <c r="M33" s="41"/>
    </row>
    <row r="34" ht="18.75" customHeight="1">
      <c r="B34" s="42"/>
      <c r="C34" s="8"/>
      <c r="D34" s="8"/>
      <c r="E34" s="8"/>
      <c r="F34" s="8"/>
      <c r="G34" s="8"/>
      <c r="H34" s="8"/>
      <c r="I34" s="8"/>
      <c r="J34" s="8"/>
      <c r="K34" s="8"/>
      <c r="L34" s="8"/>
      <c r="M34" s="43"/>
    </row>
    <row r="35" ht="18.75" customHeight="1">
      <c r="B35" s="44" t="s">
        <v>8</v>
      </c>
      <c r="M35" s="45"/>
    </row>
    <row r="36" ht="18.75" customHeight="1">
      <c r="B36" s="46"/>
      <c r="M36" s="45"/>
    </row>
    <row r="37" ht="18.75" customHeight="1">
      <c r="B37" s="47" t="s">
        <v>9</v>
      </c>
      <c r="C37" s="5"/>
      <c r="D37" s="5"/>
      <c r="E37" s="5"/>
      <c r="F37" s="5"/>
      <c r="G37" s="5"/>
      <c r="H37" s="5"/>
      <c r="I37" s="5"/>
      <c r="J37" s="5"/>
      <c r="K37" s="5"/>
      <c r="L37" s="5"/>
      <c r="M37" s="48"/>
    </row>
    <row r="38" ht="18.75" customHeight="1">
      <c r="B38" s="49"/>
      <c r="C38" s="50"/>
      <c r="D38" s="50"/>
      <c r="E38" s="50"/>
      <c r="F38" s="50"/>
      <c r="G38" s="50"/>
      <c r="H38" s="50"/>
      <c r="I38" s="50"/>
      <c r="J38" s="50"/>
      <c r="K38" s="50"/>
      <c r="L38" s="50"/>
      <c r="M38" s="51"/>
    </row>
    <row r="39" ht="15.75" customHeight="1">
      <c r="B39" s="52"/>
      <c r="C39" s="52"/>
      <c r="D39" s="52"/>
      <c r="E39" s="52"/>
      <c r="F39" s="52"/>
      <c r="G39" s="52"/>
      <c r="H39" s="52"/>
      <c r="I39" s="52"/>
      <c r="J39" s="52"/>
      <c r="K39" s="52"/>
      <c r="L39" s="52"/>
      <c r="M39" s="52"/>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1">
    <mergeCell ref="B30:M31"/>
    <mergeCell ref="B33:M34"/>
    <mergeCell ref="B35:M36"/>
    <mergeCell ref="B37:M38"/>
    <mergeCell ref="A1:J1"/>
    <mergeCell ref="B2:M15"/>
    <mergeCell ref="B17:M18"/>
    <mergeCell ref="B20:M21"/>
    <mergeCell ref="B23:M24"/>
    <mergeCell ref="B25:M26"/>
    <mergeCell ref="B28:M29"/>
  </mergeCells>
  <hyperlinks>
    <hyperlink r:id="rId1" ref="B2"/>
    <hyperlink display="2. Summary | Overall - - this worksheet presents the total scores the automakers received for each of the two main categories (climate &amp; environment, and human rights), as well as the total scores for each of their four sub-categories." location="'2. Summary | Overall Scores'!A1" ref="B20"/>
    <hyperlink display="3. Summary | Climate &amp; Environment - this worksheets presents the scores for each indicator of the climate and environment category, which looks at automakers' efforts to ensure fossil-free and environmentally responsible supply chains." location="'3. Summary | Climate &amp; Environm'!A1" ref="B23"/>
    <hyperlink display="4. Summary | Respect for Human Rights - this worksheet presents the scores for each indicator of the human rights categories, which looks at efforts by automakers to ensure responsible sourcing and respect for human rights throughout their supply chain _x000a_" location="'4. Summary | Respect for Human '!A1" ref="B25"/>
    <hyperlink display="5. Auto Review | Climate &amp; Environment - this worksheet also presents automakers' scores for each indicator in the climate &amp; environment category but additionally includes the explanation and references for each score they received, as well as information on the respective benchmarks and thresholds applied to each indicator. " location="'5. Auto Review | Climate &amp; Envi'!A1" ref="B28"/>
    <hyperlink display="6. Auto Review | Respect for Human Rights - this worksheet also presents automakers' scores for each indicator in the human rights category but additionally includes the explanation and references for each score they received, as well as information on the respective benchmarks and thresholds applied to each indicator. " location="'6. Auto Review | Respect for Hu'!A1" ref="B30"/>
    <hyperlink display="7. Weightings - this worksheet provides an overview of the weighting methodology applied to the groups of indicators used for each sub-category. Please see the accompanying methodology document for more information on this weighting methodology" location="'7. Weightings'!A1" ref="B33"/>
    <hyperlink display="8. 3rd Party Scheme Assessment - this worksheet shows the results of the assessment of third party auditing and accreditation schemes, which results in point modifiers being applied to some indicators. Please see the accompanying methodology document for more information on this assessment." location="'8. 3rd Party Schemes Assessment'!A1" ref="B35"/>
    <hyperlink display="9. Company docs reviewed - this worksheet provides a bibliography of the company documents reviewed for the evaluation and scoring of each automaker. Note that, as explained in the methodology document, the cut-off date for information to be included in our analysis was 1 August 2022." location="'9. Company Docs Reviewed'!A1" ref="B37"/>
  </hyperlinks>
  <printOptions/>
  <pageMargins bottom="0.75" footer="0.0" header="0.0" left="0.7" right="0.7" top="0.75"/>
  <pageSetup orientation="landscape"/>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outlinePr summaryBelow="0" summaryRight="0"/>
    <pageSetUpPr/>
  </sheetPr>
  <sheetViews>
    <sheetView workbookViewId="0"/>
  </sheetViews>
  <sheetFormatPr customHeight="1" defaultColWidth="14.43" defaultRowHeight="15.0"/>
  <cols>
    <col customWidth="1" min="1" max="1" width="24.43"/>
    <col customWidth="1" min="2" max="2" width="30.29"/>
    <col customWidth="1" min="3" max="3" width="54.29"/>
  </cols>
  <sheetData>
    <row r="1">
      <c r="A1" s="480" t="s">
        <v>1249</v>
      </c>
      <c r="B1" s="481"/>
      <c r="C1" s="481"/>
      <c r="D1" s="481"/>
      <c r="E1" s="481"/>
      <c r="F1" s="481"/>
      <c r="G1" s="481"/>
      <c r="H1" s="481"/>
      <c r="I1" s="481"/>
      <c r="J1" s="481"/>
      <c r="K1" s="481"/>
      <c r="L1" s="481"/>
      <c r="M1" s="481"/>
      <c r="N1" s="481"/>
      <c r="O1" s="481"/>
      <c r="P1" s="481"/>
      <c r="Q1" s="481"/>
      <c r="R1" s="481"/>
      <c r="S1" s="481"/>
      <c r="T1" s="481"/>
      <c r="U1" s="481"/>
      <c r="V1" s="481"/>
      <c r="W1" s="481"/>
      <c r="X1" s="481"/>
      <c r="Y1" s="482"/>
    </row>
    <row r="2">
      <c r="A2" s="481"/>
      <c r="B2" s="481"/>
      <c r="C2" s="481"/>
      <c r="D2" s="481"/>
      <c r="E2" s="481"/>
      <c r="F2" s="481"/>
      <c r="G2" s="481"/>
      <c r="H2" s="481"/>
      <c r="I2" s="481"/>
      <c r="J2" s="481"/>
      <c r="K2" s="481"/>
      <c r="L2" s="481"/>
      <c r="M2" s="481"/>
      <c r="N2" s="481"/>
      <c r="O2" s="481"/>
      <c r="P2" s="481"/>
      <c r="Q2" s="481"/>
      <c r="R2" s="481"/>
      <c r="S2" s="481"/>
      <c r="T2" s="481"/>
      <c r="U2" s="481"/>
      <c r="V2" s="481"/>
      <c r="W2" s="481"/>
      <c r="X2" s="481"/>
      <c r="Y2" s="482"/>
    </row>
    <row r="3">
      <c r="A3" s="481" t="s">
        <v>25</v>
      </c>
      <c r="B3" s="483">
        <v>2022.0</v>
      </c>
      <c r="C3" s="481" t="s">
        <v>1250</v>
      </c>
      <c r="D3" s="481"/>
      <c r="E3" s="484" t="s">
        <v>1251</v>
      </c>
      <c r="F3" s="481"/>
      <c r="G3" s="481"/>
      <c r="H3" s="481"/>
      <c r="I3" s="481"/>
      <c r="J3" s="481"/>
      <c r="K3" s="481"/>
      <c r="L3" s="481"/>
      <c r="M3" s="481"/>
      <c r="N3" s="481"/>
      <c r="O3" s="481"/>
      <c r="P3" s="481"/>
      <c r="Q3" s="481"/>
      <c r="R3" s="481"/>
      <c r="S3" s="481"/>
      <c r="T3" s="481"/>
      <c r="U3" s="481"/>
      <c r="V3" s="481"/>
      <c r="W3" s="481"/>
      <c r="X3" s="481"/>
      <c r="Y3" s="482"/>
    </row>
    <row r="4">
      <c r="A4" s="481" t="s">
        <v>25</v>
      </c>
      <c r="B4" s="483">
        <v>2022.0</v>
      </c>
      <c r="C4" s="481" t="s">
        <v>1252</v>
      </c>
      <c r="D4" s="481"/>
      <c r="E4" s="484" t="s">
        <v>1253</v>
      </c>
      <c r="F4" s="481"/>
      <c r="G4" s="481"/>
      <c r="H4" s="481"/>
      <c r="I4" s="481"/>
      <c r="J4" s="481"/>
      <c r="K4" s="481"/>
      <c r="L4" s="481"/>
      <c r="M4" s="481"/>
      <c r="N4" s="481"/>
      <c r="O4" s="481"/>
      <c r="P4" s="481"/>
      <c r="Q4" s="481"/>
      <c r="R4" s="481"/>
      <c r="S4" s="481"/>
      <c r="T4" s="481"/>
      <c r="U4" s="481"/>
      <c r="V4" s="481"/>
      <c r="W4" s="481"/>
      <c r="X4" s="481"/>
      <c r="Y4" s="482"/>
    </row>
    <row r="5">
      <c r="A5" s="481" t="s">
        <v>25</v>
      </c>
      <c r="B5" s="483">
        <v>2022.0</v>
      </c>
      <c r="C5" s="481" t="s">
        <v>1254</v>
      </c>
      <c r="D5" s="481"/>
      <c r="E5" s="484" t="s">
        <v>1255</v>
      </c>
      <c r="F5" s="481"/>
      <c r="G5" s="481"/>
      <c r="H5" s="481"/>
      <c r="I5" s="481"/>
      <c r="J5" s="481"/>
      <c r="K5" s="481"/>
      <c r="L5" s="481"/>
      <c r="M5" s="481"/>
      <c r="N5" s="481"/>
      <c r="O5" s="481"/>
      <c r="P5" s="481"/>
      <c r="Q5" s="481"/>
      <c r="R5" s="481"/>
      <c r="S5" s="481"/>
      <c r="T5" s="481"/>
      <c r="U5" s="481"/>
      <c r="V5" s="481"/>
      <c r="W5" s="481"/>
      <c r="X5" s="481"/>
      <c r="Y5" s="482"/>
    </row>
    <row r="6">
      <c r="A6" s="481" t="s">
        <v>25</v>
      </c>
      <c r="B6" s="483">
        <v>2020.0</v>
      </c>
      <c r="C6" s="481" t="s">
        <v>1256</v>
      </c>
      <c r="D6" s="481"/>
      <c r="E6" s="484" t="s">
        <v>1257</v>
      </c>
      <c r="F6" s="481"/>
      <c r="G6" s="481"/>
      <c r="H6" s="481"/>
      <c r="I6" s="481"/>
      <c r="J6" s="481"/>
      <c r="K6" s="481"/>
      <c r="L6" s="481"/>
      <c r="M6" s="481"/>
      <c r="N6" s="481"/>
      <c r="O6" s="481"/>
      <c r="P6" s="481"/>
      <c r="Q6" s="481"/>
      <c r="R6" s="481"/>
      <c r="S6" s="481"/>
      <c r="T6" s="481"/>
      <c r="U6" s="481"/>
      <c r="V6" s="481"/>
      <c r="W6" s="481"/>
      <c r="X6" s="481"/>
      <c r="Y6" s="482"/>
    </row>
    <row r="7">
      <c r="A7" s="481" t="s">
        <v>25</v>
      </c>
      <c r="B7" s="483">
        <v>2022.0</v>
      </c>
      <c r="C7" s="481" t="s">
        <v>1258</v>
      </c>
      <c r="D7" s="481"/>
      <c r="E7" s="484" t="s">
        <v>1259</v>
      </c>
      <c r="F7" s="481"/>
      <c r="G7" s="481"/>
      <c r="H7" s="481"/>
      <c r="I7" s="481"/>
      <c r="J7" s="481"/>
      <c r="K7" s="481"/>
      <c r="L7" s="481"/>
      <c r="M7" s="481"/>
      <c r="N7" s="481"/>
      <c r="O7" s="481"/>
      <c r="P7" s="481"/>
      <c r="Q7" s="481"/>
      <c r="R7" s="481"/>
      <c r="S7" s="481"/>
      <c r="T7" s="481"/>
      <c r="U7" s="481"/>
      <c r="V7" s="481"/>
      <c r="W7" s="481"/>
      <c r="X7" s="481"/>
      <c r="Y7" s="482"/>
    </row>
    <row r="8">
      <c r="A8" s="481" t="s">
        <v>25</v>
      </c>
      <c r="B8" s="483">
        <v>2022.0</v>
      </c>
      <c r="C8" s="481" t="s">
        <v>1260</v>
      </c>
      <c r="D8" s="481"/>
      <c r="E8" s="484" t="s">
        <v>1261</v>
      </c>
      <c r="F8" s="481"/>
      <c r="G8" s="481"/>
      <c r="H8" s="481"/>
      <c r="I8" s="481"/>
      <c r="J8" s="481"/>
      <c r="K8" s="481"/>
      <c r="L8" s="481"/>
      <c r="M8" s="481"/>
      <c r="N8" s="481"/>
      <c r="O8" s="481"/>
      <c r="P8" s="481"/>
      <c r="Q8" s="481"/>
      <c r="R8" s="481"/>
      <c r="S8" s="481"/>
      <c r="T8" s="481"/>
      <c r="U8" s="481"/>
      <c r="V8" s="481"/>
      <c r="W8" s="481"/>
      <c r="X8" s="481"/>
      <c r="Y8" s="482"/>
    </row>
    <row r="9">
      <c r="A9" s="481" t="s">
        <v>25</v>
      </c>
      <c r="B9" s="483">
        <v>2022.0</v>
      </c>
      <c r="C9" s="481" t="s">
        <v>1262</v>
      </c>
      <c r="D9" s="481"/>
      <c r="E9" s="484" t="s">
        <v>1263</v>
      </c>
      <c r="F9" s="481"/>
      <c r="G9" s="481"/>
      <c r="H9" s="481"/>
      <c r="I9" s="481"/>
      <c r="J9" s="481"/>
      <c r="K9" s="481"/>
      <c r="L9" s="481"/>
      <c r="M9" s="481"/>
      <c r="N9" s="481"/>
      <c r="O9" s="481"/>
      <c r="P9" s="481"/>
      <c r="Q9" s="481"/>
      <c r="R9" s="481"/>
      <c r="S9" s="481"/>
      <c r="T9" s="481"/>
      <c r="U9" s="481"/>
      <c r="V9" s="481"/>
      <c r="W9" s="481"/>
      <c r="X9" s="481"/>
      <c r="Y9" s="482"/>
    </row>
    <row r="10">
      <c r="A10" s="481" t="s">
        <v>25</v>
      </c>
      <c r="B10" s="483">
        <v>2022.0</v>
      </c>
      <c r="C10" s="473" t="s">
        <v>1264</v>
      </c>
      <c r="D10" s="481"/>
      <c r="E10" s="485" t="s">
        <v>1265</v>
      </c>
      <c r="F10" s="481"/>
      <c r="G10" s="481"/>
      <c r="H10" s="481"/>
      <c r="I10" s="481"/>
      <c r="J10" s="481"/>
      <c r="K10" s="481"/>
      <c r="L10" s="481"/>
      <c r="M10" s="481"/>
      <c r="N10" s="481"/>
      <c r="O10" s="481"/>
      <c r="P10" s="481"/>
      <c r="Q10" s="481"/>
      <c r="R10" s="481"/>
      <c r="S10" s="481"/>
      <c r="T10" s="481"/>
      <c r="U10" s="481"/>
      <c r="V10" s="481"/>
      <c r="W10" s="481"/>
      <c r="X10" s="481"/>
      <c r="Y10" s="482"/>
    </row>
    <row r="11">
      <c r="A11" s="481" t="s">
        <v>25</v>
      </c>
      <c r="B11" s="483">
        <v>2022.0</v>
      </c>
      <c r="C11" s="481" t="s">
        <v>1266</v>
      </c>
      <c r="D11" s="481"/>
      <c r="E11" s="484" t="s">
        <v>1267</v>
      </c>
      <c r="F11" s="481"/>
      <c r="G11" s="481"/>
      <c r="H11" s="481"/>
      <c r="I11" s="481"/>
      <c r="J11" s="481"/>
      <c r="K11" s="481"/>
      <c r="L11" s="481"/>
      <c r="M11" s="481"/>
      <c r="N11" s="481"/>
      <c r="O11" s="481"/>
      <c r="P11" s="481"/>
      <c r="Q11" s="481"/>
      <c r="R11" s="481"/>
      <c r="S11" s="481"/>
      <c r="T11" s="481"/>
      <c r="U11" s="481"/>
      <c r="V11" s="481"/>
      <c r="W11" s="481"/>
      <c r="X11" s="481"/>
      <c r="Y11" s="482"/>
    </row>
    <row r="12">
      <c r="A12" s="481" t="s">
        <v>25</v>
      </c>
      <c r="B12" s="483">
        <v>2021.0</v>
      </c>
      <c r="C12" s="481" t="s">
        <v>1268</v>
      </c>
      <c r="D12" s="481"/>
      <c r="E12" s="484" t="s">
        <v>1269</v>
      </c>
      <c r="F12" s="481"/>
      <c r="G12" s="481"/>
      <c r="H12" s="481"/>
      <c r="I12" s="481"/>
      <c r="J12" s="481"/>
      <c r="K12" s="481"/>
      <c r="L12" s="481"/>
      <c r="M12" s="481"/>
      <c r="N12" s="481"/>
      <c r="O12" s="481"/>
      <c r="P12" s="481"/>
      <c r="Q12" s="481"/>
      <c r="R12" s="481"/>
      <c r="S12" s="481"/>
      <c r="T12" s="481"/>
      <c r="U12" s="481"/>
      <c r="V12" s="481"/>
      <c r="W12" s="481"/>
      <c r="X12" s="481"/>
      <c r="Y12" s="482"/>
    </row>
    <row r="13">
      <c r="A13" s="481" t="s">
        <v>25</v>
      </c>
      <c r="B13" s="483">
        <v>2021.0</v>
      </c>
      <c r="C13" s="131" t="s">
        <v>1270</v>
      </c>
      <c r="D13" s="481"/>
      <c r="E13" s="484" t="s">
        <v>1271</v>
      </c>
      <c r="F13" s="481"/>
      <c r="G13" s="481"/>
      <c r="H13" s="481"/>
      <c r="I13" s="481"/>
      <c r="J13" s="481"/>
      <c r="K13" s="481"/>
      <c r="L13" s="481"/>
      <c r="M13" s="481"/>
      <c r="N13" s="481"/>
      <c r="O13" s="481"/>
      <c r="P13" s="481"/>
      <c r="Q13" s="481"/>
      <c r="R13" s="481"/>
      <c r="S13" s="481"/>
      <c r="T13" s="481"/>
      <c r="U13" s="481"/>
      <c r="V13" s="481"/>
      <c r="W13" s="481"/>
      <c r="X13" s="481"/>
      <c r="Y13" s="482"/>
    </row>
    <row r="14">
      <c r="A14" s="481" t="s">
        <v>26</v>
      </c>
      <c r="B14" s="483">
        <v>2022.0</v>
      </c>
      <c r="C14" s="131" t="s">
        <v>1272</v>
      </c>
      <c r="D14" s="481"/>
      <c r="E14" s="484" t="s">
        <v>1273</v>
      </c>
      <c r="F14" s="481"/>
      <c r="G14" s="481"/>
      <c r="H14" s="481"/>
      <c r="I14" s="481"/>
      <c r="J14" s="481"/>
      <c r="K14" s="481"/>
      <c r="L14" s="481"/>
      <c r="M14" s="481"/>
      <c r="N14" s="481"/>
      <c r="O14" s="481"/>
      <c r="P14" s="481"/>
      <c r="Q14" s="481"/>
      <c r="R14" s="481"/>
      <c r="S14" s="481"/>
      <c r="T14" s="481"/>
      <c r="U14" s="481"/>
      <c r="V14" s="481"/>
      <c r="W14" s="481"/>
      <c r="X14" s="481"/>
      <c r="Y14" s="482"/>
    </row>
    <row r="15">
      <c r="A15" s="481" t="s">
        <v>26</v>
      </c>
      <c r="B15" s="483">
        <v>2022.0</v>
      </c>
      <c r="C15" s="131" t="s">
        <v>1274</v>
      </c>
      <c r="D15" s="481"/>
      <c r="E15" s="484" t="s">
        <v>1275</v>
      </c>
      <c r="F15" s="481"/>
      <c r="G15" s="481"/>
      <c r="H15" s="481"/>
      <c r="I15" s="481"/>
      <c r="J15" s="481"/>
      <c r="K15" s="481"/>
      <c r="L15" s="481"/>
      <c r="M15" s="481"/>
      <c r="N15" s="481"/>
      <c r="O15" s="481"/>
      <c r="P15" s="481"/>
      <c r="Q15" s="481"/>
      <c r="R15" s="481"/>
      <c r="S15" s="481"/>
      <c r="T15" s="481"/>
      <c r="U15" s="481"/>
      <c r="V15" s="481"/>
      <c r="W15" s="481"/>
      <c r="X15" s="481"/>
      <c r="Y15" s="482"/>
    </row>
    <row r="16">
      <c r="A16" s="481" t="s">
        <v>26</v>
      </c>
      <c r="B16" s="481" t="s">
        <v>1276</v>
      </c>
      <c r="C16" s="131" t="s">
        <v>1277</v>
      </c>
      <c r="D16" s="481"/>
      <c r="E16" s="481"/>
      <c r="F16" s="481"/>
      <c r="G16" s="481"/>
      <c r="H16" s="481"/>
      <c r="I16" s="481"/>
      <c r="J16" s="481"/>
      <c r="K16" s="481"/>
      <c r="L16" s="481"/>
      <c r="M16" s="481"/>
      <c r="N16" s="481"/>
      <c r="O16" s="481"/>
      <c r="P16" s="481"/>
      <c r="Q16" s="481"/>
      <c r="R16" s="481"/>
      <c r="S16" s="481"/>
      <c r="T16" s="481"/>
      <c r="U16" s="481"/>
      <c r="V16" s="481"/>
      <c r="W16" s="481"/>
      <c r="X16" s="481"/>
      <c r="Y16" s="482"/>
    </row>
    <row r="17">
      <c r="A17" s="481" t="s">
        <v>27</v>
      </c>
      <c r="B17" s="483">
        <v>2023.0</v>
      </c>
      <c r="C17" s="481" t="s">
        <v>1278</v>
      </c>
      <c r="D17" s="481"/>
      <c r="E17" s="484" t="s">
        <v>1279</v>
      </c>
      <c r="F17" s="481"/>
      <c r="G17" s="481"/>
      <c r="H17" s="481"/>
      <c r="I17" s="481"/>
      <c r="J17" s="481"/>
      <c r="K17" s="481"/>
      <c r="L17" s="481"/>
      <c r="M17" s="481"/>
      <c r="N17" s="481"/>
      <c r="O17" s="481"/>
      <c r="P17" s="481"/>
      <c r="Q17" s="481"/>
      <c r="R17" s="481"/>
      <c r="S17" s="481"/>
      <c r="T17" s="481"/>
      <c r="U17" s="481"/>
      <c r="V17" s="481"/>
      <c r="W17" s="481"/>
      <c r="X17" s="481"/>
      <c r="Y17" s="482"/>
    </row>
    <row r="18">
      <c r="A18" s="481" t="s">
        <v>27</v>
      </c>
      <c r="B18" s="483">
        <v>2023.0</v>
      </c>
      <c r="C18" s="481" t="s">
        <v>1260</v>
      </c>
      <c r="D18" s="481"/>
      <c r="E18" s="484" t="s">
        <v>1280</v>
      </c>
      <c r="F18" s="481"/>
      <c r="G18" s="481"/>
      <c r="H18" s="481"/>
      <c r="I18" s="481"/>
      <c r="J18" s="481"/>
      <c r="K18" s="481"/>
      <c r="L18" s="481"/>
      <c r="M18" s="481"/>
      <c r="N18" s="481"/>
      <c r="O18" s="481"/>
      <c r="P18" s="481"/>
      <c r="Q18" s="481"/>
      <c r="R18" s="481"/>
      <c r="S18" s="481"/>
      <c r="T18" s="481"/>
      <c r="U18" s="481"/>
      <c r="V18" s="481"/>
      <c r="W18" s="481"/>
      <c r="X18" s="481"/>
      <c r="Y18" s="482"/>
    </row>
    <row r="19">
      <c r="A19" s="481" t="s">
        <v>27</v>
      </c>
      <c r="B19" s="483">
        <v>2023.0</v>
      </c>
      <c r="C19" s="481" t="s">
        <v>1281</v>
      </c>
      <c r="D19" s="481"/>
      <c r="E19" s="484" t="s">
        <v>1282</v>
      </c>
      <c r="F19" s="481"/>
      <c r="G19" s="481"/>
      <c r="H19" s="481"/>
      <c r="I19" s="481"/>
      <c r="J19" s="481"/>
      <c r="K19" s="481"/>
      <c r="L19" s="481"/>
      <c r="M19" s="481"/>
      <c r="N19" s="481"/>
      <c r="O19" s="481"/>
      <c r="P19" s="481"/>
      <c r="Q19" s="481"/>
      <c r="R19" s="481"/>
      <c r="S19" s="481"/>
      <c r="T19" s="481"/>
      <c r="U19" s="481"/>
      <c r="V19" s="481"/>
      <c r="W19" s="481"/>
      <c r="X19" s="481"/>
      <c r="Y19" s="482"/>
    </row>
    <row r="20" ht="15.75" customHeight="1">
      <c r="A20" s="481" t="s">
        <v>27</v>
      </c>
      <c r="B20" s="483">
        <v>2023.0</v>
      </c>
      <c r="C20" s="481" t="s">
        <v>1283</v>
      </c>
      <c r="D20" s="481"/>
      <c r="E20" s="484" t="s">
        <v>1284</v>
      </c>
      <c r="F20" s="481"/>
      <c r="G20" s="481"/>
      <c r="H20" s="481"/>
      <c r="I20" s="481"/>
      <c r="J20" s="481"/>
      <c r="K20" s="481"/>
      <c r="L20" s="481"/>
      <c r="M20" s="481"/>
      <c r="N20" s="481"/>
      <c r="O20" s="481"/>
      <c r="P20" s="481"/>
      <c r="Q20" s="481"/>
      <c r="R20" s="481"/>
      <c r="S20" s="481"/>
      <c r="T20" s="481"/>
      <c r="U20" s="481"/>
      <c r="V20" s="481"/>
      <c r="W20" s="481"/>
      <c r="X20" s="481"/>
      <c r="Y20" s="482"/>
    </row>
    <row r="21" ht="15.75" customHeight="1">
      <c r="A21" s="481" t="s">
        <v>27</v>
      </c>
      <c r="B21" s="483">
        <v>2022.0</v>
      </c>
      <c r="C21" s="481" t="s">
        <v>1285</v>
      </c>
      <c r="D21" s="481"/>
      <c r="E21" s="484" t="s">
        <v>1286</v>
      </c>
      <c r="F21" s="481"/>
      <c r="G21" s="481"/>
      <c r="H21" s="481"/>
      <c r="I21" s="481"/>
      <c r="J21" s="481"/>
      <c r="K21" s="481"/>
      <c r="L21" s="481"/>
      <c r="M21" s="481"/>
      <c r="N21" s="481"/>
      <c r="O21" s="481"/>
      <c r="P21" s="481"/>
      <c r="Q21" s="481"/>
      <c r="R21" s="481"/>
      <c r="S21" s="481"/>
      <c r="T21" s="481"/>
      <c r="U21" s="481"/>
      <c r="V21" s="481"/>
      <c r="W21" s="481"/>
      <c r="X21" s="481"/>
      <c r="Y21" s="482"/>
    </row>
    <row r="22" ht="15.75" customHeight="1">
      <c r="A22" s="481" t="s">
        <v>27</v>
      </c>
      <c r="B22" s="483">
        <v>2023.0</v>
      </c>
      <c r="C22" s="481" t="s">
        <v>1287</v>
      </c>
      <c r="D22" s="481"/>
      <c r="E22" s="486" t="s">
        <v>1288</v>
      </c>
      <c r="F22" s="481"/>
      <c r="G22" s="481"/>
      <c r="H22" s="481"/>
      <c r="I22" s="481"/>
      <c r="J22" s="481"/>
      <c r="K22" s="481"/>
      <c r="L22" s="481"/>
      <c r="M22" s="481"/>
      <c r="N22" s="481"/>
      <c r="O22" s="481"/>
      <c r="P22" s="481"/>
      <c r="Q22" s="481"/>
      <c r="R22" s="481"/>
      <c r="S22" s="481"/>
      <c r="T22" s="481"/>
      <c r="U22" s="481"/>
      <c r="V22" s="481"/>
      <c r="W22" s="481"/>
      <c r="X22" s="481"/>
      <c r="Y22" s="482"/>
    </row>
    <row r="23" ht="15.75" customHeight="1">
      <c r="A23" s="481" t="s">
        <v>27</v>
      </c>
      <c r="B23" s="483">
        <v>2023.0</v>
      </c>
      <c r="C23" s="481" t="s">
        <v>1289</v>
      </c>
      <c r="D23" s="481"/>
      <c r="E23" s="484" t="s">
        <v>1290</v>
      </c>
      <c r="F23" s="481"/>
      <c r="G23" s="481"/>
      <c r="H23" s="481"/>
      <c r="I23" s="481"/>
      <c r="J23" s="481"/>
      <c r="K23" s="481"/>
      <c r="L23" s="481"/>
      <c r="M23" s="481"/>
      <c r="N23" s="481"/>
      <c r="O23" s="481"/>
      <c r="P23" s="481"/>
      <c r="Q23" s="481"/>
      <c r="R23" s="481"/>
      <c r="S23" s="481"/>
      <c r="T23" s="481"/>
      <c r="U23" s="481"/>
      <c r="V23" s="481"/>
      <c r="W23" s="481"/>
      <c r="X23" s="481"/>
      <c r="Y23" s="482"/>
    </row>
    <row r="24" ht="15.75" customHeight="1">
      <c r="A24" s="481" t="s">
        <v>27</v>
      </c>
      <c r="B24" s="483">
        <v>2022.0</v>
      </c>
      <c r="C24" s="481" t="s">
        <v>1291</v>
      </c>
      <c r="D24" s="481"/>
      <c r="E24" s="484" t="s">
        <v>1292</v>
      </c>
      <c r="F24" s="481"/>
      <c r="G24" s="481"/>
      <c r="H24" s="481"/>
      <c r="I24" s="481"/>
      <c r="J24" s="481"/>
      <c r="K24" s="481"/>
      <c r="L24" s="481"/>
      <c r="M24" s="481"/>
      <c r="N24" s="481"/>
      <c r="O24" s="481"/>
      <c r="P24" s="481"/>
      <c r="Q24" s="481"/>
      <c r="R24" s="481"/>
      <c r="S24" s="481"/>
      <c r="T24" s="481"/>
      <c r="U24" s="481"/>
      <c r="V24" s="481"/>
      <c r="W24" s="481"/>
      <c r="X24" s="481"/>
      <c r="Y24" s="482"/>
    </row>
    <row r="25" ht="15.75" customHeight="1">
      <c r="A25" s="481" t="s">
        <v>27</v>
      </c>
      <c r="B25" s="481"/>
      <c r="C25" s="481" t="s">
        <v>1293</v>
      </c>
      <c r="D25" s="481"/>
      <c r="E25" s="484" t="s">
        <v>1294</v>
      </c>
      <c r="F25" s="481"/>
      <c r="G25" s="481"/>
      <c r="H25" s="481"/>
      <c r="I25" s="481"/>
      <c r="J25" s="481"/>
      <c r="K25" s="481"/>
      <c r="L25" s="481"/>
      <c r="M25" s="481"/>
      <c r="N25" s="481"/>
      <c r="O25" s="481"/>
      <c r="P25" s="481"/>
      <c r="Q25" s="481"/>
      <c r="R25" s="481"/>
      <c r="S25" s="481"/>
      <c r="T25" s="481"/>
      <c r="U25" s="481"/>
      <c r="V25" s="481"/>
      <c r="W25" s="481"/>
      <c r="X25" s="481"/>
      <c r="Y25" s="482"/>
    </row>
    <row r="26" ht="15.75" customHeight="1">
      <c r="A26" s="481" t="s">
        <v>27</v>
      </c>
      <c r="B26" s="481"/>
      <c r="C26" s="481" t="s">
        <v>1295</v>
      </c>
      <c r="D26" s="481"/>
      <c r="E26" s="484" t="s">
        <v>1296</v>
      </c>
      <c r="F26" s="481"/>
      <c r="G26" s="481"/>
      <c r="H26" s="481"/>
      <c r="I26" s="481"/>
      <c r="J26" s="481"/>
      <c r="K26" s="481"/>
      <c r="L26" s="481"/>
      <c r="M26" s="481"/>
      <c r="N26" s="481"/>
      <c r="O26" s="481"/>
      <c r="P26" s="481"/>
      <c r="Q26" s="481"/>
      <c r="R26" s="481"/>
      <c r="S26" s="481"/>
      <c r="T26" s="481"/>
      <c r="U26" s="481"/>
      <c r="V26" s="481"/>
      <c r="W26" s="481"/>
      <c r="X26" s="481"/>
      <c r="Y26" s="482"/>
    </row>
    <row r="27" ht="15.75" customHeight="1">
      <c r="A27" s="481" t="s">
        <v>28</v>
      </c>
      <c r="B27" s="483">
        <v>2022.0</v>
      </c>
      <c r="C27" s="481" t="s">
        <v>1297</v>
      </c>
      <c r="D27" s="481"/>
      <c r="E27" s="484" t="s">
        <v>1298</v>
      </c>
      <c r="F27" s="481"/>
      <c r="G27" s="481"/>
      <c r="H27" s="481"/>
      <c r="I27" s="481"/>
      <c r="J27" s="481"/>
      <c r="K27" s="481"/>
      <c r="L27" s="481"/>
      <c r="M27" s="481"/>
      <c r="N27" s="481"/>
      <c r="O27" s="481"/>
      <c r="P27" s="481"/>
      <c r="Q27" s="481"/>
      <c r="R27" s="481"/>
      <c r="S27" s="481"/>
      <c r="T27" s="481"/>
      <c r="U27" s="481"/>
      <c r="V27" s="481"/>
      <c r="W27" s="481"/>
      <c r="X27" s="481"/>
      <c r="Y27" s="482"/>
    </row>
    <row r="28" ht="15.75" customHeight="1">
      <c r="A28" s="481" t="s">
        <v>1299</v>
      </c>
      <c r="B28" s="483">
        <v>2022.0</v>
      </c>
      <c r="C28" s="481" t="s">
        <v>1274</v>
      </c>
      <c r="D28" s="481"/>
      <c r="E28" s="484" t="s">
        <v>1300</v>
      </c>
      <c r="F28" s="481"/>
      <c r="G28" s="481"/>
      <c r="H28" s="481"/>
      <c r="I28" s="481"/>
      <c r="J28" s="481"/>
      <c r="K28" s="481"/>
      <c r="L28" s="481"/>
      <c r="M28" s="481"/>
      <c r="N28" s="481"/>
      <c r="O28" s="481"/>
      <c r="P28" s="481"/>
      <c r="Q28" s="481"/>
      <c r="R28" s="481"/>
      <c r="S28" s="481"/>
      <c r="T28" s="481"/>
      <c r="U28" s="481"/>
      <c r="V28" s="481"/>
      <c r="W28" s="481"/>
      <c r="X28" s="481"/>
      <c r="Y28" s="482"/>
    </row>
    <row r="29" ht="15.75" customHeight="1">
      <c r="A29" s="481" t="s">
        <v>1299</v>
      </c>
      <c r="B29" s="483">
        <v>2022.0</v>
      </c>
      <c r="C29" s="481" t="s">
        <v>1301</v>
      </c>
      <c r="D29" s="481"/>
      <c r="E29" s="484" t="s">
        <v>1302</v>
      </c>
      <c r="F29" s="481"/>
      <c r="G29" s="481"/>
      <c r="H29" s="481"/>
      <c r="I29" s="481"/>
      <c r="J29" s="481"/>
      <c r="K29" s="481"/>
      <c r="L29" s="481"/>
      <c r="M29" s="481"/>
      <c r="N29" s="481"/>
      <c r="O29" s="481"/>
      <c r="P29" s="481"/>
      <c r="Q29" s="481"/>
      <c r="R29" s="481"/>
      <c r="S29" s="481"/>
      <c r="T29" s="481"/>
      <c r="U29" s="481"/>
      <c r="V29" s="481"/>
      <c r="W29" s="481"/>
      <c r="X29" s="481"/>
      <c r="Y29" s="482"/>
    </row>
    <row r="30" ht="15.75" customHeight="1">
      <c r="A30" s="481" t="s">
        <v>1299</v>
      </c>
      <c r="B30" s="483">
        <v>2022.0</v>
      </c>
      <c r="C30" s="481" t="s">
        <v>1256</v>
      </c>
      <c r="D30" s="481"/>
      <c r="E30" s="487" t="s">
        <v>1303</v>
      </c>
      <c r="F30" s="482"/>
      <c r="G30" s="482"/>
      <c r="H30" s="482"/>
      <c r="I30" s="482"/>
      <c r="J30" s="482"/>
      <c r="K30" s="482"/>
      <c r="L30" s="482"/>
      <c r="M30" s="482"/>
      <c r="N30" s="482"/>
      <c r="O30" s="482"/>
      <c r="P30" s="482"/>
      <c r="Q30" s="482"/>
      <c r="R30" s="482"/>
      <c r="S30" s="482"/>
      <c r="T30" s="482"/>
      <c r="U30" s="482"/>
      <c r="V30" s="482"/>
      <c r="W30" s="482"/>
      <c r="X30" s="482"/>
      <c r="Y30" s="482"/>
    </row>
    <row r="31" ht="15.75" customHeight="1">
      <c r="A31" s="481" t="s">
        <v>1299</v>
      </c>
      <c r="B31" s="488">
        <v>2021.0</v>
      </c>
      <c r="C31" s="481" t="s">
        <v>1304</v>
      </c>
      <c r="D31" s="473"/>
      <c r="E31" s="487" t="s">
        <v>1305</v>
      </c>
      <c r="F31" s="482"/>
      <c r="G31" s="482"/>
      <c r="H31" s="482"/>
      <c r="I31" s="482"/>
      <c r="J31" s="482"/>
      <c r="K31" s="482"/>
      <c r="L31" s="482"/>
      <c r="M31" s="482"/>
      <c r="N31" s="482"/>
      <c r="O31" s="482"/>
      <c r="P31" s="482"/>
      <c r="Q31" s="482"/>
      <c r="R31" s="482"/>
      <c r="S31" s="482"/>
      <c r="T31" s="482"/>
      <c r="U31" s="482"/>
      <c r="V31" s="482"/>
      <c r="W31" s="482"/>
      <c r="X31" s="482"/>
      <c r="Y31" s="482"/>
    </row>
    <row r="32" ht="15.75" customHeight="1">
      <c r="A32" s="481" t="s">
        <v>1299</v>
      </c>
      <c r="B32" s="481"/>
      <c r="C32" s="481" t="s">
        <v>1306</v>
      </c>
      <c r="D32" s="473"/>
      <c r="E32" s="489" t="s">
        <v>1307</v>
      </c>
      <c r="F32" s="482"/>
      <c r="G32" s="482"/>
      <c r="H32" s="482"/>
      <c r="I32" s="482"/>
      <c r="J32" s="482"/>
      <c r="K32" s="482"/>
      <c r="L32" s="482"/>
      <c r="M32" s="482"/>
      <c r="N32" s="482"/>
      <c r="O32" s="482"/>
      <c r="P32" s="482"/>
      <c r="Q32" s="482"/>
      <c r="R32" s="482"/>
      <c r="S32" s="482"/>
      <c r="T32" s="482"/>
      <c r="U32" s="482"/>
      <c r="V32" s="482"/>
      <c r="W32" s="482"/>
      <c r="X32" s="482"/>
      <c r="Y32" s="482"/>
    </row>
    <row r="33" ht="15.75" customHeight="1">
      <c r="A33" s="481" t="s">
        <v>1299</v>
      </c>
      <c r="B33" s="481"/>
      <c r="C33" s="481" t="s">
        <v>1308</v>
      </c>
      <c r="D33" s="490" t="s">
        <v>1309</v>
      </c>
      <c r="E33" s="487" t="s">
        <v>1310</v>
      </c>
      <c r="F33" s="482"/>
      <c r="G33" s="482"/>
      <c r="H33" s="482"/>
      <c r="I33" s="482"/>
      <c r="J33" s="482"/>
      <c r="K33" s="482"/>
      <c r="L33" s="482"/>
      <c r="M33" s="482"/>
      <c r="N33" s="482"/>
      <c r="O33" s="482"/>
      <c r="P33" s="482"/>
      <c r="Q33" s="482"/>
      <c r="R33" s="482"/>
      <c r="S33" s="482"/>
      <c r="T33" s="482"/>
      <c r="U33" s="482"/>
      <c r="V33" s="482"/>
      <c r="W33" s="482"/>
      <c r="X33" s="482"/>
      <c r="Y33" s="482"/>
    </row>
    <row r="34" ht="15.75" customHeight="1">
      <c r="A34" s="481" t="s">
        <v>1299</v>
      </c>
      <c r="B34" s="481"/>
      <c r="C34" s="481" t="s">
        <v>1311</v>
      </c>
      <c r="D34" s="490" t="s">
        <v>1309</v>
      </c>
      <c r="E34" s="487" t="s">
        <v>1312</v>
      </c>
      <c r="F34" s="428"/>
      <c r="G34" s="428"/>
      <c r="H34" s="428"/>
      <c r="I34" s="428"/>
      <c r="J34" s="428"/>
      <c r="K34" s="428"/>
      <c r="L34" s="428"/>
      <c r="M34" s="428"/>
      <c r="N34" s="428"/>
      <c r="O34" s="428"/>
      <c r="P34" s="428"/>
      <c r="Q34" s="428"/>
      <c r="R34" s="428"/>
      <c r="S34" s="428"/>
      <c r="T34" s="428"/>
      <c r="U34" s="428"/>
      <c r="V34" s="428"/>
      <c r="W34" s="428"/>
      <c r="X34" s="428"/>
      <c r="Y34" s="428"/>
    </row>
    <row r="35" ht="15.75" customHeight="1">
      <c r="A35" s="473" t="s">
        <v>30</v>
      </c>
      <c r="B35" s="491">
        <v>2022.0</v>
      </c>
      <c r="C35" s="473" t="s">
        <v>1313</v>
      </c>
      <c r="D35" s="473"/>
      <c r="E35" s="492" t="s">
        <v>1314</v>
      </c>
      <c r="F35" s="428"/>
      <c r="G35" s="428"/>
      <c r="H35" s="428"/>
      <c r="I35" s="428"/>
      <c r="J35" s="428"/>
      <c r="K35" s="428"/>
      <c r="L35" s="428"/>
      <c r="M35" s="428"/>
      <c r="N35" s="428"/>
      <c r="O35" s="428"/>
      <c r="P35" s="428"/>
      <c r="Q35" s="428"/>
      <c r="R35" s="428"/>
      <c r="S35" s="428"/>
      <c r="T35" s="428"/>
      <c r="U35" s="428"/>
      <c r="V35" s="428"/>
      <c r="W35" s="428"/>
      <c r="X35" s="428"/>
      <c r="Y35" s="428"/>
    </row>
    <row r="36" ht="15.75" customHeight="1">
      <c r="A36" s="481" t="s">
        <v>30</v>
      </c>
      <c r="B36" s="483">
        <v>2022.0</v>
      </c>
      <c r="C36" s="481" t="s">
        <v>1315</v>
      </c>
      <c r="D36" s="481"/>
      <c r="E36" s="487" t="s">
        <v>1316</v>
      </c>
      <c r="F36" s="428"/>
      <c r="G36" s="428"/>
      <c r="H36" s="428"/>
      <c r="I36" s="428"/>
      <c r="J36" s="428"/>
      <c r="K36" s="428"/>
      <c r="L36" s="428"/>
      <c r="M36" s="428"/>
      <c r="N36" s="428"/>
      <c r="O36" s="428"/>
      <c r="P36" s="428"/>
      <c r="Q36" s="428"/>
      <c r="R36" s="428"/>
      <c r="S36" s="428"/>
      <c r="T36" s="428"/>
      <c r="U36" s="428"/>
      <c r="V36" s="428"/>
      <c r="W36" s="428"/>
      <c r="X36" s="428"/>
      <c r="Y36" s="428"/>
    </row>
    <row r="37" ht="15.75" customHeight="1">
      <c r="A37" s="481" t="s">
        <v>30</v>
      </c>
      <c r="B37" s="483">
        <v>2022.0</v>
      </c>
      <c r="C37" s="481" t="s">
        <v>1317</v>
      </c>
      <c r="D37" s="481"/>
      <c r="E37" s="493" t="s">
        <v>1318</v>
      </c>
      <c r="F37" s="428"/>
      <c r="G37" s="428"/>
      <c r="H37" s="428"/>
      <c r="I37" s="428"/>
      <c r="J37" s="428"/>
      <c r="K37" s="428"/>
      <c r="L37" s="428"/>
      <c r="M37" s="428"/>
      <c r="N37" s="428"/>
      <c r="O37" s="428"/>
      <c r="P37" s="428"/>
      <c r="Q37" s="428"/>
      <c r="R37" s="428"/>
      <c r="S37" s="428"/>
      <c r="T37" s="428"/>
      <c r="U37" s="428"/>
      <c r="V37" s="428"/>
      <c r="W37" s="428"/>
      <c r="X37" s="428"/>
      <c r="Y37" s="428"/>
    </row>
    <row r="38" ht="15.75" customHeight="1">
      <c r="A38" s="494" t="s">
        <v>30</v>
      </c>
      <c r="B38" s="495">
        <v>2021.0</v>
      </c>
      <c r="C38" s="494" t="s">
        <v>1319</v>
      </c>
      <c r="D38" s="481"/>
      <c r="E38" s="496" t="s">
        <v>1320</v>
      </c>
      <c r="F38" s="428"/>
      <c r="G38" s="428"/>
      <c r="H38" s="428"/>
      <c r="I38" s="428"/>
      <c r="J38" s="428"/>
      <c r="K38" s="428"/>
      <c r="L38" s="428"/>
      <c r="M38" s="428"/>
      <c r="N38" s="428"/>
      <c r="O38" s="428"/>
      <c r="P38" s="428"/>
      <c r="Q38" s="428"/>
      <c r="R38" s="428"/>
      <c r="S38" s="428"/>
      <c r="T38" s="428"/>
      <c r="U38" s="428"/>
      <c r="V38" s="428"/>
      <c r="W38" s="428"/>
      <c r="X38" s="428"/>
      <c r="Y38" s="428"/>
    </row>
    <row r="39" ht="15.75" customHeight="1">
      <c r="A39" s="481" t="s">
        <v>30</v>
      </c>
      <c r="B39" s="483">
        <v>2022.0</v>
      </c>
      <c r="C39" s="481" t="s">
        <v>1256</v>
      </c>
      <c r="D39" s="481"/>
      <c r="E39" s="493" t="s">
        <v>1321</v>
      </c>
      <c r="F39" s="428"/>
      <c r="G39" s="428"/>
      <c r="H39" s="428"/>
      <c r="I39" s="428"/>
      <c r="J39" s="428"/>
      <c r="K39" s="428"/>
      <c r="L39" s="428"/>
      <c r="M39" s="428"/>
      <c r="N39" s="428"/>
      <c r="O39" s="428"/>
      <c r="P39" s="428"/>
      <c r="Q39" s="428"/>
      <c r="R39" s="428"/>
      <c r="S39" s="428"/>
      <c r="T39" s="428"/>
      <c r="U39" s="428"/>
      <c r="V39" s="428"/>
      <c r="W39" s="428"/>
      <c r="X39" s="428"/>
      <c r="Y39" s="428"/>
    </row>
    <row r="40" ht="15.75" customHeight="1">
      <c r="A40" s="481" t="s">
        <v>30</v>
      </c>
      <c r="B40" s="483">
        <v>2022.0</v>
      </c>
      <c r="C40" s="481" t="s">
        <v>1258</v>
      </c>
      <c r="D40" s="481"/>
      <c r="E40" s="486" t="s">
        <v>1322</v>
      </c>
      <c r="F40" s="473"/>
      <c r="G40" s="473"/>
      <c r="H40" s="473"/>
      <c r="I40" s="473"/>
      <c r="J40" s="473"/>
      <c r="K40" s="473"/>
      <c r="L40" s="473"/>
      <c r="M40" s="473"/>
      <c r="N40" s="473"/>
      <c r="O40" s="473"/>
      <c r="P40" s="473"/>
      <c r="Q40" s="473"/>
      <c r="R40" s="473"/>
      <c r="S40" s="473"/>
      <c r="T40" s="473"/>
      <c r="U40" s="473"/>
      <c r="V40" s="473"/>
      <c r="W40" s="473"/>
      <c r="X40" s="473"/>
      <c r="Y40" s="428"/>
    </row>
    <row r="41" ht="15.75" customHeight="1">
      <c r="A41" s="481" t="s">
        <v>30</v>
      </c>
      <c r="B41" s="483">
        <v>2021.0</v>
      </c>
      <c r="C41" s="481" t="s">
        <v>1260</v>
      </c>
      <c r="D41" s="481"/>
      <c r="E41" s="486" t="s">
        <v>1323</v>
      </c>
      <c r="F41" s="473"/>
      <c r="G41" s="473"/>
      <c r="H41" s="473"/>
      <c r="I41" s="473"/>
      <c r="J41" s="473"/>
      <c r="K41" s="473"/>
      <c r="L41" s="473"/>
      <c r="M41" s="473"/>
      <c r="N41" s="473"/>
      <c r="O41" s="473"/>
      <c r="P41" s="473"/>
      <c r="Q41" s="473"/>
      <c r="R41" s="473"/>
      <c r="S41" s="473"/>
      <c r="T41" s="473"/>
      <c r="U41" s="473"/>
      <c r="V41" s="473"/>
      <c r="W41" s="473"/>
      <c r="X41" s="473"/>
      <c r="Y41" s="428"/>
    </row>
    <row r="42" ht="15.75" customHeight="1">
      <c r="A42" s="481" t="s">
        <v>30</v>
      </c>
      <c r="B42" s="483">
        <v>2021.0</v>
      </c>
      <c r="C42" s="481" t="s">
        <v>1324</v>
      </c>
      <c r="D42" s="481"/>
      <c r="E42" s="484" t="s">
        <v>1325</v>
      </c>
      <c r="F42" s="473"/>
      <c r="G42" s="473"/>
      <c r="H42" s="473"/>
      <c r="I42" s="473"/>
      <c r="J42" s="473"/>
      <c r="K42" s="473"/>
      <c r="L42" s="473"/>
      <c r="M42" s="473"/>
      <c r="N42" s="473"/>
      <c r="O42" s="473"/>
      <c r="P42" s="473"/>
      <c r="Q42" s="473"/>
      <c r="R42" s="473"/>
      <c r="S42" s="473"/>
      <c r="T42" s="473"/>
      <c r="U42" s="473"/>
      <c r="V42" s="473"/>
      <c r="W42" s="473"/>
      <c r="X42" s="473"/>
      <c r="Y42" s="428"/>
    </row>
    <row r="43" ht="15.75" customHeight="1">
      <c r="A43" s="494" t="s">
        <v>30</v>
      </c>
      <c r="B43" s="481"/>
      <c r="C43" s="494" t="s">
        <v>1326</v>
      </c>
      <c r="D43" s="481"/>
      <c r="E43" s="497" t="s">
        <v>1327</v>
      </c>
      <c r="F43" s="473"/>
      <c r="G43" s="473"/>
      <c r="H43" s="473"/>
      <c r="I43" s="473"/>
      <c r="J43" s="473"/>
      <c r="K43" s="473"/>
      <c r="L43" s="473"/>
      <c r="M43" s="473"/>
      <c r="N43" s="473"/>
      <c r="O43" s="473"/>
      <c r="P43" s="473"/>
      <c r="Q43" s="473"/>
      <c r="R43" s="473"/>
      <c r="S43" s="473"/>
      <c r="T43" s="473"/>
      <c r="U43" s="473"/>
      <c r="V43" s="473"/>
      <c r="W43" s="473"/>
      <c r="X43" s="473"/>
      <c r="Y43" s="428"/>
    </row>
    <row r="44" ht="15.75" customHeight="1">
      <c r="A44" s="481" t="s">
        <v>30</v>
      </c>
      <c r="B44" s="481"/>
      <c r="C44" s="481" t="s">
        <v>1328</v>
      </c>
      <c r="D44" s="481"/>
      <c r="E44" s="486" t="s">
        <v>1329</v>
      </c>
      <c r="F44" s="481"/>
      <c r="G44" s="481"/>
      <c r="H44" s="481"/>
      <c r="I44" s="481"/>
      <c r="J44" s="481"/>
      <c r="K44" s="481"/>
      <c r="L44" s="481"/>
      <c r="M44" s="481"/>
      <c r="N44" s="481"/>
      <c r="O44" s="481"/>
      <c r="P44" s="481"/>
      <c r="Q44" s="481"/>
      <c r="R44" s="481"/>
      <c r="S44" s="481"/>
      <c r="T44" s="481"/>
      <c r="U44" s="481"/>
      <c r="V44" s="481"/>
      <c r="W44" s="481"/>
      <c r="X44" s="481"/>
      <c r="Y44" s="482"/>
    </row>
    <row r="45" ht="15.75" customHeight="1">
      <c r="A45" s="481" t="s">
        <v>30</v>
      </c>
      <c r="B45" s="481"/>
      <c r="C45" s="481" t="s">
        <v>1330</v>
      </c>
      <c r="D45" s="481"/>
      <c r="E45" s="486" t="s">
        <v>1331</v>
      </c>
      <c r="F45" s="481"/>
      <c r="G45" s="481"/>
      <c r="H45" s="481"/>
      <c r="I45" s="481"/>
      <c r="J45" s="481"/>
      <c r="K45" s="481"/>
      <c r="L45" s="481"/>
      <c r="M45" s="481"/>
      <c r="N45" s="481"/>
      <c r="O45" s="481"/>
      <c r="P45" s="481"/>
      <c r="Q45" s="481"/>
      <c r="R45" s="481"/>
      <c r="S45" s="481"/>
      <c r="T45" s="481"/>
      <c r="U45" s="481"/>
      <c r="V45" s="481"/>
      <c r="W45" s="481"/>
      <c r="X45" s="481"/>
      <c r="Y45" s="482"/>
    </row>
    <row r="46" ht="15.75" customHeight="1">
      <c r="A46" s="481" t="s">
        <v>30</v>
      </c>
      <c r="B46" s="483">
        <v>2021.0</v>
      </c>
      <c r="C46" s="481" t="s">
        <v>1291</v>
      </c>
      <c r="D46" s="481"/>
      <c r="E46" s="486" t="s">
        <v>1332</v>
      </c>
      <c r="F46" s="481"/>
      <c r="G46" s="481"/>
      <c r="H46" s="481"/>
      <c r="I46" s="481"/>
      <c r="J46" s="481"/>
      <c r="K46" s="481"/>
      <c r="L46" s="481"/>
      <c r="M46" s="481"/>
      <c r="N46" s="481"/>
      <c r="O46" s="481"/>
      <c r="P46" s="481"/>
      <c r="Q46" s="481"/>
      <c r="R46" s="481"/>
      <c r="S46" s="481"/>
      <c r="T46" s="481"/>
      <c r="U46" s="481"/>
      <c r="V46" s="481"/>
      <c r="W46" s="481"/>
      <c r="X46" s="481"/>
      <c r="Y46" s="482"/>
    </row>
    <row r="47" ht="15.75" customHeight="1">
      <c r="A47" s="481" t="s">
        <v>30</v>
      </c>
      <c r="B47" s="483">
        <v>2022.0</v>
      </c>
      <c r="C47" s="481" t="s">
        <v>1333</v>
      </c>
      <c r="D47" s="481"/>
      <c r="E47" s="486" t="s">
        <v>1334</v>
      </c>
      <c r="F47" s="481"/>
      <c r="G47" s="481"/>
      <c r="H47" s="481"/>
      <c r="I47" s="481"/>
      <c r="J47" s="481"/>
      <c r="K47" s="481"/>
      <c r="L47" s="481"/>
      <c r="M47" s="481"/>
      <c r="N47" s="481"/>
      <c r="O47" s="481"/>
      <c r="P47" s="481"/>
      <c r="Q47" s="481"/>
      <c r="R47" s="481"/>
      <c r="S47" s="481"/>
      <c r="T47" s="481"/>
      <c r="U47" s="481"/>
      <c r="V47" s="481"/>
      <c r="W47" s="481"/>
      <c r="X47" s="481"/>
      <c r="Y47" s="482"/>
    </row>
    <row r="48" ht="15.75" customHeight="1">
      <c r="A48" s="481" t="s">
        <v>30</v>
      </c>
      <c r="B48" s="481"/>
      <c r="C48" s="481" t="s">
        <v>1335</v>
      </c>
      <c r="D48" s="481"/>
      <c r="E48" s="486" t="s">
        <v>1336</v>
      </c>
      <c r="F48" s="481"/>
      <c r="G48" s="481"/>
      <c r="H48" s="481"/>
      <c r="I48" s="481"/>
      <c r="J48" s="481"/>
      <c r="K48" s="481"/>
      <c r="L48" s="481"/>
      <c r="M48" s="481"/>
      <c r="N48" s="481"/>
      <c r="O48" s="481"/>
      <c r="P48" s="481"/>
      <c r="Q48" s="481"/>
      <c r="R48" s="481"/>
      <c r="S48" s="481"/>
      <c r="T48" s="481"/>
      <c r="U48" s="481"/>
      <c r="V48" s="481"/>
      <c r="W48" s="481"/>
      <c r="X48" s="481"/>
      <c r="Y48" s="482"/>
    </row>
    <row r="49" ht="15.75" customHeight="1">
      <c r="A49" s="481" t="s">
        <v>30</v>
      </c>
      <c r="B49" s="483">
        <v>2022.0</v>
      </c>
      <c r="C49" s="481" t="s">
        <v>1308</v>
      </c>
      <c r="D49" s="481"/>
      <c r="E49" s="486" t="s">
        <v>1337</v>
      </c>
      <c r="F49" s="481"/>
      <c r="G49" s="481"/>
      <c r="H49" s="481"/>
      <c r="I49" s="481"/>
      <c r="J49" s="481"/>
      <c r="K49" s="481"/>
      <c r="L49" s="481"/>
      <c r="M49" s="481"/>
      <c r="N49" s="481"/>
      <c r="O49" s="481"/>
      <c r="P49" s="481"/>
      <c r="Q49" s="481"/>
      <c r="R49" s="481"/>
      <c r="S49" s="481"/>
      <c r="T49" s="481"/>
      <c r="U49" s="481"/>
      <c r="V49" s="481"/>
      <c r="W49" s="481"/>
      <c r="X49" s="481"/>
      <c r="Y49" s="482"/>
    </row>
    <row r="50" ht="15.75" customHeight="1">
      <c r="A50" s="481" t="s">
        <v>30</v>
      </c>
      <c r="B50" s="481"/>
      <c r="C50" s="481" t="s">
        <v>1338</v>
      </c>
      <c r="D50" s="481"/>
      <c r="E50" s="486" t="s">
        <v>1339</v>
      </c>
      <c r="F50" s="481"/>
      <c r="G50" s="481"/>
      <c r="H50" s="481"/>
      <c r="I50" s="481"/>
      <c r="J50" s="481"/>
      <c r="K50" s="481"/>
      <c r="L50" s="481"/>
      <c r="M50" s="481"/>
      <c r="N50" s="481"/>
      <c r="O50" s="481"/>
      <c r="P50" s="481"/>
      <c r="Q50" s="481"/>
      <c r="R50" s="481"/>
      <c r="S50" s="481"/>
      <c r="T50" s="481"/>
      <c r="U50" s="481"/>
      <c r="V50" s="481"/>
      <c r="W50" s="481"/>
      <c r="X50" s="481"/>
      <c r="Y50" s="482"/>
    </row>
    <row r="51" ht="15.75" customHeight="1">
      <c r="A51" s="481" t="s">
        <v>30</v>
      </c>
      <c r="B51" s="483">
        <v>2023.0</v>
      </c>
      <c r="C51" s="481" t="s">
        <v>1340</v>
      </c>
      <c r="D51" s="481"/>
      <c r="E51" s="480" t="s">
        <v>1341</v>
      </c>
      <c r="F51" s="481"/>
      <c r="G51" s="481"/>
      <c r="H51" s="481"/>
      <c r="I51" s="481"/>
      <c r="J51" s="481"/>
      <c r="K51" s="481"/>
      <c r="L51" s="481"/>
      <c r="M51" s="481"/>
      <c r="N51" s="481"/>
      <c r="O51" s="481"/>
      <c r="P51" s="481"/>
      <c r="Q51" s="481"/>
      <c r="R51" s="481"/>
      <c r="S51" s="481"/>
      <c r="T51" s="481"/>
      <c r="U51" s="481"/>
      <c r="V51" s="481"/>
      <c r="W51" s="481"/>
      <c r="X51" s="481"/>
      <c r="Y51" s="482"/>
    </row>
    <row r="52" ht="15.75" customHeight="1">
      <c r="A52" s="481" t="s">
        <v>30</v>
      </c>
      <c r="B52" s="483">
        <v>2021.0</v>
      </c>
      <c r="C52" s="481" t="s">
        <v>1342</v>
      </c>
      <c r="D52" s="481"/>
      <c r="E52" s="480" t="s">
        <v>1343</v>
      </c>
      <c r="F52" s="481"/>
      <c r="G52" s="481"/>
      <c r="H52" s="481"/>
      <c r="I52" s="481"/>
      <c r="J52" s="481"/>
      <c r="K52" s="481"/>
      <c r="L52" s="481"/>
      <c r="M52" s="481"/>
      <c r="N52" s="481"/>
      <c r="O52" s="481"/>
      <c r="P52" s="481"/>
      <c r="Q52" s="481"/>
      <c r="R52" s="481"/>
      <c r="S52" s="481"/>
      <c r="T52" s="481"/>
      <c r="U52" s="481"/>
      <c r="V52" s="481"/>
      <c r="W52" s="481"/>
      <c r="X52" s="481"/>
      <c r="Y52" s="482"/>
    </row>
    <row r="53" ht="15.75" customHeight="1">
      <c r="A53" s="473" t="s">
        <v>1344</v>
      </c>
      <c r="B53" s="491">
        <v>2023.0</v>
      </c>
      <c r="C53" s="473" t="s">
        <v>1345</v>
      </c>
      <c r="D53" s="473"/>
      <c r="E53" s="485" t="s">
        <v>1346</v>
      </c>
      <c r="F53" s="481"/>
      <c r="G53" s="481"/>
      <c r="H53" s="481"/>
      <c r="I53" s="481"/>
      <c r="J53" s="481"/>
      <c r="K53" s="481"/>
      <c r="L53" s="481"/>
      <c r="M53" s="481"/>
      <c r="N53" s="481"/>
      <c r="O53" s="481"/>
      <c r="P53" s="481"/>
      <c r="Q53" s="481"/>
      <c r="R53" s="481"/>
      <c r="S53" s="481"/>
      <c r="T53" s="481"/>
      <c r="U53" s="481"/>
      <c r="V53" s="481"/>
      <c r="W53" s="481"/>
      <c r="X53" s="481"/>
      <c r="Y53" s="482"/>
    </row>
    <row r="54" ht="15.75" customHeight="1">
      <c r="A54" s="481" t="s">
        <v>1347</v>
      </c>
      <c r="B54" s="488">
        <v>2023.0</v>
      </c>
      <c r="C54" s="481" t="s">
        <v>1315</v>
      </c>
      <c r="D54" s="481"/>
      <c r="E54" s="484" t="s">
        <v>1348</v>
      </c>
      <c r="F54" s="481"/>
      <c r="G54" s="481"/>
      <c r="H54" s="481"/>
      <c r="I54" s="481"/>
      <c r="J54" s="481"/>
      <c r="K54" s="481"/>
      <c r="L54" s="481"/>
      <c r="M54" s="481"/>
      <c r="N54" s="481"/>
      <c r="O54" s="481"/>
      <c r="P54" s="481"/>
      <c r="Q54" s="481"/>
      <c r="R54" s="481"/>
      <c r="S54" s="481"/>
      <c r="T54" s="481"/>
      <c r="U54" s="481"/>
      <c r="V54" s="481"/>
      <c r="W54" s="481"/>
      <c r="X54" s="481"/>
      <c r="Y54" s="482"/>
    </row>
    <row r="55" ht="15.75" customHeight="1">
      <c r="A55" s="481" t="s">
        <v>1347</v>
      </c>
      <c r="B55" s="483">
        <v>2020.0</v>
      </c>
      <c r="C55" s="481" t="s">
        <v>1256</v>
      </c>
      <c r="D55" s="481"/>
      <c r="E55" s="486" t="s">
        <v>1349</v>
      </c>
      <c r="F55" s="481"/>
      <c r="G55" s="481"/>
      <c r="H55" s="481"/>
      <c r="I55" s="481"/>
      <c r="J55" s="481"/>
      <c r="K55" s="481"/>
      <c r="L55" s="481"/>
      <c r="M55" s="481"/>
      <c r="N55" s="481"/>
      <c r="O55" s="481"/>
      <c r="P55" s="481"/>
      <c r="Q55" s="481"/>
      <c r="R55" s="481"/>
      <c r="S55" s="481"/>
      <c r="T55" s="481"/>
      <c r="U55" s="481"/>
      <c r="V55" s="481"/>
      <c r="W55" s="481"/>
      <c r="X55" s="481"/>
      <c r="Y55" s="482"/>
    </row>
    <row r="56" ht="15.75" customHeight="1">
      <c r="A56" s="481" t="s">
        <v>1347</v>
      </c>
      <c r="B56" s="481"/>
      <c r="C56" s="481" t="s">
        <v>1260</v>
      </c>
      <c r="D56" s="481"/>
      <c r="E56" s="484" t="s">
        <v>1349</v>
      </c>
      <c r="F56" s="481"/>
      <c r="G56" s="481"/>
      <c r="H56" s="481"/>
      <c r="I56" s="481"/>
      <c r="J56" s="481"/>
      <c r="K56" s="481"/>
      <c r="L56" s="481"/>
      <c r="M56" s="481"/>
      <c r="N56" s="481"/>
      <c r="O56" s="481"/>
      <c r="P56" s="481"/>
      <c r="Q56" s="481"/>
      <c r="R56" s="481"/>
      <c r="S56" s="481"/>
      <c r="T56" s="481"/>
      <c r="U56" s="481"/>
      <c r="V56" s="481"/>
      <c r="W56" s="481"/>
      <c r="X56" s="481"/>
      <c r="Y56" s="482"/>
    </row>
    <row r="57" ht="15.75" customHeight="1">
      <c r="A57" s="481" t="s">
        <v>1347</v>
      </c>
      <c r="B57" s="482"/>
      <c r="C57" s="498" t="s">
        <v>1350</v>
      </c>
      <c r="D57" s="499" t="s">
        <v>1351</v>
      </c>
      <c r="E57" s="484" t="s">
        <v>1349</v>
      </c>
      <c r="F57" s="481"/>
      <c r="G57" s="481"/>
      <c r="H57" s="481"/>
      <c r="I57" s="481"/>
      <c r="J57" s="481"/>
      <c r="K57" s="481"/>
      <c r="L57" s="481"/>
      <c r="M57" s="481"/>
      <c r="N57" s="481"/>
      <c r="O57" s="481"/>
      <c r="P57" s="481"/>
      <c r="Q57" s="481"/>
      <c r="R57" s="481"/>
      <c r="S57" s="481"/>
      <c r="T57" s="481"/>
      <c r="U57" s="481"/>
      <c r="V57" s="481"/>
      <c r="W57" s="481"/>
      <c r="X57" s="481"/>
      <c r="Y57" s="482"/>
    </row>
    <row r="58" ht="15.75" customHeight="1">
      <c r="A58" s="481" t="s">
        <v>1347</v>
      </c>
      <c r="B58" s="488">
        <v>2022.0</v>
      </c>
      <c r="C58" s="481" t="s">
        <v>1291</v>
      </c>
      <c r="D58" s="481"/>
      <c r="E58" s="484" t="s">
        <v>1352</v>
      </c>
      <c r="F58" s="481"/>
      <c r="G58" s="481"/>
      <c r="H58" s="481"/>
      <c r="I58" s="481"/>
      <c r="J58" s="481"/>
      <c r="K58" s="481"/>
      <c r="L58" s="481"/>
      <c r="M58" s="481"/>
      <c r="N58" s="481"/>
      <c r="O58" s="481"/>
      <c r="P58" s="481"/>
      <c r="Q58" s="481"/>
      <c r="R58" s="481"/>
      <c r="S58" s="481"/>
      <c r="T58" s="481"/>
      <c r="U58" s="481"/>
      <c r="V58" s="481"/>
      <c r="W58" s="481"/>
      <c r="X58" s="481"/>
      <c r="Y58" s="482"/>
    </row>
    <row r="59" ht="15.75" customHeight="1">
      <c r="A59" s="481" t="s">
        <v>1347</v>
      </c>
      <c r="B59" s="483">
        <v>2022.0</v>
      </c>
      <c r="C59" s="481" t="s">
        <v>1353</v>
      </c>
      <c r="D59" s="481"/>
      <c r="E59" s="486" t="s">
        <v>1354</v>
      </c>
      <c r="F59" s="481"/>
      <c r="G59" s="481"/>
      <c r="H59" s="481"/>
      <c r="I59" s="481"/>
      <c r="J59" s="481"/>
      <c r="K59" s="481"/>
      <c r="L59" s="481"/>
      <c r="M59" s="481"/>
      <c r="N59" s="481"/>
      <c r="O59" s="481"/>
      <c r="P59" s="481"/>
      <c r="Q59" s="481"/>
      <c r="R59" s="481"/>
      <c r="S59" s="481"/>
      <c r="T59" s="481"/>
      <c r="U59" s="481"/>
      <c r="V59" s="481"/>
      <c r="W59" s="481"/>
      <c r="X59" s="481"/>
      <c r="Y59" s="482"/>
    </row>
    <row r="60" ht="15.75" customHeight="1">
      <c r="A60" s="481" t="s">
        <v>1347</v>
      </c>
      <c r="B60" s="481"/>
      <c r="C60" s="481" t="s">
        <v>1324</v>
      </c>
      <c r="D60" s="499" t="s">
        <v>1351</v>
      </c>
      <c r="E60" s="484" t="s">
        <v>1355</v>
      </c>
      <c r="F60" s="481"/>
      <c r="G60" s="481"/>
      <c r="H60" s="481"/>
      <c r="I60" s="481"/>
      <c r="J60" s="481"/>
      <c r="K60" s="481"/>
      <c r="L60" s="481"/>
      <c r="M60" s="481"/>
      <c r="N60" s="481"/>
      <c r="O60" s="481"/>
      <c r="P60" s="481"/>
      <c r="Q60" s="481"/>
      <c r="R60" s="481"/>
      <c r="S60" s="481"/>
      <c r="T60" s="481"/>
      <c r="U60" s="481"/>
      <c r="V60" s="481"/>
      <c r="W60" s="481"/>
      <c r="X60" s="481"/>
      <c r="Y60" s="482"/>
    </row>
    <row r="61" ht="15.75" customHeight="1">
      <c r="A61" s="481" t="s">
        <v>1356</v>
      </c>
      <c r="B61" s="491">
        <v>2023.0</v>
      </c>
      <c r="C61" s="473" t="s">
        <v>1315</v>
      </c>
      <c r="D61" s="473"/>
      <c r="E61" s="485" t="s">
        <v>1357</v>
      </c>
      <c r="F61" s="481"/>
      <c r="G61" s="481"/>
      <c r="H61" s="481"/>
      <c r="I61" s="481"/>
      <c r="J61" s="481"/>
      <c r="K61" s="481"/>
      <c r="L61" s="481"/>
      <c r="M61" s="481"/>
      <c r="N61" s="481"/>
      <c r="O61" s="481"/>
      <c r="P61" s="481"/>
      <c r="Q61" s="481"/>
      <c r="R61" s="481"/>
      <c r="S61" s="481"/>
      <c r="T61" s="481"/>
      <c r="U61" s="481"/>
      <c r="V61" s="481"/>
      <c r="W61" s="481"/>
      <c r="X61" s="481"/>
      <c r="Y61" s="482"/>
    </row>
    <row r="62" ht="15.75" customHeight="1">
      <c r="A62" s="481" t="s">
        <v>1356</v>
      </c>
      <c r="B62" s="481" t="s">
        <v>1358</v>
      </c>
      <c r="C62" s="481" t="s">
        <v>1274</v>
      </c>
      <c r="D62" s="500" t="s">
        <v>1359</v>
      </c>
      <c r="E62" s="473"/>
      <c r="F62" s="481"/>
      <c r="G62" s="481"/>
      <c r="H62" s="481"/>
      <c r="I62" s="481"/>
      <c r="J62" s="481"/>
      <c r="K62" s="481"/>
      <c r="L62" s="481"/>
      <c r="M62" s="481"/>
      <c r="N62" s="481"/>
      <c r="O62" s="481"/>
      <c r="P62" s="481"/>
      <c r="Q62" s="481"/>
      <c r="R62" s="481"/>
      <c r="S62" s="481"/>
      <c r="T62" s="481"/>
      <c r="U62" s="481"/>
      <c r="V62" s="481"/>
      <c r="W62" s="481"/>
      <c r="X62" s="481"/>
      <c r="Y62" s="482"/>
    </row>
    <row r="63" ht="15.75" customHeight="1">
      <c r="A63" s="481" t="s">
        <v>1356</v>
      </c>
      <c r="B63" s="473"/>
      <c r="C63" s="473" t="s">
        <v>1256</v>
      </c>
      <c r="D63" s="473"/>
      <c r="E63" s="501" t="s">
        <v>1360</v>
      </c>
      <c r="F63" s="481"/>
      <c r="G63" s="481"/>
      <c r="H63" s="481"/>
      <c r="I63" s="481"/>
      <c r="J63" s="481"/>
      <c r="K63" s="481"/>
      <c r="L63" s="481"/>
      <c r="M63" s="481"/>
      <c r="N63" s="481"/>
      <c r="O63" s="481"/>
      <c r="P63" s="481"/>
      <c r="Q63" s="481"/>
      <c r="R63" s="481"/>
      <c r="S63" s="481"/>
      <c r="T63" s="481"/>
      <c r="U63" s="481"/>
      <c r="V63" s="481"/>
      <c r="W63" s="481"/>
      <c r="X63" s="481"/>
      <c r="Y63" s="482"/>
    </row>
    <row r="64" ht="15.75" customHeight="1">
      <c r="A64" s="473" t="s">
        <v>1356</v>
      </c>
      <c r="B64" s="491">
        <v>2021.0</v>
      </c>
      <c r="C64" s="473" t="s">
        <v>1350</v>
      </c>
      <c r="D64" s="473"/>
      <c r="E64" s="485" t="s">
        <v>1361</v>
      </c>
      <c r="F64" s="481"/>
      <c r="G64" s="481"/>
      <c r="H64" s="481"/>
      <c r="I64" s="481"/>
      <c r="J64" s="481"/>
      <c r="K64" s="481"/>
      <c r="L64" s="481"/>
      <c r="M64" s="481"/>
      <c r="N64" s="481"/>
      <c r="O64" s="481"/>
      <c r="P64" s="481"/>
      <c r="Q64" s="481"/>
      <c r="R64" s="481"/>
      <c r="S64" s="481"/>
      <c r="T64" s="481"/>
      <c r="U64" s="481"/>
      <c r="V64" s="481"/>
      <c r="W64" s="481"/>
      <c r="X64" s="481"/>
      <c r="Y64" s="482"/>
    </row>
    <row r="65" ht="15.75" customHeight="1">
      <c r="A65" s="481" t="s">
        <v>1356</v>
      </c>
      <c r="B65" s="491">
        <v>2022.0</v>
      </c>
      <c r="C65" s="473" t="s">
        <v>1362</v>
      </c>
      <c r="D65" s="473"/>
      <c r="E65" s="485" t="s">
        <v>1363</v>
      </c>
      <c r="F65" s="481"/>
      <c r="G65" s="481"/>
      <c r="H65" s="481"/>
      <c r="I65" s="481"/>
      <c r="J65" s="481"/>
      <c r="K65" s="481"/>
      <c r="L65" s="481"/>
      <c r="M65" s="481"/>
      <c r="N65" s="481"/>
      <c r="O65" s="481"/>
      <c r="P65" s="481"/>
      <c r="Q65" s="481"/>
      <c r="R65" s="481"/>
      <c r="S65" s="481"/>
      <c r="T65" s="481"/>
      <c r="U65" s="481"/>
      <c r="V65" s="481"/>
      <c r="W65" s="481"/>
      <c r="X65" s="481"/>
      <c r="Y65" s="482"/>
    </row>
    <row r="66" ht="15.75" customHeight="1">
      <c r="A66" s="481" t="s">
        <v>1356</v>
      </c>
      <c r="B66" s="473"/>
      <c r="C66" s="473" t="s">
        <v>1364</v>
      </c>
      <c r="D66" s="473"/>
      <c r="E66" s="485" t="s">
        <v>1365</v>
      </c>
      <c r="F66" s="481"/>
      <c r="G66" s="481"/>
      <c r="H66" s="481"/>
      <c r="I66" s="481"/>
      <c r="J66" s="481"/>
      <c r="K66" s="481"/>
      <c r="L66" s="481"/>
      <c r="M66" s="481"/>
      <c r="N66" s="481"/>
      <c r="O66" s="481"/>
      <c r="P66" s="481"/>
      <c r="Q66" s="481"/>
      <c r="R66" s="481"/>
      <c r="S66" s="481"/>
      <c r="T66" s="481"/>
      <c r="U66" s="481"/>
      <c r="V66" s="481"/>
      <c r="W66" s="481"/>
      <c r="X66" s="481"/>
      <c r="Y66" s="482"/>
    </row>
    <row r="67" ht="15.75" customHeight="1">
      <c r="A67" s="473" t="s">
        <v>1356</v>
      </c>
      <c r="B67" s="491">
        <v>2022.0</v>
      </c>
      <c r="C67" s="473" t="s">
        <v>1366</v>
      </c>
      <c r="D67" s="473"/>
      <c r="E67" s="485" t="s">
        <v>1367</v>
      </c>
      <c r="F67" s="481"/>
      <c r="G67" s="481"/>
      <c r="H67" s="481"/>
      <c r="I67" s="481"/>
      <c r="J67" s="481"/>
      <c r="K67" s="481"/>
      <c r="L67" s="481"/>
      <c r="M67" s="481"/>
      <c r="N67" s="481"/>
      <c r="O67" s="481"/>
      <c r="P67" s="481"/>
      <c r="Q67" s="481"/>
      <c r="R67" s="481"/>
      <c r="S67" s="481"/>
      <c r="T67" s="481"/>
      <c r="U67" s="481"/>
      <c r="V67" s="481"/>
      <c r="W67" s="481"/>
      <c r="X67" s="481"/>
      <c r="Y67" s="482"/>
    </row>
    <row r="68" ht="15.75" customHeight="1">
      <c r="A68" s="481" t="s">
        <v>1368</v>
      </c>
      <c r="B68" s="483">
        <v>2020.0</v>
      </c>
      <c r="C68" s="481" t="s">
        <v>1260</v>
      </c>
      <c r="D68" s="500" t="s">
        <v>1369</v>
      </c>
      <c r="E68" s="485" t="s">
        <v>1370</v>
      </c>
      <c r="F68" s="481"/>
      <c r="G68" s="481"/>
      <c r="H68" s="481"/>
      <c r="I68" s="481"/>
      <c r="J68" s="481"/>
      <c r="K68" s="481"/>
      <c r="L68" s="481"/>
      <c r="M68" s="481"/>
      <c r="N68" s="481"/>
      <c r="O68" s="481"/>
      <c r="P68" s="481"/>
      <c r="Q68" s="481"/>
      <c r="R68" s="481"/>
      <c r="S68" s="481"/>
      <c r="T68" s="481"/>
      <c r="U68" s="481"/>
      <c r="V68" s="481"/>
      <c r="W68" s="481"/>
      <c r="X68" s="481"/>
      <c r="Y68" s="482"/>
    </row>
    <row r="69" ht="15.75" customHeight="1">
      <c r="A69" s="481" t="s">
        <v>34</v>
      </c>
      <c r="B69" s="483">
        <v>2022.0</v>
      </c>
      <c r="C69" s="481" t="s">
        <v>1274</v>
      </c>
      <c r="D69" s="473"/>
      <c r="E69" s="485" t="s">
        <v>1371</v>
      </c>
      <c r="F69" s="481"/>
      <c r="G69" s="481"/>
      <c r="H69" s="481"/>
      <c r="I69" s="481"/>
      <c r="J69" s="481"/>
      <c r="K69" s="481"/>
      <c r="L69" s="481"/>
      <c r="M69" s="481"/>
      <c r="N69" s="481"/>
      <c r="O69" s="481"/>
      <c r="P69" s="481"/>
      <c r="Q69" s="481"/>
      <c r="R69" s="481"/>
      <c r="S69" s="481"/>
      <c r="T69" s="481"/>
      <c r="U69" s="481"/>
      <c r="V69" s="481"/>
      <c r="W69" s="481"/>
      <c r="X69" s="481"/>
      <c r="Y69" s="482"/>
    </row>
    <row r="70" ht="15.75" customHeight="1">
      <c r="A70" s="481" t="s">
        <v>34</v>
      </c>
      <c r="B70" s="483">
        <v>2022.0</v>
      </c>
      <c r="C70" s="481" t="s">
        <v>1315</v>
      </c>
      <c r="D70" s="481"/>
      <c r="E70" s="484" t="s">
        <v>1372</v>
      </c>
      <c r="F70" s="481"/>
      <c r="G70" s="481"/>
      <c r="H70" s="481"/>
      <c r="I70" s="481"/>
      <c r="J70" s="481"/>
      <c r="K70" s="481"/>
      <c r="L70" s="481"/>
      <c r="M70" s="481"/>
      <c r="N70" s="481"/>
      <c r="O70" s="481"/>
      <c r="P70" s="481"/>
      <c r="Q70" s="481"/>
      <c r="R70" s="481"/>
      <c r="S70" s="481"/>
      <c r="T70" s="481"/>
      <c r="U70" s="481"/>
      <c r="V70" s="481"/>
      <c r="W70" s="481"/>
      <c r="X70" s="481"/>
      <c r="Y70" s="482"/>
    </row>
    <row r="71" ht="15.75" customHeight="1">
      <c r="A71" s="481" t="s">
        <v>34</v>
      </c>
      <c r="B71" s="483">
        <v>2022.0</v>
      </c>
      <c r="C71" s="481" t="s">
        <v>1373</v>
      </c>
      <c r="D71" s="481"/>
      <c r="E71" s="484" t="s">
        <v>1374</v>
      </c>
      <c r="F71" s="481"/>
      <c r="G71" s="481"/>
      <c r="H71" s="481"/>
      <c r="I71" s="481"/>
      <c r="J71" s="481"/>
      <c r="K71" s="481"/>
      <c r="L71" s="481"/>
      <c r="M71" s="481"/>
      <c r="N71" s="481"/>
      <c r="O71" s="481"/>
      <c r="P71" s="481"/>
      <c r="Q71" s="481"/>
      <c r="R71" s="481"/>
      <c r="S71" s="481"/>
      <c r="T71" s="481"/>
      <c r="U71" s="481"/>
      <c r="V71" s="481"/>
      <c r="W71" s="481"/>
      <c r="X71" s="481"/>
      <c r="Y71" s="482"/>
    </row>
    <row r="72" ht="15.75" customHeight="1">
      <c r="A72" s="481" t="s">
        <v>34</v>
      </c>
      <c r="B72" s="483">
        <v>2023.0</v>
      </c>
      <c r="C72" s="481" t="s">
        <v>1375</v>
      </c>
      <c r="D72" s="481"/>
      <c r="E72" s="484" t="s">
        <v>1376</v>
      </c>
      <c r="F72" s="481"/>
      <c r="G72" s="481"/>
      <c r="H72" s="481"/>
      <c r="I72" s="481"/>
      <c r="J72" s="481"/>
      <c r="K72" s="481"/>
      <c r="L72" s="481"/>
      <c r="M72" s="481"/>
      <c r="N72" s="481"/>
      <c r="O72" s="481"/>
      <c r="P72" s="481"/>
      <c r="Q72" s="481"/>
      <c r="R72" s="481"/>
      <c r="S72" s="481"/>
      <c r="T72" s="481"/>
      <c r="U72" s="481"/>
      <c r="V72" s="481"/>
      <c r="W72" s="481"/>
      <c r="X72" s="481"/>
      <c r="Y72" s="482"/>
    </row>
    <row r="73" ht="15.75" customHeight="1">
      <c r="A73" s="481" t="s">
        <v>34</v>
      </c>
      <c r="B73" s="481"/>
      <c r="C73" s="481" t="s">
        <v>1377</v>
      </c>
      <c r="D73" s="481"/>
      <c r="E73" s="484" t="s">
        <v>1378</v>
      </c>
      <c r="F73" s="481"/>
      <c r="G73" s="481"/>
      <c r="H73" s="481"/>
      <c r="I73" s="481"/>
      <c r="J73" s="481"/>
      <c r="K73" s="481"/>
      <c r="L73" s="481"/>
      <c r="M73" s="481"/>
      <c r="N73" s="481"/>
      <c r="O73" s="481"/>
      <c r="P73" s="481"/>
      <c r="Q73" s="481"/>
      <c r="R73" s="481"/>
      <c r="S73" s="481"/>
      <c r="T73" s="481"/>
      <c r="U73" s="481"/>
      <c r="V73" s="481"/>
      <c r="W73" s="481"/>
      <c r="X73" s="481"/>
      <c r="Y73" s="482"/>
    </row>
    <row r="74" ht="15.75" customHeight="1">
      <c r="A74" s="481" t="s">
        <v>34</v>
      </c>
      <c r="B74" s="483">
        <v>2022.0</v>
      </c>
      <c r="C74" s="481" t="s">
        <v>1379</v>
      </c>
      <c r="D74" s="481"/>
      <c r="E74" s="484" t="s">
        <v>1380</v>
      </c>
      <c r="F74" s="481"/>
      <c r="G74" s="481"/>
      <c r="H74" s="481"/>
      <c r="I74" s="481"/>
      <c r="J74" s="481"/>
      <c r="K74" s="481"/>
      <c r="L74" s="481"/>
      <c r="M74" s="481"/>
      <c r="N74" s="481"/>
      <c r="O74" s="481"/>
      <c r="P74" s="481"/>
      <c r="Q74" s="481"/>
      <c r="R74" s="481"/>
      <c r="S74" s="481"/>
      <c r="T74" s="481"/>
      <c r="U74" s="481"/>
      <c r="V74" s="481"/>
      <c r="W74" s="481"/>
      <c r="X74" s="481"/>
      <c r="Y74" s="482"/>
    </row>
    <row r="75" ht="15.75" customHeight="1">
      <c r="A75" s="481" t="s">
        <v>34</v>
      </c>
      <c r="B75" s="483">
        <v>2022.0</v>
      </c>
      <c r="C75" s="481" t="s">
        <v>1381</v>
      </c>
      <c r="D75" s="481"/>
      <c r="E75" s="486" t="s">
        <v>1382</v>
      </c>
      <c r="F75" s="481"/>
      <c r="G75" s="481"/>
      <c r="H75" s="481"/>
      <c r="I75" s="481"/>
      <c r="J75" s="481"/>
      <c r="K75" s="481"/>
      <c r="L75" s="481"/>
      <c r="M75" s="481"/>
      <c r="N75" s="481"/>
      <c r="O75" s="481"/>
      <c r="P75" s="481"/>
      <c r="Q75" s="481"/>
      <c r="R75" s="481"/>
      <c r="S75" s="481"/>
      <c r="T75" s="481"/>
      <c r="U75" s="481"/>
      <c r="V75" s="481"/>
      <c r="W75" s="481"/>
      <c r="X75" s="481"/>
      <c r="Y75" s="482"/>
    </row>
    <row r="76" ht="15.75" customHeight="1">
      <c r="A76" s="481" t="s">
        <v>34</v>
      </c>
      <c r="B76" s="481"/>
      <c r="C76" s="481" t="s">
        <v>1383</v>
      </c>
      <c r="D76" s="481"/>
      <c r="E76" s="486" t="s">
        <v>1384</v>
      </c>
      <c r="F76" s="481"/>
      <c r="G76" s="481"/>
      <c r="H76" s="481"/>
      <c r="I76" s="481"/>
      <c r="J76" s="481"/>
      <c r="K76" s="481"/>
      <c r="L76" s="481"/>
      <c r="M76" s="481"/>
      <c r="N76" s="481"/>
      <c r="O76" s="481"/>
      <c r="P76" s="481"/>
      <c r="Q76" s="481"/>
      <c r="R76" s="481"/>
      <c r="S76" s="481"/>
      <c r="T76" s="481"/>
      <c r="U76" s="481"/>
      <c r="V76" s="481"/>
      <c r="W76" s="481"/>
      <c r="X76" s="481"/>
      <c r="Y76" s="482"/>
    </row>
    <row r="77" ht="15.75" customHeight="1">
      <c r="A77" s="481" t="s">
        <v>34</v>
      </c>
      <c r="B77" s="481"/>
      <c r="C77" s="481" t="s">
        <v>1385</v>
      </c>
      <c r="D77" s="481"/>
      <c r="E77" s="484" t="s">
        <v>1386</v>
      </c>
      <c r="F77" s="481"/>
      <c r="G77" s="481"/>
      <c r="H77" s="481"/>
      <c r="I77" s="481"/>
      <c r="J77" s="481"/>
      <c r="K77" s="481"/>
      <c r="L77" s="481"/>
      <c r="M77" s="481"/>
      <c r="N77" s="481"/>
      <c r="O77" s="481"/>
      <c r="P77" s="481"/>
      <c r="Q77" s="481"/>
      <c r="R77" s="481"/>
      <c r="S77" s="481"/>
      <c r="T77" s="481"/>
      <c r="U77" s="481"/>
      <c r="V77" s="481"/>
      <c r="W77" s="481"/>
      <c r="X77" s="481"/>
      <c r="Y77" s="482"/>
    </row>
    <row r="78" ht="15.75" customHeight="1">
      <c r="A78" s="494" t="s">
        <v>34</v>
      </c>
      <c r="B78" s="481"/>
      <c r="C78" s="502" t="s">
        <v>1387</v>
      </c>
      <c r="D78" s="481"/>
      <c r="E78" s="497" t="s">
        <v>1388</v>
      </c>
      <c r="F78" s="481"/>
      <c r="G78" s="481"/>
      <c r="H78" s="481"/>
      <c r="I78" s="481"/>
      <c r="J78" s="481"/>
      <c r="K78" s="481"/>
      <c r="L78" s="481"/>
      <c r="M78" s="481"/>
      <c r="N78" s="481"/>
      <c r="O78" s="481"/>
      <c r="P78" s="481"/>
      <c r="Q78" s="481"/>
      <c r="R78" s="481"/>
      <c r="S78" s="481"/>
      <c r="T78" s="481"/>
      <c r="U78" s="481"/>
      <c r="V78" s="481"/>
      <c r="W78" s="481"/>
      <c r="X78" s="481"/>
      <c r="Y78" s="482"/>
    </row>
    <row r="79" ht="15.75" customHeight="1">
      <c r="A79" s="481" t="s">
        <v>1389</v>
      </c>
      <c r="B79" s="483">
        <v>2022.0</v>
      </c>
      <c r="C79" s="481" t="s">
        <v>1315</v>
      </c>
      <c r="D79" s="481"/>
      <c r="E79" s="484" t="s">
        <v>1390</v>
      </c>
      <c r="F79" s="481"/>
      <c r="G79" s="481"/>
      <c r="H79" s="481"/>
      <c r="I79" s="481"/>
      <c r="J79" s="481"/>
      <c r="K79" s="481"/>
      <c r="L79" s="481"/>
      <c r="M79" s="481"/>
      <c r="N79" s="481"/>
      <c r="O79" s="481"/>
      <c r="P79" s="481"/>
      <c r="Q79" s="481"/>
      <c r="R79" s="481"/>
      <c r="S79" s="481"/>
      <c r="T79" s="481"/>
      <c r="U79" s="481"/>
      <c r="V79" s="481"/>
      <c r="W79" s="481"/>
      <c r="X79" s="481"/>
      <c r="Y79" s="482"/>
    </row>
    <row r="80" ht="15.75" customHeight="1">
      <c r="A80" s="481" t="s">
        <v>1389</v>
      </c>
      <c r="B80" s="483">
        <v>2022.0</v>
      </c>
      <c r="C80" s="481" t="s">
        <v>1391</v>
      </c>
      <c r="D80" s="481"/>
      <c r="E80" s="486" t="s">
        <v>1392</v>
      </c>
      <c r="F80" s="481"/>
      <c r="G80" s="481"/>
      <c r="H80" s="481"/>
      <c r="I80" s="481"/>
      <c r="J80" s="481"/>
      <c r="K80" s="481"/>
      <c r="L80" s="481"/>
      <c r="M80" s="481"/>
      <c r="N80" s="481"/>
      <c r="O80" s="481"/>
      <c r="P80" s="481"/>
      <c r="Q80" s="481"/>
      <c r="R80" s="481"/>
      <c r="S80" s="481"/>
      <c r="T80" s="481"/>
      <c r="U80" s="481"/>
      <c r="V80" s="481"/>
      <c r="W80" s="481"/>
      <c r="X80" s="481"/>
      <c r="Y80" s="482"/>
    </row>
    <row r="81" ht="15.75" customHeight="1">
      <c r="A81" s="481" t="s">
        <v>1389</v>
      </c>
      <c r="B81" s="483">
        <v>2022.0</v>
      </c>
      <c r="C81" s="481" t="s">
        <v>1340</v>
      </c>
      <c r="D81" s="481"/>
      <c r="E81" s="484" t="s">
        <v>1393</v>
      </c>
      <c r="F81" s="481"/>
      <c r="G81" s="481"/>
      <c r="H81" s="481"/>
      <c r="I81" s="481"/>
      <c r="J81" s="481"/>
      <c r="K81" s="481"/>
      <c r="L81" s="481"/>
      <c r="M81" s="481"/>
      <c r="N81" s="481"/>
      <c r="O81" s="481"/>
      <c r="P81" s="481"/>
      <c r="Q81" s="481"/>
      <c r="R81" s="481"/>
      <c r="S81" s="481"/>
      <c r="T81" s="481"/>
      <c r="U81" s="481"/>
      <c r="V81" s="481"/>
      <c r="W81" s="481"/>
      <c r="X81" s="481"/>
      <c r="Y81" s="482"/>
    </row>
    <row r="82" ht="15.75" customHeight="1">
      <c r="A82" s="481" t="s">
        <v>1389</v>
      </c>
      <c r="B82" s="483">
        <v>2016.0</v>
      </c>
      <c r="C82" s="481" t="s">
        <v>1394</v>
      </c>
      <c r="D82" s="481"/>
      <c r="E82" s="484" t="s">
        <v>1395</v>
      </c>
      <c r="F82" s="481"/>
      <c r="G82" s="481"/>
      <c r="H82" s="481"/>
      <c r="I82" s="481"/>
      <c r="J82" s="481"/>
      <c r="K82" s="481"/>
      <c r="L82" s="481"/>
      <c r="M82" s="481"/>
      <c r="N82" s="481"/>
      <c r="O82" s="481"/>
      <c r="P82" s="481"/>
      <c r="Q82" s="481"/>
      <c r="R82" s="481"/>
      <c r="S82" s="481"/>
      <c r="T82" s="481"/>
      <c r="U82" s="481"/>
      <c r="V82" s="481"/>
      <c r="W82" s="481"/>
      <c r="X82" s="481"/>
      <c r="Y82" s="482"/>
    </row>
    <row r="83" ht="15.75" customHeight="1">
      <c r="A83" s="481" t="s">
        <v>1389</v>
      </c>
      <c r="B83" s="483">
        <v>2019.0</v>
      </c>
      <c r="C83" s="481" t="s">
        <v>1260</v>
      </c>
      <c r="D83" s="481"/>
      <c r="E83" s="484" t="s">
        <v>1396</v>
      </c>
      <c r="F83" s="481"/>
      <c r="G83" s="481"/>
      <c r="H83" s="481"/>
      <c r="I83" s="481"/>
      <c r="J83" s="481"/>
      <c r="K83" s="481"/>
      <c r="L83" s="481"/>
      <c r="M83" s="481"/>
      <c r="N83" s="481"/>
      <c r="O83" s="481"/>
      <c r="P83" s="481"/>
      <c r="Q83" s="481"/>
      <c r="R83" s="481"/>
      <c r="S83" s="481"/>
      <c r="T83" s="481"/>
      <c r="U83" s="481"/>
      <c r="V83" s="481"/>
      <c r="W83" s="481"/>
      <c r="X83" s="481"/>
      <c r="Y83" s="482"/>
    </row>
    <row r="84" ht="15.75" customHeight="1">
      <c r="A84" s="481" t="s">
        <v>1389</v>
      </c>
      <c r="B84" s="481"/>
      <c r="C84" s="481" t="s">
        <v>1324</v>
      </c>
      <c r="D84" s="481"/>
      <c r="E84" s="484" t="s">
        <v>1397</v>
      </c>
      <c r="F84" s="481"/>
      <c r="G84" s="481"/>
      <c r="H84" s="481"/>
      <c r="I84" s="481"/>
      <c r="J84" s="481"/>
      <c r="K84" s="481"/>
      <c r="L84" s="481"/>
      <c r="M84" s="481"/>
      <c r="N84" s="481"/>
      <c r="O84" s="481"/>
      <c r="P84" s="481"/>
      <c r="Q84" s="481"/>
      <c r="R84" s="481"/>
      <c r="S84" s="481"/>
      <c r="T84" s="481"/>
      <c r="U84" s="481"/>
      <c r="V84" s="481"/>
      <c r="W84" s="481"/>
      <c r="X84" s="481"/>
      <c r="Y84" s="482"/>
    </row>
    <row r="85" ht="15.75" customHeight="1">
      <c r="A85" s="481" t="s">
        <v>55</v>
      </c>
      <c r="B85" s="483">
        <v>2022.0</v>
      </c>
      <c r="C85" s="481" t="s">
        <v>1315</v>
      </c>
      <c r="D85" s="481"/>
      <c r="E85" s="484" t="s">
        <v>1398</v>
      </c>
      <c r="F85" s="481"/>
      <c r="G85" s="481"/>
      <c r="H85" s="481"/>
      <c r="I85" s="481"/>
      <c r="J85" s="481"/>
      <c r="K85" s="481"/>
      <c r="L85" s="481"/>
      <c r="M85" s="481"/>
      <c r="N85" s="481"/>
      <c r="O85" s="481"/>
      <c r="P85" s="481"/>
      <c r="Q85" s="481"/>
      <c r="R85" s="481"/>
      <c r="S85" s="481"/>
      <c r="T85" s="481"/>
      <c r="U85" s="481"/>
      <c r="V85" s="481"/>
      <c r="W85" s="481"/>
      <c r="X85" s="481"/>
      <c r="Y85" s="482"/>
    </row>
    <row r="86" ht="15.75" customHeight="1">
      <c r="A86" s="494" t="s">
        <v>55</v>
      </c>
      <c r="B86" s="481"/>
      <c r="C86" s="494" t="s">
        <v>1399</v>
      </c>
      <c r="D86" s="481"/>
      <c r="E86" s="497" t="s">
        <v>1400</v>
      </c>
      <c r="F86" s="481"/>
      <c r="G86" s="481"/>
      <c r="H86" s="481"/>
      <c r="I86" s="481"/>
      <c r="J86" s="481"/>
      <c r="K86" s="481"/>
      <c r="L86" s="481"/>
      <c r="M86" s="481"/>
      <c r="N86" s="481"/>
      <c r="O86" s="481"/>
      <c r="P86" s="481"/>
      <c r="Q86" s="481"/>
      <c r="R86" s="481"/>
      <c r="S86" s="481"/>
      <c r="T86" s="481"/>
      <c r="U86" s="481"/>
      <c r="V86" s="481"/>
      <c r="W86" s="481"/>
      <c r="X86" s="481"/>
      <c r="Y86" s="482"/>
    </row>
    <row r="87" ht="15.75" customHeight="1">
      <c r="A87" s="481" t="s">
        <v>55</v>
      </c>
      <c r="B87" s="483">
        <v>2021.0</v>
      </c>
      <c r="C87" s="481" t="s">
        <v>1324</v>
      </c>
      <c r="D87" s="481"/>
      <c r="E87" s="484" t="s">
        <v>1401</v>
      </c>
      <c r="F87" s="481"/>
      <c r="G87" s="481"/>
      <c r="H87" s="481"/>
      <c r="I87" s="481"/>
      <c r="J87" s="481"/>
      <c r="K87" s="481"/>
      <c r="L87" s="481"/>
      <c r="M87" s="481"/>
      <c r="N87" s="481"/>
      <c r="O87" s="481"/>
      <c r="P87" s="481"/>
      <c r="Q87" s="481"/>
      <c r="R87" s="481"/>
      <c r="S87" s="481"/>
      <c r="T87" s="481"/>
      <c r="U87" s="481"/>
      <c r="V87" s="481"/>
      <c r="W87" s="481"/>
      <c r="X87" s="481"/>
      <c r="Y87" s="482"/>
    </row>
    <row r="88" ht="15.75" customHeight="1">
      <c r="A88" s="481" t="s">
        <v>55</v>
      </c>
      <c r="B88" s="483">
        <v>2022.0</v>
      </c>
      <c r="C88" s="481" t="s">
        <v>1402</v>
      </c>
      <c r="D88" s="481" t="s">
        <v>1403</v>
      </c>
      <c r="E88" s="484" t="s">
        <v>1404</v>
      </c>
      <c r="F88" s="481"/>
      <c r="G88" s="481"/>
      <c r="H88" s="481"/>
      <c r="I88" s="481"/>
      <c r="J88" s="481"/>
      <c r="K88" s="481"/>
      <c r="L88" s="481"/>
      <c r="M88" s="481"/>
      <c r="N88" s="481"/>
      <c r="O88" s="481"/>
      <c r="P88" s="481"/>
      <c r="Q88" s="481"/>
      <c r="R88" s="481"/>
      <c r="S88" s="481"/>
      <c r="T88" s="481"/>
      <c r="U88" s="481"/>
      <c r="V88" s="481"/>
      <c r="W88" s="481"/>
      <c r="X88" s="481"/>
      <c r="Y88" s="482"/>
    </row>
    <row r="89" ht="15.75" customHeight="1">
      <c r="A89" s="481" t="s">
        <v>55</v>
      </c>
      <c r="B89" s="481"/>
      <c r="C89" s="481" t="s">
        <v>1405</v>
      </c>
      <c r="D89" s="481"/>
      <c r="E89" s="484" t="s">
        <v>1406</v>
      </c>
      <c r="F89" s="481"/>
      <c r="G89" s="481"/>
      <c r="H89" s="481"/>
      <c r="I89" s="481"/>
      <c r="J89" s="481"/>
      <c r="K89" s="481"/>
      <c r="L89" s="481"/>
      <c r="M89" s="481"/>
      <c r="N89" s="481"/>
      <c r="O89" s="481"/>
      <c r="P89" s="481"/>
      <c r="Q89" s="481"/>
      <c r="R89" s="481"/>
      <c r="S89" s="481"/>
      <c r="T89" s="481"/>
      <c r="U89" s="481"/>
      <c r="V89" s="481"/>
      <c r="W89" s="481"/>
      <c r="X89" s="481"/>
      <c r="Y89" s="482"/>
    </row>
    <row r="90" ht="15.75" customHeight="1">
      <c r="A90" s="481" t="s">
        <v>55</v>
      </c>
      <c r="B90" s="483">
        <v>2023.0</v>
      </c>
      <c r="C90" s="481" t="s">
        <v>1407</v>
      </c>
      <c r="D90" s="481"/>
      <c r="E90" s="484" t="s">
        <v>1408</v>
      </c>
      <c r="F90" s="481"/>
      <c r="G90" s="481"/>
      <c r="H90" s="481"/>
      <c r="I90" s="481"/>
      <c r="J90" s="481"/>
      <c r="K90" s="481"/>
      <c r="L90" s="481"/>
      <c r="M90" s="481"/>
      <c r="N90" s="481"/>
      <c r="O90" s="481"/>
      <c r="P90" s="481"/>
      <c r="Q90" s="481"/>
      <c r="R90" s="481"/>
      <c r="S90" s="481"/>
      <c r="T90" s="481"/>
      <c r="U90" s="481"/>
      <c r="V90" s="481"/>
      <c r="W90" s="481"/>
      <c r="X90" s="481"/>
      <c r="Y90" s="482"/>
    </row>
    <row r="91" ht="15.75" customHeight="1">
      <c r="A91" s="481" t="s">
        <v>55</v>
      </c>
      <c r="B91" s="481"/>
      <c r="C91" s="481" t="s">
        <v>1409</v>
      </c>
      <c r="D91" s="481"/>
      <c r="E91" s="484" t="s">
        <v>1410</v>
      </c>
      <c r="F91" s="481"/>
      <c r="G91" s="481"/>
      <c r="H91" s="481"/>
      <c r="I91" s="481"/>
      <c r="J91" s="481"/>
      <c r="K91" s="481"/>
      <c r="L91" s="481"/>
      <c r="M91" s="481"/>
      <c r="N91" s="481"/>
      <c r="O91" s="481"/>
      <c r="P91" s="481"/>
      <c r="Q91" s="481"/>
      <c r="R91" s="481"/>
      <c r="S91" s="481"/>
      <c r="T91" s="481"/>
      <c r="U91" s="481"/>
      <c r="V91" s="481"/>
      <c r="W91" s="481"/>
      <c r="X91" s="481"/>
      <c r="Y91" s="482"/>
    </row>
    <row r="92" ht="15.75" customHeight="1">
      <c r="A92" s="481" t="s">
        <v>55</v>
      </c>
      <c r="B92" s="481"/>
      <c r="C92" s="481" t="s">
        <v>1411</v>
      </c>
      <c r="D92" s="481"/>
      <c r="E92" s="484" t="s">
        <v>1412</v>
      </c>
      <c r="F92" s="481"/>
      <c r="G92" s="481"/>
      <c r="H92" s="481"/>
      <c r="I92" s="481"/>
      <c r="J92" s="481"/>
      <c r="K92" s="481"/>
      <c r="L92" s="481"/>
      <c r="M92" s="481"/>
      <c r="N92" s="481"/>
      <c r="O92" s="481"/>
      <c r="P92" s="481"/>
      <c r="Q92" s="481"/>
      <c r="R92" s="481"/>
      <c r="S92" s="481"/>
      <c r="T92" s="481"/>
      <c r="U92" s="481"/>
      <c r="V92" s="481"/>
      <c r="W92" s="481"/>
      <c r="X92" s="481"/>
      <c r="Y92" s="482"/>
    </row>
    <row r="93" ht="15.75" customHeight="1">
      <c r="A93" s="481" t="s">
        <v>56</v>
      </c>
      <c r="B93" s="483">
        <v>2022.0</v>
      </c>
      <c r="C93" s="481" t="s">
        <v>1413</v>
      </c>
      <c r="D93" s="481"/>
      <c r="E93" s="484" t="s">
        <v>1414</v>
      </c>
      <c r="F93" s="481"/>
      <c r="G93" s="481"/>
      <c r="H93" s="481"/>
      <c r="I93" s="481"/>
      <c r="J93" s="481"/>
      <c r="K93" s="481"/>
      <c r="L93" s="481"/>
      <c r="M93" s="481"/>
      <c r="N93" s="481"/>
      <c r="O93" s="481"/>
      <c r="P93" s="481"/>
      <c r="Q93" s="481"/>
      <c r="R93" s="481"/>
      <c r="S93" s="481"/>
      <c r="T93" s="481"/>
      <c r="U93" s="481"/>
      <c r="V93" s="481"/>
      <c r="W93" s="481"/>
      <c r="X93" s="481"/>
      <c r="Y93" s="482"/>
    </row>
    <row r="94" ht="15.75" customHeight="1">
      <c r="A94" s="481" t="s">
        <v>56</v>
      </c>
      <c r="B94" s="483">
        <v>2021.0</v>
      </c>
      <c r="C94" s="481" t="s">
        <v>1415</v>
      </c>
      <c r="D94" s="481"/>
      <c r="E94" s="484" t="s">
        <v>1416</v>
      </c>
      <c r="F94" s="481"/>
      <c r="G94" s="481"/>
      <c r="H94" s="481"/>
      <c r="I94" s="481"/>
      <c r="J94" s="481"/>
      <c r="K94" s="481"/>
      <c r="L94" s="481"/>
      <c r="M94" s="481"/>
      <c r="N94" s="481"/>
      <c r="O94" s="481"/>
      <c r="P94" s="481"/>
      <c r="Q94" s="481"/>
      <c r="R94" s="481"/>
      <c r="S94" s="481"/>
      <c r="T94" s="481"/>
      <c r="U94" s="481"/>
      <c r="V94" s="481"/>
      <c r="W94" s="481"/>
      <c r="X94" s="481"/>
      <c r="Y94" s="482"/>
    </row>
    <row r="95" ht="15.75" customHeight="1">
      <c r="A95" s="481" t="s">
        <v>56</v>
      </c>
      <c r="B95" s="481"/>
      <c r="C95" s="481" t="s">
        <v>1417</v>
      </c>
      <c r="D95" s="481"/>
      <c r="E95" s="484" t="s">
        <v>1418</v>
      </c>
      <c r="F95" s="481"/>
      <c r="G95" s="481"/>
      <c r="H95" s="481"/>
      <c r="I95" s="481"/>
      <c r="J95" s="481"/>
      <c r="K95" s="481"/>
      <c r="L95" s="481"/>
      <c r="M95" s="481"/>
      <c r="N95" s="481"/>
      <c r="O95" s="481"/>
      <c r="P95" s="481"/>
      <c r="Q95" s="481"/>
      <c r="R95" s="481"/>
      <c r="S95" s="481"/>
      <c r="T95" s="481"/>
      <c r="U95" s="481"/>
      <c r="V95" s="481"/>
      <c r="W95" s="481"/>
      <c r="X95" s="481"/>
      <c r="Y95" s="482"/>
    </row>
    <row r="96" ht="15.75" customHeight="1">
      <c r="A96" s="481" t="s">
        <v>56</v>
      </c>
      <c r="B96" s="481"/>
      <c r="C96" s="481" t="s">
        <v>1419</v>
      </c>
      <c r="D96" s="481"/>
      <c r="E96" s="484" t="s">
        <v>1420</v>
      </c>
      <c r="F96" s="481"/>
      <c r="G96" s="481"/>
      <c r="H96" s="481"/>
      <c r="I96" s="481"/>
      <c r="J96" s="481"/>
      <c r="K96" s="481"/>
      <c r="L96" s="481"/>
      <c r="M96" s="481"/>
      <c r="N96" s="481"/>
      <c r="O96" s="481"/>
      <c r="P96" s="481"/>
      <c r="Q96" s="481"/>
      <c r="R96" s="481"/>
      <c r="S96" s="481"/>
      <c r="T96" s="481"/>
      <c r="U96" s="481"/>
      <c r="V96" s="481"/>
      <c r="W96" s="481"/>
      <c r="X96" s="481"/>
      <c r="Y96" s="482"/>
    </row>
    <row r="97" ht="15.75" customHeight="1">
      <c r="A97" s="481" t="s">
        <v>56</v>
      </c>
      <c r="B97" s="481"/>
      <c r="C97" s="481" t="s">
        <v>1330</v>
      </c>
      <c r="D97" s="482"/>
      <c r="E97" s="484" t="s">
        <v>1421</v>
      </c>
      <c r="F97" s="481"/>
      <c r="G97" s="481"/>
      <c r="H97" s="481"/>
      <c r="I97" s="481"/>
      <c r="J97" s="481"/>
      <c r="K97" s="481"/>
      <c r="L97" s="481"/>
      <c r="M97" s="481"/>
      <c r="N97" s="481"/>
      <c r="O97" s="481"/>
      <c r="P97" s="481"/>
      <c r="Q97" s="481"/>
      <c r="R97" s="481"/>
      <c r="S97" s="481"/>
      <c r="T97" s="481"/>
      <c r="U97" s="481"/>
      <c r="V97" s="481"/>
      <c r="W97" s="481"/>
      <c r="X97" s="481"/>
      <c r="Y97" s="482"/>
    </row>
    <row r="98" ht="15.75" customHeight="1">
      <c r="A98" s="481" t="s">
        <v>56</v>
      </c>
      <c r="B98" s="483">
        <v>2021.0</v>
      </c>
      <c r="C98" s="481" t="s">
        <v>1266</v>
      </c>
      <c r="D98" s="481"/>
      <c r="E98" s="484" t="s">
        <v>1422</v>
      </c>
      <c r="F98" s="481"/>
      <c r="G98" s="481"/>
      <c r="H98" s="481"/>
      <c r="I98" s="481"/>
      <c r="J98" s="481"/>
      <c r="K98" s="481"/>
      <c r="L98" s="481"/>
      <c r="M98" s="481"/>
      <c r="N98" s="481"/>
      <c r="O98" s="481"/>
      <c r="P98" s="481"/>
      <c r="Q98" s="481"/>
      <c r="R98" s="481"/>
      <c r="S98" s="481"/>
      <c r="T98" s="481"/>
      <c r="U98" s="481"/>
      <c r="V98" s="481"/>
      <c r="W98" s="481"/>
      <c r="X98" s="481"/>
      <c r="Y98" s="482"/>
    </row>
    <row r="99" ht="15.75" customHeight="1">
      <c r="A99" s="481" t="s">
        <v>56</v>
      </c>
      <c r="B99" s="481" t="s">
        <v>1423</v>
      </c>
      <c r="C99" s="481" t="s">
        <v>1424</v>
      </c>
      <c r="D99" s="481"/>
      <c r="E99" s="484" t="s">
        <v>1425</v>
      </c>
      <c r="F99" s="481"/>
      <c r="G99" s="481"/>
      <c r="H99" s="481"/>
      <c r="I99" s="481"/>
      <c r="J99" s="481"/>
      <c r="K99" s="481"/>
      <c r="L99" s="481"/>
      <c r="M99" s="481"/>
      <c r="N99" s="481"/>
      <c r="O99" s="481"/>
      <c r="P99" s="481"/>
      <c r="Q99" s="481"/>
      <c r="R99" s="481"/>
      <c r="S99" s="481"/>
      <c r="T99" s="481"/>
      <c r="U99" s="481"/>
      <c r="V99" s="481"/>
      <c r="W99" s="481"/>
      <c r="X99" s="481"/>
      <c r="Y99" s="482"/>
    </row>
    <row r="100" ht="15.75" customHeight="1">
      <c r="A100" s="481" t="s">
        <v>56</v>
      </c>
      <c r="B100" s="483">
        <v>2022.0</v>
      </c>
      <c r="C100" s="481" t="s">
        <v>1426</v>
      </c>
      <c r="D100" s="481"/>
      <c r="E100" s="484" t="s">
        <v>1427</v>
      </c>
      <c r="F100" s="481"/>
      <c r="G100" s="481"/>
      <c r="H100" s="481"/>
      <c r="I100" s="481"/>
      <c r="J100" s="481"/>
      <c r="K100" s="481"/>
      <c r="L100" s="481"/>
      <c r="M100" s="481"/>
      <c r="N100" s="481"/>
      <c r="O100" s="481"/>
      <c r="P100" s="481"/>
      <c r="Q100" s="481"/>
      <c r="R100" s="481"/>
      <c r="S100" s="481"/>
      <c r="T100" s="481"/>
      <c r="U100" s="481"/>
      <c r="V100" s="481"/>
      <c r="W100" s="481"/>
      <c r="X100" s="481"/>
      <c r="Y100" s="482"/>
    </row>
    <row r="101" ht="15.75" customHeight="1">
      <c r="A101" s="481" t="s">
        <v>56</v>
      </c>
      <c r="B101" s="483">
        <v>2013.0</v>
      </c>
      <c r="C101" s="481" t="s">
        <v>1428</v>
      </c>
      <c r="D101" s="481"/>
      <c r="E101" s="484" t="s">
        <v>1429</v>
      </c>
      <c r="F101" s="481"/>
      <c r="G101" s="481"/>
      <c r="H101" s="481"/>
      <c r="I101" s="481"/>
      <c r="J101" s="481"/>
      <c r="K101" s="481"/>
      <c r="L101" s="481"/>
      <c r="M101" s="481"/>
      <c r="N101" s="481"/>
      <c r="O101" s="481"/>
      <c r="P101" s="481"/>
      <c r="Q101" s="481"/>
      <c r="R101" s="481"/>
      <c r="S101" s="481"/>
      <c r="T101" s="481"/>
      <c r="U101" s="481"/>
      <c r="V101" s="481"/>
      <c r="W101" s="481"/>
      <c r="X101" s="481"/>
      <c r="Y101" s="482"/>
    </row>
    <row r="102" ht="15.75" customHeight="1">
      <c r="A102" s="481" t="s">
        <v>56</v>
      </c>
      <c r="B102" s="483">
        <v>2022.0</v>
      </c>
      <c r="C102" s="473" t="s">
        <v>1430</v>
      </c>
      <c r="D102" s="481"/>
      <c r="E102" s="486" t="s">
        <v>1431</v>
      </c>
      <c r="F102" s="481"/>
      <c r="G102" s="481"/>
      <c r="H102" s="481"/>
      <c r="I102" s="481"/>
      <c r="J102" s="481"/>
      <c r="K102" s="481"/>
      <c r="L102" s="481"/>
      <c r="M102" s="481"/>
      <c r="N102" s="481"/>
      <c r="O102" s="481"/>
      <c r="P102" s="481"/>
      <c r="Q102" s="481"/>
      <c r="R102" s="481"/>
      <c r="S102" s="481"/>
      <c r="T102" s="481"/>
      <c r="U102" s="481"/>
      <c r="V102" s="481"/>
      <c r="W102" s="481"/>
      <c r="X102" s="481"/>
      <c r="Y102" s="482"/>
    </row>
    <row r="103" ht="15.75" customHeight="1">
      <c r="A103" s="481" t="s">
        <v>56</v>
      </c>
      <c r="B103" s="483">
        <v>2019.0</v>
      </c>
      <c r="C103" s="481" t="s">
        <v>1432</v>
      </c>
      <c r="D103" s="481" t="s">
        <v>1433</v>
      </c>
      <c r="E103" s="484" t="s">
        <v>1434</v>
      </c>
      <c r="F103" s="481"/>
      <c r="G103" s="481"/>
      <c r="H103" s="481"/>
      <c r="I103" s="481"/>
      <c r="J103" s="481"/>
      <c r="K103" s="481"/>
      <c r="L103" s="481"/>
      <c r="M103" s="481"/>
      <c r="N103" s="481"/>
      <c r="O103" s="481"/>
      <c r="P103" s="481"/>
      <c r="Q103" s="481"/>
      <c r="R103" s="481"/>
      <c r="S103" s="481"/>
      <c r="T103" s="481"/>
      <c r="U103" s="481"/>
      <c r="V103" s="481"/>
      <c r="W103" s="481"/>
      <c r="X103" s="481"/>
      <c r="Y103" s="482"/>
    </row>
    <row r="104" ht="15.75" customHeight="1">
      <c r="A104" s="481" t="s">
        <v>1435</v>
      </c>
      <c r="B104" s="483">
        <v>2015.0</v>
      </c>
      <c r="C104" s="473" t="s">
        <v>1436</v>
      </c>
      <c r="D104" s="481"/>
      <c r="E104" s="484" t="s">
        <v>1437</v>
      </c>
      <c r="F104" s="481"/>
      <c r="G104" s="481"/>
      <c r="H104" s="481"/>
      <c r="I104" s="481"/>
      <c r="J104" s="481"/>
      <c r="K104" s="481"/>
      <c r="L104" s="481"/>
      <c r="M104" s="481"/>
      <c r="N104" s="481"/>
      <c r="O104" s="481"/>
      <c r="P104" s="481"/>
      <c r="Q104" s="481"/>
      <c r="R104" s="481"/>
      <c r="S104" s="481"/>
      <c r="T104" s="481"/>
      <c r="U104" s="481"/>
      <c r="V104" s="481"/>
      <c r="W104" s="481"/>
      <c r="X104" s="481"/>
      <c r="Y104" s="482"/>
    </row>
    <row r="105" ht="15.75" customHeight="1">
      <c r="A105" s="481" t="s">
        <v>1435</v>
      </c>
      <c r="B105" s="483">
        <v>2022.0</v>
      </c>
      <c r="C105" s="481" t="s">
        <v>1438</v>
      </c>
      <c r="D105" s="131" t="s">
        <v>1439</v>
      </c>
      <c r="E105" s="484" t="s">
        <v>1440</v>
      </c>
      <c r="F105" s="481"/>
      <c r="G105" s="481"/>
      <c r="H105" s="481"/>
      <c r="I105" s="481"/>
      <c r="J105" s="481"/>
      <c r="K105" s="481"/>
      <c r="L105" s="481"/>
      <c r="M105" s="481"/>
      <c r="N105" s="481"/>
      <c r="O105" s="481"/>
      <c r="P105" s="481"/>
      <c r="Q105" s="481"/>
      <c r="R105" s="481"/>
      <c r="S105" s="481"/>
      <c r="T105" s="481"/>
      <c r="U105" s="481"/>
      <c r="V105" s="481"/>
      <c r="W105" s="481"/>
      <c r="X105" s="481"/>
      <c r="Y105" s="482"/>
    </row>
    <row r="106" ht="15.75" customHeight="1">
      <c r="A106" s="481" t="s">
        <v>57</v>
      </c>
      <c r="B106" s="483">
        <v>2022.0</v>
      </c>
      <c r="C106" s="481" t="s">
        <v>1272</v>
      </c>
      <c r="D106" s="481"/>
      <c r="E106" s="484" t="s">
        <v>1441</v>
      </c>
      <c r="F106" s="481"/>
      <c r="G106" s="481"/>
      <c r="H106" s="481"/>
      <c r="I106" s="481"/>
      <c r="J106" s="481"/>
      <c r="K106" s="481"/>
      <c r="L106" s="481"/>
      <c r="M106" s="481"/>
      <c r="N106" s="481"/>
      <c r="O106" s="481"/>
      <c r="P106" s="481"/>
      <c r="Q106" s="481"/>
      <c r="R106" s="481"/>
      <c r="S106" s="481"/>
      <c r="T106" s="481"/>
      <c r="U106" s="481"/>
      <c r="V106" s="481"/>
      <c r="W106" s="481"/>
      <c r="X106" s="481"/>
      <c r="Y106" s="482"/>
    </row>
    <row r="107" ht="15.75" customHeight="1">
      <c r="A107" s="481" t="s">
        <v>57</v>
      </c>
      <c r="B107" s="483">
        <v>2022.0</v>
      </c>
      <c r="C107" s="481" t="s">
        <v>1442</v>
      </c>
      <c r="D107" s="481"/>
      <c r="E107" s="486" t="s">
        <v>1443</v>
      </c>
      <c r="F107" s="481"/>
      <c r="G107" s="481"/>
      <c r="H107" s="481"/>
      <c r="I107" s="481"/>
      <c r="J107" s="481"/>
      <c r="K107" s="481"/>
      <c r="L107" s="481"/>
      <c r="M107" s="481"/>
      <c r="N107" s="481"/>
      <c r="O107" s="481"/>
      <c r="P107" s="481"/>
      <c r="Q107" s="481"/>
      <c r="R107" s="481"/>
      <c r="S107" s="481"/>
      <c r="T107" s="481"/>
      <c r="U107" s="481"/>
      <c r="V107" s="481"/>
      <c r="W107" s="481"/>
      <c r="X107" s="481"/>
      <c r="Y107" s="482"/>
    </row>
    <row r="108" ht="15.75" customHeight="1">
      <c r="A108" s="481" t="s">
        <v>57</v>
      </c>
      <c r="B108" s="483">
        <v>2022.0</v>
      </c>
      <c r="C108" s="481" t="s">
        <v>1444</v>
      </c>
      <c r="D108" s="481"/>
      <c r="E108" s="486" t="s">
        <v>1445</v>
      </c>
      <c r="F108" s="481"/>
      <c r="G108" s="481"/>
      <c r="H108" s="481"/>
      <c r="I108" s="481"/>
      <c r="J108" s="481"/>
      <c r="K108" s="481"/>
      <c r="L108" s="481"/>
      <c r="M108" s="481"/>
      <c r="N108" s="481"/>
      <c r="O108" s="481"/>
      <c r="P108" s="481"/>
      <c r="Q108" s="481"/>
      <c r="R108" s="481"/>
      <c r="S108" s="481"/>
      <c r="T108" s="481"/>
      <c r="U108" s="481"/>
      <c r="V108" s="481"/>
      <c r="W108" s="481"/>
      <c r="X108" s="481"/>
      <c r="Y108" s="482"/>
    </row>
    <row r="109" ht="15.75" customHeight="1">
      <c r="A109" s="481" t="s">
        <v>57</v>
      </c>
      <c r="B109" s="481"/>
      <c r="C109" s="481" t="s">
        <v>1446</v>
      </c>
      <c r="D109" s="481"/>
      <c r="E109" s="484" t="s">
        <v>1447</v>
      </c>
      <c r="F109" s="481"/>
      <c r="G109" s="481"/>
      <c r="H109" s="481"/>
      <c r="I109" s="481"/>
      <c r="J109" s="481"/>
      <c r="K109" s="481"/>
      <c r="L109" s="481"/>
      <c r="M109" s="481"/>
      <c r="N109" s="481"/>
      <c r="O109" s="481"/>
      <c r="P109" s="481"/>
      <c r="Q109" s="481"/>
      <c r="R109" s="481"/>
      <c r="S109" s="481"/>
      <c r="T109" s="481"/>
      <c r="U109" s="481"/>
      <c r="V109" s="481"/>
      <c r="W109" s="481"/>
      <c r="X109" s="481"/>
      <c r="Y109" s="482"/>
    </row>
    <row r="110" ht="15.75" customHeight="1">
      <c r="A110" s="481" t="s">
        <v>57</v>
      </c>
      <c r="B110" s="483">
        <v>2022.0</v>
      </c>
      <c r="C110" s="481" t="s">
        <v>1448</v>
      </c>
      <c r="D110" s="481"/>
      <c r="E110" s="484" t="s">
        <v>1449</v>
      </c>
      <c r="F110" s="481"/>
      <c r="G110" s="481"/>
      <c r="H110" s="481"/>
      <c r="I110" s="481"/>
      <c r="J110" s="481"/>
      <c r="K110" s="481"/>
      <c r="L110" s="481"/>
      <c r="M110" s="481"/>
      <c r="N110" s="481"/>
      <c r="O110" s="481"/>
      <c r="P110" s="481"/>
      <c r="Q110" s="481"/>
      <c r="R110" s="481"/>
      <c r="S110" s="481"/>
      <c r="T110" s="481"/>
      <c r="U110" s="481"/>
      <c r="V110" s="481"/>
      <c r="W110" s="481"/>
      <c r="X110" s="481"/>
      <c r="Y110" s="482"/>
    </row>
    <row r="111" ht="15.75" customHeight="1">
      <c r="A111" s="481" t="s">
        <v>57</v>
      </c>
      <c r="B111" s="481"/>
      <c r="C111" s="481" t="s">
        <v>1256</v>
      </c>
      <c r="D111" s="481"/>
      <c r="E111" s="484" t="s">
        <v>1450</v>
      </c>
      <c r="F111" s="481"/>
      <c r="G111" s="481"/>
      <c r="H111" s="481"/>
      <c r="I111" s="481"/>
      <c r="J111" s="481"/>
      <c r="K111" s="481"/>
      <c r="L111" s="481"/>
      <c r="M111" s="481"/>
      <c r="N111" s="481"/>
      <c r="O111" s="481"/>
      <c r="P111" s="481"/>
      <c r="Q111" s="481"/>
      <c r="R111" s="481"/>
      <c r="S111" s="481"/>
      <c r="T111" s="481"/>
      <c r="U111" s="481"/>
      <c r="V111" s="481"/>
      <c r="W111" s="481"/>
      <c r="X111" s="481"/>
      <c r="Y111" s="482"/>
    </row>
    <row r="112" ht="15.75" customHeight="1">
      <c r="A112" s="481" t="s">
        <v>57</v>
      </c>
      <c r="B112" s="483">
        <v>2022.0</v>
      </c>
      <c r="C112" s="481" t="s">
        <v>1324</v>
      </c>
      <c r="D112" s="481"/>
      <c r="E112" s="486" t="s">
        <v>1451</v>
      </c>
      <c r="F112" s="481"/>
      <c r="G112" s="481"/>
      <c r="H112" s="481"/>
      <c r="I112" s="481"/>
      <c r="J112" s="481"/>
      <c r="K112" s="481"/>
      <c r="L112" s="481"/>
      <c r="M112" s="481"/>
      <c r="N112" s="481"/>
      <c r="O112" s="481"/>
      <c r="P112" s="481"/>
      <c r="Q112" s="481"/>
      <c r="R112" s="481"/>
      <c r="S112" s="481"/>
      <c r="T112" s="481"/>
      <c r="U112" s="481"/>
      <c r="V112" s="481"/>
      <c r="W112" s="481"/>
      <c r="X112" s="481"/>
      <c r="Y112" s="482"/>
    </row>
    <row r="113" ht="15.75" customHeight="1">
      <c r="A113" s="494" t="s">
        <v>57</v>
      </c>
      <c r="B113" s="481"/>
      <c r="C113" s="494" t="s">
        <v>1452</v>
      </c>
      <c r="D113" s="473"/>
      <c r="E113" s="503" t="s">
        <v>1453</v>
      </c>
      <c r="F113" s="481"/>
      <c r="G113" s="481"/>
      <c r="H113" s="481"/>
      <c r="I113" s="481"/>
      <c r="J113" s="481"/>
      <c r="K113" s="481"/>
      <c r="L113" s="481"/>
      <c r="M113" s="481"/>
      <c r="N113" s="481"/>
      <c r="O113" s="481"/>
      <c r="P113" s="481"/>
      <c r="Q113" s="481"/>
      <c r="R113" s="481"/>
      <c r="S113" s="481"/>
      <c r="T113" s="481"/>
      <c r="U113" s="481"/>
      <c r="V113" s="481"/>
      <c r="W113" s="481"/>
      <c r="X113" s="481"/>
      <c r="Y113" s="482"/>
    </row>
    <row r="114" ht="15.75" customHeight="1">
      <c r="A114" s="481" t="s">
        <v>39</v>
      </c>
      <c r="B114" s="483">
        <v>2021.0</v>
      </c>
      <c r="C114" s="481" t="s">
        <v>1454</v>
      </c>
      <c r="D114" s="481"/>
      <c r="E114" s="480" t="s">
        <v>1455</v>
      </c>
      <c r="F114" s="481"/>
      <c r="G114" s="481"/>
      <c r="H114" s="481"/>
      <c r="I114" s="481"/>
      <c r="J114" s="481"/>
      <c r="K114" s="481"/>
      <c r="L114" s="481"/>
      <c r="M114" s="481"/>
      <c r="N114" s="481"/>
      <c r="O114" s="481"/>
      <c r="P114" s="481"/>
      <c r="Q114" s="481"/>
      <c r="R114" s="481"/>
      <c r="S114" s="481"/>
      <c r="T114" s="481"/>
      <c r="U114" s="481"/>
      <c r="V114" s="481"/>
      <c r="W114" s="481"/>
      <c r="X114" s="481"/>
      <c r="Y114" s="482"/>
    </row>
    <row r="115" ht="15.75" customHeight="1">
      <c r="A115" s="481" t="s">
        <v>39</v>
      </c>
      <c r="B115" s="483">
        <v>2022.0</v>
      </c>
      <c r="C115" s="481" t="s">
        <v>1291</v>
      </c>
      <c r="D115" s="481"/>
      <c r="E115" s="484" t="s">
        <v>1456</v>
      </c>
      <c r="F115" s="481"/>
      <c r="G115" s="481"/>
      <c r="H115" s="481"/>
      <c r="I115" s="481"/>
      <c r="J115" s="481"/>
      <c r="K115" s="481"/>
      <c r="L115" s="481"/>
      <c r="M115" s="481"/>
      <c r="N115" s="481"/>
      <c r="O115" s="481"/>
      <c r="P115" s="481"/>
      <c r="Q115" s="481"/>
      <c r="R115" s="481"/>
      <c r="S115" s="481"/>
      <c r="T115" s="481"/>
      <c r="U115" s="481"/>
      <c r="V115" s="481"/>
      <c r="W115" s="481"/>
      <c r="X115" s="481"/>
      <c r="Y115" s="482"/>
    </row>
    <row r="116" ht="15.75" customHeight="1">
      <c r="A116" s="481" t="s">
        <v>39</v>
      </c>
      <c r="B116" s="483">
        <v>2021.0</v>
      </c>
      <c r="C116" s="481" t="s">
        <v>1260</v>
      </c>
      <c r="D116" s="481"/>
      <c r="E116" s="484" t="s">
        <v>1457</v>
      </c>
      <c r="F116" s="481"/>
      <c r="G116" s="481"/>
      <c r="H116" s="481"/>
      <c r="I116" s="481"/>
      <c r="J116" s="481"/>
      <c r="K116" s="481"/>
      <c r="L116" s="481"/>
      <c r="M116" s="481"/>
      <c r="N116" s="481"/>
      <c r="O116" s="481"/>
      <c r="P116" s="481"/>
      <c r="Q116" s="481"/>
      <c r="R116" s="481"/>
      <c r="S116" s="481"/>
      <c r="T116" s="481"/>
      <c r="U116" s="481"/>
      <c r="V116" s="481"/>
      <c r="W116" s="481"/>
      <c r="X116" s="481"/>
      <c r="Y116" s="482"/>
    </row>
    <row r="117" ht="15.75" customHeight="1">
      <c r="A117" s="481" t="s">
        <v>39</v>
      </c>
      <c r="B117" s="483">
        <v>2022.0</v>
      </c>
      <c r="C117" s="481" t="s">
        <v>1458</v>
      </c>
      <c r="D117" s="481"/>
      <c r="E117" s="484" t="s">
        <v>1459</v>
      </c>
      <c r="F117" s="481"/>
      <c r="G117" s="481"/>
      <c r="H117" s="481"/>
      <c r="I117" s="481"/>
      <c r="J117" s="481"/>
      <c r="K117" s="481"/>
      <c r="L117" s="481"/>
      <c r="M117" s="481"/>
      <c r="N117" s="481"/>
      <c r="O117" s="481"/>
      <c r="P117" s="481"/>
      <c r="Q117" s="481"/>
      <c r="R117" s="481"/>
      <c r="S117" s="481"/>
      <c r="T117" s="481"/>
      <c r="U117" s="481"/>
      <c r="V117" s="481"/>
      <c r="W117" s="481"/>
      <c r="X117" s="481"/>
      <c r="Y117" s="482"/>
    </row>
    <row r="118" ht="15.75" customHeight="1">
      <c r="A118" s="481" t="s">
        <v>39</v>
      </c>
      <c r="B118" s="483">
        <v>2022.0</v>
      </c>
      <c r="C118" s="481" t="s">
        <v>1313</v>
      </c>
      <c r="D118" s="481"/>
      <c r="E118" s="480" t="s">
        <v>1460</v>
      </c>
      <c r="F118" s="481"/>
      <c r="G118" s="481"/>
      <c r="H118" s="481"/>
      <c r="I118" s="481"/>
      <c r="J118" s="481"/>
      <c r="K118" s="481"/>
      <c r="L118" s="481"/>
      <c r="M118" s="481"/>
      <c r="N118" s="481"/>
      <c r="O118" s="481"/>
      <c r="P118" s="481"/>
      <c r="Q118" s="481"/>
      <c r="R118" s="481"/>
      <c r="S118" s="481"/>
      <c r="T118" s="481"/>
      <c r="U118" s="481"/>
      <c r="V118" s="481"/>
      <c r="W118" s="481"/>
      <c r="X118" s="481"/>
      <c r="Y118" s="482"/>
    </row>
    <row r="119" ht="15.75" customHeight="1">
      <c r="A119" s="481" t="s">
        <v>39</v>
      </c>
      <c r="B119" s="481"/>
      <c r="C119" s="481" t="s">
        <v>1461</v>
      </c>
      <c r="D119" s="481"/>
      <c r="E119" s="484" t="s">
        <v>1462</v>
      </c>
      <c r="F119" s="481"/>
      <c r="G119" s="481"/>
      <c r="H119" s="481"/>
      <c r="I119" s="481"/>
      <c r="J119" s="481"/>
      <c r="K119" s="481"/>
      <c r="L119" s="481"/>
      <c r="M119" s="481"/>
      <c r="N119" s="481"/>
      <c r="O119" s="481"/>
      <c r="P119" s="481"/>
      <c r="Q119" s="481"/>
      <c r="R119" s="481"/>
      <c r="S119" s="481"/>
      <c r="T119" s="481"/>
      <c r="U119" s="481"/>
      <c r="V119" s="481"/>
      <c r="W119" s="481"/>
      <c r="X119" s="481"/>
      <c r="Y119" s="482"/>
    </row>
    <row r="120" ht="15.75" customHeight="1">
      <c r="A120" s="481" t="s">
        <v>39</v>
      </c>
      <c r="B120" s="481" t="s">
        <v>1463</v>
      </c>
      <c r="C120" s="481" t="s">
        <v>1381</v>
      </c>
      <c r="D120" s="481"/>
      <c r="E120" s="481"/>
      <c r="F120" s="481"/>
      <c r="G120" s="481"/>
      <c r="H120" s="481"/>
      <c r="I120" s="481"/>
      <c r="J120" s="481"/>
      <c r="K120" s="481"/>
      <c r="L120" s="481"/>
      <c r="M120" s="481"/>
      <c r="N120" s="481"/>
      <c r="O120" s="481"/>
      <c r="P120" s="481"/>
      <c r="Q120" s="481"/>
      <c r="R120" s="481"/>
      <c r="S120" s="481"/>
      <c r="T120" s="481"/>
      <c r="U120" s="481"/>
      <c r="V120" s="481"/>
      <c r="W120" s="481"/>
      <c r="X120" s="481"/>
      <c r="Y120" s="482"/>
    </row>
    <row r="121" ht="15.75" customHeight="1">
      <c r="A121" s="481" t="s">
        <v>40</v>
      </c>
      <c r="B121" s="483">
        <v>2023.0</v>
      </c>
      <c r="C121" s="481" t="s">
        <v>1464</v>
      </c>
      <c r="D121" s="481"/>
      <c r="E121" s="484" t="s">
        <v>1465</v>
      </c>
      <c r="F121" s="481"/>
      <c r="G121" s="481"/>
      <c r="H121" s="481"/>
      <c r="I121" s="481"/>
      <c r="J121" s="481"/>
      <c r="K121" s="481"/>
      <c r="L121" s="481"/>
      <c r="M121" s="481"/>
      <c r="N121" s="481"/>
      <c r="O121" s="481"/>
      <c r="P121" s="481"/>
      <c r="Q121" s="481"/>
      <c r="R121" s="481"/>
      <c r="S121" s="481"/>
      <c r="T121" s="481"/>
      <c r="U121" s="481"/>
      <c r="V121" s="481"/>
      <c r="W121" s="481"/>
      <c r="X121" s="481"/>
      <c r="Y121" s="482"/>
    </row>
    <row r="122" ht="15.75" customHeight="1">
      <c r="A122" s="481" t="s">
        <v>40</v>
      </c>
      <c r="B122" s="483">
        <v>2023.0</v>
      </c>
      <c r="C122" s="481" t="s">
        <v>1466</v>
      </c>
      <c r="D122" s="481"/>
      <c r="E122" s="484" t="s">
        <v>1467</v>
      </c>
      <c r="F122" s="481"/>
      <c r="G122" s="481"/>
      <c r="H122" s="481"/>
      <c r="I122" s="481"/>
      <c r="J122" s="481"/>
      <c r="K122" s="481"/>
      <c r="L122" s="481"/>
      <c r="M122" s="481"/>
      <c r="N122" s="481"/>
      <c r="O122" s="481"/>
      <c r="P122" s="481"/>
      <c r="Q122" s="481"/>
      <c r="R122" s="481"/>
      <c r="S122" s="481"/>
      <c r="T122" s="481"/>
      <c r="U122" s="481"/>
      <c r="V122" s="481"/>
      <c r="W122" s="481"/>
      <c r="X122" s="481"/>
      <c r="Y122" s="482"/>
    </row>
    <row r="123" ht="15.75" customHeight="1">
      <c r="A123" s="481" t="s">
        <v>40</v>
      </c>
      <c r="B123" s="483">
        <v>2022.0</v>
      </c>
      <c r="C123" s="481" t="s">
        <v>1468</v>
      </c>
      <c r="D123" s="481"/>
      <c r="E123" s="486" t="s">
        <v>1469</v>
      </c>
      <c r="F123" s="481"/>
      <c r="G123" s="481"/>
      <c r="H123" s="481"/>
      <c r="I123" s="481"/>
      <c r="J123" s="481"/>
      <c r="K123" s="481"/>
      <c r="L123" s="481"/>
      <c r="M123" s="481"/>
      <c r="N123" s="481"/>
      <c r="O123" s="481"/>
      <c r="P123" s="481"/>
      <c r="Q123" s="481"/>
      <c r="R123" s="481"/>
      <c r="S123" s="481"/>
      <c r="T123" s="481"/>
      <c r="U123" s="481"/>
      <c r="V123" s="481"/>
      <c r="W123" s="481"/>
      <c r="X123" s="481"/>
      <c r="Y123" s="482"/>
    </row>
    <row r="124" ht="15.75" customHeight="1">
      <c r="A124" s="481" t="s">
        <v>40</v>
      </c>
      <c r="B124" s="481"/>
      <c r="C124" s="481" t="s">
        <v>1470</v>
      </c>
      <c r="D124" s="481"/>
      <c r="E124" s="484" t="s">
        <v>1471</v>
      </c>
      <c r="F124" s="481"/>
      <c r="G124" s="481"/>
      <c r="H124" s="481"/>
      <c r="I124" s="481"/>
      <c r="J124" s="481"/>
      <c r="K124" s="481"/>
      <c r="L124" s="481"/>
      <c r="M124" s="481"/>
      <c r="N124" s="481"/>
      <c r="O124" s="481"/>
      <c r="P124" s="481"/>
      <c r="Q124" s="481"/>
      <c r="R124" s="481"/>
      <c r="S124" s="481"/>
      <c r="T124" s="481"/>
      <c r="U124" s="481"/>
      <c r="V124" s="481"/>
      <c r="W124" s="481"/>
      <c r="X124" s="481"/>
      <c r="Y124" s="482"/>
    </row>
    <row r="125" ht="15.75" customHeight="1">
      <c r="A125" s="481" t="s">
        <v>40</v>
      </c>
      <c r="B125" s="483">
        <v>2018.0</v>
      </c>
      <c r="C125" s="481" t="s">
        <v>1256</v>
      </c>
      <c r="D125" s="481"/>
      <c r="E125" s="484" t="s">
        <v>1472</v>
      </c>
      <c r="F125" s="481"/>
      <c r="G125" s="481"/>
      <c r="H125" s="481"/>
      <c r="I125" s="481"/>
      <c r="J125" s="481"/>
      <c r="K125" s="481"/>
      <c r="L125" s="481"/>
      <c r="M125" s="481"/>
      <c r="N125" s="481"/>
      <c r="O125" s="481"/>
      <c r="P125" s="481"/>
      <c r="Q125" s="481"/>
      <c r="R125" s="481"/>
      <c r="S125" s="481"/>
      <c r="T125" s="481"/>
      <c r="U125" s="481"/>
      <c r="V125" s="481"/>
      <c r="W125" s="481"/>
      <c r="X125" s="481"/>
      <c r="Y125" s="482"/>
    </row>
    <row r="126" ht="15.75" customHeight="1">
      <c r="A126" s="481" t="s">
        <v>40</v>
      </c>
      <c r="B126" s="483">
        <v>2021.0</v>
      </c>
      <c r="C126" s="481" t="s">
        <v>1473</v>
      </c>
      <c r="D126" s="481"/>
      <c r="E126" s="484" t="s">
        <v>1474</v>
      </c>
      <c r="F126" s="481"/>
      <c r="G126" s="481"/>
      <c r="H126" s="481"/>
      <c r="I126" s="481"/>
      <c r="J126" s="481"/>
      <c r="K126" s="481"/>
      <c r="L126" s="481"/>
      <c r="M126" s="481"/>
      <c r="N126" s="481"/>
      <c r="O126" s="481"/>
      <c r="P126" s="481"/>
      <c r="Q126" s="481"/>
      <c r="R126" s="481"/>
      <c r="S126" s="481"/>
      <c r="T126" s="481"/>
      <c r="U126" s="481"/>
      <c r="V126" s="481"/>
      <c r="W126" s="481"/>
      <c r="X126" s="481"/>
      <c r="Y126" s="482"/>
    </row>
    <row r="127" ht="15.75" customHeight="1">
      <c r="A127" s="481" t="s">
        <v>40</v>
      </c>
      <c r="B127" s="481"/>
      <c r="C127" s="481" t="s">
        <v>1324</v>
      </c>
      <c r="D127" s="481"/>
      <c r="E127" s="484" t="s">
        <v>1475</v>
      </c>
      <c r="F127" s="481"/>
      <c r="G127" s="481"/>
      <c r="H127" s="481"/>
      <c r="I127" s="481"/>
      <c r="J127" s="481"/>
      <c r="K127" s="481"/>
      <c r="L127" s="481"/>
      <c r="M127" s="481"/>
      <c r="N127" s="481"/>
      <c r="O127" s="481"/>
      <c r="P127" s="481"/>
      <c r="Q127" s="481"/>
      <c r="R127" s="481"/>
      <c r="S127" s="481"/>
      <c r="T127" s="481"/>
      <c r="U127" s="481"/>
      <c r="V127" s="481"/>
      <c r="W127" s="481"/>
      <c r="X127" s="481"/>
      <c r="Y127" s="482"/>
    </row>
    <row r="128" ht="15.75" customHeight="1">
      <c r="A128" s="481" t="s">
        <v>40</v>
      </c>
      <c r="B128" s="481"/>
      <c r="C128" s="481" t="s">
        <v>1330</v>
      </c>
      <c r="D128" s="481"/>
      <c r="E128" s="484" t="s">
        <v>1476</v>
      </c>
      <c r="F128" s="481"/>
      <c r="G128" s="481"/>
      <c r="H128" s="481"/>
      <c r="I128" s="481"/>
      <c r="J128" s="481"/>
      <c r="K128" s="481"/>
      <c r="L128" s="481"/>
      <c r="M128" s="481"/>
      <c r="N128" s="481"/>
      <c r="O128" s="481"/>
      <c r="P128" s="481"/>
      <c r="Q128" s="481"/>
      <c r="R128" s="481"/>
      <c r="S128" s="481"/>
      <c r="T128" s="481"/>
      <c r="U128" s="481"/>
      <c r="V128" s="481"/>
      <c r="W128" s="481"/>
      <c r="X128" s="481"/>
      <c r="Y128" s="482"/>
    </row>
    <row r="129" ht="15.75" customHeight="1">
      <c r="A129" s="481" t="s">
        <v>40</v>
      </c>
      <c r="B129" s="483">
        <v>2023.0</v>
      </c>
      <c r="C129" s="481" t="s">
        <v>1291</v>
      </c>
      <c r="D129" s="481"/>
      <c r="E129" s="486" t="s">
        <v>1477</v>
      </c>
      <c r="F129" s="481"/>
      <c r="G129" s="481"/>
      <c r="H129" s="481"/>
      <c r="I129" s="481"/>
      <c r="J129" s="481"/>
      <c r="K129" s="481"/>
      <c r="L129" s="481"/>
      <c r="M129" s="481"/>
      <c r="N129" s="481"/>
      <c r="O129" s="481"/>
      <c r="P129" s="481"/>
      <c r="Q129" s="481"/>
      <c r="R129" s="481"/>
      <c r="S129" s="481"/>
      <c r="T129" s="481"/>
      <c r="U129" s="481"/>
      <c r="V129" s="481"/>
      <c r="W129" s="481"/>
      <c r="X129" s="481"/>
      <c r="Y129" s="482"/>
    </row>
    <row r="130" ht="15.75" customHeight="1">
      <c r="A130" s="481" t="s">
        <v>40</v>
      </c>
      <c r="B130" s="483">
        <v>2020.0</v>
      </c>
      <c r="C130" s="481" t="s">
        <v>1478</v>
      </c>
      <c r="D130" s="481"/>
      <c r="E130" s="486" t="s">
        <v>1479</v>
      </c>
      <c r="F130" s="481"/>
      <c r="G130" s="481"/>
      <c r="H130" s="481"/>
      <c r="I130" s="481"/>
      <c r="J130" s="481"/>
      <c r="K130" s="481"/>
      <c r="L130" s="481"/>
      <c r="M130" s="481"/>
      <c r="N130" s="481"/>
      <c r="O130" s="481"/>
      <c r="P130" s="481"/>
      <c r="Q130" s="481"/>
      <c r="R130" s="481"/>
      <c r="S130" s="481"/>
      <c r="T130" s="481"/>
      <c r="U130" s="481"/>
      <c r="V130" s="481"/>
      <c r="W130" s="481"/>
      <c r="X130" s="481"/>
      <c r="Y130" s="482"/>
    </row>
    <row r="131" ht="15.75" customHeight="1">
      <c r="A131" s="481" t="s">
        <v>40</v>
      </c>
      <c r="B131" s="481"/>
      <c r="C131" s="481" t="s">
        <v>1424</v>
      </c>
      <c r="D131" s="481"/>
      <c r="E131" s="484" t="s">
        <v>1480</v>
      </c>
      <c r="F131" s="481"/>
      <c r="G131" s="481"/>
      <c r="H131" s="481"/>
      <c r="I131" s="481"/>
      <c r="J131" s="481"/>
      <c r="K131" s="481"/>
      <c r="L131" s="481"/>
      <c r="M131" s="481"/>
      <c r="N131" s="481"/>
      <c r="O131" s="481"/>
      <c r="P131" s="481"/>
      <c r="Q131" s="481"/>
      <c r="R131" s="481"/>
      <c r="S131" s="481"/>
      <c r="T131" s="481"/>
      <c r="U131" s="481"/>
      <c r="V131" s="481"/>
      <c r="W131" s="481"/>
      <c r="X131" s="481"/>
      <c r="Y131" s="482"/>
    </row>
    <row r="132" ht="15.75" customHeight="1">
      <c r="A132" s="481" t="s">
        <v>1481</v>
      </c>
      <c r="B132" s="483">
        <v>2023.0</v>
      </c>
      <c r="C132" s="481" t="s">
        <v>1256</v>
      </c>
      <c r="D132" s="481"/>
      <c r="E132" s="486" t="s">
        <v>1482</v>
      </c>
      <c r="F132" s="481"/>
      <c r="G132" s="481"/>
      <c r="H132" s="481"/>
      <c r="I132" s="481"/>
      <c r="J132" s="481"/>
      <c r="K132" s="481"/>
      <c r="L132" s="481"/>
      <c r="M132" s="481"/>
      <c r="N132" s="481"/>
      <c r="O132" s="481"/>
      <c r="P132" s="481"/>
      <c r="Q132" s="481"/>
      <c r="R132" s="481"/>
      <c r="S132" s="481"/>
      <c r="T132" s="481"/>
      <c r="U132" s="481"/>
      <c r="V132" s="481"/>
      <c r="W132" s="481"/>
      <c r="X132" s="481"/>
      <c r="Y132" s="482"/>
    </row>
    <row r="133" ht="15.75" customHeight="1">
      <c r="A133" s="481" t="s">
        <v>1481</v>
      </c>
      <c r="B133" s="483">
        <v>2022.0</v>
      </c>
      <c r="C133" s="481" t="s">
        <v>1483</v>
      </c>
      <c r="D133" s="481"/>
      <c r="E133" s="484" t="s">
        <v>1484</v>
      </c>
      <c r="F133" s="481"/>
      <c r="G133" s="481"/>
      <c r="H133" s="481"/>
      <c r="I133" s="481"/>
      <c r="J133" s="481"/>
      <c r="K133" s="481"/>
      <c r="L133" s="481"/>
      <c r="M133" s="481"/>
      <c r="N133" s="481"/>
      <c r="O133" s="481"/>
      <c r="P133" s="481"/>
      <c r="Q133" s="481"/>
      <c r="R133" s="481"/>
      <c r="S133" s="481"/>
      <c r="T133" s="481"/>
      <c r="U133" s="481"/>
      <c r="V133" s="481"/>
      <c r="W133" s="481"/>
      <c r="X133" s="481"/>
      <c r="Y133" s="482"/>
    </row>
    <row r="134" ht="15.75" customHeight="1">
      <c r="A134" s="481" t="s">
        <v>1481</v>
      </c>
      <c r="B134" s="483">
        <v>2022.0</v>
      </c>
      <c r="C134" s="481" t="s">
        <v>1485</v>
      </c>
      <c r="D134" s="481"/>
      <c r="E134" s="484" t="s">
        <v>1486</v>
      </c>
      <c r="F134" s="481"/>
      <c r="G134" s="481"/>
      <c r="H134" s="481"/>
      <c r="I134" s="481"/>
      <c r="J134" s="481"/>
      <c r="K134" s="481"/>
      <c r="L134" s="481"/>
      <c r="M134" s="481"/>
      <c r="N134" s="481"/>
      <c r="O134" s="481"/>
      <c r="P134" s="481"/>
      <c r="Q134" s="481"/>
      <c r="R134" s="481"/>
      <c r="S134" s="481"/>
      <c r="T134" s="481"/>
      <c r="U134" s="481"/>
      <c r="V134" s="481"/>
      <c r="W134" s="481"/>
      <c r="X134" s="481"/>
      <c r="Y134" s="482"/>
    </row>
    <row r="135" ht="15.75" customHeight="1">
      <c r="A135" s="481" t="s">
        <v>1481</v>
      </c>
      <c r="B135" s="481"/>
      <c r="C135" s="481" t="s">
        <v>1487</v>
      </c>
      <c r="D135" s="481"/>
      <c r="E135" s="484" t="s">
        <v>1488</v>
      </c>
      <c r="F135" s="481"/>
      <c r="G135" s="481"/>
      <c r="H135" s="481"/>
      <c r="I135" s="481"/>
      <c r="J135" s="481"/>
      <c r="K135" s="481"/>
      <c r="L135" s="481"/>
      <c r="M135" s="481"/>
      <c r="N135" s="481"/>
      <c r="O135" s="481"/>
      <c r="P135" s="481"/>
      <c r="Q135" s="481"/>
      <c r="R135" s="481"/>
      <c r="S135" s="481"/>
      <c r="T135" s="481"/>
      <c r="U135" s="481"/>
      <c r="V135" s="481"/>
      <c r="W135" s="481"/>
      <c r="X135" s="481"/>
      <c r="Y135" s="482"/>
    </row>
    <row r="136" ht="15.75" customHeight="1">
      <c r="A136" s="481" t="s">
        <v>1481</v>
      </c>
      <c r="B136" s="473"/>
      <c r="C136" s="481" t="s">
        <v>1256</v>
      </c>
      <c r="D136" s="473"/>
      <c r="E136" s="485" t="s">
        <v>1489</v>
      </c>
      <c r="F136" s="481"/>
      <c r="G136" s="481"/>
      <c r="H136" s="481"/>
      <c r="I136" s="481"/>
      <c r="J136" s="481"/>
      <c r="K136" s="481"/>
      <c r="L136" s="481"/>
      <c r="M136" s="481"/>
      <c r="N136" s="481"/>
      <c r="O136" s="481"/>
      <c r="P136" s="481"/>
      <c r="Q136" s="481"/>
      <c r="R136" s="481"/>
      <c r="S136" s="481"/>
      <c r="T136" s="481"/>
      <c r="U136" s="481"/>
      <c r="V136" s="481"/>
      <c r="W136" s="481"/>
      <c r="X136" s="481"/>
      <c r="Y136" s="482"/>
    </row>
    <row r="137" ht="15.75" customHeight="1">
      <c r="A137" s="481" t="s">
        <v>1490</v>
      </c>
      <c r="B137" s="483">
        <v>2020.0</v>
      </c>
      <c r="C137" s="481" t="s">
        <v>1256</v>
      </c>
      <c r="D137" s="481"/>
      <c r="E137" s="484" t="s">
        <v>1491</v>
      </c>
      <c r="F137" s="481"/>
      <c r="G137" s="481"/>
      <c r="H137" s="481"/>
      <c r="I137" s="481"/>
      <c r="J137" s="481"/>
      <c r="K137" s="481"/>
      <c r="L137" s="481"/>
      <c r="M137" s="481"/>
      <c r="N137" s="481"/>
      <c r="O137" s="481"/>
      <c r="P137" s="481"/>
      <c r="Q137" s="481"/>
      <c r="R137" s="481"/>
      <c r="S137" s="481"/>
      <c r="T137" s="481"/>
      <c r="U137" s="481"/>
      <c r="V137" s="481"/>
      <c r="W137" s="481"/>
      <c r="X137" s="481"/>
      <c r="Y137" s="482"/>
    </row>
    <row r="138" ht="15.75" customHeight="1">
      <c r="A138" s="481" t="s">
        <v>1490</v>
      </c>
      <c r="B138" s="483">
        <v>2023.0</v>
      </c>
      <c r="C138" s="481" t="s">
        <v>1315</v>
      </c>
      <c r="D138" s="481"/>
      <c r="E138" s="484" t="s">
        <v>1492</v>
      </c>
      <c r="F138" s="481"/>
      <c r="G138" s="481"/>
      <c r="H138" s="481"/>
      <c r="I138" s="481"/>
      <c r="J138" s="481"/>
      <c r="K138" s="481"/>
      <c r="L138" s="481"/>
      <c r="M138" s="481"/>
      <c r="N138" s="481"/>
      <c r="O138" s="481"/>
      <c r="P138" s="481"/>
      <c r="Q138" s="481"/>
      <c r="R138" s="481"/>
      <c r="S138" s="481"/>
      <c r="T138" s="481"/>
      <c r="U138" s="481"/>
      <c r="V138" s="481"/>
      <c r="W138" s="481"/>
      <c r="X138" s="481"/>
      <c r="Y138" s="482"/>
    </row>
    <row r="139" ht="15.75" customHeight="1">
      <c r="A139" s="481" t="s">
        <v>1490</v>
      </c>
      <c r="B139" s="483">
        <v>2023.0</v>
      </c>
      <c r="C139" s="481" t="s">
        <v>1493</v>
      </c>
      <c r="D139" s="481"/>
      <c r="E139" s="484" t="s">
        <v>1494</v>
      </c>
      <c r="F139" s="481"/>
      <c r="G139" s="481"/>
      <c r="H139" s="481"/>
      <c r="I139" s="481"/>
      <c r="J139" s="481"/>
      <c r="K139" s="481"/>
      <c r="L139" s="481"/>
      <c r="M139" s="481"/>
      <c r="N139" s="481"/>
      <c r="O139" s="481"/>
      <c r="P139" s="481"/>
      <c r="Q139" s="481"/>
      <c r="R139" s="481"/>
      <c r="S139" s="481"/>
      <c r="T139" s="481"/>
      <c r="U139" s="481"/>
      <c r="V139" s="481"/>
      <c r="W139" s="481"/>
      <c r="X139" s="481"/>
      <c r="Y139" s="482"/>
    </row>
    <row r="140" ht="15.75" customHeight="1">
      <c r="A140" s="481" t="s">
        <v>1490</v>
      </c>
      <c r="B140" s="483">
        <v>2020.0</v>
      </c>
      <c r="C140" s="500" t="s">
        <v>1495</v>
      </c>
      <c r="D140" s="481"/>
      <c r="E140" s="484" t="s">
        <v>1496</v>
      </c>
      <c r="F140" s="481"/>
      <c r="G140" s="481"/>
      <c r="H140" s="481"/>
      <c r="I140" s="481"/>
      <c r="J140" s="481"/>
      <c r="K140" s="481"/>
      <c r="L140" s="481"/>
      <c r="M140" s="481"/>
      <c r="N140" s="481"/>
      <c r="O140" s="481"/>
      <c r="P140" s="481"/>
      <c r="Q140" s="481"/>
      <c r="R140" s="481"/>
      <c r="S140" s="481"/>
      <c r="T140" s="481"/>
      <c r="U140" s="481"/>
      <c r="V140" s="481"/>
      <c r="W140" s="481"/>
      <c r="X140" s="481"/>
      <c r="Y140" s="482"/>
    </row>
    <row r="141" ht="15.75" customHeight="1">
      <c r="A141" s="481" t="s">
        <v>1490</v>
      </c>
      <c r="B141" s="483">
        <v>2023.0</v>
      </c>
      <c r="C141" s="481" t="s">
        <v>1485</v>
      </c>
      <c r="D141" s="481"/>
      <c r="E141" s="486" t="s">
        <v>1497</v>
      </c>
      <c r="F141" s="481"/>
      <c r="G141" s="481"/>
      <c r="H141" s="481"/>
      <c r="I141" s="481"/>
      <c r="J141" s="481"/>
      <c r="K141" s="481"/>
      <c r="L141" s="481"/>
      <c r="M141" s="481"/>
      <c r="N141" s="481"/>
      <c r="O141" s="481"/>
      <c r="P141" s="481"/>
      <c r="Q141" s="481"/>
      <c r="R141" s="481"/>
      <c r="S141" s="481"/>
      <c r="T141" s="481"/>
      <c r="U141" s="481"/>
      <c r="V141" s="481"/>
      <c r="W141" s="481"/>
      <c r="X141" s="481"/>
      <c r="Y141" s="482"/>
    </row>
    <row r="142" ht="15.75" customHeight="1">
      <c r="A142" s="481" t="s">
        <v>1490</v>
      </c>
      <c r="B142" s="483">
        <v>2020.0</v>
      </c>
      <c r="C142" s="481" t="s">
        <v>1498</v>
      </c>
      <c r="D142" s="481"/>
      <c r="E142" s="480" t="s">
        <v>1499</v>
      </c>
      <c r="F142" s="481"/>
      <c r="G142" s="481"/>
      <c r="H142" s="481"/>
      <c r="I142" s="481"/>
      <c r="J142" s="481"/>
      <c r="K142" s="481"/>
      <c r="L142" s="481"/>
      <c r="M142" s="481"/>
      <c r="N142" s="481"/>
      <c r="O142" s="481"/>
      <c r="P142" s="481"/>
      <c r="Q142" s="481"/>
      <c r="R142" s="481"/>
      <c r="S142" s="481"/>
      <c r="T142" s="481"/>
      <c r="U142" s="481"/>
      <c r="V142" s="481"/>
      <c r="W142" s="481"/>
      <c r="X142" s="481"/>
      <c r="Y142" s="482"/>
    </row>
    <row r="143" ht="15.75" customHeight="1">
      <c r="A143" s="481"/>
      <c r="B143" s="481"/>
      <c r="C143" s="481"/>
      <c r="D143" s="481"/>
      <c r="E143" s="481"/>
      <c r="F143" s="481"/>
      <c r="G143" s="481"/>
      <c r="H143" s="481"/>
      <c r="I143" s="481"/>
      <c r="J143" s="481"/>
      <c r="K143" s="481"/>
      <c r="L143" s="481"/>
      <c r="M143" s="481"/>
      <c r="N143" s="481"/>
      <c r="O143" s="481"/>
      <c r="P143" s="481"/>
      <c r="Q143" s="481"/>
      <c r="R143" s="481"/>
      <c r="S143" s="481"/>
      <c r="T143" s="481"/>
      <c r="U143" s="481"/>
      <c r="V143" s="481"/>
      <c r="W143" s="481"/>
      <c r="X143" s="481"/>
      <c r="Y143" s="482"/>
    </row>
    <row r="144" ht="15.75" customHeight="1">
      <c r="A144" s="481" t="s">
        <v>31</v>
      </c>
      <c r="B144" s="483">
        <v>2023.0</v>
      </c>
      <c r="C144" s="481" t="s">
        <v>1500</v>
      </c>
      <c r="D144" s="481"/>
      <c r="E144" s="485" t="s">
        <v>1501</v>
      </c>
      <c r="F144" s="481"/>
      <c r="G144" s="481"/>
      <c r="H144" s="481"/>
      <c r="I144" s="481"/>
      <c r="J144" s="481"/>
      <c r="K144" s="481"/>
      <c r="L144" s="481"/>
      <c r="M144" s="481"/>
      <c r="N144" s="481"/>
      <c r="O144" s="481"/>
      <c r="P144" s="481"/>
      <c r="Q144" s="481"/>
      <c r="R144" s="481"/>
      <c r="S144" s="481"/>
      <c r="T144" s="481"/>
      <c r="U144" s="481"/>
      <c r="V144" s="481"/>
      <c r="W144" s="481"/>
      <c r="X144" s="481"/>
      <c r="Y144" s="482"/>
    </row>
    <row r="145" ht="15.75" customHeight="1">
      <c r="A145" s="481" t="s">
        <v>31</v>
      </c>
      <c r="B145" s="473"/>
      <c r="C145" s="481" t="s">
        <v>1256</v>
      </c>
      <c r="D145" s="481"/>
      <c r="E145" s="504" t="s">
        <v>1502</v>
      </c>
      <c r="F145" s="481"/>
      <c r="G145" s="481"/>
      <c r="H145" s="481"/>
      <c r="I145" s="481"/>
      <c r="J145" s="481"/>
      <c r="K145" s="481"/>
      <c r="L145" s="481"/>
      <c r="M145" s="481"/>
      <c r="N145" s="481"/>
      <c r="O145" s="481"/>
      <c r="P145" s="481"/>
      <c r="Q145" s="481"/>
      <c r="R145" s="481"/>
      <c r="S145" s="481"/>
      <c r="T145" s="481"/>
      <c r="U145" s="481"/>
      <c r="V145" s="481"/>
      <c r="W145" s="481"/>
      <c r="X145" s="481"/>
      <c r="Y145" s="482"/>
    </row>
    <row r="146" ht="15.75" customHeight="1">
      <c r="A146" s="481" t="s">
        <v>31</v>
      </c>
      <c r="B146" s="483">
        <v>2022.0</v>
      </c>
      <c r="C146" s="481" t="s">
        <v>1503</v>
      </c>
      <c r="D146" s="481"/>
      <c r="E146" s="504" t="s">
        <v>1504</v>
      </c>
      <c r="F146" s="481"/>
      <c r="G146" s="481"/>
      <c r="H146" s="481"/>
      <c r="I146" s="481"/>
      <c r="J146" s="481"/>
      <c r="K146" s="481"/>
      <c r="L146" s="481"/>
      <c r="M146" s="481"/>
      <c r="N146" s="481"/>
      <c r="O146" s="481"/>
      <c r="P146" s="481"/>
      <c r="Q146" s="481"/>
      <c r="R146" s="481"/>
      <c r="S146" s="481"/>
      <c r="T146" s="481"/>
      <c r="U146" s="481"/>
      <c r="V146" s="481"/>
      <c r="W146" s="481"/>
      <c r="X146" s="481"/>
      <c r="Y146" s="482"/>
    </row>
    <row r="147" ht="15.75" customHeight="1">
      <c r="A147" s="481" t="s">
        <v>31</v>
      </c>
      <c r="B147" s="483">
        <v>2022.0</v>
      </c>
      <c r="C147" s="481" t="s">
        <v>1505</v>
      </c>
      <c r="D147" s="481"/>
      <c r="E147" s="504" t="s">
        <v>1506</v>
      </c>
      <c r="F147" s="481"/>
      <c r="G147" s="481"/>
      <c r="H147" s="481"/>
      <c r="I147" s="481"/>
      <c r="J147" s="481"/>
      <c r="K147" s="481"/>
      <c r="L147" s="481"/>
      <c r="M147" s="481"/>
      <c r="N147" s="481"/>
      <c r="O147" s="481"/>
      <c r="P147" s="481"/>
      <c r="Q147" s="481"/>
      <c r="R147" s="481"/>
      <c r="S147" s="481"/>
      <c r="T147" s="481"/>
      <c r="U147" s="481"/>
      <c r="V147" s="481"/>
      <c r="W147" s="481"/>
      <c r="X147" s="481"/>
      <c r="Y147" s="482"/>
    </row>
    <row r="148" ht="15.75" customHeight="1">
      <c r="A148" s="481" t="s">
        <v>31</v>
      </c>
      <c r="B148" s="483">
        <v>2023.0</v>
      </c>
      <c r="C148" s="481" t="s">
        <v>1507</v>
      </c>
      <c r="D148" s="481"/>
      <c r="E148" s="504" t="s">
        <v>1508</v>
      </c>
      <c r="F148" s="481"/>
      <c r="G148" s="481"/>
      <c r="H148" s="481"/>
      <c r="I148" s="481"/>
      <c r="J148" s="481"/>
      <c r="K148" s="481"/>
      <c r="L148" s="481"/>
      <c r="M148" s="481"/>
      <c r="N148" s="481"/>
      <c r="O148" s="481"/>
      <c r="P148" s="481"/>
      <c r="Q148" s="481"/>
      <c r="R148" s="481"/>
      <c r="S148" s="481"/>
      <c r="T148" s="481"/>
      <c r="U148" s="481"/>
      <c r="V148" s="481"/>
      <c r="W148" s="481"/>
      <c r="X148" s="481"/>
      <c r="Y148" s="482"/>
    </row>
    <row r="149" ht="15.75" customHeight="1">
      <c r="A149" s="481" t="s">
        <v>31</v>
      </c>
      <c r="B149" s="483">
        <v>2022.0</v>
      </c>
      <c r="C149" s="481" t="s">
        <v>1509</v>
      </c>
      <c r="D149" s="481"/>
      <c r="E149" s="504" t="s">
        <v>1510</v>
      </c>
      <c r="F149" s="481"/>
      <c r="G149" s="481"/>
      <c r="H149" s="481"/>
      <c r="I149" s="481"/>
      <c r="J149" s="481"/>
      <c r="K149" s="481"/>
      <c r="L149" s="481"/>
      <c r="M149" s="481"/>
      <c r="N149" s="481"/>
      <c r="O149" s="481"/>
      <c r="P149" s="481"/>
      <c r="Q149" s="481"/>
      <c r="R149" s="481"/>
      <c r="S149" s="481"/>
      <c r="T149" s="481"/>
      <c r="U149" s="481"/>
      <c r="V149" s="481"/>
      <c r="W149" s="481"/>
      <c r="X149" s="481"/>
      <c r="Y149" s="482"/>
    </row>
    <row r="150" ht="15.75" customHeight="1">
      <c r="A150" s="481" t="s">
        <v>31</v>
      </c>
      <c r="B150" s="483">
        <v>2018.0</v>
      </c>
      <c r="C150" s="481" t="s">
        <v>1424</v>
      </c>
      <c r="D150" s="481"/>
      <c r="E150" s="504" t="s">
        <v>1511</v>
      </c>
      <c r="F150" s="473"/>
      <c r="G150" s="481"/>
      <c r="H150" s="481"/>
      <c r="I150" s="481"/>
      <c r="J150" s="481"/>
      <c r="K150" s="481"/>
      <c r="L150" s="481"/>
      <c r="M150" s="481"/>
      <c r="N150" s="481"/>
      <c r="O150" s="481"/>
      <c r="P150" s="481"/>
      <c r="Q150" s="481"/>
      <c r="R150" s="481"/>
      <c r="S150" s="481"/>
      <c r="T150" s="481"/>
      <c r="U150" s="481"/>
      <c r="V150" s="481"/>
      <c r="W150" s="481"/>
      <c r="X150" s="481"/>
      <c r="Y150" s="482"/>
    </row>
    <row r="151" ht="15.75" customHeight="1">
      <c r="A151" s="481" t="s">
        <v>31</v>
      </c>
      <c r="B151" s="483">
        <v>2023.0</v>
      </c>
      <c r="C151" s="481" t="s">
        <v>1324</v>
      </c>
      <c r="D151" s="473"/>
      <c r="E151" s="504" t="s">
        <v>1512</v>
      </c>
      <c r="F151" s="473"/>
      <c r="G151" s="481"/>
      <c r="H151" s="481"/>
      <c r="I151" s="481"/>
      <c r="J151" s="481"/>
      <c r="K151" s="481"/>
      <c r="L151" s="481"/>
      <c r="M151" s="481"/>
      <c r="N151" s="481"/>
      <c r="O151" s="481"/>
      <c r="P151" s="481"/>
      <c r="Q151" s="481"/>
      <c r="R151" s="481"/>
      <c r="S151" s="481"/>
      <c r="T151" s="481"/>
      <c r="U151" s="481"/>
      <c r="V151" s="481"/>
      <c r="W151" s="481"/>
      <c r="X151" s="481"/>
      <c r="Y151" s="482"/>
    </row>
    <row r="152" ht="15.75" customHeight="1">
      <c r="A152" s="481" t="s">
        <v>31</v>
      </c>
      <c r="B152" s="483">
        <v>2023.0</v>
      </c>
      <c r="C152" s="481" t="s">
        <v>1513</v>
      </c>
      <c r="D152" s="473"/>
      <c r="E152" s="504" t="s">
        <v>1514</v>
      </c>
      <c r="F152" s="473"/>
      <c r="G152" s="481"/>
      <c r="H152" s="481"/>
      <c r="I152" s="481"/>
      <c r="J152" s="481"/>
      <c r="K152" s="481"/>
      <c r="L152" s="481"/>
      <c r="M152" s="481"/>
      <c r="N152" s="481"/>
      <c r="O152" s="481"/>
      <c r="P152" s="481"/>
      <c r="Q152" s="481"/>
      <c r="R152" s="481"/>
      <c r="S152" s="481"/>
      <c r="T152" s="481"/>
      <c r="U152" s="481"/>
      <c r="V152" s="481"/>
      <c r="W152" s="481"/>
      <c r="X152" s="481"/>
      <c r="Y152" s="482"/>
    </row>
    <row r="153" ht="15.75" customHeight="1">
      <c r="A153" s="481"/>
      <c r="B153" s="481"/>
      <c r="C153" s="481"/>
      <c r="D153" s="481"/>
      <c r="E153" s="481"/>
      <c r="F153" s="481"/>
      <c r="G153" s="481"/>
      <c r="H153" s="481"/>
      <c r="I153" s="481"/>
      <c r="J153" s="481"/>
      <c r="K153" s="481"/>
      <c r="L153" s="481"/>
      <c r="M153" s="481"/>
      <c r="N153" s="481"/>
      <c r="O153" s="481"/>
      <c r="P153" s="481"/>
      <c r="Q153" s="481"/>
      <c r="R153" s="481"/>
      <c r="S153" s="481"/>
      <c r="T153" s="481"/>
      <c r="U153" s="481"/>
      <c r="V153" s="481"/>
      <c r="W153" s="481"/>
      <c r="X153" s="481"/>
      <c r="Y153" s="482"/>
    </row>
    <row r="154" ht="15.75" customHeight="1">
      <c r="A154" s="481" t="s">
        <v>37</v>
      </c>
      <c r="B154" s="483">
        <v>2022.0</v>
      </c>
      <c r="C154" s="481" t="s">
        <v>1274</v>
      </c>
      <c r="D154" s="481"/>
      <c r="E154" s="486" t="s">
        <v>1515</v>
      </c>
      <c r="F154" s="481"/>
      <c r="G154" s="481"/>
      <c r="H154" s="481"/>
      <c r="I154" s="481"/>
      <c r="J154" s="481"/>
      <c r="K154" s="481"/>
      <c r="L154" s="481"/>
      <c r="M154" s="481"/>
      <c r="N154" s="481"/>
      <c r="O154" s="481"/>
      <c r="P154" s="481"/>
      <c r="Q154" s="481"/>
      <c r="R154" s="481"/>
      <c r="S154" s="481"/>
      <c r="T154" s="481"/>
      <c r="U154" s="481"/>
      <c r="V154" s="481"/>
      <c r="W154" s="481"/>
      <c r="X154" s="481"/>
      <c r="Y154" s="482"/>
    </row>
    <row r="155" ht="15.75" customHeight="1">
      <c r="A155" s="481" t="s">
        <v>37</v>
      </c>
      <c r="B155" s="483">
        <v>2022.0</v>
      </c>
      <c r="C155" s="481" t="s">
        <v>1516</v>
      </c>
      <c r="D155" s="481"/>
      <c r="E155" s="486" t="s">
        <v>1517</v>
      </c>
      <c r="F155" s="481"/>
      <c r="G155" s="481"/>
      <c r="H155" s="481"/>
      <c r="I155" s="481"/>
      <c r="J155" s="481"/>
      <c r="K155" s="481"/>
      <c r="L155" s="481"/>
      <c r="M155" s="481"/>
      <c r="N155" s="481"/>
      <c r="O155" s="481"/>
      <c r="P155" s="481"/>
      <c r="Q155" s="481"/>
      <c r="R155" s="481"/>
      <c r="S155" s="481"/>
      <c r="T155" s="481"/>
      <c r="U155" s="481"/>
      <c r="V155" s="481"/>
      <c r="W155" s="481"/>
      <c r="X155" s="481"/>
      <c r="Y155" s="482"/>
    </row>
    <row r="156" ht="15.75" customHeight="1">
      <c r="A156" s="481"/>
      <c r="B156" s="481"/>
      <c r="C156" s="481"/>
      <c r="D156" s="481"/>
      <c r="E156" s="481"/>
      <c r="F156" s="481"/>
      <c r="G156" s="481"/>
      <c r="H156" s="481"/>
      <c r="I156" s="481"/>
      <c r="J156" s="481"/>
      <c r="K156" s="481"/>
      <c r="L156" s="481"/>
      <c r="M156" s="481"/>
      <c r="N156" s="481"/>
      <c r="O156" s="481"/>
      <c r="P156" s="481"/>
      <c r="Q156" s="481"/>
      <c r="R156" s="481"/>
      <c r="S156" s="481"/>
      <c r="T156" s="481"/>
      <c r="U156" s="481"/>
      <c r="V156" s="481"/>
      <c r="W156" s="481"/>
      <c r="X156" s="481"/>
      <c r="Y156" s="482"/>
    </row>
    <row r="157" ht="15.75" customHeight="1">
      <c r="A157" s="481"/>
      <c r="B157" s="481"/>
      <c r="C157" s="481"/>
      <c r="D157" s="481"/>
      <c r="E157" s="481"/>
      <c r="F157" s="481"/>
      <c r="G157" s="481"/>
      <c r="H157" s="481"/>
      <c r="I157" s="481"/>
      <c r="J157" s="481"/>
      <c r="K157" s="481"/>
      <c r="L157" s="481"/>
      <c r="M157" s="481"/>
      <c r="N157" s="481"/>
      <c r="O157" s="481"/>
      <c r="P157" s="481"/>
      <c r="Q157" s="481"/>
      <c r="R157" s="481"/>
      <c r="S157" s="481"/>
      <c r="T157" s="481"/>
      <c r="U157" s="481"/>
      <c r="V157" s="481"/>
      <c r="W157" s="481"/>
      <c r="X157" s="481"/>
      <c r="Y157" s="482"/>
    </row>
    <row r="158" ht="15.75" customHeight="1">
      <c r="A158" s="481"/>
      <c r="B158" s="481"/>
      <c r="C158" s="481"/>
      <c r="D158" s="481"/>
      <c r="E158" s="481"/>
      <c r="F158" s="481"/>
      <c r="G158" s="481"/>
      <c r="H158" s="481"/>
      <c r="I158" s="481"/>
      <c r="J158" s="481"/>
      <c r="K158" s="481"/>
      <c r="L158" s="481"/>
      <c r="M158" s="481"/>
      <c r="N158" s="481"/>
      <c r="O158" s="481"/>
      <c r="P158" s="481"/>
      <c r="Q158" s="481"/>
      <c r="R158" s="481"/>
      <c r="S158" s="481"/>
      <c r="T158" s="481"/>
      <c r="U158" s="481"/>
      <c r="V158" s="481"/>
      <c r="W158" s="481"/>
      <c r="X158" s="481"/>
      <c r="Y158" s="482"/>
    </row>
    <row r="159" ht="15.75" customHeight="1">
      <c r="A159" s="481"/>
      <c r="B159" s="481"/>
      <c r="C159" s="481"/>
      <c r="D159" s="481"/>
      <c r="E159" s="481"/>
      <c r="F159" s="481"/>
      <c r="G159" s="481"/>
      <c r="H159" s="481"/>
      <c r="I159" s="481"/>
      <c r="J159" s="481"/>
      <c r="K159" s="481"/>
      <c r="L159" s="481"/>
      <c r="M159" s="481"/>
      <c r="N159" s="481"/>
      <c r="O159" s="481"/>
      <c r="P159" s="481"/>
      <c r="Q159" s="481"/>
      <c r="R159" s="481"/>
      <c r="S159" s="481"/>
      <c r="T159" s="481"/>
      <c r="U159" s="481"/>
      <c r="V159" s="481"/>
      <c r="W159" s="481"/>
      <c r="X159" s="481"/>
      <c r="Y159" s="482"/>
    </row>
    <row r="160" ht="15.75" customHeight="1">
      <c r="A160" s="481"/>
      <c r="B160" s="481"/>
      <c r="C160" s="481"/>
      <c r="D160" s="481"/>
      <c r="E160" s="481"/>
      <c r="F160" s="481"/>
      <c r="G160" s="481"/>
      <c r="H160" s="481"/>
      <c r="I160" s="481"/>
      <c r="J160" s="481"/>
      <c r="K160" s="481"/>
      <c r="L160" s="481"/>
      <c r="M160" s="481"/>
      <c r="N160" s="481"/>
      <c r="O160" s="481"/>
      <c r="P160" s="481"/>
      <c r="Q160" s="481"/>
      <c r="R160" s="481"/>
      <c r="S160" s="481"/>
      <c r="T160" s="481"/>
      <c r="U160" s="481"/>
      <c r="V160" s="481"/>
      <c r="W160" s="481"/>
      <c r="X160" s="481"/>
      <c r="Y160" s="482"/>
    </row>
    <row r="161" ht="15.75" customHeight="1">
      <c r="A161" s="481"/>
      <c r="B161" s="481"/>
      <c r="C161" s="481"/>
      <c r="D161" s="481"/>
      <c r="E161" s="481"/>
      <c r="F161" s="481"/>
      <c r="G161" s="481"/>
      <c r="H161" s="481"/>
      <c r="I161" s="481"/>
      <c r="J161" s="481"/>
      <c r="K161" s="481"/>
      <c r="L161" s="481"/>
      <c r="M161" s="481"/>
      <c r="N161" s="481"/>
      <c r="O161" s="481"/>
      <c r="P161" s="481"/>
      <c r="Q161" s="481"/>
      <c r="R161" s="481"/>
      <c r="S161" s="481"/>
      <c r="T161" s="481"/>
      <c r="U161" s="481"/>
      <c r="V161" s="481"/>
      <c r="W161" s="481"/>
      <c r="X161" s="481"/>
      <c r="Y161" s="482"/>
    </row>
    <row r="162" ht="15.75" customHeight="1">
      <c r="A162" s="481"/>
      <c r="B162" s="481"/>
      <c r="C162" s="481"/>
      <c r="D162" s="481"/>
      <c r="E162" s="481"/>
      <c r="F162" s="481"/>
      <c r="G162" s="481"/>
      <c r="H162" s="481"/>
      <c r="I162" s="481"/>
      <c r="J162" s="481"/>
      <c r="K162" s="481"/>
      <c r="L162" s="481"/>
      <c r="M162" s="481"/>
      <c r="N162" s="481"/>
      <c r="O162" s="481"/>
      <c r="P162" s="481"/>
      <c r="Q162" s="481"/>
      <c r="R162" s="481"/>
      <c r="S162" s="481"/>
      <c r="T162" s="481"/>
      <c r="U162" s="481"/>
      <c r="V162" s="481"/>
      <c r="W162" s="481"/>
      <c r="X162" s="481"/>
      <c r="Y162" s="482"/>
    </row>
    <row r="163" ht="15.75" customHeight="1">
      <c r="A163" s="481"/>
      <c r="B163" s="481"/>
      <c r="C163" s="481"/>
      <c r="D163" s="481"/>
      <c r="E163" s="481"/>
      <c r="F163" s="481"/>
      <c r="G163" s="481"/>
      <c r="H163" s="481"/>
      <c r="I163" s="481"/>
      <c r="J163" s="481"/>
      <c r="K163" s="481"/>
      <c r="L163" s="481"/>
      <c r="M163" s="481"/>
      <c r="N163" s="481"/>
      <c r="O163" s="481"/>
      <c r="P163" s="481"/>
      <c r="Q163" s="481"/>
      <c r="R163" s="481"/>
      <c r="S163" s="481"/>
      <c r="T163" s="481"/>
      <c r="U163" s="481"/>
      <c r="V163" s="481"/>
      <c r="W163" s="481"/>
      <c r="X163" s="481"/>
      <c r="Y163" s="482"/>
    </row>
    <row r="164" ht="15.75" customHeight="1">
      <c r="A164" s="481"/>
      <c r="B164" s="481"/>
      <c r="C164" s="481"/>
      <c r="D164" s="481"/>
      <c r="E164" s="481"/>
      <c r="F164" s="481"/>
      <c r="G164" s="481"/>
      <c r="H164" s="481"/>
      <c r="I164" s="481"/>
      <c r="J164" s="481"/>
      <c r="K164" s="481"/>
      <c r="L164" s="481"/>
      <c r="M164" s="481"/>
      <c r="N164" s="481"/>
      <c r="O164" s="481"/>
      <c r="P164" s="481"/>
      <c r="Q164" s="481"/>
      <c r="R164" s="481"/>
      <c r="S164" s="481"/>
      <c r="T164" s="481"/>
      <c r="U164" s="481"/>
      <c r="V164" s="481"/>
      <c r="W164" s="481"/>
      <c r="X164" s="481"/>
      <c r="Y164" s="482"/>
    </row>
    <row r="165" ht="15.75" customHeight="1">
      <c r="A165" s="481"/>
      <c r="B165" s="481"/>
      <c r="C165" s="481"/>
      <c r="D165" s="481"/>
      <c r="E165" s="481"/>
      <c r="F165" s="481"/>
      <c r="G165" s="481"/>
      <c r="H165" s="481"/>
      <c r="I165" s="481"/>
      <c r="J165" s="481"/>
      <c r="K165" s="481"/>
      <c r="L165" s="481"/>
      <c r="M165" s="481"/>
      <c r="N165" s="481"/>
      <c r="O165" s="481"/>
      <c r="P165" s="481"/>
      <c r="Q165" s="481"/>
      <c r="R165" s="481"/>
      <c r="S165" s="481"/>
      <c r="T165" s="481"/>
      <c r="U165" s="481"/>
      <c r="V165" s="481"/>
      <c r="W165" s="481"/>
      <c r="X165" s="481"/>
      <c r="Y165" s="482"/>
    </row>
    <row r="166" ht="15.75" customHeight="1">
      <c r="A166" s="481"/>
      <c r="B166" s="481"/>
      <c r="C166" s="481"/>
      <c r="D166" s="481"/>
      <c r="E166" s="481"/>
      <c r="F166" s="481"/>
      <c r="G166" s="481"/>
      <c r="H166" s="481"/>
      <c r="I166" s="481"/>
      <c r="J166" s="481"/>
      <c r="K166" s="481"/>
      <c r="L166" s="481"/>
      <c r="M166" s="481"/>
      <c r="N166" s="481"/>
      <c r="O166" s="481"/>
      <c r="P166" s="481"/>
      <c r="Q166" s="481"/>
      <c r="R166" s="481"/>
      <c r="S166" s="481"/>
      <c r="T166" s="481"/>
      <c r="U166" s="481"/>
      <c r="V166" s="481"/>
      <c r="W166" s="481"/>
      <c r="X166" s="481"/>
      <c r="Y166" s="482"/>
    </row>
    <row r="167" ht="15.75" customHeight="1">
      <c r="A167" s="481"/>
      <c r="B167" s="481"/>
      <c r="C167" s="481"/>
      <c r="D167" s="481"/>
      <c r="E167" s="481"/>
      <c r="F167" s="481"/>
      <c r="G167" s="481"/>
      <c r="H167" s="481"/>
      <c r="I167" s="481"/>
      <c r="J167" s="481"/>
      <c r="K167" s="481"/>
      <c r="L167" s="481"/>
      <c r="M167" s="481"/>
      <c r="N167" s="481"/>
      <c r="O167" s="481"/>
      <c r="P167" s="481"/>
      <c r="Q167" s="481"/>
      <c r="R167" s="481"/>
      <c r="S167" s="481"/>
      <c r="T167" s="481"/>
      <c r="U167" s="481"/>
      <c r="V167" s="481"/>
      <c r="W167" s="481"/>
      <c r="X167" s="481"/>
      <c r="Y167" s="482"/>
    </row>
    <row r="168" ht="15.75" customHeight="1">
      <c r="A168" s="481"/>
      <c r="B168" s="481"/>
      <c r="C168" s="481"/>
      <c r="D168" s="481"/>
      <c r="E168" s="481"/>
      <c r="F168" s="481"/>
      <c r="G168" s="481"/>
      <c r="H168" s="481"/>
      <c r="I168" s="481"/>
      <c r="J168" s="481"/>
      <c r="K168" s="481"/>
      <c r="L168" s="481"/>
      <c r="M168" s="481"/>
      <c r="N168" s="481"/>
      <c r="O168" s="481"/>
      <c r="P168" s="481"/>
      <c r="Q168" s="481"/>
      <c r="R168" s="481"/>
      <c r="S168" s="481"/>
      <c r="T168" s="481"/>
      <c r="U168" s="481"/>
      <c r="V168" s="481"/>
      <c r="W168" s="481"/>
      <c r="X168" s="481"/>
      <c r="Y168" s="482"/>
    </row>
    <row r="169" ht="15.75" customHeight="1">
      <c r="A169" s="481"/>
      <c r="B169" s="481"/>
      <c r="C169" s="481"/>
      <c r="D169" s="481"/>
      <c r="E169" s="481"/>
      <c r="F169" s="481"/>
      <c r="G169" s="481"/>
      <c r="H169" s="481"/>
      <c r="I169" s="481"/>
      <c r="J169" s="481"/>
      <c r="K169" s="481"/>
      <c r="L169" s="481"/>
      <c r="M169" s="481"/>
      <c r="N169" s="481"/>
      <c r="O169" s="481"/>
      <c r="P169" s="481"/>
      <c r="Q169" s="481"/>
      <c r="R169" s="481"/>
      <c r="S169" s="481"/>
      <c r="T169" s="481"/>
      <c r="U169" s="481"/>
      <c r="V169" s="481"/>
      <c r="W169" s="481"/>
      <c r="X169" s="481"/>
      <c r="Y169" s="482"/>
    </row>
    <row r="170" ht="15.75" customHeight="1">
      <c r="A170" s="481"/>
      <c r="B170" s="481"/>
      <c r="C170" s="481"/>
      <c r="D170" s="481"/>
      <c r="E170" s="481"/>
      <c r="F170" s="481"/>
      <c r="G170" s="481"/>
      <c r="H170" s="481"/>
      <c r="I170" s="481"/>
      <c r="J170" s="481"/>
      <c r="K170" s="481"/>
      <c r="L170" s="481"/>
      <c r="M170" s="481"/>
      <c r="N170" s="481"/>
      <c r="O170" s="481"/>
      <c r="P170" s="481"/>
      <c r="Q170" s="481"/>
      <c r="R170" s="481"/>
      <c r="S170" s="481"/>
      <c r="T170" s="481"/>
      <c r="U170" s="481"/>
      <c r="V170" s="481"/>
      <c r="W170" s="481"/>
      <c r="X170" s="481"/>
      <c r="Y170" s="482"/>
    </row>
    <row r="171" ht="15.75" customHeight="1">
      <c r="A171" s="481"/>
      <c r="B171" s="481"/>
      <c r="C171" s="481"/>
      <c r="D171" s="481"/>
      <c r="E171" s="481"/>
      <c r="F171" s="481"/>
      <c r="G171" s="481"/>
      <c r="H171" s="481"/>
      <c r="I171" s="481"/>
      <c r="J171" s="481"/>
      <c r="K171" s="481"/>
      <c r="L171" s="481"/>
      <c r="M171" s="481"/>
      <c r="N171" s="481"/>
      <c r="O171" s="481"/>
      <c r="P171" s="481"/>
      <c r="Q171" s="481"/>
      <c r="R171" s="481"/>
      <c r="S171" s="481"/>
      <c r="T171" s="481"/>
      <c r="U171" s="481"/>
      <c r="V171" s="481"/>
      <c r="W171" s="481"/>
      <c r="X171" s="481"/>
      <c r="Y171" s="482"/>
    </row>
    <row r="172" ht="15.75" customHeight="1">
      <c r="A172" s="481"/>
      <c r="B172" s="481"/>
      <c r="C172" s="481"/>
      <c r="D172" s="481"/>
      <c r="E172" s="481"/>
      <c r="F172" s="481"/>
      <c r="G172" s="481"/>
      <c r="H172" s="481"/>
      <c r="I172" s="481"/>
      <c r="J172" s="481"/>
      <c r="K172" s="481"/>
      <c r="L172" s="481"/>
      <c r="M172" s="481"/>
      <c r="N172" s="481"/>
      <c r="O172" s="481"/>
      <c r="P172" s="481"/>
      <c r="Q172" s="481"/>
      <c r="R172" s="481"/>
      <c r="S172" s="481"/>
      <c r="T172" s="481"/>
      <c r="U172" s="481"/>
      <c r="V172" s="481"/>
      <c r="W172" s="481"/>
      <c r="X172" s="481"/>
      <c r="Y172" s="482"/>
    </row>
    <row r="173" ht="15.75" customHeight="1">
      <c r="A173" s="481"/>
      <c r="B173" s="481"/>
      <c r="C173" s="481"/>
      <c r="D173" s="481"/>
      <c r="E173" s="481"/>
      <c r="F173" s="481"/>
      <c r="G173" s="481"/>
      <c r="H173" s="481"/>
      <c r="I173" s="481"/>
      <c r="J173" s="481"/>
      <c r="K173" s="481"/>
      <c r="L173" s="481"/>
      <c r="M173" s="481"/>
      <c r="N173" s="481"/>
      <c r="O173" s="481"/>
      <c r="P173" s="481"/>
      <c r="Q173" s="481"/>
      <c r="R173" s="481"/>
      <c r="S173" s="481"/>
      <c r="T173" s="481"/>
      <c r="U173" s="481"/>
      <c r="V173" s="481"/>
      <c r="W173" s="481"/>
      <c r="X173" s="481"/>
      <c r="Y173" s="482"/>
    </row>
    <row r="174" ht="15.75" customHeight="1">
      <c r="A174" s="481"/>
      <c r="B174" s="481"/>
      <c r="C174" s="481"/>
      <c r="D174" s="481"/>
      <c r="E174" s="481"/>
      <c r="F174" s="481"/>
      <c r="G174" s="481"/>
      <c r="H174" s="481"/>
      <c r="I174" s="481"/>
      <c r="J174" s="481"/>
      <c r="K174" s="481"/>
      <c r="L174" s="481"/>
      <c r="M174" s="481"/>
      <c r="N174" s="481"/>
      <c r="O174" s="481"/>
      <c r="P174" s="481"/>
      <c r="Q174" s="481"/>
      <c r="R174" s="481"/>
      <c r="S174" s="481"/>
      <c r="T174" s="481"/>
      <c r="U174" s="481"/>
      <c r="V174" s="481"/>
      <c r="W174" s="481"/>
      <c r="X174" s="481"/>
      <c r="Y174" s="482"/>
    </row>
    <row r="175" ht="15.75" customHeight="1">
      <c r="A175" s="481"/>
      <c r="B175" s="481"/>
      <c r="C175" s="481"/>
      <c r="D175" s="481"/>
      <c r="E175" s="481"/>
      <c r="F175" s="481"/>
      <c r="G175" s="481"/>
      <c r="H175" s="481"/>
      <c r="I175" s="481"/>
      <c r="J175" s="481"/>
      <c r="K175" s="481"/>
      <c r="L175" s="481"/>
      <c r="M175" s="481"/>
      <c r="N175" s="481"/>
      <c r="O175" s="481"/>
      <c r="P175" s="481"/>
      <c r="Q175" s="481"/>
      <c r="R175" s="481"/>
      <c r="S175" s="481"/>
      <c r="T175" s="481"/>
      <c r="U175" s="481"/>
      <c r="V175" s="481"/>
      <c r="W175" s="481"/>
      <c r="X175" s="481"/>
      <c r="Y175" s="482"/>
    </row>
    <row r="176" ht="15.75" customHeight="1">
      <c r="A176" s="481"/>
      <c r="B176" s="481"/>
      <c r="C176" s="481"/>
      <c r="D176" s="481"/>
      <c r="E176" s="481"/>
      <c r="F176" s="481"/>
      <c r="G176" s="481"/>
      <c r="H176" s="481"/>
      <c r="I176" s="481"/>
      <c r="J176" s="481"/>
      <c r="K176" s="481"/>
      <c r="L176" s="481"/>
      <c r="M176" s="481"/>
      <c r="N176" s="481"/>
      <c r="O176" s="481"/>
      <c r="P176" s="481"/>
      <c r="Q176" s="481"/>
      <c r="R176" s="481"/>
      <c r="S176" s="481"/>
      <c r="T176" s="481"/>
      <c r="U176" s="481"/>
      <c r="V176" s="481"/>
      <c r="W176" s="481"/>
      <c r="X176" s="481"/>
      <c r="Y176" s="482"/>
    </row>
    <row r="177" ht="15.75" customHeight="1">
      <c r="A177" s="481"/>
      <c r="B177" s="481"/>
      <c r="C177" s="481"/>
      <c r="D177" s="481"/>
      <c r="E177" s="481"/>
      <c r="F177" s="481"/>
      <c r="G177" s="481"/>
      <c r="H177" s="481"/>
      <c r="I177" s="481"/>
      <c r="J177" s="481"/>
      <c r="K177" s="481"/>
      <c r="L177" s="481"/>
      <c r="M177" s="481"/>
      <c r="N177" s="481"/>
      <c r="O177" s="481"/>
      <c r="P177" s="481"/>
      <c r="Q177" s="481"/>
      <c r="R177" s="481"/>
      <c r="S177" s="481"/>
      <c r="T177" s="481"/>
      <c r="U177" s="481"/>
      <c r="V177" s="481"/>
      <c r="W177" s="481"/>
      <c r="X177" s="481"/>
      <c r="Y177" s="482"/>
    </row>
    <row r="178" ht="15.75" customHeight="1">
      <c r="A178" s="481"/>
      <c r="B178" s="481"/>
      <c r="C178" s="481"/>
      <c r="D178" s="481"/>
      <c r="E178" s="481"/>
      <c r="F178" s="481"/>
      <c r="G178" s="481"/>
      <c r="H178" s="481"/>
      <c r="I178" s="481"/>
      <c r="J178" s="481"/>
      <c r="K178" s="481"/>
      <c r="L178" s="481"/>
      <c r="M178" s="481"/>
      <c r="N178" s="481"/>
      <c r="O178" s="481"/>
      <c r="P178" s="481"/>
      <c r="Q178" s="481"/>
      <c r="R178" s="481"/>
      <c r="S178" s="481"/>
      <c r="T178" s="481"/>
      <c r="U178" s="481"/>
      <c r="V178" s="481"/>
      <c r="W178" s="481"/>
      <c r="X178" s="481"/>
      <c r="Y178" s="482"/>
    </row>
    <row r="179" ht="15.75" customHeight="1">
      <c r="A179" s="481"/>
      <c r="B179" s="481"/>
      <c r="C179" s="481"/>
      <c r="D179" s="481"/>
      <c r="E179" s="481"/>
      <c r="F179" s="481"/>
      <c r="G179" s="481"/>
      <c r="H179" s="481"/>
      <c r="I179" s="481"/>
      <c r="J179" s="481"/>
      <c r="K179" s="481"/>
      <c r="L179" s="481"/>
      <c r="M179" s="481"/>
      <c r="N179" s="481"/>
      <c r="O179" s="481"/>
      <c r="P179" s="481"/>
      <c r="Q179" s="481"/>
      <c r="R179" s="481"/>
      <c r="S179" s="481"/>
      <c r="T179" s="481"/>
      <c r="U179" s="481"/>
      <c r="V179" s="481"/>
      <c r="W179" s="481"/>
      <c r="X179" s="481"/>
      <c r="Y179" s="482"/>
    </row>
    <row r="180" ht="15.75" customHeight="1">
      <c r="A180" s="481"/>
      <c r="B180" s="481"/>
      <c r="C180" s="481"/>
      <c r="D180" s="481"/>
      <c r="E180" s="481"/>
      <c r="F180" s="481"/>
      <c r="G180" s="481"/>
      <c r="H180" s="481"/>
      <c r="I180" s="481"/>
      <c r="J180" s="481"/>
      <c r="K180" s="481"/>
      <c r="L180" s="481"/>
      <c r="M180" s="481"/>
      <c r="N180" s="481"/>
      <c r="O180" s="481"/>
      <c r="P180" s="481"/>
      <c r="Q180" s="481"/>
      <c r="R180" s="481"/>
      <c r="S180" s="481"/>
      <c r="T180" s="481"/>
      <c r="U180" s="481"/>
      <c r="V180" s="481"/>
      <c r="W180" s="481"/>
      <c r="X180" s="481"/>
      <c r="Y180" s="482"/>
    </row>
    <row r="181" ht="15.75" customHeight="1">
      <c r="A181" s="481"/>
      <c r="B181" s="481"/>
      <c r="C181" s="481"/>
      <c r="D181" s="481"/>
      <c r="E181" s="481"/>
      <c r="F181" s="481"/>
      <c r="G181" s="481"/>
      <c r="H181" s="481"/>
      <c r="I181" s="481"/>
      <c r="J181" s="481"/>
      <c r="K181" s="481"/>
      <c r="L181" s="481"/>
      <c r="M181" s="481"/>
      <c r="N181" s="481"/>
      <c r="O181" s="481"/>
      <c r="P181" s="481"/>
      <c r="Q181" s="481"/>
      <c r="R181" s="481"/>
      <c r="S181" s="481"/>
      <c r="T181" s="481"/>
      <c r="U181" s="481"/>
      <c r="V181" s="481"/>
      <c r="W181" s="481"/>
      <c r="X181" s="481"/>
      <c r="Y181" s="482"/>
    </row>
    <row r="182" ht="15.75" customHeight="1">
      <c r="A182" s="481"/>
      <c r="B182" s="481"/>
      <c r="C182" s="481"/>
      <c r="D182" s="481"/>
      <c r="E182" s="481"/>
      <c r="F182" s="481"/>
      <c r="G182" s="481"/>
      <c r="H182" s="481"/>
      <c r="I182" s="481"/>
      <c r="J182" s="481"/>
      <c r="K182" s="481"/>
      <c r="L182" s="481"/>
      <c r="M182" s="481"/>
      <c r="N182" s="481"/>
      <c r="O182" s="481"/>
      <c r="P182" s="481"/>
      <c r="Q182" s="481"/>
      <c r="R182" s="481"/>
      <c r="S182" s="481"/>
      <c r="T182" s="481"/>
      <c r="U182" s="481"/>
      <c r="V182" s="481"/>
      <c r="W182" s="481"/>
      <c r="X182" s="481"/>
      <c r="Y182" s="482"/>
    </row>
    <row r="183" ht="15.75" customHeight="1">
      <c r="A183" s="481"/>
      <c r="B183" s="481"/>
      <c r="C183" s="481"/>
      <c r="D183" s="481"/>
      <c r="E183" s="481"/>
      <c r="F183" s="481"/>
      <c r="G183" s="481"/>
      <c r="H183" s="481"/>
      <c r="I183" s="481"/>
      <c r="J183" s="481"/>
      <c r="K183" s="481"/>
      <c r="L183" s="481"/>
      <c r="M183" s="481"/>
      <c r="N183" s="481"/>
      <c r="O183" s="481"/>
      <c r="P183" s="481"/>
      <c r="Q183" s="481"/>
      <c r="R183" s="481"/>
      <c r="S183" s="481"/>
      <c r="T183" s="481"/>
      <c r="U183" s="481"/>
      <c r="V183" s="481"/>
      <c r="W183" s="481"/>
      <c r="X183" s="481"/>
      <c r="Y183" s="482"/>
    </row>
    <row r="184" ht="15.75" customHeight="1">
      <c r="A184" s="481"/>
      <c r="B184" s="481"/>
      <c r="C184" s="481"/>
      <c r="D184" s="481"/>
      <c r="E184" s="481"/>
      <c r="F184" s="481"/>
      <c r="G184" s="481"/>
      <c r="H184" s="481"/>
      <c r="I184" s="481"/>
      <c r="J184" s="481"/>
      <c r="K184" s="481"/>
      <c r="L184" s="481"/>
      <c r="M184" s="481"/>
      <c r="N184" s="481"/>
      <c r="O184" s="481"/>
      <c r="P184" s="481"/>
      <c r="Q184" s="481"/>
      <c r="R184" s="481"/>
      <c r="S184" s="481"/>
      <c r="T184" s="481"/>
      <c r="U184" s="481"/>
      <c r="V184" s="481"/>
      <c r="W184" s="481"/>
      <c r="X184" s="481"/>
      <c r="Y184" s="482"/>
    </row>
    <row r="185" ht="15.75" customHeight="1">
      <c r="A185" s="481"/>
      <c r="B185" s="481"/>
      <c r="C185" s="481"/>
      <c r="D185" s="481"/>
      <c r="E185" s="481"/>
      <c r="F185" s="481"/>
      <c r="G185" s="481"/>
      <c r="H185" s="481"/>
      <c r="I185" s="481"/>
      <c r="J185" s="481"/>
      <c r="K185" s="481"/>
      <c r="L185" s="481"/>
      <c r="M185" s="481"/>
      <c r="N185" s="481"/>
      <c r="O185" s="481"/>
      <c r="P185" s="481"/>
      <c r="Q185" s="481"/>
      <c r="R185" s="481"/>
      <c r="S185" s="481"/>
      <c r="T185" s="481"/>
      <c r="U185" s="481"/>
      <c r="V185" s="481"/>
      <c r="W185" s="481"/>
      <c r="X185" s="481"/>
      <c r="Y185" s="482"/>
    </row>
    <row r="186" ht="15.75" customHeight="1">
      <c r="A186" s="481"/>
      <c r="B186" s="481"/>
      <c r="C186" s="481"/>
      <c r="D186" s="481"/>
      <c r="E186" s="481"/>
      <c r="F186" s="481"/>
      <c r="G186" s="481"/>
      <c r="H186" s="481"/>
      <c r="I186" s="481"/>
      <c r="J186" s="481"/>
      <c r="K186" s="481"/>
      <c r="L186" s="481"/>
      <c r="M186" s="481"/>
      <c r="N186" s="481"/>
      <c r="O186" s="481"/>
      <c r="P186" s="481"/>
      <c r="Q186" s="481"/>
      <c r="R186" s="481"/>
      <c r="S186" s="481"/>
      <c r="T186" s="481"/>
      <c r="U186" s="481"/>
      <c r="V186" s="481"/>
      <c r="W186" s="481"/>
      <c r="X186" s="481"/>
      <c r="Y186" s="482"/>
    </row>
    <row r="187" ht="15.75" customHeight="1">
      <c r="A187" s="481"/>
      <c r="B187" s="481"/>
      <c r="C187" s="481"/>
      <c r="D187" s="481"/>
      <c r="E187" s="481"/>
      <c r="F187" s="481"/>
      <c r="G187" s="481"/>
      <c r="H187" s="481"/>
      <c r="I187" s="481"/>
      <c r="J187" s="481"/>
      <c r="K187" s="481"/>
      <c r="L187" s="481"/>
      <c r="M187" s="481"/>
      <c r="N187" s="481"/>
      <c r="O187" s="481"/>
      <c r="P187" s="481"/>
      <c r="Q187" s="481"/>
      <c r="R187" s="481"/>
      <c r="S187" s="481"/>
      <c r="T187" s="481"/>
      <c r="U187" s="481"/>
      <c r="V187" s="481"/>
      <c r="W187" s="481"/>
      <c r="X187" s="481"/>
      <c r="Y187" s="482"/>
    </row>
    <row r="188" ht="15.75" customHeight="1">
      <c r="A188" s="481"/>
      <c r="B188" s="481"/>
      <c r="C188" s="481"/>
      <c r="D188" s="481"/>
      <c r="E188" s="481"/>
      <c r="F188" s="481"/>
      <c r="G188" s="481"/>
      <c r="H188" s="481"/>
      <c r="I188" s="481"/>
      <c r="J188" s="481"/>
      <c r="K188" s="481"/>
      <c r="L188" s="481"/>
      <c r="M188" s="481"/>
      <c r="N188" s="481"/>
      <c r="O188" s="481"/>
      <c r="P188" s="481"/>
      <c r="Q188" s="481"/>
      <c r="R188" s="481"/>
      <c r="S188" s="481"/>
      <c r="T188" s="481"/>
      <c r="U188" s="481"/>
      <c r="V188" s="481"/>
      <c r="W188" s="481"/>
      <c r="X188" s="481"/>
      <c r="Y188" s="482"/>
    </row>
    <row r="189" ht="15.75" customHeight="1">
      <c r="A189" s="481"/>
      <c r="B189" s="481"/>
      <c r="C189" s="481"/>
      <c r="D189" s="481"/>
      <c r="E189" s="481"/>
      <c r="F189" s="481"/>
      <c r="G189" s="481"/>
      <c r="H189" s="481"/>
      <c r="I189" s="481"/>
      <c r="J189" s="481"/>
      <c r="K189" s="481"/>
      <c r="L189" s="481"/>
      <c r="M189" s="481"/>
      <c r="N189" s="481"/>
      <c r="O189" s="481"/>
      <c r="P189" s="481"/>
      <c r="Q189" s="481"/>
      <c r="R189" s="481"/>
      <c r="S189" s="481"/>
      <c r="T189" s="481"/>
      <c r="U189" s="481"/>
      <c r="V189" s="481"/>
      <c r="W189" s="481"/>
      <c r="X189" s="481"/>
      <c r="Y189" s="482"/>
    </row>
    <row r="190" ht="15.75" customHeight="1">
      <c r="A190" s="481"/>
      <c r="B190" s="481"/>
      <c r="C190" s="481"/>
      <c r="D190" s="481"/>
      <c r="E190" s="481"/>
      <c r="F190" s="481"/>
      <c r="G190" s="481"/>
      <c r="H190" s="481"/>
      <c r="I190" s="481"/>
      <c r="J190" s="481"/>
      <c r="K190" s="481"/>
      <c r="L190" s="481"/>
      <c r="M190" s="481"/>
      <c r="N190" s="481"/>
      <c r="O190" s="481"/>
      <c r="P190" s="481"/>
      <c r="Q190" s="481"/>
      <c r="R190" s="481"/>
      <c r="S190" s="481"/>
      <c r="T190" s="481"/>
      <c r="U190" s="481"/>
      <c r="V190" s="481"/>
      <c r="W190" s="481"/>
      <c r="X190" s="481"/>
      <c r="Y190" s="482"/>
    </row>
    <row r="191" ht="15.75" customHeight="1">
      <c r="A191" s="481"/>
      <c r="B191" s="481"/>
      <c r="C191" s="481"/>
      <c r="D191" s="481"/>
      <c r="E191" s="481"/>
      <c r="F191" s="481"/>
      <c r="G191" s="481"/>
      <c r="H191" s="481"/>
      <c r="I191" s="481"/>
      <c r="J191" s="481"/>
      <c r="K191" s="481"/>
      <c r="L191" s="481"/>
      <c r="M191" s="481"/>
      <c r="N191" s="481"/>
      <c r="O191" s="481"/>
      <c r="P191" s="481"/>
      <c r="Q191" s="481"/>
      <c r="R191" s="481"/>
      <c r="S191" s="481"/>
      <c r="T191" s="481"/>
      <c r="U191" s="481"/>
      <c r="V191" s="481"/>
      <c r="W191" s="481"/>
      <c r="X191" s="481"/>
      <c r="Y191" s="482"/>
    </row>
    <row r="192" ht="15.75" customHeight="1">
      <c r="A192" s="481"/>
      <c r="B192" s="481"/>
      <c r="C192" s="481"/>
      <c r="D192" s="481"/>
      <c r="E192" s="481"/>
      <c r="F192" s="481"/>
      <c r="G192" s="481"/>
      <c r="H192" s="481"/>
      <c r="I192" s="481"/>
      <c r="J192" s="481"/>
      <c r="K192" s="481"/>
      <c r="L192" s="481"/>
      <c r="M192" s="481"/>
      <c r="N192" s="481"/>
      <c r="O192" s="481"/>
      <c r="P192" s="481"/>
      <c r="Q192" s="481"/>
      <c r="R192" s="481"/>
      <c r="S192" s="481"/>
      <c r="T192" s="481"/>
      <c r="U192" s="481"/>
      <c r="V192" s="481"/>
      <c r="W192" s="481"/>
      <c r="X192" s="481"/>
      <c r="Y192" s="482"/>
    </row>
    <row r="193" ht="15.75" customHeight="1">
      <c r="A193" s="481"/>
      <c r="B193" s="481"/>
      <c r="C193" s="481"/>
      <c r="D193" s="481"/>
      <c r="E193" s="481"/>
      <c r="F193" s="481"/>
      <c r="G193" s="481"/>
      <c r="H193" s="481"/>
      <c r="I193" s="481"/>
      <c r="J193" s="481"/>
      <c r="K193" s="481"/>
      <c r="L193" s="481"/>
      <c r="M193" s="481"/>
      <c r="N193" s="481"/>
      <c r="O193" s="481"/>
      <c r="P193" s="481"/>
      <c r="Q193" s="481"/>
      <c r="R193" s="481"/>
      <c r="S193" s="481"/>
      <c r="T193" s="481"/>
      <c r="U193" s="481"/>
      <c r="V193" s="481"/>
      <c r="W193" s="481"/>
      <c r="X193" s="481"/>
      <c r="Y193" s="482"/>
    </row>
    <row r="194" ht="15.75" customHeight="1">
      <c r="A194" s="481"/>
      <c r="B194" s="481"/>
      <c r="C194" s="481"/>
      <c r="D194" s="481"/>
      <c r="E194" s="481"/>
      <c r="F194" s="481"/>
      <c r="G194" s="481"/>
      <c r="H194" s="481"/>
      <c r="I194" s="481"/>
      <c r="J194" s="481"/>
      <c r="K194" s="481"/>
      <c r="L194" s="481"/>
      <c r="M194" s="481"/>
      <c r="N194" s="481"/>
      <c r="O194" s="481"/>
      <c r="P194" s="481"/>
      <c r="Q194" s="481"/>
      <c r="R194" s="481"/>
      <c r="S194" s="481"/>
      <c r="T194" s="481"/>
      <c r="U194" s="481"/>
      <c r="V194" s="481"/>
      <c r="W194" s="481"/>
      <c r="X194" s="481"/>
      <c r="Y194" s="482"/>
    </row>
    <row r="195" ht="15.75" customHeight="1">
      <c r="A195" s="481"/>
      <c r="B195" s="481"/>
      <c r="C195" s="481"/>
      <c r="D195" s="481"/>
      <c r="E195" s="481"/>
      <c r="F195" s="481"/>
      <c r="G195" s="481"/>
      <c r="H195" s="481"/>
      <c r="I195" s="481"/>
      <c r="J195" s="481"/>
      <c r="K195" s="481"/>
      <c r="L195" s="481"/>
      <c r="M195" s="481"/>
      <c r="N195" s="481"/>
      <c r="O195" s="481"/>
      <c r="P195" s="481"/>
      <c r="Q195" s="481"/>
      <c r="R195" s="481"/>
      <c r="S195" s="481"/>
      <c r="T195" s="481"/>
      <c r="U195" s="481"/>
      <c r="V195" s="481"/>
      <c r="W195" s="481"/>
      <c r="X195" s="481"/>
      <c r="Y195" s="482"/>
    </row>
    <row r="196" ht="15.75" customHeight="1">
      <c r="A196" s="481"/>
      <c r="B196" s="481"/>
      <c r="C196" s="481"/>
      <c r="D196" s="481"/>
      <c r="E196" s="481"/>
      <c r="F196" s="481"/>
      <c r="G196" s="481"/>
      <c r="H196" s="481"/>
      <c r="I196" s="481"/>
      <c r="J196" s="481"/>
      <c r="K196" s="481"/>
      <c r="L196" s="481"/>
      <c r="M196" s="481"/>
      <c r="N196" s="481"/>
      <c r="O196" s="481"/>
      <c r="P196" s="481"/>
      <c r="Q196" s="481"/>
      <c r="R196" s="481"/>
      <c r="S196" s="481"/>
      <c r="T196" s="481"/>
      <c r="U196" s="481"/>
      <c r="V196" s="481"/>
      <c r="W196" s="481"/>
      <c r="X196" s="481"/>
      <c r="Y196" s="482"/>
    </row>
    <row r="197" ht="15.75" customHeight="1">
      <c r="A197" s="481"/>
      <c r="B197" s="481"/>
      <c r="C197" s="481"/>
      <c r="D197" s="481"/>
      <c r="E197" s="481"/>
      <c r="F197" s="481"/>
      <c r="G197" s="481"/>
      <c r="H197" s="481"/>
      <c r="I197" s="481"/>
      <c r="J197" s="481"/>
      <c r="K197" s="481"/>
      <c r="L197" s="481"/>
      <c r="M197" s="481"/>
      <c r="N197" s="481"/>
      <c r="O197" s="481"/>
      <c r="P197" s="481"/>
      <c r="Q197" s="481"/>
      <c r="R197" s="481"/>
      <c r="S197" s="481"/>
      <c r="T197" s="481"/>
      <c r="U197" s="481"/>
      <c r="V197" s="481"/>
      <c r="W197" s="481"/>
      <c r="X197" s="481"/>
      <c r="Y197" s="482"/>
    </row>
    <row r="198" ht="15.75" customHeight="1">
      <c r="A198" s="481"/>
      <c r="B198" s="481"/>
      <c r="C198" s="481"/>
      <c r="D198" s="481"/>
      <c r="E198" s="481"/>
      <c r="F198" s="481"/>
      <c r="G198" s="481"/>
      <c r="H198" s="481"/>
      <c r="I198" s="481"/>
      <c r="J198" s="481"/>
      <c r="K198" s="481"/>
      <c r="L198" s="481"/>
      <c r="M198" s="481"/>
      <c r="N198" s="481"/>
      <c r="O198" s="481"/>
      <c r="P198" s="481"/>
      <c r="Q198" s="481"/>
      <c r="R198" s="481"/>
      <c r="S198" s="481"/>
      <c r="T198" s="481"/>
      <c r="U198" s="481"/>
      <c r="V198" s="481"/>
      <c r="W198" s="481"/>
      <c r="X198" s="481"/>
      <c r="Y198" s="482"/>
    </row>
    <row r="199" ht="15.75" customHeight="1">
      <c r="A199" s="481"/>
      <c r="B199" s="481"/>
      <c r="C199" s="481"/>
      <c r="D199" s="481"/>
      <c r="E199" s="481"/>
      <c r="F199" s="481"/>
      <c r="G199" s="481"/>
      <c r="H199" s="481"/>
      <c r="I199" s="481"/>
      <c r="J199" s="481"/>
      <c r="K199" s="481"/>
      <c r="L199" s="481"/>
      <c r="M199" s="481"/>
      <c r="N199" s="481"/>
      <c r="O199" s="481"/>
      <c r="P199" s="481"/>
      <c r="Q199" s="481"/>
      <c r="R199" s="481"/>
      <c r="S199" s="481"/>
      <c r="T199" s="481"/>
      <c r="U199" s="481"/>
      <c r="V199" s="481"/>
      <c r="W199" s="481"/>
      <c r="X199" s="481"/>
      <c r="Y199" s="482"/>
    </row>
    <row r="200" ht="15.75" customHeight="1">
      <c r="A200" s="481"/>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2"/>
    </row>
    <row r="201" ht="15.75" customHeight="1">
      <c r="A201" s="481"/>
      <c r="B201" s="481"/>
      <c r="C201" s="481"/>
      <c r="D201" s="481"/>
      <c r="E201" s="481"/>
      <c r="F201" s="481"/>
      <c r="G201" s="481"/>
      <c r="H201" s="481"/>
      <c r="I201" s="481"/>
      <c r="J201" s="481"/>
      <c r="K201" s="481"/>
      <c r="L201" s="481"/>
      <c r="M201" s="481"/>
      <c r="N201" s="481"/>
      <c r="O201" s="481"/>
      <c r="P201" s="481"/>
      <c r="Q201" s="481"/>
      <c r="R201" s="481"/>
      <c r="S201" s="481"/>
      <c r="T201" s="481"/>
      <c r="U201" s="481"/>
      <c r="V201" s="481"/>
      <c r="W201" s="481"/>
      <c r="X201" s="481"/>
      <c r="Y201" s="482"/>
    </row>
    <row r="202" ht="15.75" customHeight="1">
      <c r="A202" s="481"/>
      <c r="B202" s="481"/>
      <c r="C202" s="481"/>
      <c r="D202" s="481"/>
      <c r="E202" s="481"/>
      <c r="F202" s="481"/>
      <c r="G202" s="481"/>
      <c r="H202" s="481"/>
      <c r="I202" s="481"/>
      <c r="J202" s="481"/>
      <c r="K202" s="481"/>
      <c r="L202" s="481"/>
      <c r="M202" s="481"/>
      <c r="N202" s="481"/>
      <c r="O202" s="481"/>
      <c r="P202" s="481"/>
      <c r="Q202" s="481"/>
      <c r="R202" s="481"/>
      <c r="S202" s="481"/>
      <c r="T202" s="481"/>
      <c r="U202" s="481"/>
      <c r="V202" s="481"/>
      <c r="W202" s="481"/>
      <c r="X202" s="481"/>
      <c r="Y202" s="482"/>
    </row>
    <row r="203" ht="15.75" customHeight="1">
      <c r="A203" s="481"/>
      <c r="B203" s="481"/>
      <c r="C203" s="481"/>
      <c r="D203" s="481"/>
      <c r="E203" s="481"/>
      <c r="F203" s="481"/>
      <c r="G203" s="481"/>
      <c r="H203" s="481"/>
      <c r="I203" s="481"/>
      <c r="J203" s="481"/>
      <c r="K203" s="481"/>
      <c r="L203" s="481"/>
      <c r="M203" s="481"/>
      <c r="N203" s="481"/>
      <c r="O203" s="481"/>
      <c r="P203" s="481"/>
      <c r="Q203" s="481"/>
      <c r="R203" s="481"/>
      <c r="S203" s="481"/>
      <c r="T203" s="481"/>
      <c r="U203" s="481"/>
      <c r="V203" s="481"/>
      <c r="W203" s="481"/>
      <c r="X203" s="481"/>
      <c r="Y203" s="482"/>
    </row>
    <row r="204" ht="15.75" customHeight="1">
      <c r="A204" s="481"/>
      <c r="B204" s="481"/>
      <c r="C204" s="481"/>
      <c r="D204" s="481"/>
      <c r="E204" s="481"/>
      <c r="F204" s="481"/>
      <c r="G204" s="481"/>
      <c r="H204" s="481"/>
      <c r="I204" s="481"/>
      <c r="J204" s="481"/>
      <c r="K204" s="481"/>
      <c r="L204" s="481"/>
      <c r="M204" s="481"/>
      <c r="N204" s="481"/>
      <c r="O204" s="481"/>
      <c r="P204" s="481"/>
      <c r="Q204" s="481"/>
      <c r="R204" s="481"/>
      <c r="S204" s="481"/>
      <c r="T204" s="481"/>
      <c r="U204" s="481"/>
      <c r="V204" s="481"/>
      <c r="W204" s="481"/>
      <c r="X204" s="481"/>
      <c r="Y204" s="482"/>
    </row>
    <row r="205" ht="15.75" customHeight="1">
      <c r="A205" s="481"/>
      <c r="B205" s="481"/>
      <c r="C205" s="481"/>
      <c r="D205" s="481"/>
      <c r="E205" s="481"/>
      <c r="F205" s="481"/>
      <c r="G205" s="481"/>
      <c r="H205" s="481"/>
      <c r="I205" s="481"/>
      <c r="J205" s="481"/>
      <c r="K205" s="481"/>
      <c r="L205" s="481"/>
      <c r="M205" s="481"/>
      <c r="N205" s="481"/>
      <c r="O205" s="481"/>
      <c r="P205" s="481"/>
      <c r="Q205" s="481"/>
      <c r="R205" s="481"/>
      <c r="S205" s="481"/>
      <c r="T205" s="481"/>
      <c r="U205" s="481"/>
      <c r="V205" s="481"/>
      <c r="W205" s="481"/>
      <c r="X205" s="481"/>
      <c r="Y205" s="482"/>
    </row>
    <row r="206" ht="15.75" customHeight="1">
      <c r="A206" s="481"/>
      <c r="B206" s="481"/>
      <c r="C206" s="481"/>
      <c r="D206" s="481"/>
      <c r="E206" s="481"/>
      <c r="F206" s="481"/>
      <c r="G206" s="481"/>
      <c r="H206" s="481"/>
      <c r="I206" s="481"/>
      <c r="J206" s="481"/>
      <c r="K206" s="481"/>
      <c r="L206" s="481"/>
      <c r="M206" s="481"/>
      <c r="N206" s="481"/>
      <c r="O206" s="481"/>
      <c r="P206" s="481"/>
      <c r="Q206" s="481"/>
      <c r="R206" s="481"/>
      <c r="S206" s="481"/>
      <c r="T206" s="481"/>
      <c r="U206" s="481"/>
      <c r="V206" s="481"/>
      <c r="W206" s="481"/>
      <c r="X206" s="481"/>
      <c r="Y206" s="482"/>
    </row>
    <row r="207" ht="15.75" customHeight="1">
      <c r="A207" s="481"/>
      <c r="B207" s="481"/>
      <c r="C207" s="481"/>
      <c r="D207" s="481"/>
      <c r="E207" s="481"/>
      <c r="F207" s="481"/>
      <c r="G207" s="481"/>
      <c r="H207" s="481"/>
      <c r="I207" s="481"/>
      <c r="J207" s="481"/>
      <c r="K207" s="481"/>
      <c r="L207" s="481"/>
      <c r="M207" s="481"/>
      <c r="N207" s="481"/>
      <c r="O207" s="481"/>
      <c r="P207" s="481"/>
      <c r="Q207" s="481"/>
      <c r="R207" s="481"/>
      <c r="S207" s="481"/>
      <c r="T207" s="481"/>
      <c r="U207" s="481"/>
      <c r="V207" s="481"/>
      <c r="W207" s="481"/>
      <c r="X207" s="481"/>
      <c r="Y207" s="482"/>
    </row>
    <row r="208" ht="15.75" customHeight="1">
      <c r="A208" s="481"/>
      <c r="B208" s="481"/>
      <c r="C208" s="481"/>
      <c r="D208" s="481"/>
      <c r="E208" s="481"/>
      <c r="F208" s="481"/>
      <c r="G208" s="481"/>
      <c r="H208" s="481"/>
      <c r="I208" s="481"/>
      <c r="J208" s="481"/>
      <c r="K208" s="481"/>
      <c r="L208" s="481"/>
      <c r="M208" s="481"/>
      <c r="N208" s="481"/>
      <c r="O208" s="481"/>
      <c r="P208" s="481"/>
      <c r="Q208" s="481"/>
      <c r="R208" s="481"/>
      <c r="S208" s="481"/>
      <c r="T208" s="481"/>
      <c r="U208" s="481"/>
      <c r="V208" s="481"/>
      <c r="W208" s="481"/>
      <c r="X208" s="481"/>
      <c r="Y208" s="482"/>
    </row>
    <row r="209" ht="15.75" customHeight="1">
      <c r="A209" s="481"/>
      <c r="B209" s="481"/>
      <c r="C209" s="481"/>
      <c r="D209" s="481"/>
      <c r="E209" s="481"/>
      <c r="F209" s="481"/>
      <c r="G209" s="481"/>
      <c r="H209" s="481"/>
      <c r="I209" s="481"/>
      <c r="J209" s="481"/>
      <c r="K209" s="481"/>
      <c r="L209" s="481"/>
      <c r="M209" s="481"/>
      <c r="N209" s="481"/>
      <c r="O209" s="481"/>
      <c r="P209" s="481"/>
      <c r="Q209" s="481"/>
      <c r="R209" s="481"/>
      <c r="S209" s="481"/>
      <c r="T209" s="481"/>
      <c r="U209" s="481"/>
      <c r="V209" s="481"/>
      <c r="W209" s="481"/>
      <c r="X209" s="481"/>
      <c r="Y209" s="482"/>
    </row>
    <row r="210" ht="15.75" customHeight="1">
      <c r="A210" s="481"/>
      <c r="B210" s="481"/>
      <c r="C210" s="481"/>
      <c r="D210" s="481"/>
      <c r="E210" s="481"/>
      <c r="F210" s="481"/>
      <c r="G210" s="481"/>
      <c r="H210" s="481"/>
      <c r="I210" s="481"/>
      <c r="J210" s="481"/>
      <c r="K210" s="481"/>
      <c r="L210" s="481"/>
      <c r="M210" s="481"/>
      <c r="N210" s="481"/>
      <c r="O210" s="481"/>
      <c r="P210" s="481"/>
      <c r="Q210" s="481"/>
      <c r="R210" s="481"/>
      <c r="S210" s="481"/>
      <c r="T210" s="481"/>
      <c r="U210" s="481"/>
      <c r="V210" s="481"/>
      <c r="W210" s="481"/>
      <c r="X210" s="481"/>
      <c r="Y210" s="482"/>
    </row>
    <row r="211" ht="15.75" customHeight="1">
      <c r="A211" s="481"/>
      <c r="B211" s="481"/>
      <c r="C211" s="481"/>
      <c r="D211" s="481"/>
      <c r="E211" s="481"/>
      <c r="F211" s="481"/>
      <c r="G211" s="481"/>
      <c r="H211" s="481"/>
      <c r="I211" s="481"/>
      <c r="J211" s="481"/>
      <c r="K211" s="481"/>
      <c r="L211" s="481"/>
      <c r="M211" s="481"/>
      <c r="N211" s="481"/>
      <c r="O211" s="481"/>
      <c r="P211" s="481"/>
      <c r="Q211" s="481"/>
      <c r="R211" s="481"/>
      <c r="S211" s="481"/>
      <c r="T211" s="481"/>
      <c r="U211" s="481"/>
      <c r="V211" s="481"/>
      <c r="W211" s="481"/>
      <c r="X211" s="481"/>
      <c r="Y211" s="482"/>
    </row>
    <row r="212" ht="15.75" customHeight="1">
      <c r="A212" s="481"/>
      <c r="B212" s="481"/>
      <c r="C212" s="481"/>
      <c r="D212" s="481"/>
      <c r="E212" s="481"/>
      <c r="F212" s="481"/>
      <c r="G212" s="481"/>
      <c r="H212" s="481"/>
      <c r="I212" s="481"/>
      <c r="J212" s="481"/>
      <c r="K212" s="481"/>
      <c r="L212" s="481"/>
      <c r="M212" s="481"/>
      <c r="N212" s="481"/>
      <c r="O212" s="481"/>
      <c r="P212" s="481"/>
      <c r="Q212" s="481"/>
      <c r="R212" s="481"/>
      <c r="S212" s="481"/>
      <c r="T212" s="481"/>
      <c r="U212" s="481"/>
      <c r="V212" s="481"/>
      <c r="W212" s="481"/>
      <c r="X212" s="481"/>
      <c r="Y212" s="482"/>
    </row>
    <row r="213" ht="15.75" customHeight="1">
      <c r="A213" s="481"/>
      <c r="B213" s="481"/>
      <c r="C213" s="481"/>
      <c r="D213" s="481"/>
      <c r="E213" s="481"/>
      <c r="F213" s="481"/>
      <c r="G213" s="481"/>
      <c r="H213" s="481"/>
      <c r="I213" s="481"/>
      <c r="J213" s="481"/>
      <c r="K213" s="481"/>
      <c r="L213" s="481"/>
      <c r="M213" s="481"/>
      <c r="N213" s="481"/>
      <c r="O213" s="481"/>
      <c r="P213" s="481"/>
      <c r="Q213" s="481"/>
      <c r="R213" s="481"/>
      <c r="S213" s="481"/>
      <c r="T213" s="481"/>
      <c r="U213" s="481"/>
      <c r="V213" s="481"/>
      <c r="W213" s="481"/>
      <c r="X213" s="481"/>
      <c r="Y213" s="482"/>
    </row>
    <row r="214" ht="15.75" customHeight="1">
      <c r="A214" s="481"/>
      <c r="B214" s="481"/>
      <c r="C214" s="481"/>
      <c r="D214" s="481"/>
      <c r="E214" s="481"/>
      <c r="F214" s="481"/>
      <c r="G214" s="481"/>
      <c r="H214" s="481"/>
      <c r="I214" s="481"/>
      <c r="J214" s="481"/>
      <c r="K214" s="481"/>
      <c r="L214" s="481"/>
      <c r="M214" s="481"/>
      <c r="N214" s="481"/>
      <c r="O214" s="481"/>
      <c r="P214" s="481"/>
      <c r="Q214" s="481"/>
      <c r="R214" s="481"/>
      <c r="S214" s="481"/>
      <c r="T214" s="481"/>
      <c r="U214" s="481"/>
      <c r="V214" s="481"/>
      <c r="W214" s="481"/>
      <c r="X214" s="481"/>
      <c r="Y214" s="482"/>
    </row>
    <row r="215" ht="15.75" customHeight="1">
      <c r="A215" s="481"/>
      <c r="B215" s="481"/>
      <c r="C215" s="481"/>
      <c r="D215" s="481"/>
      <c r="E215" s="481"/>
      <c r="F215" s="481"/>
      <c r="G215" s="481"/>
      <c r="H215" s="481"/>
      <c r="I215" s="481"/>
      <c r="J215" s="481"/>
      <c r="K215" s="481"/>
      <c r="L215" s="481"/>
      <c r="M215" s="481"/>
      <c r="N215" s="481"/>
      <c r="O215" s="481"/>
      <c r="P215" s="481"/>
      <c r="Q215" s="481"/>
      <c r="R215" s="481"/>
      <c r="S215" s="481"/>
      <c r="T215" s="481"/>
      <c r="U215" s="481"/>
      <c r="V215" s="481"/>
      <c r="W215" s="481"/>
      <c r="X215" s="481"/>
      <c r="Y215" s="482"/>
    </row>
    <row r="216" ht="15.75" customHeight="1">
      <c r="A216" s="481"/>
      <c r="B216" s="481"/>
      <c r="C216" s="481"/>
      <c r="D216" s="481"/>
      <c r="E216" s="481"/>
      <c r="F216" s="481"/>
      <c r="G216" s="481"/>
      <c r="H216" s="481"/>
      <c r="I216" s="481"/>
      <c r="J216" s="481"/>
      <c r="K216" s="481"/>
      <c r="L216" s="481"/>
      <c r="M216" s="481"/>
      <c r="N216" s="481"/>
      <c r="O216" s="481"/>
      <c r="P216" s="481"/>
      <c r="Q216" s="481"/>
      <c r="R216" s="481"/>
      <c r="S216" s="481"/>
      <c r="T216" s="481"/>
      <c r="U216" s="481"/>
      <c r="V216" s="481"/>
      <c r="W216" s="481"/>
      <c r="X216" s="481"/>
      <c r="Y216" s="482"/>
    </row>
    <row r="217" ht="15.75" customHeight="1">
      <c r="A217" s="481"/>
      <c r="B217" s="481"/>
      <c r="C217" s="481"/>
      <c r="D217" s="481"/>
      <c r="E217" s="481"/>
      <c r="F217" s="481"/>
      <c r="G217" s="481"/>
      <c r="H217" s="481"/>
      <c r="I217" s="481"/>
      <c r="J217" s="481"/>
      <c r="K217" s="481"/>
      <c r="L217" s="481"/>
      <c r="M217" s="481"/>
      <c r="N217" s="481"/>
      <c r="O217" s="481"/>
      <c r="P217" s="481"/>
      <c r="Q217" s="481"/>
      <c r="R217" s="481"/>
      <c r="S217" s="481"/>
      <c r="T217" s="481"/>
      <c r="U217" s="481"/>
      <c r="V217" s="481"/>
      <c r="W217" s="481"/>
      <c r="X217" s="481"/>
      <c r="Y217" s="482"/>
    </row>
    <row r="218" ht="15.75" customHeight="1">
      <c r="A218" s="481"/>
      <c r="B218" s="481"/>
      <c r="C218" s="481"/>
      <c r="D218" s="481"/>
      <c r="E218" s="481"/>
      <c r="F218" s="481"/>
      <c r="G218" s="481"/>
      <c r="H218" s="481"/>
      <c r="I218" s="481"/>
      <c r="J218" s="481"/>
      <c r="K218" s="481"/>
      <c r="L218" s="481"/>
      <c r="M218" s="481"/>
      <c r="N218" s="481"/>
      <c r="O218" s="481"/>
      <c r="P218" s="481"/>
      <c r="Q218" s="481"/>
      <c r="R218" s="481"/>
      <c r="S218" s="481"/>
      <c r="T218" s="481"/>
      <c r="U218" s="481"/>
      <c r="V218" s="481"/>
      <c r="W218" s="481"/>
      <c r="X218" s="481"/>
      <c r="Y218" s="482"/>
    </row>
    <row r="219" ht="15.75" customHeight="1">
      <c r="A219" s="481"/>
      <c r="B219" s="481"/>
      <c r="C219" s="481"/>
      <c r="D219" s="481"/>
      <c r="E219" s="481"/>
      <c r="F219" s="481"/>
      <c r="G219" s="481"/>
      <c r="H219" s="481"/>
      <c r="I219" s="481"/>
      <c r="J219" s="481"/>
      <c r="K219" s="481"/>
      <c r="L219" s="481"/>
      <c r="M219" s="481"/>
      <c r="N219" s="481"/>
      <c r="O219" s="481"/>
      <c r="P219" s="481"/>
      <c r="Q219" s="481"/>
      <c r="R219" s="481"/>
      <c r="S219" s="481"/>
      <c r="T219" s="481"/>
      <c r="U219" s="481"/>
      <c r="V219" s="481"/>
      <c r="W219" s="481"/>
      <c r="X219" s="481"/>
      <c r="Y219" s="482"/>
    </row>
    <row r="220" ht="15.75" customHeight="1">
      <c r="A220" s="481"/>
      <c r="B220" s="481"/>
      <c r="C220" s="481"/>
      <c r="D220" s="481"/>
      <c r="E220" s="481"/>
      <c r="F220" s="481"/>
      <c r="G220" s="481"/>
      <c r="H220" s="481"/>
      <c r="I220" s="481"/>
      <c r="J220" s="481"/>
      <c r="K220" s="481"/>
      <c r="L220" s="481"/>
      <c r="M220" s="481"/>
      <c r="N220" s="481"/>
      <c r="O220" s="481"/>
      <c r="P220" s="481"/>
      <c r="Q220" s="481"/>
      <c r="R220" s="481"/>
      <c r="S220" s="481"/>
      <c r="T220" s="481"/>
      <c r="U220" s="481"/>
      <c r="V220" s="481"/>
      <c r="W220" s="481"/>
      <c r="X220" s="481"/>
      <c r="Y220" s="482"/>
    </row>
    <row r="221" ht="15.75" customHeight="1">
      <c r="A221" s="481"/>
      <c r="B221" s="481"/>
      <c r="C221" s="481"/>
      <c r="D221" s="481"/>
      <c r="E221" s="481"/>
      <c r="F221" s="481"/>
      <c r="G221" s="481"/>
      <c r="H221" s="481"/>
      <c r="I221" s="481"/>
      <c r="J221" s="481"/>
      <c r="K221" s="481"/>
      <c r="L221" s="481"/>
      <c r="M221" s="481"/>
      <c r="N221" s="481"/>
      <c r="O221" s="481"/>
      <c r="P221" s="481"/>
      <c r="Q221" s="481"/>
      <c r="R221" s="481"/>
      <c r="S221" s="481"/>
      <c r="T221" s="481"/>
      <c r="U221" s="481"/>
      <c r="V221" s="481"/>
      <c r="W221" s="481"/>
      <c r="X221" s="481"/>
      <c r="Y221" s="482"/>
    </row>
    <row r="222" ht="15.75" customHeight="1">
      <c r="A222" s="481"/>
      <c r="B222" s="481"/>
      <c r="C222" s="481"/>
      <c r="D222" s="481"/>
      <c r="E222" s="481"/>
      <c r="F222" s="481"/>
      <c r="G222" s="481"/>
      <c r="H222" s="481"/>
      <c r="I222" s="481"/>
      <c r="J222" s="481"/>
      <c r="K222" s="481"/>
      <c r="L222" s="481"/>
      <c r="M222" s="481"/>
      <c r="N222" s="481"/>
      <c r="O222" s="481"/>
      <c r="P222" s="481"/>
      <c r="Q222" s="481"/>
      <c r="R222" s="481"/>
      <c r="S222" s="481"/>
      <c r="T222" s="481"/>
      <c r="U222" s="481"/>
      <c r="V222" s="481"/>
      <c r="W222" s="481"/>
      <c r="X222" s="481"/>
      <c r="Y222" s="482"/>
    </row>
    <row r="223" ht="15.75" customHeight="1">
      <c r="A223" s="481"/>
      <c r="B223" s="481"/>
      <c r="C223" s="481"/>
      <c r="D223" s="481"/>
      <c r="E223" s="481"/>
      <c r="F223" s="481"/>
      <c r="G223" s="481"/>
      <c r="H223" s="481"/>
      <c r="I223" s="481"/>
      <c r="J223" s="481"/>
      <c r="K223" s="481"/>
      <c r="L223" s="481"/>
      <c r="M223" s="481"/>
      <c r="N223" s="481"/>
      <c r="O223" s="481"/>
      <c r="P223" s="481"/>
      <c r="Q223" s="481"/>
      <c r="R223" s="481"/>
      <c r="S223" s="481"/>
      <c r="T223" s="481"/>
      <c r="U223" s="481"/>
      <c r="V223" s="481"/>
      <c r="W223" s="481"/>
      <c r="X223" s="481"/>
      <c r="Y223" s="482"/>
    </row>
    <row r="224" ht="15.75" customHeight="1">
      <c r="A224" s="481"/>
      <c r="B224" s="481"/>
      <c r="C224" s="481"/>
      <c r="D224" s="481"/>
      <c r="E224" s="481"/>
      <c r="F224" s="481"/>
      <c r="G224" s="481"/>
      <c r="H224" s="481"/>
      <c r="I224" s="481"/>
      <c r="J224" s="481"/>
      <c r="K224" s="481"/>
      <c r="L224" s="481"/>
      <c r="M224" s="481"/>
      <c r="N224" s="481"/>
      <c r="O224" s="481"/>
      <c r="P224" s="481"/>
      <c r="Q224" s="481"/>
      <c r="R224" s="481"/>
      <c r="S224" s="481"/>
      <c r="T224" s="481"/>
      <c r="U224" s="481"/>
      <c r="V224" s="481"/>
      <c r="W224" s="481"/>
      <c r="X224" s="481"/>
      <c r="Y224" s="482"/>
    </row>
    <row r="225" ht="15.75" customHeight="1">
      <c r="A225" s="481"/>
      <c r="B225" s="481"/>
      <c r="C225" s="481"/>
      <c r="D225" s="481"/>
      <c r="E225" s="481"/>
      <c r="F225" s="481"/>
      <c r="G225" s="481"/>
      <c r="H225" s="481"/>
      <c r="I225" s="481"/>
      <c r="J225" s="481"/>
      <c r="K225" s="481"/>
      <c r="L225" s="481"/>
      <c r="M225" s="481"/>
      <c r="N225" s="481"/>
      <c r="O225" s="481"/>
      <c r="P225" s="481"/>
      <c r="Q225" s="481"/>
      <c r="R225" s="481"/>
      <c r="S225" s="481"/>
      <c r="T225" s="481"/>
      <c r="U225" s="481"/>
      <c r="V225" s="481"/>
      <c r="W225" s="481"/>
      <c r="X225" s="481"/>
      <c r="Y225" s="482"/>
    </row>
    <row r="226" ht="15.75" customHeight="1">
      <c r="A226" s="481"/>
      <c r="B226" s="481"/>
      <c r="C226" s="481"/>
      <c r="D226" s="481"/>
      <c r="E226" s="481"/>
      <c r="F226" s="481"/>
      <c r="G226" s="481"/>
      <c r="H226" s="481"/>
      <c r="I226" s="481"/>
      <c r="J226" s="481"/>
      <c r="K226" s="481"/>
      <c r="L226" s="481"/>
      <c r="M226" s="481"/>
      <c r="N226" s="481"/>
      <c r="O226" s="481"/>
      <c r="P226" s="481"/>
      <c r="Q226" s="481"/>
      <c r="R226" s="481"/>
      <c r="S226" s="481"/>
      <c r="T226" s="481"/>
      <c r="U226" s="481"/>
      <c r="V226" s="481"/>
      <c r="W226" s="481"/>
      <c r="X226" s="481"/>
      <c r="Y226" s="482"/>
    </row>
    <row r="227" ht="15.75" customHeight="1">
      <c r="A227" s="481"/>
      <c r="B227" s="481"/>
      <c r="C227" s="481"/>
      <c r="D227" s="481"/>
      <c r="E227" s="481"/>
      <c r="F227" s="481"/>
      <c r="G227" s="481"/>
      <c r="H227" s="481"/>
      <c r="I227" s="481"/>
      <c r="J227" s="481"/>
      <c r="K227" s="481"/>
      <c r="L227" s="481"/>
      <c r="M227" s="481"/>
      <c r="N227" s="481"/>
      <c r="O227" s="481"/>
      <c r="P227" s="481"/>
      <c r="Q227" s="481"/>
      <c r="R227" s="481"/>
      <c r="S227" s="481"/>
      <c r="T227" s="481"/>
      <c r="U227" s="481"/>
      <c r="V227" s="481"/>
      <c r="W227" s="481"/>
      <c r="X227" s="481"/>
      <c r="Y227" s="482"/>
    </row>
    <row r="228" ht="15.75" customHeight="1">
      <c r="A228" s="481"/>
      <c r="B228" s="481"/>
      <c r="C228" s="481"/>
      <c r="D228" s="481"/>
      <c r="E228" s="481"/>
      <c r="F228" s="481"/>
      <c r="G228" s="481"/>
      <c r="H228" s="481"/>
      <c r="I228" s="481"/>
      <c r="J228" s="481"/>
      <c r="K228" s="481"/>
      <c r="L228" s="481"/>
      <c r="M228" s="481"/>
      <c r="N228" s="481"/>
      <c r="O228" s="481"/>
      <c r="P228" s="481"/>
      <c r="Q228" s="481"/>
      <c r="R228" s="481"/>
      <c r="S228" s="481"/>
      <c r="T228" s="481"/>
      <c r="U228" s="481"/>
      <c r="V228" s="481"/>
      <c r="W228" s="481"/>
      <c r="X228" s="481"/>
      <c r="Y228" s="482"/>
    </row>
    <row r="229" ht="15.75" customHeight="1">
      <c r="A229" s="481"/>
      <c r="B229" s="481"/>
      <c r="C229" s="481"/>
      <c r="D229" s="481"/>
      <c r="E229" s="481"/>
      <c r="F229" s="481"/>
      <c r="G229" s="481"/>
      <c r="H229" s="481"/>
      <c r="I229" s="481"/>
      <c r="J229" s="481"/>
      <c r="K229" s="481"/>
      <c r="L229" s="481"/>
      <c r="M229" s="481"/>
      <c r="N229" s="481"/>
      <c r="O229" s="481"/>
      <c r="P229" s="481"/>
      <c r="Q229" s="481"/>
      <c r="R229" s="481"/>
      <c r="S229" s="481"/>
      <c r="T229" s="481"/>
      <c r="U229" s="481"/>
      <c r="V229" s="481"/>
      <c r="W229" s="481"/>
      <c r="X229" s="481"/>
      <c r="Y229" s="482"/>
    </row>
    <row r="230" ht="15.75" customHeight="1">
      <c r="A230" s="481"/>
      <c r="B230" s="481"/>
      <c r="C230" s="481"/>
      <c r="D230" s="481"/>
      <c r="E230" s="481"/>
      <c r="F230" s="481"/>
      <c r="G230" s="481"/>
      <c r="H230" s="481"/>
      <c r="I230" s="481"/>
      <c r="J230" s="481"/>
      <c r="K230" s="481"/>
      <c r="L230" s="481"/>
      <c r="M230" s="481"/>
      <c r="N230" s="481"/>
      <c r="O230" s="481"/>
      <c r="P230" s="481"/>
      <c r="Q230" s="481"/>
      <c r="R230" s="481"/>
      <c r="S230" s="481"/>
      <c r="T230" s="481"/>
      <c r="U230" s="481"/>
      <c r="V230" s="481"/>
      <c r="W230" s="481"/>
      <c r="X230" s="481"/>
      <c r="Y230" s="482"/>
    </row>
    <row r="231" ht="15.75" customHeight="1">
      <c r="A231" s="481"/>
      <c r="B231" s="481"/>
      <c r="C231" s="481"/>
      <c r="D231" s="481"/>
      <c r="E231" s="481"/>
      <c r="F231" s="481"/>
      <c r="G231" s="481"/>
      <c r="H231" s="481"/>
      <c r="I231" s="481"/>
      <c r="J231" s="481"/>
      <c r="K231" s="481"/>
      <c r="L231" s="481"/>
      <c r="M231" s="481"/>
      <c r="N231" s="481"/>
      <c r="O231" s="481"/>
      <c r="P231" s="481"/>
      <c r="Q231" s="481"/>
      <c r="R231" s="481"/>
      <c r="S231" s="481"/>
      <c r="T231" s="481"/>
      <c r="U231" s="481"/>
      <c r="V231" s="481"/>
      <c r="W231" s="481"/>
      <c r="X231" s="481"/>
      <c r="Y231" s="482"/>
    </row>
    <row r="232" ht="15.75" customHeight="1">
      <c r="A232" s="481"/>
      <c r="B232" s="481"/>
      <c r="C232" s="481"/>
      <c r="D232" s="481"/>
      <c r="E232" s="481"/>
      <c r="F232" s="481"/>
      <c r="G232" s="481"/>
      <c r="H232" s="481"/>
      <c r="I232" s="481"/>
      <c r="J232" s="481"/>
      <c r="K232" s="481"/>
      <c r="L232" s="481"/>
      <c r="M232" s="481"/>
      <c r="N232" s="481"/>
      <c r="O232" s="481"/>
      <c r="P232" s="481"/>
      <c r="Q232" s="481"/>
      <c r="R232" s="481"/>
      <c r="S232" s="481"/>
      <c r="T232" s="481"/>
      <c r="U232" s="481"/>
      <c r="V232" s="481"/>
      <c r="W232" s="481"/>
      <c r="X232" s="481"/>
      <c r="Y232" s="482"/>
    </row>
    <row r="233" ht="15.75" customHeight="1">
      <c r="A233" s="481"/>
      <c r="B233" s="481"/>
      <c r="C233" s="481"/>
      <c r="D233" s="481"/>
      <c r="E233" s="481"/>
      <c r="F233" s="481"/>
      <c r="G233" s="481"/>
      <c r="H233" s="481"/>
      <c r="I233" s="481"/>
      <c r="J233" s="481"/>
      <c r="K233" s="481"/>
      <c r="L233" s="481"/>
      <c r="M233" s="481"/>
      <c r="N233" s="481"/>
      <c r="O233" s="481"/>
      <c r="P233" s="481"/>
      <c r="Q233" s="481"/>
      <c r="R233" s="481"/>
      <c r="S233" s="481"/>
      <c r="T233" s="481"/>
      <c r="U233" s="481"/>
      <c r="V233" s="481"/>
      <c r="W233" s="481"/>
      <c r="X233" s="481"/>
      <c r="Y233" s="482"/>
    </row>
    <row r="234" ht="15.75" customHeight="1">
      <c r="A234" s="481"/>
      <c r="B234" s="481"/>
      <c r="C234" s="481"/>
      <c r="D234" s="481"/>
      <c r="E234" s="481"/>
      <c r="F234" s="481"/>
      <c r="G234" s="481"/>
      <c r="H234" s="481"/>
      <c r="I234" s="481"/>
      <c r="J234" s="481"/>
      <c r="K234" s="481"/>
      <c r="L234" s="481"/>
      <c r="M234" s="481"/>
      <c r="N234" s="481"/>
      <c r="O234" s="481"/>
      <c r="P234" s="481"/>
      <c r="Q234" s="481"/>
      <c r="R234" s="481"/>
      <c r="S234" s="481"/>
      <c r="T234" s="481"/>
      <c r="U234" s="481"/>
      <c r="V234" s="481"/>
      <c r="W234" s="481"/>
      <c r="X234" s="481"/>
      <c r="Y234" s="482"/>
    </row>
    <row r="235" ht="15.75" customHeight="1">
      <c r="A235" s="481"/>
      <c r="B235" s="481"/>
      <c r="C235" s="481"/>
      <c r="D235" s="481"/>
      <c r="E235" s="481"/>
      <c r="F235" s="481"/>
      <c r="G235" s="481"/>
      <c r="H235" s="481"/>
      <c r="I235" s="481"/>
      <c r="J235" s="481"/>
      <c r="K235" s="481"/>
      <c r="L235" s="481"/>
      <c r="M235" s="481"/>
      <c r="N235" s="481"/>
      <c r="O235" s="481"/>
      <c r="P235" s="481"/>
      <c r="Q235" s="481"/>
      <c r="R235" s="481"/>
      <c r="S235" s="481"/>
      <c r="T235" s="481"/>
      <c r="U235" s="481"/>
      <c r="V235" s="481"/>
      <c r="W235" s="481"/>
      <c r="X235" s="481"/>
      <c r="Y235" s="482"/>
    </row>
    <row r="236" ht="15.75" customHeight="1">
      <c r="A236" s="481"/>
      <c r="B236" s="481"/>
      <c r="C236" s="481"/>
      <c r="D236" s="481"/>
      <c r="E236" s="481"/>
      <c r="F236" s="481"/>
      <c r="G236" s="481"/>
      <c r="H236" s="481"/>
      <c r="I236" s="481"/>
      <c r="J236" s="481"/>
      <c r="K236" s="481"/>
      <c r="L236" s="481"/>
      <c r="M236" s="481"/>
      <c r="N236" s="481"/>
      <c r="O236" s="481"/>
      <c r="P236" s="481"/>
      <c r="Q236" s="481"/>
      <c r="R236" s="481"/>
      <c r="S236" s="481"/>
      <c r="T236" s="481"/>
      <c r="U236" s="481"/>
      <c r="V236" s="481"/>
      <c r="W236" s="481"/>
      <c r="X236" s="481"/>
      <c r="Y236" s="482"/>
    </row>
    <row r="237" ht="15.75" customHeight="1">
      <c r="A237" s="481"/>
      <c r="B237" s="481"/>
      <c r="C237" s="481"/>
      <c r="D237" s="481"/>
      <c r="E237" s="481"/>
      <c r="F237" s="481"/>
      <c r="G237" s="481"/>
      <c r="H237" s="481"/>
      <c r="I237" s="481"/>
      <c r="J237" s="481"/>
      <c r="K237" s="481"/>
      <c r="L237" s="481"/>
      <c r="M237" s="481"/>
      <c r="N237" s="481"/>
      <c r="O237" s="481"/>
      <c r="P237" s="481"/>
      <c r="Q237" s="481"/>
      <c r="R237" s="481"/>
      <c r="S237" s="481"/>
      <c r="T237" s="481"/>
      <c r="U237" s="481"/>
      <c r="V237" s="481"/>
      <c r="W237" s="481"/>
      <c r="X237" s="481"/>
      <c r="Y237" s="482"/>
    </row>
    <row r="238" ht="15.75" customHeight="1">
      <c r="A238" s="481"/>
      <c r="B238" s="481"/>
      <c r="C238" s="481"/>
      <c r="D238" s="481"/>
      <c r="E238" s="481"/>
      <c r="F238" s="481"/>
      <c r="G238" s="481"/>
      <c r="H238" s="481"/>
      <c r="I238" s="481"/>
      <c r="J238" s="481"/>
      <c r="K238" s="481"/>
      <c r="L238" s="481"/>
      <c r="M238" s="481"/>
      <c r="N238" s="481"/>
      <c r="O238" s="481"/>
      <c r="P238" s="481"/>
      <c r="Q238" s="481"/>
      <c r="R238" s="481"/>
      <c r="S238" s="481"/>
      <c r="T238" s="481"/>
      <c r="U238" s="481"/>
      <c r="V238" s="481"/>
      <c r="W238" s="481"/>
      <c r="X238" s="481"/>
      <c r="Y238" s="482"/>
    </row>
    <row r="239" ht="15.75" customHeight="1">
      <c r="A239" s="481"/>
      <c r="B239" s="481"/>
      <c r="C239" s="481"/>
      <c r="D239" s="481"/>
      <c r="E239" s="481"/>
      <c r="F239" s="481"/>
      <c r="G239" s="481"/>
      <c r="H239" s="481"/>
      <c r="I239" s="481"/>
      <c r="J239" s="481"/>
      <c r="K239" s="481"/>
      <c r="L239" s="481"/>
      <c r="M239" s="481"/>
      <c r="N239" s="481"/>
      <c r="O239" s="481"/>
      <c r="P239" s="481"/>
      <c r="Q239" s="481"/>
      <c r="R239" s="481"/>
      <c r="S239" s="481"/>
      <c r="T239" s="481"/>
      <c r="U239" s="481"/>
      <c r="V239" s="481"/>
      <c r="W239" s="481"/>
      <c r="X239" s="481"/>
      <c r="Y239" s="482"/>
    </row>
    <row r="240" ht="15.75" customHeight="1">
      <c r="A240" s="481"/>
      <c r="B240" s="481"/>
      <c r="C240" s="481"/>
      <c r="D240" s="481"/>
      <c r="E240" s="481"/>
      <c r="F240" s="481"/>
      <c r="G240" s="481"/>
      <c r="H240" s="481"/>
      <c r="I240" s="481"/>
      <c r="J240" s="481"/>
      <c r="K240" s="481"/>
      <c r="L240" s="481"/>
      <c r="M240" s="481"/>
      <c r="N240" s="481"/>
      <c r="O240" s="481"/>
      <c r="P240" s="481"/>
      <c r="Q240" s="481"/>
      <c r="R240" s="481"/>
      <c r="S240" s="481"/>
      <c r="T240" s="481"/>
      <c r="U240" s="481"/>
      <c r="V240" s="481"/>
      <c r="W240" s="481"/>
      <c r="X240" s="481"/>
      <c r="Y240" s="482"/>
    </row>
    <row r="241" ht="15.75" customHeight="1">
      <c r="A241" s="481"/>
      <c r="B241" s="481"/>
      <c r="C241" s="481"/>
      <c r="D241" s="481"/>
      <c r="E241" s="481"/>
      <c r="F241" s="481"/>
      <c r="G241" s="481"/>
      <c r="H241" s="481"/>
      <c r="I241" s="481"/>
      <c r="J241" s="481"/>
      <c r="K241" s="481"/>
      <c r="L241" s="481"/>
      <c r="M241" s="481"/>
      <c r="N241" s="481"/>
      <c r="O241" s="481"/>
      <c r="P241" s="481"/>
      <c r="Q241" s="481"/>
      <c r="R241" s="481"/>
      <c r="S241" s="481"/>
      <c r="T241" s="481"/>
      <c r="U241" s="481"/>
      <c r="V241" s="481"/>
      <c r="W241" s="481"/>
      <c r="X241" s="481"/>
      <c r="Y241" s="482"/>
    </row>
    <row r="242" ht="15.75" customHeight="1">
      <c r="A242" s="481"/>
      <c r="B242" s="481"/>
      <c r="C242" s="481"/>
      <c r="D242" s="481"/>
      <c r="E242" s="481"/>
      <c r="F242" s="481"/>
      <c r="G242" s="481"/>
      <c r="H242" s="481"/>
      <c r="I242" s="481"/>
      <c r="J242" s="481"/>
      <c r="K242" s="481"/>
      <c r="L242" s="481"/>
      <c r="M242" s="481"/>
      <c r="N242" s="481"/>
      <c r="O242" s="481"/>
      <c r="P242" s="481"/>
      <c r="Q242" s="481"/>
      <c r="R242" s="481"/>
      <c r="S242" s="481"/>
      <c r="T242" s="481"/>
      <c r="U242" s="481"/>
      <c r="V242" s="481"/>
      <c r="W242" s="481"/>
      <c r="X242" s="481"/>
      <c r="Y242" s="482"/>
    </row>
    <row r="243" ht="15.75" customHeight="1">
      <c r="A243" s="481"/>
      <c r="B243" s="481"/>
      <c r="C243" s="481"/>
      <c r="D243" s="481"/>
      <c r="E243" s="481"/>
      <c r="F243" s="481"/>
      <c r="G243" s="481"/>
      <c r="H243" s="481"/>
      <c r="I243" s="481"/>
      <c r="J243" s="481"/>
      <c r="K243" s="481"/>
      <c r="L243" s="481"/>
      <c r="M243" s="481"/>
      <c r="N243" s="481"/>
      <c r="O243" s="481"/>
      <c r="P243" s="481"/>
      <c r="Q243" s="481"/>
      <c r="R243" s="481"/>
      <c r="S243" s="481"/>
      <c r="T243" s="481"/>
      <c r="U243" s="481"/>
      <c r="V243" s="481"/>
      <c r="W243" s="481"/>
      <c r="X243" s="481"/>
      <c r="Y243" s="482"/>
    </row>
    <row r="244" ht="15.75" customHeight="1">
      <c r="A244" s="481"/>
      <c r="B244" s="481"/>
      <c r="C244" s="481"/>
      <c r="D244" s="481"/>
      <c r="E244" s="481"/>
      <c r="F244" s="481"/>
      <c r="G244" s="481"/>
      <c r="H244" s="481"/>
      <c r="I244" s="481"/>
      <c r="J244" s="481"/>
      <c r="K244" s="481"/>
      <c r="L244" s="481"/>
      <c r="M244" s="481"/>
      <c r="N244" s="481"/>
      <c r="O244" s="481"/>
      <c r="P244" s="481"/>
      <c r="Q244" s="481"/>
      <c r="R244" s="481"/>
      <c r="S244" s="481"/>
      <c r="T244" s="481"/>
      <c r="U244" s="481"/>
      <c r="V244" s="481"/>
      <c r="W244" s="481"/>
      <c r="X244" s="481"/>
      <c r="Y244" s="482"/>
    </row>
    <row r="245" ht="15.75" customHeight="1">
      <c r="A245" s="481"/>
      <c r="B245" s="481"/>
      <c r="C245" s="481"/>
      <c r="D245" s="481"/>
      <c r="E245" s="481"/>
      <c r="F245" s="481"/>
      <c r="G245" s="481"/>
      <c r="H245" s="481"/>
      <c r="I245" s="481"/>
      <c r="J245" s="481"/>
      <c r="K245" s="481"/>
      <c r="L245" s="481"/>
      <c r="M245" s="481"/>
      <c r="N245" s="481"/>
      <c r="O245" s="481"/>
      <c r="P245" s="481"/>
      <c r="Q245" s="481"/>
      <c r="R245" s="481"/>
      <c r="S245" s="481"/>
      <c r="T245" s="481"/>
      <c r="U245" s="481"/>
      <c r="V245" s="481"/>
      <c r="W245" s="481"/>
      <c r="X245" s="481"/>
      <c r="Y245" s="482"/>
    </row>
    <row r="246" ht="15.75" customHeight="1">
      <c r="A246" s="481"/>
      <c r="B246" s="481"/>
      <c r="C246" s="481"/>
      <c r="D246" s="481"/>
      <c r="E246" s="481"/>
      <c r="F246" s="481"/>
      <c r="G246" s="481"/>
      <c r="H246" s="481"/>
      <c r="I246" s="481"/>
      <c r="J246" s="481"/>
      <c r="K246" s="481"/>
      <c r="L246" s="481"/>
      <c r="M246" s="481"/>
      <c r="N246" s="481"/>
      <c r="O246" s="481"/>
      <c r="P246" s="481"/>
      <c r="Q246" s="481"/>
      <c r="R246" s="481"/>
      <c r="S246" s="481"/>
      <c r="T246" s="481"/>
      <c r="U246" s="481"/>
      <c r="V246" s="481"/>
      <c r="W246" s="481"/>
      <c r="X246" s="481"/>
      <c r="Y246" s="482"/>
    </row>
    <row r="247" ht="15.75" customHeight="1">
      <c r="A247" s="481"/>
      <c r="B247" s="481"/>
      <c r="C247" s="481"/>
      <c r="D247" s="481"/>
      <c r="E247" s="481"/>
      <c r="F247" s="481"/>
      <c r="G247" s="481"/>
      <c r="H247" s="481"/>
      <c r="I247" s="481"/>
      <c r="J247" s="481"/>
      <c r="K247" s="481"/>
      <c r="L247" s="481"/>
      <c r="M247" s="481"/>
      <c r="N247" s="481"/>
      <c r="O247" s="481"/>
      <c r="P247" s="481"/>
      <c r="Q247" s="481"/>
      <c r="R247" s="481"/>
      <c r="S247" s="481"/>
      <c r="T247" s="481"/>
      <c r="U247" s="481"/>
      <c r="V247" s="481"/>
      <c r="W247" s="481"/>
      <c r="X247" s="481"/>
      <c r="Y247" s="482"/>
    </row>
    <row r="248" ht="15.75" customHeight="1">
      <c r="A248" s="481"/>
      <c r="B248" s="481"/>
      <c r="C248" s="481"/>
      <c r="D248" s="481"/>
      <c r="E248" s="481"/>
      <c r="F248" s="481"/>
      <c r="G248" s="481"/>
      <c r="H248" s="481"/>
      <c r="I248" s="481"/>
      <c r="J248" s="481"/>
      <c r="K248" s="481"/>
      <c r="L248" s="481"/>
      <c r="M248" s="481"/>
      <c r="N248" s="481"/>
      <c r="O248" s="481"/>
      <c r="P248" s="481"/>
      <c r="Q248" s="481"/>
      <c r="R248" s="481"/>
      <c r="S248" s="481"/>
      <c r="T248" s="481"/>
      <c r="U248" s="481"/>
      <c r="V248" s="481"/>
      <c r="W248" s="481"/>
      <c r="X248" s="481"/>
      <c r="Y248" s="482"/>
    </row>
    <row r="249" ht="15.75" customHeight="1">
      <c r="A249" s="481"/>
      <c r="B249" s="481"/>
      <c r="C249" s="481"/>
      <c r="D249" s="481"/>
      <c r="E249" s="481"/>
      <c r="F249" s="481"/>
      <c r="G249" s="481"/>
      <c r="H249" s="481"/>
      <c r="I249" s="481"/>
      <c r="J249" s="481"/>
      <c r="K249" s="481"/>
      <c r="L249" s="481"/>
      <c r="M249" s="481"/>
      <c r="N249" s="481"/>
      <c r="O249" s="481"/>
      <c r="P249" s="481"/>
      <c r="Q249" s="481"/>
      <c r="R249" s="481"/>
      <c r="S249" s="481"/>
      <c r="T249" s="481"/>
      <c r="U249" s="481"/>
      <c r="V249" s="481"/>
      <c r="W249" s="481"/>
      <c r="X249" s="481"/>
      <c r="Y249" s="482"/>
    </row>
    <row r="250" ht="15.75" customHeight="1">
      <c r="A250" s="481"/>
      <c r="B250" s="481"/>
      <c r="C250" s="481"/>
      <c r="D250" s="481"/>
      <c r="E250" s="481"/>
      <c r="F250" s="481"/>
      <c r="G250" s="481"/>
      <c r="H250" s="481"/>
      <c r="I250" s="481"/>
      <c r="J250" s="481"/>
      <c r="K250" s="481"/>
      <c r="L250" s="481"/>
      <c r="M250" s="481"/>
      <c r="N250" s="481"/>
      <c r="O250" s="481"/>
      <c r="P250" s="481"/>
      <c r="Q250" s="481"/>
      <c r="R250" s="481"/>
      <c r="S250" s="481"/>
      <c r="T250" s="481"/>
      <c r="U250" s="481"/>
      <c r="V250" s="481"/>
      <c r="W250" s="481"/>
      <c r="X250" s="481"/>
      <c r="Y250" s="482"/>
    </row>
    <row r="251" ht="15.75" customHeight="1">
      <c r="A251" s="481"/>
      <c r="B251" s="481"/>
      <c r="C251" s="481"/>
      <c r="D251" s="481"/>
      <c r="E251" s="481"/>
      <c r="F251" s="481"/>
      <c r="G251" s="481"/>
      <c r="H251" s="481"/>
      <c r="I251" s="481"/>
      <c r="J251" s="481"/>
      <c r="K251" s="481"/>
      <c r="L251" s="481"/>
      <c r="M251" s="481"/>
      <c r="N251" s="481"/>
      <c r="O251" s="481"/>
      <c r="P251" s="481"/>
      <c r="Q251" s="481"/>
      <c r="R251" s="481"/>
      <c r="S251" s="481"/>
      <c r="T251" s="481"/>
      <c r="U251" s="481"/>
      <c r="V251" s="481"/>
      <c r="W251" s="481"/>
      <c r="X251" s="481"/>
      <c r="Y251" s="482"/>
    </row>
    <row r="252" ht="15.75" customHeight="1">
      <c r="A252" s="481"/>
      <c r="B252" s="481"/>
      <c r="C252" s="481"/>
      <c r="D252" s="481"/>
      <c r="E252" s="481"/>
      <c r="F252" s="481"/>
      <c r="G252" s="481"/>
      <c r="H252" s="481"/>
      <c r="I252" s="481"/>
      <c r="J252" s="481"/>
      <c r="K252" s="481"/>
      <c r="L252" s="481"/>
      <c r="M252" s="481"/>
      <c r="N252" s="481"/>
      <c r="O252" s="481"/>
      <c r="P252" s="481"/>
      <c r="Q252" s="481"/>
      <c r="R252" s="481"/>
      <c r="S252" s="481"/>
      <c r="T252" s="481"/>
      <c r="U252" s="481"/>
      <c r="V252" s="481"/>
      <c r="W252" s="481"/>
      <c r="X252" s="481"/>
      <c r="Y252" s="482"/>
    </row>
    <row r="253" ht="15.75" customHeight="1">
      <c r="A253" s="481"/>
      <c r="B253" s="481"/>
      <c r="C253" s="481"/>
      <c r="D253" s="481"/>
      <c r="E253" s="481"/>
      <c r="F253" s="481"/>
      <c r="G253" s="481"/>
      <c r="H253" s="481"/>
      <c r="I253" s="481"/>
      <c r="J253" s="481"/>
      <c r="K253" s="481"/>
      <c r="L253" s="481"/>
      <c r="M253" s="481"/>
      <c r="N253" s="481"/>
      <c r="O253" s="481"/>
      <c r="P253" s="481"/>
      <c r="Q253" s="481"/>
      <c r="R253" s="481"/>
      <c r="S253" s="481"/>
      <c r="T253" s="481"/>
      <c r="U253" s="481"/>
      <c r="V253" s="481"/>
      <c r="W253" s="481"/>
      <c r="X253" s="481"/>
      <c r="Y253" s="482"/>
    </row>
    <row r="254" ht="15.75" customHeight="1">
      <c r="A254" s="481"/>
      <c r="B254" s="481"/>
      <c r="C254" s="481"/>
      <c r="D254" s="481"/>
      <c r="E254" s="481"/>
      <c r="F254" s="481"/>
      <c r="G254" s="481"/>
      <c r="H254" s="481"/>
      <c r="I254" s="481"/>
      <c r="J254" s="481"/>
      <c r="K254" s="481"/>
      <c r="L254" s="481"/>
      <c r="M254" s="481"/>
      <c r="N254" s="481"/>
      <c r="O254" s="481"/>
      <c r="P254" s="481"/>
      <c r="Q254" s="481"/>
      <c r="R254" s="481"/>
      <c r="S254" s="481"/>
      <c r="T254" s="481"/>
      <c r="U254" s="481"/>
      <c r="V254" s="481"/>
      <c r="W254" s="481"/>
      <c r="X254" s="481"/>
      <c r="Y254" s="482"/>
    </row>
    <row r="255" ht="15.75" customHeight="1">
      <c r="A255" s="481"/>
      <c r="B255" s="481"/>
      <c r="C255" s="481"/>
      <c r="D255" s="481"/>
      <c r="E255" s="481"/>
      <c r="F255" s="481"/>
      <c r="G255" s="481"/>
      <c r="H255" s="481"/>
      <c r="I255" s="481"/>
      <c r="J255" s="481"/>
      <c r="K255" s="481"/>
      <c r="L255" s="481"/>
      <c r="M255" s="481"/>
      <c r="N255" s="481"/>
      <c r="O255" s="481"/>
      <c r="P255" s="481"/>
      <c r="Q255" s="481"/>
      <c r="R255" s="481"/>
      <c r="S255" s="481"/>
      <c r="T255" s="481"/>
      <c r="U255" s="481"/>
      <c r="V255" s="481"/>
      <c r="W255" s="481"/>
      <c r="X255" s="481"/>
      <c r="Y255" s="482"/>
    </row>
    <row r="256" ht="15.75" customHeight="1">
      <c r="A256" s="481"/>
      <c r="B256" s="481"/>
      <c r="C256" s="481"/>
      <c r="D256" s="481"/>
      <c r="E256" s="481"/>
      <c r="F256" s="481"/>
      <c r="G256" s="481"/>
      <c r="H256" s="481"/>
      <c r="I256" s="481"/>
      <c r="J256" s="481"/>
      <c r="K256" s="481"/>
      <c r="L256" s="481"/>
      <c r="M256" s="481"/>
      <c r="N256" s="481"/>
      <c r="O256" s="481"/>
      <c r="P256" s="481"/>
      <c r="Q256" s="481"/>
      <c r="R256" s="481"/>
      <c r="S256" s="481"/>
      <c r="T256" s="481"/>
      <c r="U256" s="481"/>
      <c r="V256" s="481"/>
      <c r="W256" s="481"/>
      <c r="X256" s="481"/>
      <c r="Y256" s="482"/>
    </row>
    <row r="257" ht="15.75" customHeight="1">
      <c r="A257" s="481"/>
      <c r="B257" s="481"/>
      <c r="C257" s="481"/>
      <c r="D257" s="481"/>
      <c r="E257" s="481"/>
      <c r="F257" s="481"/>
      <c r="G257" s="481"/>
      <c r="H257" s="481"/>
      <c r="I257" s="481"/>
      <c r="J257" s="481"/>
      <c r="K257" s="481"/>
      <c r="L257" s="481"/>
      <c r="M257" s="481"/>
      <c r="N257" s="481"/>
      <c r="O257" s="481"/>
      <c r="P257" s="481"/>
      <c r="Q257" s="481"/>
      <c r="R257" s="481"/>
      <c r="S257" s="481"/>
      <c r="T257" s="481"/>
      <c r="U257" s="481"/>
      <c r="V257" s="481"/>
      <c r="W257" s="481"/>
      <c r="X257" s="481"/>
      <c r="Y257" s="482"/>
    </row>
    <row r="258" ht="15.75" customHeight="1">
      <c r="A258" s="481"/>
      <c r="B258" s="481"/>
      <c r="C258" s="481"/>
      <c r="D258" s="481"/>
      <c r="E258" s="481"/>
      <c r="F258" s="481"/>
      <c r="G258" s="481"/>
      <c r="H258" s="481"/>
      <c r="I258" s="481"/>
      <c r="J258" s="481"/>
      <c r="K258" s="481"/>
      <c r="L258" s="481"/>
      <c r="M258" s="481"/>
      <c r="N258" s="481"/>
      <c r="O258" s="481"/>
      <c r="P258" s="481"/>
      <c r="Q258" s="481"/>
      <c r="R258" s="481"/>
      <c r="S258" s="481"/>
      <c r="T258" s="481"/>
      <c r="U258" s="481"/>
      <c r="V258" s="481"/>
      <c r="W258" s="481"/>
      <c r="X258" s="481"/>
      <c r="Y258" s="482"/>
    </row>
    <row r="259" ht="15.75" customHeight="1">
      <c r="A259" s="481"/>
      <c r="B259" s="481"/>
      <c r="C259" s="481"/>
      <c r="D259" s="481"/>
      <c r="E259" s="481"/>
      <c r="F259" s="481"/>
      <c r="G259" s="481"/>
      <c r="H259" s="481"/>
      <c r="I259" s="481"/>
      <c r="J259" s="481"/>
      <c r="K259" s="481"/>
      <c r="L259" s="481"/>
      <c r="M259" s="481"/>
      <c r="N259" s="481"/>
      <c r="O259" s="481"/>
      <c r="P259" s="481"/>
      <c r="Q259" s="481"/>
      <c r="R259" s="481"/>
      <c r="S259" s="481"/>
      <c r="T259" s="481"/>
      <c r="U259" s="481"/>
      <c r="V259" s="481"/>
      <c r="W259" s="481"/>
      <c r="X259" s="481"/>
      <c r="Y259" s="482"/>
    </row>
    <row r="260" ht="15.75" customHeight="1">
      <c r="A260" s="481"/>
      <c r="B260" s="481"/>
      <c r="C260" s="481"/>
      <c r="D260" s="481"/>
      <c r="E260" s="481"/>
      <c r="F260" s="481"/>
      <c r="G260" s="481"/>
      <c r="H260" s="481"/>
      <c r="I260" s="481"/>
      <c r="J260" s="481"/>
      <c r="K260" s="481"/>
      <c r="L260" s="481"/>
      <c r="M260" s="481"/>
      <c r="N260" s="481"/>
      <c r="O260" s="481"/>
      <c r="P260" s="481"/>
      <c r="Q260" s="481"/>
      <c r="R260" s="481"/>
      <c r="S260" s="481"/>
      <c r="T260" s="481"/>
      <c r="U260" s="481"/>
      <c r="V260" s="481"/>
      <c r="W260" s="481"/>
      <c r="X260" s="481"/>
      <c r="Y260" s="482"/>
    </row>
    <row r="261" ht="15.75" customHeight="1">
      <c r="A261" s="481"/>
      <c r="B261" s="481"/>
      <c r="C261" s="481"/>
      <c r="D261" s="481"/>
      <c r="E261" s="481"/>
      <c r="F261" s="481"/>
      <c r="G261" s="481"/>
      <c r="H261" s="481"/>
      <c r="I261" s="481"/>
      <c r="J261" s="481"/>
      <c r="K261" s="481"/>
      <c r="L261" s="481"/>
      <c r="M261" s="481"/>
      <c r="N261" s="481"/>
      <c r="O261" s="481"/>
      <c r="P261" s="481"/>
      <c r="Q261" s="481"/>
      <c r="R261" s="481"/>
      <c r="S261" s="481"/>
      <c r="T261" s="481"/>
      <c r="U261" s="481"/>
      <c r="V261" s="481"/>
      <c r="W261" s="481"/>
      <c r="X261" s="481"/>
      <c r="Y261" s="482"/>
    </row>
    <row r="262" ht="15.75" customHeight="1">
      <c r="A262" s="481"/>
      <c r="B262" s="481"/>
      <c r="C262" s="481"/>
      <c r="D262" s="481"/>
      <c r="E262" s="481"/>
      <c r="F262" s="481"/>
      <c r="G262" s="481"/>
      <c r="H262" s="481"/>
      <c r="I262" s="481"/>
      <c r="J262" s="481"/>
      <c r="K262" s="481"/>
      <c r="L262" s="481"/>
      <c r="M262" s="481"/>
      <c r="N262" s="481"/>
      <c r="O262" s="481"/>
      <c r="P262" s="481"/>
      <c r="Q262" s="481"/>
      <c r="R262" s="481"/>
      <c r="S262" s="481"/>
      <c r="T262" s="481"/>
      <c r="U262" s="481"/>
      <c r="V262" s="481"/>
      <c r="W262" s="481"/>
      <c r="X262" s="481"/>
      <c r="Y262" s="482"/>
    </row>
    <row r="263" ht="15.75" customHeight="1">
      <c r="A263" s="481"/>
      <c r="B263" s="481"/>
      <c r="C263" s="481"/>
      <c r="D263" s="481"/>
      <c r="E263" s="481"/>
      <c r="F263" s="481"/>
      <c r="G263" s="481"/>
      <c r="H263" s="481"/>
      <c r="I263" s="481"/>
      <c r="J263" s="481"/>
      <c r="K263" s="481"/>
      <c r="L263" s="481"/>
      <c r="M263" s="481"/>
      <c r="N263" s="481"/>
      <c r="O263" s="481"/>
      <c r="P263" s="481"/>
      <c r="Q263" s="481"/>
      <c r="R263" s="481"/>
      <c r="S263" s="481"/>
      <c r="T263" s="481"/>
      <c r="U263" s="481"/>
      <c r="V263" s="481"/>
      <c r="W263" s="481"/>
      <c r="X263" s="481"/>
      <c r="Y263" s="482"/>
    </row>
    <row r="264" ht="15.75" customHeight="1">
      <c r="A264" s="481"/>
      <c r="B264" s="481"/>
      <c r="C264" s="481"/>
      <c r="D264" s="481"/>
      <c r="E264" s="481"/>
      <c r="F264" s="481"/>
      <c r="G264" s="481"/>
      <c r="H264" s="481"/>
      <c r="I264" s="481"/>
      <c r="J264" s="481"/>
      <c r="K264" s="481"/>
      <c r="L264" s="481"/>
      <c r="M264" s="481"/>
      <c r="N264" s="481"/>
      <c r="O264" s="481"/>
      <c r="P264" s="481"/>
      <c r="Q264" s="481"/>
      <c r="R264" s="481"/>
      <c r="S264" s="481"/>
      <c r="T264" s="481"/>
      <c r="U264" s="481"/>
      <c r="V264" s="481"/>
      <c r="W264" s="481"/>
      <c r="X264" s="481"/>
      <c r="Y264" s="482"/>
    </row>
    <row r="265" ht="15.75" customHeight="1">
      <c r="A265" s="481"/>
      <c r="B265" s="481"/>
      <c r="C265" s="481"/>
      <c r="D265" s="481"/>
      <c r="E265" s="481"/>
      <c r="F265" s="481"/>
      <c r="G265" s="481"/>
      <c r="H265" s="481"/>
      <c r="I265" s="481"/>
      <c r="J265" s="481"/>
      <c r="K265" s="481"/>
      <c r="L265" s="481"/>
      <c r="M265" s="481"/>
      <c r="N265" s="481"/>
      <c r="O265" s="481"/>
      <c r="P265" s="481"/>
      <c r="Q265" s="481"/>
      <c r="R265" s="481"/>
      <c r="S265" s="481"/>
      <c r="T265" s="481"/>
      <c r="U265" s="481"/>
      <c r="V265" s="481"/>
      <c r="W265" s="481"/>
      <c r="X265" s="481"/>
      <c r="Y265" s="482"/>
    </row>
    <row r="266" ht="15.75" customHeight="1">
      <c r="A266" s="481"/>
      <c r="B266" s="481"/>
      <c r="C266" s="481"/>
      <c r="D266" s="481"/>
      <c r="E266" s="481"/>
      <c r="F266" s="481"/>
      <c r="G266" s="481"/>
      <c r="H266" s="481"/>
      <c r="I266" s="481"/>
      <c r="J266" s="481"/>
      <c r="K266" s="481"/>
      <c r="L266" s="481"/>
      <c r="M266" s="481"/>
      <c r="N266" s="481"/>
      <c r="O266" s="481"/>
      <c r="P266" s="481"/>
      <c r="Q266" s="481"/>
      <c r="R266" s="481"/>
      <c r="S266" s="481"/>
      <c r="T266" s="481"/>
      <c r="U266" s="481"/>
      <c r="V266" s="481"/>
      <c r="W266" s="481"/>
      <c r="X266" s="481"/>
      <c r="Y266" s="482"/>
    </row>
    <row r="267" ht="15.75" customHeight="1">
      <c r="A267" s="481"/>
      <c r="B267" s="481"/>
      <c r="C267" s="481"/>
      <c r="D267" s="481"/>
      <c r="E267" s="481"/>
      <c r="F267" s="481"/>
      <c r="G267" s="481"/>
      <c r="H267" s="481"/>
      <c r="I267" s="481"/>
      <c r="J267" s="481"/>
      <c r="K267" s="481"/>
      <c r="L267" s="481"/>
      <c r="M267" s="481"/>
      <c r="N267" s="481"/>
      <c r="O267" s="481"/>
      <c r="P267" s="481"/>
      <c r="Q267" s="481"/>
      <c r="R267" s="481"/>
      <c r="S267" s="481"/>
      <c r="T267" s="481"/>
      <c r="U267" s="481"/>
      <c r="V267" s="481"/>
      <c r="W267" s="481"/>
      <c r="X267" s="481"/>
      <c r="Y267" s="482"/>
    </row>
    <row r="268" ht="15.75" customHeight="1">
      <c r="A268" s="481"/>
      <c r="B268" s="481"/>
      <c r="C268" s="481"/>
      <c r="D268" s="481"/>
      <c r="E268" s="481"/>
      <c r="F268" s="481"/>
      <c r="G268" s="481"/>
      <c r="H268" s="481"/>
      <c r="I268" s="481"/>
      <c r="J268" s="481"/>
      <c r="K268" s="481"/>
      <c r="L268" s="481"/>
      <c r="M268" s="481"/>
      <c r="N268" s="481"/>
      <c r="O268" s="481"/>
      <c r="P268" s="481"/>
      <c r="Q268" s="481"/>
      <c r="R268" s="481"/>
      <c r="S268" s="481"/>
      <c r="T268" s="481"/>
      <c r="U268" s="481"/>
      <c r="V268" s="481"/>
      <c r="W268" s="481"/>
      <c r="X268" s="481"/>
      <c r="Y268" s="482"/>
    </row>
    <row r="269" ht="15.75" customHeight="1">
      <c r="A269" s="481"/>
      <c r="B269" s="481"/>
      <c r="C269" s="481"/>
      <c r="D269" s="481"/>
      <c r="E269" s="481"/>
      <c r="F269" s="481"/>
      <c r="G269" s="481"/>
      <c r="H269" s="481"/>
      <c r="I269" s="481"/>
      <c r="J269" s="481"/>
      <c r="K269" s="481"/>
      <c r="L269" s="481"/>
      <c r="M269" s="481"/>
      <c r="N269" s="481"/>
      <c r="O269" s="481"/>
      <c r="P269" s="481"/>
      <c r="Q269" s="481"/>
      <c r="R269" s="481"/>
      <c r="S269" s="481"/>
      <c r="T269" s="481"/>
      <c r="U269" s="481"/>
      <c r="V269" s="481"/>
      <c r="W269" s="481"/>
      <c r="X269" s="481"/>
      <c r="Y269" s="482"/>
    </row>
    <row r="270" ht="15.75" customHeight="1">
      <c r="A270" s="481"/>
      <c r="B270" s="481"/>
      <c r="C270" s="481"/>
      <c r="D270" s="481"/>
      <c r="E270" s="481"/>
      <c r="F270" s="481"/>
      <c r="G270" s="481"/>
      <c r="H270" s="481"/>
      <c r="I270" s="481"/>
      <c r="J270" s="481"/>
      <c r="K270" s="481"/>
      <c r="L270" s="481"/>
      <c r="M270" s="481"/>
      <c r="N270" s="481"/>
      <c r="O270" s="481"/>
      <c r="P270" s="481"/>
      <c r="Q270" s="481"/>
      <c r="R270" s="481"/>
      <c r="S270" s="481"/>
      <c r="T270" s="481"/>
      <c r="U270" s="481"/>
      <c r="V270" s="481"/>
      <c r="W270" s="481"/>
      <c r="X270" s="481"/>
      <c r="Y270" s="482"/>
    </row>
    <row r="271" ht="15.75" customHeight="1">
      <c r="A271" s="481"/>
      <c r="B271" s="481"/>
      <c r="C271" s="481"/>
      <c r="D271" s="481"/>
      <c r="E271" s="481"/>
      <c r="F271" s="481"/>
      <c r="G271" s="481"/>
      <c r="H271" s="481"/>
      <c r="I271" s="481"/>
      <c r="J271" s="481"/>
      <c r="K271" s="481"/>
      <c r="L271" s="481"/>
      <c r="M271" s="481"/>
      <c r="N271" s="481"/>
      <c r="O271" s="481"/>
      <c r="P271" s="481"/>
      <c r="Q271" s="481"/>
      <c r="R271" s="481"/>
      <c r="S271" s="481"/>
      <c r="T271" s="481"/>
      <c r="U271" s="481"/>
      <c r="V271" s="481"/>
      <c r="W271" s="481"/>
      <c r="X271" s="481"/>
      <c r="Y271" s="482"/>
    </row>
    <row r="272" ht="15.75" customHeight="1">
      <c r="A272" s="481"/>
      <c r="B272" s="481"/>
      <c r="C272" s="481"/>
      <c r="D272" s="481"/>
      <c r="E272" s="481"/>
      <c r="F272" s="481"/>
      <c r="G272" s="481"/>
      <c r="H272" s="481"/>
      <c r="I272" s="481"/>
      <c r="J272" s="481"/>
      <c r="K272" s="481"/>
      <c r="L272" s="481"/>
      <c r="M272" s="481"/>
      <c r="N272" s="481"/>
      <c r="O272" s="481"/>
      <c r="P272" s="481"/>
      <c r="Q272" s="481"/>
      <c r="R272" s="481"/>
      <c r="S272" s="481"/>
      <c r="T272" s="481"/>
      <c r="U272" s="481"/>
      <c r="V272" s="481"/>
      <c r="W272" s="481"/>
      <c r="X272" s="481"/>
      <c r="Y272" s="482"/>
    </row>
    <row r="273" ht="15.75" customHeight="1">
      <c r="A273" s="481"/>
      <c r="B273" s="481"/>
      <c r="C273" s="481"/>
      <c r="D273" s="481"/>
      <c r="E273" s="481"/>
      <c r="F273" s="481"/>
      <c r="G273" s="481"/>
      <c r="H273" s="481"/>
      <c r="I273" s="481"/>
      <c r="J273" s="481"/>
      <c r="K273" s="481"/>
      <c r="L273" s="481"/>
      <c r="M273" s="481"/>
      <c r="N273" s="481"/>
      <c r="O273" s="481"/>
      <c r="P273" s="481"/>
      <c r="Q273" s="481"/>
      <c r="R273" s="481"/>
      <c r="S273" s="481"/>
      <c r="T273" s="481"/>
      <c r="U273" s="481"/>
      <c r="V273" s="481"/>
      <c r="W273" s="481"/>
      <c r="X273" s="481"/>
      <c r="Y273" s="482"/>
    </row>
    <row r="274" ht="15.75" customHeight="1">
      <c r="A274" s="481"/>
      <c r="B274" s="481"/>
      <c r="C274" s="481"/>
      <c r="D274" s="481"/>
      <c r="E274" s="481"/>
      <c r="F274" s="481"/>
      <c r="G274" s="481"/>
      <c r="H274" s="481"/>
      <c r="I274" s="481"/>
      <c r="J274" s="481"/>
      <c r="K274" s="481"/>
      <c r="L274" s="481"/>
      <c r="M274" s="481"/>
      <c r="N274" s="481"/>
      <c r="O274" s="481"/>
      <c r="P274" s="481"/>
      <c r="Q274" s="481"/>
      <c r="R274" s="481"/>
      <c r="S274" s="481"/>
      <c r="T274" s="481"/>
      <c r="U274" s="481"/>
      <c r="V274" s="481"/>
      <c r="W274" s="481"/>
      <c r="X274" s="481"/>
      <c r="Y274" s="482"/>
    </row>
    <row r="275" ht="15.75" customHeight="1">
      <c r="A275" s="481"/>
      <c r="B275" s="481"/>
      <c r="C275" s="481"/>
      <c r="D275" s="481"/>
      <c r="E275" s="481"/>
      <c r="F275" s="481"/>
      <c r="G275" s="481"/>
      <c r="H275" s="481"/>
      <c r="I275" s="481"/>
      <c r="J275" s="481"/>
      <c r="K275" s="481"/>
      <c r="L275" s="481"/>
      <c r="M275" s="481"/>
      <c r="N275" s="481"/>
      <c r="O275" s="481"/>
      <c r="P275" s="481"/>
      <c r="Q275" s="481"/>
      <c r="R275" s="481"/>
      <c r="S275" s="481"/>
      <c r="T275" s="481"/>
      <c r="U275" s="481"/>
      <c r="V275" s="481"/>
      <c r="W275" s="481"/>
      <c r="X275" s="481"/>
      <c r="Y275" s="482"/>
    </row>
    <row r="276" ht="15.75" customHeight="1">
      <c r="A276" s="481"/>
      <c r="B276" s="481"/>
      <c r="C276" s="481"/>
      <c r="D276" s="481"/>
      <c r="E276" s="481"/>
      <c r="F276" s="481"/>
      <c r="G276" s="481"/>
      <c r="H276" s="481"/>
      <c r="I276" s="481"/>
      <c r="J276" s="481"/>
      <c r="K276" s="481"/>
      <c r="L276" s="481"/>
      <c r="M276" s="481"/>
      <c r="N276" s="481"/>
      <c r="O276" s="481"/>
      <c r="P276" s="481"/>
      <c r="Q276" s="481"/>
      <c r="R276" s="481"/>
      <c r="S276" s="481"/>
      <c r="T276" s="481"/>
      <c r="U276" s="481"/>
      <c r="V276" s="481"/>
      <c r="W276" s="481"/>
      <c r="X276" s="481"/>
      <c r="Y276" s="482"/>
    </row>
    <row r="277" ht="15.75" customHeight="1">
      <c r="A277" s="481"/>
      <c r="B277" s="481"/>
      <c r="C277" s="481"/>
      <c r="D277" s="481"/>
      <c r="E277" s="481"/>
      <c r="F277" s="481"/>
      <c r="G277" s="481"/>
      <c r="H277" s="481"/>
      <c r="I277" s="481"/>
      <c r="J277" s="481"/>
      <c r="K277" s="481"/>
      <c r="L277" s="481"/>
      <c r="M277" s="481"/>
      <c r="N277" s="481"/>
      <c r="O277" s="481"/>
      <c r="P277" s="481"/>
      <c r="Q277" s="481"/>
      <c r="R277" s="481"/>
      <c r="S277" s="481"/>
      <c r="T277" s="481"/>
      <c r="U277" s="481"/>
      <c r="V277" s="481"/>
      <c r="W277" s="481"/>
      <c r="X277" s="481"/>
      <c r="Y277" s="482"/>
    </row>
    <row r="278" ht="15.75" customHeight="1">
      <c r="A278" s="481"/>
      <c r="B278" s="481"/>
      <c r="C278" s="481"/>
      <c r="D278" s="481"/>
      <c r="E278" s="481"/>
      <c r="F278" s="481"/>
      <c r="G278" s="481"/>
      <c r="H278" s="481"/>
      <c r="I278" s="481"/>
      <c r="J278" s="481"/>
      <c r="K278" s="481"/>
      <c r="L278" s="481"/>
      <c r="M278" s="481"/>
      <c r="N278" s="481"/>
      <c r="O278" s="481"/>
      <c r="P278" s="481"/>
      <c r="Q278" s="481"/>
      <c r="R278" s="481"/>
      <c r="S278" s="481"/>
      <c r="T278" s="481"/>
      <c r="U278" s="481"/>
      <c r="V278" s="481"/>
      <c r="W278" s="481"/>
      <c r="X278" s="481"/>
      <c r="Y278" s="482"/>
    </row>
    <row r="279" ht="15.75" customHeight="1">
      <c r="A279" s="481"/>
      <c r="B279" s="481"/>
      <c r="C279" s="481"/>
      <c r="D279" s="481"/>
      <c r="E279" s="481"/>
      <c r="F279" s="481"/>
      <c r="G279" s="481"/>
      <c r="H279" s="481"/>
      <c r="I279" s="481"/>
      <c r="J279" s="481"/>
      <c r="K279" s="481"/>
      <c r="L279" s="481"/>
      <c r="M279" s="481"/>
      <c r="N279" s="481"/>
      <c r="O279" s="481"/>
      <c r="P279" s="481"/>
      <c r="Q279" s="481"/>
      <c r="R279" s="481"/>
      <c r="S279" s="481"/>
      <c r="T279" s="481"/>
      <c r="U279" s="481"/>
      <c r="V279" s="481"/>
      <c r="W279" s="481"/>
      <c r="X279" s="481"/>
      <c r="Y279" s="482"/>
    </row>
    <row r="280" ht="15.75" customHeight="1">
      <c r="A280" s="481"/>
      <c r="B280" s="481"/>
      <c r="C280" s="481"/>
      <c r="D280" s="481"/>
      <c r="E280" s="481"/>
      <c r="F280" s="481"/>
      <c r="G280" s="481"/>
      <c r="H280" s="481"/>
      <c r="I280" s="481"/>
      <c r="J280" s="481"/>
      <c r="K280" s="481"/>
      <c r="L280" s="481"/>
      <c r="M280" s="481"/>
      <c r="N280" s="481"/>
      <c r="O280" s="481"/>
      <c r="P280" s="481"/>
      <c r="Q280" s="481"/>
      <c r="R280" s="481"/>
      <c r="S280" s="481"/>
      <c r="T280" s="481"/>
      <c r="U280" s="481"/>
      <c r="V280" s="481"/>
      <c r="W280" s="481"/>
      <c r="X280" s="481"/>
      <c r="Y280" s="482"/>
    </row>
    <row r="281" ht="15.75" customHeight="1">
      <c r="A281" s="481"/>
      <c r="B281" s="481"/>
      <c r="C281" s="481"/>
      <c r="D281" s="481"/>
      <c r="E281" s="481"/>
      <c r="F281" s="481"/>
      <c r="G281" s="481"/>
      <c r="H281" s="481"/>
      <c r="I281" s="481"/>
      <c r="J281" s="481"/>
      <c r="K281" s="481"/>
      <c r="L281" s="481"/>
      <c r="M281" s="481"/>
      <c r="N281" s="481"/>
      <c r="O281" s="481"/>
      <c r="P281" s="481"/>
      <c r="Q281" s="481"/>
      <c r="R281" s="481"/>
      <c r="S281" s="481"/>
      <c r="T281" s="481"/>
      <c r="U281" s="481"/>
      <c r="V281" s="481"/>
      <c r="W281" s="481"/>
      <c r="X281" s="481"/>
      <c r="Y281" s="482"/>
    </row>
    <row r="282" ht="15.75" customHeight="1">
      <c r="A282" s="481"/>
      <c r="B282" s="481"/>
      <c r="C282" s="481"/>
      <c r="D282" s="481"/>
      <c r="E282" s="481"/>
      <c r="F282" s="481"/>
      <c r="G282" s="481"/>
      <c r="H282" s="481"/>
      <c r="I282" s="481"/>
      <c r="J282" s="481"/>
      <c r="K282" s="481"/>
      <c r="L282" s="481"/>
      <c r="M282" s="481"/>
      <c r="N282" s="481"/>
      <c r="O282" s="481"/>
      <c r="P282" s="481"/>
      <c r="Q282" s="481"/>
      <c r="R282" s="481"/>
      <c r="S282" s="481"/>
      <c r="T282" s="481"/>
      <c r="U282" s="481"/>
      <c r="V282" s="481"/>
      <c r="W282" s="481"/>
      <c r="X282" s="481"/>
      <c r="Y282" s="482"/>
    </row>
    <row r="283" ht="15.75" customHeight="1">
      <c r="A283" s="481"/>
      <c r="B283" s="481"/>
      <c r="C283" s="481"/>
      <c r="D283" s="481"/>
      <c r="E283" s="481"/>
      <c r="F283" s="481"/>
      <c r="G283" s="481"/>
      <c r="H283" s="481"/>
      <c r="I283" s="481"/>
      <c r="J283" s="481"/>
      <c r="K283" s="481"/>
      <c r="L283" s="481"/>
      <c r="M283" s="481"/>
      <c r="N283" s="481"/>
      <c r="O283" s="481"/>
      <c r="P283" s="481"/>
      <c r="Q283" s="481"/>
      <c r="R283" s="481"/>
      <c r="S283" s="481"/>
      <c r="T283" s="481"/>
      <c r="U283" s="481"/>
      <c r="V283" s="481"/>
      <c r="W283" s="481"/>
      <c r="X283" s="481"/>
      <c r="Y283" s="482"/>
    </row>
    <row r="284" ht="15.75" customHeight="1">
      <c r="A284" s="481"/>
      <c r="B284" s="481"/>
      <c r="C284" s="481"/>
      <c r="D284" s="481"/>
      <c r="E284" s="481"/>
      <c r="F284" s="481"/>
      <c r="G284" s="481"/>
      <c r="H284" s="481"/>
      <c r="I284" s="481"/>
      <c r="J284" s="481"/>
      <c r="K284" s="481"/>
      <c r="L284" s="481"/>
      <c r="M284" s="481"/>
      <c r="N284" s="481"/>
      <c r="O284" s="481"/>
      <c r="P284" s="481"/>
      <c r="Q284" s="481"/>
      <c r="R284" s="481"/>
      <c r="S284" s="481"/>
      <c r="T284" s="481"/>
      <c r="U284" s="481"/>
      <c r="V284" s="481"/>
      <c r="W284" s="481"/>
      <c r="X284" s="481"/>
      <c r="Y284" s="482"/>
    </row>
    <row r="285" ht="15.75" customHeight="1">
      <c r="A285" s="481"/>
      <c r="B285" s="481"/>
      <c r="C285" s="481"/>
      <c r="D285" s="481"/>
      <c r="E285" s="481"/>
      <c r="F285" s="481"/>
      <c r="G285" s="481"/>
      <c r="H285" s="481"/>
      <c r="I285" s="481"/>
      <c r="J285" s="481"/>
      <c r="K285" s="481"/>
      <c r="L285" s="481"/>
      <c r="M285" s="481"/>
      <c r="N285" s="481"/>
      <c r="O285" s="481"/>
      <c r="P285" s="481"/>
      <c r="Q285" s="481"/>
      <c r="R285" s="481"/>
      <c r="S285" s="481"/>
      <c r="T285" s="481"/>
      <c r="U285" s="481"/>
      <c r="V285" s="481"/>
      <c r="W285" s="481"/>
      <c r="X285" s="481"/>
      <c r="Y285" s="482"/>
    </row>
    <row r="286" ht="15.75" customHeight="1">
      <c r="A286" s="481"/>
      <c r="B286" s="481"/>
      <c r="C286" s="481"/>
      <c r="D286" s="481"/>
      <c r="E286" s="481"/>
      <c r="F286" s="481"/>
      <c r="G286" s="481"/>
      <c r="H286" s="481"/>
      <c r="I286" s="481"/>
      <c r="J286" s="481"/>
      <c r="K286" s="481"/>
      <c r="L286" s="481"/>
      <c r="M286" s="481"/>
      <c r="N286" s="481"/>
      <c r="O286" s="481"/>
      <c r="P286" s="481"/>
      <c r="Q286" s="481"/>
      <c r="R286" s="481"/>
      <c r="S286" s="481"/>
      <c r="T286" s="481"/>
      <c r="U286" s="481"/>
      <c r="V286" s="481"/>
      <c r="W286" s="481"/>
      <c r="X286" s="481"/>
      <c r="Y286" s="482"/>
    </row>
    <row r="287" ht="15.75" customHeight="1">
      <c r="A287" s="481"/>
      <c r="B287" s="481"/>
      <c r="C287" s="481"/>
      <c r="D287" s="481"/>
      <c r="E287" s="481"/>
      <c r="F287" s="481"/>
      <c r="G287" s="481"/>
      <c r="H287" s="481"/>
      <c r="I287" s="481"/>
      <c r="J287" s="481"/>
      <c r="K287" s="481"/>
      <c r="L287" s="481"/>
      <c r="M287" s="481"/>
      <c r="N287" s="481"/>
      <c r="O287" s="481"/>
      <c r="P287" s="481"/>
      <c r="Q287" s="481"/>
      <c r="R287" s="481"/>
      <c r="S287" s="481"/>
      <c r="T287" s="481"/>
      <c r="U287" s="481"/>
      <c r="V287" s="481"/>
      <c r="W287" s="481"/>
      <c r="X287" s="481"/>
      <c r="Y287" s="482"/>
    </row>
    <row r="288" ht="15.75" customHeight="1">
      <c r="A288" s="481"/>
      <c r="B288" s="481"/>
      <c r="C288" s="481"/>
      <c r="D288" s="481"/>
      <c r="E288" s="481"/>
      <c r="F288" s="481"/>
      <c r="G288" s="481"/>
      <c r="H288" s="481"/>
      <c r="I288" s="481"/>
      <c r="J288" s="481"/>
      <c r="K288" s="481"/>
      <c r="L288" s="481"/>
      <c r="M288" s="481"/>
      <c r="N288" s="481"/>
      <c r="O288" s="481"/>
      <c r="P288" s="481"/>
      <c r="Q288" s="481"/>
      <c r="R288" s="481"/>
      <c r="S288" s="481"/>
      <c r="T288" s="481"/>
      <c r="U288" s="481"/>
      <c r="V288" s="481"/>
      <c r="W288" s="481"/>
      <c r="X288" s="481"/>
      <c r="Y288" s="482"/>
    </row>
    <row r="289" ht="15.75" customHeight="1">
      <c r="A289" s="481"/>
      <c r="B289" s="481"/>
      <c r="C289" s="481"/>
      <c r="D289" s="481"/>
      <c r="E289" s="481"/>
      <c r="F289" s="481"/>
      <c r="G289" s="481"/>
      <c r="H289" s="481"/>
      <c r="I289" s="481"/>
      <c r="J289" s="481"/>
      <c r="K289" s="481"/>
      <c r="L289" s="481"/>
      <c r="M289" s="481"/>
      <c r="N289" s="481"/>
      <c r="O289" s="481"/>
      <c r="P289" s="481"/>
      <c r="Q289" s="481"/>
      <c r="R289" s="481"/>
      <c r="S289" s="481"/>
      <c r="T289" s="481"/>
      <c r="U289" s="481"/>
      <c r="V289" s="481"/>
      <c r="W289" s="481"/>
      <c r="X289" s="481"/>
      <c r="Y289" s="482"/>
    </row>
    <row r="290" ht="15.75" customHeight="1">
      <c r="A290" s="481"/>
      <c r="B290" s="481"/>
      <c r="C290" s="481"/>
      <c r="D290" s="481"/>
      <c r="E290" s="481"/>
      <c r="F290" s="481"/>
      <c r="G290" s="481"/>
      <c r="H290" s="481"/>
      <c r="I290" s="481"/>
      <c r="J290" s="481"/>
      <c r="K290" s="481"/>
      <c r="L290" s="481"/>
      <c r="M290" s="481"/>
      <c r="N290" s="481"/>
      <c r="O290" s="481"/>
      <c r="P290" s="481"/>
      <c r="Q290" s="481"/>
      <c r="R290" s="481"/>
      <c r="S290" s="481"/>
      <c r="T290" s="481"/>
      <c r="U290" s="481"/>
      <c r="V290" s="481"/>
      <c r="W290" s="481"/>
      <c r="X290" s="481"/>
      <c r="Y290" s="482"/>
    </row>
    <row r="291" ht="15.75" customHeight="1">
      <c r="A291" s="481"/>
      <c r="B291" s="481"/>
      <c r="C291" s="481"/>
      <c r="D291" s="481"/>
      <c r="E291" s="481"/>
      <c r="F291" s="481"/>
      <c r="G291" s="481"/>
      <c r="H291" s="481"/>
      <c r="I291" s="481"/>
      <c r="J291" s="481"/>
      <c r="K291" s="481"/>
      <c r="L291" s="481"/>
      <c r="M291" s="481"/>
      <c r="N291" s="481"/>
      <c r="O291" s="481"/>
      <c r="P291" s="481"/>
      <c r="Q291" s="481"/>
      <c r="R291" s="481"/>
      <c r="S291" s="481"/>
      <c r="T291" s="481"/>
      <c r="U291" s="481"/>
      <c r="V291" s="481"/>
      <c r="W291" s="481"/>
      <c r="X291" s="481"/>
      <c r="Y291" s="482"/>
    </row>
    <row r="292" ht="15.75" customHeight="1">
      <c r="A292" s="481"/>
      <c r="B292" s="481"/>
      <c r="C292" s="481"/>
      <c r="D292" s="481"/>
      <c r="E292" s="481"/>
      <c r="F292" s="481"/>
      <c r="G292" s="481"/>
      <c r="H292" s="481"/>
      <c r="I292" s="481"/>
      <c r="J292" s="481"/>
      <c r="K292" s="481"/>
      <c r="L292" s="481"/>
      <c r="M292" s="481"/>
      <c r="N292" s="481"/>
      <c r="O292" s="481"/>
      <c r="P292" s="481"/>
      <c r="Q292" s="481"/>
      <c r="R292" s="481"/>
      <c r="S292" s="481"/>
      <c r="T292" s="481"/>
      <c r="U292" s="481"/>
      <c r="V292" s="481"/>
      <c r="W292" s="481"/>
      <c r="X292" s="481"/>
      <c r="Y292" s="482"/>
    </row>
    <row r="293" ht="15.75" customHeight="1">
      <c r="A293" s="481"/>
      <c r="B293" s="481"/>
      <c r="C293" s="481"/>
      <c r="D293" s="481"/>
      <c r="E293" s="481"/>
      <c r="F293" s="481"/>
      <c r="G293" s="481"/>
      <c r="H293" s="481"/>
      <c r="I293" s="481"/>
      <c r="J293" s="481"/>
      <c r="K293" s="481"/>
      <c r="L293" s="481"/>
      <c r="M293" s="481"/>
      <c r="N293" s="481"/>
      <c r="O293" s="481"/>
      <c r="P293" s="481"/>
      <c r="Q293" s="481"/>
      <c r="R293" s="481"/>
      <c r="S293" s="481"/>
      <c r="T293" s="481"/>
      <c r="U293" s="481"/>
      <c r="V293" s="481"/>
      <c r="W293" s="481"/>
      <c r="X293" s="481"/>
      <c r="Y293" s="482"/>
    </row>
    <row r="294" ht="15.75" customHeight="1">
      <c r="A294" s="481"/>
      <c r="B294" s="481"/>
      <c r="C294" s="481"/>
      <c r="D294" s="481"/>
      <c r="E294" s="481"/>
      <c r="F294" s="481"/>
      <c r="G294" s="481"/>
      <c r="H294" s="481"/>
      <c r="I294" s="481"/>
      <c r="J294" s="481"/>
      <c r="K294" s="481"/>
      <c r="L294" s="481"/>
      <c r="M294" s="481"/>
      <c r="N294" s="481"/>
      <c r="O294" s="481"/>
      <c r="P294" s="481"/>
      <c r="Q294" s="481"/>
      <c r="R294" s="481"/>
      <c r="S294" s="481"/>
      <c r="T294" s="481"/>
      <c r="U294" s="481"/>
      <c r="V294" s="481"/>
      <c r="W294" s="481"/>
      <c r="X294" s="481"/>
      <c r="Y294" s="482"/>
    </row>
    <row r="295" ht="15.75" customHeight="1">
      <c r="A295" s="481"/>
      <c r="B295" s="481"/>
      <c r="C295" s="481"/>
      <c r="D295" s="481"/>
      <c r="E295" s="481"/>
      <c r="F295" s="481"/>
      <c r="G295" s="481"/>
      <c r="H295" s="481"/>
      <c r="I295" s="481"/>
      <c r="J295" s="481"/>
      <c r="K295" s="481"/>
      <c r="L295" s="481"/>
      <c r="M295" s="481"/>
      <c r="N295" s="481"/>
      <c r="O295" s="481"/>
      <c r="P295" s="481"/>
      <c r="Q295" s="481"/>
      <c r="R295" s="481"/>
      <c r="S295" s="481"/>
      <c r="T295" s="481"/>
      <c r="U295" s="481"/>
      <c r="V295" s="481"/>
      <c r="W295" s="481"/>
      <c r="X295" s="481"/>
      <c r="Y295" s="482"/>
    </row>
    <row r="296" ht="15.75" customHeight="1">
      <c r="A296" s="481"/>
      <c r="B296" s="481"/>
      <c r="C296" s="481"/>
      <c r="D296" s="481"/>
      <c r="E296" s="481"/>
      <c r="F296" s="481"/>
      <c r="G296" s="481"/>
      <c r="H296" s="481"/>
      <c r="I296" s="481"/>
      <c r="J296" s="481"/>
      <c r="K296" s="481"/>
      <c r="L296" s="481"/>
      <c r="M296" s="481"/>
      <c r="N296" s="481"/>
      <c r="O296" s="481"/>
      <c r="P296" s="481"/>
      <c r="Q296" s="481"/>
      <c r="R296" s="481"/>
      <c r="S296" s="481"/>
      <c r="T296" s="481"/>
      <c r="U296" s="481"/>
      <c r="V296" s="481"/>
      <c r="W296" s="481"/>
      <c r="X296" s="481"/>
      <c r="Y296" s="482"/>
    </row>
    <row r="297" ht="15.75" customHeight="1">
      <c r="A297" s="481"/>
      <c r="B297" s="481"/>
      <c r="C297" s="481"/>
      <c r="D297" s="481"/>
      <c r="E297" s="481"/>
      <c r="F297" s="481"/>
      <c r="G297" s="481"/>
      <c r="H297" s="481"/>
      <c r="I297" s="481"/>
      <c r="J297" s="481"/>
      <c r="K297" s="481"/>
      <c r="L297" s="481"/>
      <c r="M297" s="481"/>
      <c r="N297" s="481"/>
      <c r="O297" s="481"/>
      <c r="P297" s="481"/>
      <c r="Q297" s="481"/>
      <c r="R297" s="481"/>
      <c r="S297" s="481"/>
      <c r="T297" s="481"/>
      <c r="U297" s="481"/>
      <c r="V297" s="481"/>
      <c r="W297" s="481"/>
      <c r="X297" s="481"/>
      <c r="Y297" s="482"/>
    </row>
    <row r="298" ht="15.75" customHeight="1">
      <c r="A298" s="481"/>
      <c r="B298" s="481"/>
      <c r="C298" s="481"/>
      <c r="D298" s="481"/>
      <c r="E298" s="481"/>
      <c r="F298" s="481"/>
      <c r="G298" s="481"/>
      <c r="H298" s="481"/>
      <c r="I298" s="481"/>
      <c r="J298" s="481"/>
      <c r="K298" s="481"/>
      <c r="L298" s="481"/>
      <c r="M298" s="481"/>
      <c r="N298" s="481"/>
      <c r="O298" s="481"/>
      <c r="P298" s="481"/>
      <c r="Q298" s="481"/>
      <c r="R298" s="481"/>
      <c r="S298" s="481"/>
      <c r="T298" s="481"/>
      <c r="U298" s="481"/>
      <c r="V298" s="481"/>
      <c r="W298" s="481"/>
      <c r="X298" s="481"/>
      <c r="Y298" s="482"/>
    </row>
    <row r="299" ht="15.75" customHeight="1">
      <c r="A299" s="481"/>
      <c r="B299" s="481"/>
      <c r="C299" s="481"/>
      <c r="D299" s="481"/>
      <c r="E299" s="481"/>
      <c r="F299" s="481"/>
      <c r="G299" s="481"/>
      <c r="H299" s="481"/>
      <c r="I299" s="481"/>
      <c r="J299" s="481"/>
      <c r="K299" s="481"/>
      <c r="L299" s="481"/>
      <c r="M299" s="481"/>
      <c r="N299" s="481"/>
      <c r="O299" s="481"/>
      <c r="P299" s="481"/>
      <c r="Q299" s="481"/>
      <c r="R299" s="481"/>
      <c r="S299" s="481"/>
      <c r="T299" s="481"/>
      <c r="U299" s="481"/>
      <c r="V299" s="481"/>
      <c r="W299" s="481"/>
      <c r="X299" s="481"/>
      <c r="Y299" s="482"/>
    </row>
    <row r="300" ht="15.75" customHeight="1">
      <c r="A300" s="481"/>
      <c r="B300" s="481"/>
      <c r="C300" s="481"/>
      <c r="D300" s="481"/>
      <c r="E300" s="481"/>
      <c r="F300" s="481"/>
      <c r="G300" s="481"/>
      <c r="H300" s="481"/>
      <c r="I300" s="481"/>
      <c r="J300" s="481"/>
      <c r="K300" s="481"/>
      <c r="L300" s="481"/>
      <c r="M300" s="481"/>
      <c r="N300" s="481"/>
      <c r="O300" s="481"/>
      <c r="P300" s="481"/>
      <c r="Q300" s="481"/>
      <c r="R300" s="481"/>
      <c r="S300" s="481"/>
      <c r="T300" s="481"/>
      <c r="U300" s="481"/>
      <c r="V300" s="481"/>
      <c r="W300" s="481"/>
      <c r="X300" s="481"/>
      <c r="Y300" s="482"/>
    </row>
    <row r="301" ht="15.75" customHeight="1">
      <c r="A301" s="481"/>
      <c r="B301" s="481"/>
      <c r="C301" s="481"/>
      <c r="D301" s="481"/>
      <c r="E301" s="481"/>
      <c r="F301" s="481"/>
      <c r="G301" s="481"/>
      <c r="H301" s="481"/>
      <c r="I301" s="481"/>
      <c r="J301" s="481"/>
      <c r="K301" s="481"/>
      <c r="L301" s="481"/>
      <c r="M301" s="481"/>
      <c r="N301" s="481"/>
      <c r="O301" s="481"/>
      <c r="P301" s="481"/>
      <c r="Q301" s="481"/>
      <c r="R301" s="481"/>
      <c r="S301" s="481"/>
      <c r="T301" s="481"/>
      <c r="U301" s="481"/>
      <c r="V301" s="481"/>
      <c r="W301" s="481"/>
      <c r="X301" s="481"/>
      <c r="Y301" s="482"/>
    </row>
    <row r="302" ht="15.75" customHeight="1">
      <c r="A302" s="481"/>
      <c r="B302" s="481"/>
      <c r="C302" s="481"/>
      <c r="D302" s="481"/>
      <c r="E302" s="481"/>
      <c r="F302" s="481"/>
      <c r="G302" s="481"/>
      <c r="H302" s="481"/>
      <c r="I302" s="481"/>
      <c r="J302" s="481"/>
      <c r="K302" s="481"/>
      <c r="L302" s="481"/>
      <c r="M302" s="481"/>
      <c r="N302" s="481"/>
      <c r="O302" s="481"/>
      <c r="P302" s="481"/>
      <c r="Q302" s="481"/>
      <c r="R302" s="481"/>
      <c r="S302" s="481"/>
      <c r="T302" s="481"/>
      <c r="U302" s="481"/>
      <c r="V302" s="481"/>
      <c r="W302" s="481"/>
      <c r="X302" s="481"/>
      <c r="Y302" s="482"/>
    </row>
    <row r="303" ht="15.75" customHeight="1">
      <c r="A303" s="481"/>
      <c r="B303" s="481"/>
      <c r="C303" s="481"/>
      <c r="D303" s="481"/>
      <c r="E303" s="481"/>
      <c r="F303" s="481"/>
      <c r="G303" s="481"/>
      <c r="H303" s="481"/>
      <c r="I303" s="481"/>
      <c r="J303" s="481"/>
      <c r="K303" s="481"/>
      <c r="L303" s="481"/>
      <c r="M303" s="481"/>
      <c r="N303" s="481"/>
      <c r="O303" s="481"/>
      <c r="P303" s="481"/>
      <c r="Q303" s="481"/>
      <c r="R303" s="481"/>
      <c r="S303" s="481"/>
      <c r="T303" s="481"/>
      <c r="U303" s="481"/>
      <c r="V303" s="481"/>
      <c r="W303" s="481"/>
      <c r="X303" s="481"/>
      <c r="Y303" s="482"/>
    </row>
    <row r="304" ht="15.75" customHeight="1">
      <c r="A304" s="481"/>
      <c r="B304" s="481"/>
      <c r="C304" s="481"/>
      <c r="D304" s="481"/>
      <c r="E304" s="481"/>
      <c r="F304" s="481"/>
      <c r="G304" s="481"/>
      <c r="H304" s="481"/>
      <c r="I304" s="481"/>
      <c r="J304" s="481"/>
      <c r="K304" s="481"/>
      <c r="L304" s="481"/>
      <c r="M304" s="481"/>
      <c r="N304" s="481"/>
      <c r="O304" s="481"/>
      <c r="P304" s="481"/>
      <c r="Q304" s="481"/>
      <c r="R304" s="481"/>
      <c r="S304" s="481"/>
      <c r="T304" s="481"/>
      <c r="U304" s="481"/>
      <c r="V304" s="481"/>
      <c r="W304" s="481"/>
      <c r="X304" s="481"/>
      <c r="Y304" s="482"/>
    </row>
    <row r="305" ht="15.75" customHeight="1">
      <c r="A305" s="481"/>
      <c r="B305" s="481"/>
      <c r="C305" s="481"/>
      <c r="D305" s="481"/>
      <c r="E305" s="481"/>
      <c r="F305" s="481"/>
      <c r="G305" s="481"/>
      <c r="H305" s="481"/>
      <c r="I305" s="481"/>
      <c r="J305" s="481"/>
      <c r="K305" s="481"/>
      <c r="L305" s="481"/>
      <c r="M305" s="481"/>
      <c r="N305" s="481"/>
      <c r="O305" s="481"/>
      <c r="P305" s="481"/>
      <c r="Q305" s="481"/>
      <c r="R305" s="481"/>
      <c r="S305" s="481"/>
      <c r="T305" s="481"/>
      <c r="U305" s="481"/>
      <c r="V305" s="481"/>
      <c r="W305" s="481"/>
      <c r="X305" s="481"/>
      <c r="Y305" s="482"/>
    </row>
    <row r="306" ht="15.75" customHeight="1">
      <c r="A306" s="481"/>
      <c r="B306" s="481"/>
      <c r="C306" s="481"/>
      <c r="D306" s="481"/>
      <c r="E306" s="481"/>
      <c r="F306" s="481"/>
      <c r="G306" s="481"/>
      <c r="H306" s="481"/>
      <c r="I306" s="481"/>
      <c r="J306" s="481"/>
      <c r="K306" s="481"/>
      <c r="L306" s="481"/>
      <c r="M306" s="481"/>
      <c r="N306" s="481"/>
      <c r="O306" s="481"/>
      <c r="P306" s="481"/>
      <c r="Q306" s="481"/>
      <c r="R306" s="481"/>
      <c r="S306" s="481"/>
      <c r="T306" s="481"/>
      <c r="U306" s="481"/>
      <c r="V306" s="481"/>
      <c r="W306" s="481"/>
      <c r="X306" s="481"/>
      <c r="Y306" s="482"/>
    </row>
    <row r="307" ht="15.75" customHeight="1">
      <c r="A307" s="481"/>
      <c r="B307" s="481"/>
      <c r="C307" s="481"/>
      <c r="D307" s="481"/>
      <c r="E307" s="481"/>
      <c r="F307" s="481"/>
      <c r="G307" s="481"/>
      <c r="H307" s="481"/>
      <c r="I307" s="481"/>
      <c r="J307" s="481"/>
      <c r="K307" s="481"/>
      <c r="L307" s="481"/>
      <c r="M307" s="481"/>
      <c r="N307" s="481"/>
      <c r="O307" s="481"/>
      <c r="P307" s="481"/>
      <c r="Q307" s="481"/>
      <c r="R307" s="481"/>
      <c r="S307" s="481"/>
      <c r="T307" s="481"/>
      <c r="U307" s="481"/>
      <c r="V307" s="481"/>
      <c r="W307" s="481"/>
      <c r="X307" s="481"/>
      <c r="Y307" s="482"/>
    </row>
    <row r="308" ht="15.75" customHeight="1">
      <c r="A308" s="482"/>
      <c r="B308" s="482"/>
      <c r="C308" s="482"/>
      <c r="D308" s="482"/>
      <c r="E308" s="482"/>
      <c r="F308" s="482"/>
      <c r="G308" s="482"/>
      <c r="H308" s="482"/>
      <c r="I308" s="482"/>
      <c r="J308" s="482"/>
      <c r="K308" s="482"/>
      <c r="L308" s="482"/>
      <c r="M308" s="482"/>
      <c r="N308" s="482"/>
      <c r="O308" s="482"/>
      <c r="P308" s="482"/>
      <c r="Q308" s="482"/>
      <c r="R308" s="482"/>
      <c r="S308" s="482"/>
      <c r="T308" s="482"/>
      <c r="U308" s="482"/>
      <c r="V308" s="482"/>
      <c r="W308" s="482"/>
      <c r="X308" s="482"/>
      <c r="Y308" s="482"/>
    </row>
    <row r="309" ht="15.75" customHeight="1">
      <c r="A309" s="482"/>
      <c r="B309" s="482"/>
      <c r="C309" s="482"/>
      <c r="D309" s="482"/>
      <c r="E309" s="482"/>
      <c r="F309" s="482"/>
      <c r="G309" s="482"/>
      <c r="H309" s="482"/>
      <c r="I309" s="482"/>
      <c r="J309" s="482"/>
      <c r="K309" s="482"/>
      <c r="L309" s="482"/>
      <c r="M309" s="482"/>
      <c r="N309" s="482"/>
      <c r="O309" s="482"/>
      <c r="P309" s="482"/>
      <c r="Q309" s="482"/>
      <c r="R309" s="482"/>
      <c r="S309" s="482"/>
      <c r="T309" s="482"/>
      <c r="U309" s="482"/>
      <c r="V309" s="482"/>
      <c r="W309" s="482"/>
      <c r="X309" s="482"/>
      <c r="Y309" s="482"/>
    </row>
    <row r="310" ht="15.75" customHeight="1">
      <c r="A310" s="482"/>
      <c r="B310" s="482"/>
      <c r="C310" s="482"/>
      <c r="D310" s="482"/>
      <c r="E310" s="482"/>
      <c r="F310" s="482"/>
      <c r="G310" s="482"/>
      <c r="H310" s="482"/>
      <c r="I310" s="482"/>
      <c r="J310" s="482"/>
      <c r="K310" s="482"/>
      <c r="L310" s="482"/>
      <c r="M310" s="482"/>
      <c r="N310" s="482"/>
      <c r="O310" s="482"/>
      <c r="P310" s="482"/>
      <c r="Q310" s="482"/>
      <c r="R310" s="482"/>
      <c r="S310" s="482"/>
      <c r="T310" s="482"/>
      <c r="U310" s="482"/>
      <c r="V310" s="482"/>
      <c r="W310" s="482"/>
      <c r="X310" s="482"/>
      <c r="Y310" s="482"/>
    </row>
    <row r="311" ht="15.75" customHeight="1">
      <c r="A311" s="482"/>
      <c r="B311" s="482"/>
      <c r="C311" s="482"/>
      <c r="D311" s="482"/>
      <c r="E311" s="482"/>
      <c r="F311" s="482"/>
      <c r="G311" s="482"/>
      <c r="H311" s="482"/>
      <c r="I311" s="482"/>
      <c r="J311" s="482"/>
      <c r="K311" s="482"/>
      <c r="L311" s="482"/>
      <c r="M311" s="482"/>
      <c r="N311" s="482"/>
      <c r="O311" s="482"/>
      <c r="P311" s="482"/>
      <c r="Q311" s="482"/>
      <c r="R311" s="482"/>
      <c r="S311" s="482"/>
      <c r="T311" s="482"/>
      <c r="U311" s="482"/>
      <c r="V311" s="482"/>
      <c r="W311" s="482"/>
      <c r="X311" s="482"/>
      <c r="Y311" s="482"/>
    </row>
    <row r="312" ht="15.75" customHeight="1">
      <c r="A312" s="482"/>
      <c r="B312" s="482"/>
      <c r="C312" s="482"/>
      <c r="D312" s="482"/>
      <c r="E312" s="482"/>
      <c r="F312" s="482"/>
      <c r="G312" s="482"/>
      <c r="H312" s="482"/>
      <c r="I312" s="482"/>
      <c r="J312" s="482"/>
      <c r="K312" s="482"/>
      <c r="L312" s="482"/>
      <c r="M312" s="482"/>
      <c r="N312" s="482"/>
      <c r="O312" s="482"/>
      <c r="P312" s="482"/>
      <c r="Q312" s="482"/>
      <c r="R312" s="482"/>
      <c r="S312" s="482"/>
      <c r="T312" s="482"/>
      <c r="U312" s="482"/>
      <c r="V312" s="482"/>
      <c r="W312" s="482"/>
      <c r="X312" s="482"/>
      <c r="Y312" s="482"/>
    </row>
    <row r="313" ht="15.75" customHeight="1">
      <c r="A313" s="482"/>
      <c r="B313" s="482"/>
      <c r="C313" s="482"/>
      <c r="D313" s="482"/>
      <c r="E313" s="482"/>
      <c r="F313" s="482"/>
      <c r="G313" s="482"/>
      <c r="H313" s="482"/>
      <c r="I313" s="482"/>
      <c r="J313" s="482"/>
      <c r="K313" s="482"/>
      <c r="L313" s="482"/>
      <c r="M313" s="482"/>
      <c r="N313" s="482"/>
      <c r="O313" s="482"/>
      <c r="P313" s="482"/>
      <c r="Q313" s="482"/>
      <c r="R313" s="482"/>
      <c r="S313" s="482"/>
      <c r="T313" s="482"/>
      <c r="U313" s="482"/>
      <c r="V313" s="482"/>
      <c r="W313" s="482"/>
      <c r="X313" s="482"/>
      <c r="Y313" s="482"/>
    </row>
    <row r="314" ht="15.75" customHeight="1">
      <c r="A314" s="482"/>
      <c r="B314" s="482"/>
      <c r="C314" s="482"/>
      <c r="D314" s="482"/>
      <c r="E314" s="482"/>
      <c r="F314" s="482"/>
      <c r="G314" s="482"/>
      <c r="H314" s="482"/>
      <c r="I314" s="482"/>
      <c r="J314" s="482"/>
      <c r="K314" s="482"/>
      <c r="L314" s="482"/>
      <c r="M314" s="482"/>
      <c r="N314" s="482"/>
      <c r="O314" s="482"/>
      <c r="P314" s="482"/>
      <c r="Q314" s="482"/>
      <c r="R314" s="482"/>
      <c r="S314" s="482"/>
      <c r="T314" s="482"/>
      <c r="U314" s="482"/>
      <c r="V314" s="482"/>
      <c r="W314" s="482"/>
      <c r="X314" s="482"/>
      <c r="Y314" s="482"/>
    </row>
    <row r="315" ht="15.75" customHeight="1">
      <c r="A315" s="482"/>
      <c r="B315" s="482"/>
      <c r="C315" s="482"/>
      <c r="D315" s="482"/>
      <c r="E315" s="482"/>
      <c r="F315" s="482"/>
      <c r="G315" s="482"/>
      <c r="H315" s="482"/>
      <c r="I315" s="482"/>
      <c r="J315" s="482"/>
      <c r="K315" s="482"/>
      <c r="L315" s="482"/>
      <c r="M315" s="482"/>
      <c r="N315" s="482"/>
      <c r="O315" s="482"/>
      <c r="P315" s="482"/>
      <c r="Q315" s="482"/>
      <c r="R315" s="482"/>
      <c r="S315" s="482"/>
      <c r="T315" s="482"/>
      <c r="U315" s="482"/>
      <c r="V315" s="482"/>
      <c r="W315" s="482"/>
      <c r="X315" s="482"/>
      <c r="Y315" s="482"/>
    </row>
    <row r="316" ht="15.75" customHeight="1">
      <c r="A316" s="482"/>
      <c r="B316" s="482"/>
      <c r="C316" s="482"/>
      <c r="D316" s="482"/>
      <c r="E316" s="482"/>
      <c r="F316" s="482"/>
      <c r="G316" s="482"/>
      <c r="H316" s="482"/>
      <c r="I316" s="482"/>
      <c r="J316" s="482"/>
      <c r="K316" s="482"/>
      <c r="L316" s="482"/>
      <c r="M316" s="482"/>
      <c r="N316" s="482"/>
      <c r="O316" s="482"/>
      <c r="P316" s="482"/>
      <c r="Q316" s="482"/>
      <c r="R316" s="482"/>
      <c r="S316" s="482"/>
      <c r="T316" s="482"/>
      <c r="U316" s="482"/>
      <c r="V316" s="482"/>
      <c r="W316" s="482"/>
      <c r="X316" s="482"/>
      <c r="Y316" s="482"/>
    </row>
    <row r="317" ht="15.75" customHeight="1">
      <c r="A317" s="482"/>
      <c r="B317" s="482"/>
      <c r="C317" s="482"/>
      <c r="D317" s="482"/>
      <c r="E317" s="482"/>
      <c r="F317" s="482"/>
      <c r="G317" s="482"/>
      <c r="H317" s="482"/>
      <c r="I317" s="482"/>
      <c r="J317" s="482"/>
      <c r="K317" s="482"/>
      <c r="L317" s="482"/>
      <c r="M317" s="482"/>
      <c r="N317" s="482"/>
      <c r="O317" s="482"/>
      <c r="P317" s="482"/>
      <c r="Q317" s="482"/>
      <c r="R317" s="482"/>
      <c r="S317" s="482"/>
      <c r="T317" s="482"/>
      <c r="U317" s="482"/>
      <c r="V317" s="482"/>
      <c r="W317" s="482"/>
      <c r="X317" s="482"/>
      <c r="Y317" s="482"/>
    </row>
    <row r="318" ht="15.75" customHeight="1">
      <c r="A318" s="482"/>
      <c r="B318" s="482"/>
      <c r="C318" s="482"/>
      <c r="D318" s="482"/>
      <c r="E318" s="482"/>
      <c r="F318" s="482"/>
      <c r="G318" s="482"/>
      <c r="H318" s="482"/>
      <c r="I318" s="482"/>
      <c r="J318" s="482"/>
      <c r="K318" s="482"/>
      <c r="L318" s="482"/>
      <c r="M318" s="482"/>
      <c r="N318" s="482"/>
      <c r="O318" s="482"/>
      <c r="P318" s="482"/>
      <c r="Q318" s="482"/>
      <c r="R318" s="482"/>
      <c r="S318" s="482"/>
      <c r="T318" s="482"/>
      <c r="U318" s="482"/>
      <c r="V318" s="482"/>
      <c r="W318" s="482"/>
      <c r="X318" s="482"/>
      <c r="Y318" s="482"/>
    </row>
    <row r="319" ht="15.75" customHeight="1">
      <c r="A319" s="482"/>
      <c r="B319" s="482"/>
      <c r="C319" s="482"/>
      <c r="D319" s="482"/>
      <c r="E319" s="482"/>
      <c r="F319" s="482"/>
      <c r="G319" s="482"/>
      <c r="H319" s="482"/>
      <c r="I319" s="482"/>
      <c r="J319" s="482"/>
      <c r="K319" s="482"/>
      <c r="L319" s="482"/>
      <c r="M319" s="482"/>
      <c r="N319" s="482"/>
      <c r="O319" s="482"/>
      <c r="P319" s="482"/>
      <c r="Q319" s="482"/>
      <c r="R319" s="482"/>
      <c r="S319" s="482"/>
      <c r="T319" s="482"/>
      <c r="U319" s="482"/>
      <c r="V319" s="482"/>
      <c r="W319" s="482"/>
      <c r="X319" s="482"/>
      <c r="Y319" s="482"/>
    </row>
    <row r="320" ht="15.75" customHeight="1">
      <c r="A320" s="482"/>
      <c r="B320" s="482"/>
      <c r="C320" s="482"/>
      <c r="D320" s="482"/>
      <c r="E320" s="482"/>
      <c r="F320" s="482"/>
      <c r="G320" s="482"/>
      <c r="H320" s="482"/>
      <c r="I320" s="482"/>
      <c r="J320" s="482"/>
      <c r="K320" s="482"/>
      <c r="L320" s="482"/>
      <c r="M320" s="482"/>
      <c r="N320" s="482"/>
      <c r="O320" s="482"/>
      <c r="P320" s="482"/>
      <c r="Q320" s="482"/>
      <c r="R320" s="482"/>
      <c r="S320" s="482"/>
      <c r="T320" s="482"/>
      <c r="U320" s="482"/>
      <c r="V320" s="482"/>
      <c r="W320" s="482"/>
      <c r="X320" s="482"/>
      <c r="Y320" s="482"/>
    </row>
    <row r="321" ht="15.75" customHeight="1">
      <c r="A321" s="482"/>
      <c r="B321" s="482"/>
      <c r="C321" s="482"/>
      <c r="D321" s="482"/>
      <c r="E321" s="482"/>
      <c r="F321" s="482"/>
      <c r="G321" s="482"/>
      <c r="H321" s="482"/>
      <c r="I321" s="482"/>
      <c r="J321" s="482"/>
      <c r="K321" s="482"/>
      <c r="L321" s="482"/>
      <c r="M321" s="482"/>
      <c r="N321" s="482"/>
      <c r="O321" s="482"/>
      <c r="P321" s="482"/>
      <c r="Q321" s="482"/>
      <c r="R321" s="482"/>
      <c r="S321" s="482"/>
      <c r="T321" s="482"/>
      <c r="U321" s="482"/>
      <c r="V321" s="482"/>
      <c r="W321" s="482"/>
      <c r="X321" s="482"/>
      <c r="Y321" s="482"/>
    </row>
    <row r="322" ht="15.75" customHeight="1">
      <c r="A322" s="482"/>
      <c r="B322" s="482"/>
      <c r="C322" s="482"/>
      <c r="D322" s="482"/>
      <c r="E322" s="482"/>
      <c r="F322" s="482"/>
      <c r="G322" s="482"/>
      <c r="H322" s="482"/>
      <c r="I322" s="482"/>
      <c r="J322" s="482"/>
      <c r="K322" s="482"/>
      <c r="L322" s="482"/>
      <c r="M322" s="482"/>
      <c r="N322" s="482"/>
      <c r="O322" s="482"/>
      <c r="P322" s="482"/>
      <c r="Q322" s="482"/>
      <c r="R322" s="482"/>
      <c r="S322" s="482"/>
      <c r="T322" s="482"/>
      <c r="U322" s="482"/>
      <c r="V322" s="482"/>
      <c r="W322" s="482"/>
      <c r="X322" s="482"/>
      <c r="Y322" s="482"/>
    </row>
    <row r="323" ht="15.75" customHeight="1">
      <c r="A323" s="482"/>
      <c r="B323" s="482"/>
      <c r="C323" s="482"/>
      <c r="D323" s="482"/>
      <c r="E323" s="482"/>
      <c r="F323" s="482"/>
      <c r="G323" s="482"/>
      <c r="H323" s="482"/>
      <c r="I323" s="482"/>
      <c r="J323" s="482"/>
      <c r="K323" s="482"/>
      <c r="L323" s="482"/>
      <c r="M323" s="482"/>
      <c r="N323" s="482"/>
      <c r="O323" s="482"/>
      <c r="P323" s="482"/>
      <c r="Q323" s="482"/>
      <c r="R323" s="482"/>
      <c r="S323" s="482"/>
      <c r="T323" s="482"/>
      <c r="U323" s="482"/>
      <c r="V323" s="482"/>
      <c r="W323" s="482"/>
      <c r="X323" s="482"/>
      <c r="Y323" s="482"/>
    </row>
    <row r="324" ht="15.75" customHeight="1">
      <c r="A324" s="482"/>
      <c r="B324" s="482"/>
      <c r="C324" s="482"/>
      <c r="D324" s="482"/>
      <c r="E324" s="482"/>
      <c r="F324" s="482"/>
      <c r="G324" s="482"/>
      <c r="H324" s="482"/>
      <c r="I324" s="482"/>
      <c r="J324" s="482"/>
      <c r="K324" s="482"/>
      <c r="L324" s="482"/>
      <c r="M324" s="482"/>
      <c r="N324" s="482"/>
      <c r="O324" s="482"/>
      <c r="P324" s="482"/>
      <c r="Q324" s="482"/>
      <c r="R324" s="482"/>
      <c r="S324" s="482"/>
      <c r="T324" s="482"/>
      <c r="U324" s="482"/>
      <c r="V324" s="482"/>
      <c r="W324" s="482"/>
      <c r="X324" s="482"/>
      <c r="Y324" s="482"/>
    </row>
    <row r="325" ht="15.75" customHeight="1">
      <c r="A325" s="482"/>
      <c r="B325" s="482"/>
      <c r="C325" s="482"/>
      <c r="D325" s="482"/>
      <c r="E325" s="482"/>
      <c r="F325" s="482"/>
      <c r="G325" s="482"/>
      <c r="H325" s="482"/>
      <c r="I325" s="482"/>
      <c r="J325" s="482"/>
      <c r="K325" s="482"/>
      <c r="L325" s="482"/>
      <c r="M325" s="482"/>
      <c r="N325" s="482"/>
      <c r="O325" s="482"/>
      <c r="P325" s="482"/>
      <c r="Q325" s="482"/>
      <c r="R325" s="482"/>
      <c r="S325" s="482"/>
      <c r="T325" s="482"/>
      <c r="U325" s="482"/>
      <c r="V325" s="482"/>
      <c r="W325" s="482"/>
      <c r="X325" s="482"/>
      <c r="Y325" s="482"/>
    </row>
    <row r="326" ht="15.75" customHeight="1">
      <c r="A326" s="482"/>
      <c r="B326" s="482"/>
      <c r="C326" s="482"/>
      <c r="D326" s="482"/>
      <c r="E326" s="482"/>
      <c r="F326" s="482"/>
      <c r="G326" s="482"/>
      <c r="H326" s="482"/>
      <c r="I326" s="482"/>
      <c r="J326" s="482"/>
      <c r="K326" s="482"/>
      <c r="L326" s="482"/>
      <c r="M326" s="482"/>
      <c r="N326" s="482"/>
      <c r="O326" s="482"/>
      <c r="P326" s="482"/>
      <c r="Q326" s="482"/>
      <c r="R326" s="482"/>
      <c r="S326" s="482"/>
      <c r="T326" s="482"/>
      <c r="U326" s="482"/>
      <c r="V326" s="482"/>
      <c r="W326" s="482"/>
      <c r="X326" s="482"/>
      <c r="Y326" s="482"/>
    </row>
    <row r="327" ht="15.75" customHeight="1">
      <c r="A327" s="482"/>
      <c r="B327" s="482"/>
      <c r="C327" s="482"/>
      <c r="D327" s="482"/>
      <c r="E327" s="482"/>
      <c r="F327" s="482"/>
      <c r="G327" s="482"/>
      <c r="H327" s="482"/>
      <c r="I327" s="482"/>
      <c r="J327" s="482"/>
      <c r="K327" s="482"/>
      <c r="L327" s="482"/>
      <c r="M327" s="482"/>
      <c r="N327" s="482"/>
      <c r="O327" s="482"/>
      <c r="P327" s="482"/>
      <c r="Q327" s="482"/>
      <c r="R327" s="482"/>
      <c r="S327" s="482"/>
      <c r="T327" s="482"/>
      <c r="U327" s="482"/>
      <c r="V327" s="482"/>
      <c r="W327" s="482"/>
      <c r="X327" s="482"/>
      <c r="Y327" s="482"/>
    </row>
    <row r="328" ht="15.75" customHeight="1">
      <c r="A328" s="482"/>
      <c r="B328" s="482"/>
      <c r="C328" s="482"/>
      <c r="D328" s="482"/>
      <c r="E328" s="482"/>
      <c r="F328" s="482"/>
      <c r="G328" s="482"/>
      <c r="H328" s="482"/>
      <c r="I328" s="482"/>
      <c r="J328" s="482"/>
      <c r="K328" s="482"/>
      <c r="L328" s="482"/>
      <c r="M328" s="482"/>
      <c r="N328" s="482"/>
      <c r="O328" s="482"/>
      <c r="P328" s="482"/>
      <c r="Q328" s="482"/>
      <c r="R328" s="482"/>
      <c r="S328" s="482"/>
      <c r="T328" s="482"/>
      <c r="U328" s="482"/>
      <c r="V328" s="482"/>
      <c r="W328" s="482"/>
      <c r="X328" s="482"/>
      <c r="Y328" s="482"/>
    </row>
    <row r="329" ht="15.75" customHeight="1">
      <c r="A329" s="482"/>
      <c r="B329" s="482"/>
      <c r="C329" s="482"/>
      <c r="D329" s="482"/>
      <c r="E329" s="482"/>
      <c r="F329" s="482"/>
      <c r="G329" s="482"/>
      <c r="H329" s="482"/>
      <c r="I329" s="482"/>
      <c r="J329" s="482"/>
      <c r="K329" s="482"/>
      <c r="L329" s="482"/>
      <c r="M329" s="482"/>
      <c r="N329" s="482"/>
      <c r="O329" s="482"/>
      <c r="P329" s="482"/>
      <c r="Q329" s="482"/>
      <c r="R329" s="482"/>
      <c r="S329" s="482"/>
      <c r="T329" s="482"/>
      <c r="U329" s="482"/>
      <c r="V329" s="482"/>
      <c r="W329" s="482"/>
      <c r="X329" s="482"/>
      <c r="Y329" s="482"/>
    </row>
    <row r="330" ht="15.75" customHeight="1">
      <c r="A330" s="482"/>
      <c r="B330" s="482"/>
      <c r="C330" s="482"/>
      <c r="D330" s="482"/>
      <c r="E330" s="482"/>
      <c r="F330" s="482"/>
      <c r="G330" s="482"/>
      <c r="H330" s="482"/>
      <c r="I330" s="482"/>
      <c r="J330" s="482"/>
      <c r="K330" s="482"/>
      <c r="L330" s="482"/>
      <c r="M330" s="482"/>
      <c r="N330" s="482"/>
      <c r="O330" s="482"/>
      <c r="P330" s="482"/>
      <c r="Q330" s="482"/>
      <c r="R330" s="482"/>
      <c r="S330" s="482"/>
      <c r="T330" s="482"/>
      <c r="U330" s="482"/>
      <c r="V330" s="482"/>
      <c r="W330" s="482"/>
      <c r="X330" s="482"/>
      <c r="Y330" s="482"/>
    </row>
    <row r="331" ht="15.75" customHeight="1">
      <c r="A331" s="482"/>
      <c r="B331" s="482"/>
      <c r="C331" s="482"/>
      <c r="D331" s="482"/>
      <c r="E331" s="482"/>
      <c r="F331" s="482"/>
      <c r="G331" s="482"/>
      <c r="H331" s="482"/>
      <c r="I331" s="482"/>
      <c r="J331" s="482"/>
      <c r="K331" s="482"/>
      <c r="L331" s="482"/>
      <c r="M331" s="482"/>
      <c r="N331" s="482"/>
      <c r="O331" s="482"/>
      <c r="P331" s="482"/>
      <c r="Q331" s="482"/>
      <c r="R331" s="482"/>
      <c r="S331" s="482"/>
      <c r="T331" s="482"/>
      <c r="U331" s="482"/>
      <c r="V331" s="482"/>
      <c r="W331" s="482"/>
      <c r="X331" s="482"/>
      <c r="Y331" s="482"/>
    </row>
    <row r="332" ht="15.75" customHeight="1">
      <c r="A332" s="482"/>
      <c r="B332" s="482"/>
      <c r="C332" s="482"/>
      <c r="D332" s="482"/>
      <c r="E332" s="482"/>
      <c r="F332" s="482"/>
      <c r="G332" s="482"/>
      <c r="H332" s="482"/>
      <c r="I332" s="482"/>
      <c r="J332" s="482"/>
      <c r="K332" s="482"/>
      <c r="L332" s="482"/>
      <c r="M332" s="482"/>
      <c r="N332" s="482"/>
      <c r="O332" s="482"/>
      <c r="P332" s="482"/>
      <c r="Q332" s="482"/>
      <c r="R332" s="482"/>
      <c r="S332" s="482"/>
      <c r="T332" s="482"/>
      <c r="U332" s="482"/>
      <c r="V332" s="482"/>
      <c r="W332" s="482"/>
      <c r="X332" s="482"/>
      <c r="Y332" s="482"/>
    </row>
    <row r="333" ht="15.75" customHeight="1">
      <c r="A333" s="482"/>
      <c r="B333" s="482"/>
      <c r="C333" s="482"/>
      <c r="D333" s="482"/>
      <c r="E333" s="482"/>
      <c r="F333" s="482"/>
      <c r="G333" s="482"/>
      <c r="H333" s="482"/>
      <c r="I333" s="482"/>
      <c r="J333" s="482"/>
      <c r="K333" s="482"/>
      <c r="L333" s="482"/>
      <c r="M333" s="482"/>
      <c r="N333" s="482"/>
      <c r="O333" s="482"/>
      <c r="P333" s="482"/>
      <c r="Q333" s="482"/>
      <c r="R333" s="482"/>
      <c r="S333" s="482"/>
      <c r="T333" s="482"/>
      <c r="U333" s="482"/>
      <c r="V333" s="482"/>
      <c r="W333" s="482"/>
      <c r="X333" s="482"/>
      <c r="Y333" s="482"/>
    </row>
    <row r="334" ht="15.75" customHeight="1">
      <c r="A334" s="482"/>
      <c r="B334" s="482"/>
      <c r="C334" s="482"/>
      <c r="D334" s="482"/>
      <c r="E334" s="482"/>
      <c r="F334" s="482"/>
      <c r="G334" s="482"/>
      <c r="H334" s="482"/>
      <c r="I334" s="482"/>
      <c r="J334" s="482"/>
      <c r="K334" s="482"/>
      <c r="L334" s="482"/>
      <c r="M334" s="482"/>
      <c r="N334" s="482"/>
      <c r="O334" s="482"/>
      <c r="P334" s="482"/>
      <c r="Q334" s="482"/>
      <c r="R334" s="482"/>
      <c r="S334" s="482"/>
      <c r="T334" s="482"/>
      <c r="U334" s="482"/>
      <c r="V334" s="482"/>
      <c r="W334" s="482"/>
      <c r="X334" s="482"/>
      <c r="Y334" s="482"/>
    </row>
    <row r="335" ht="15.75" customHeight="1">
      <c r="A335" s="482"/>
      <c r="B335" s="482"/>
      <c r="C335" s="482"/>
      <c r="D335" s="482"/>
      <c r="E335" s="482"/>
      <c r="F335" s="482"/>
      <c r="G335" s="482"/>
      <c r="H335" s="482"/>
      <c r="I335" s="482"/>
      <c r="J335" s="482"/>
      <c r="K335" s="482"/>
      <c r="L335" s="482"/>
      <c r="M335" s="482"/>
      <c r="N335" s="482"/>
      <c r="O335" s="482"/>
      <c r="P335" s="482"/>
      <c r="Q335" s="482"/>
      <c r="R335" s="482"/>
      <c r="S335" s="482"/>
      <c r="T335" s="482"/>
      <c r="U335" s="482"/>
      <c r="V335" s="482"/>
      <c r="W335" s="482"/>
      <c r="X335" s="482"/>
      <c r="Y335" s="482"/>
    </row>
    <row r="336" ht="15.75" customHeight="1">
      <c r="A336" s="482"/>
      <c r="B336" s="482"/>
      <c r="C336" s="482"/>
      <c r="D336" s="482"/>
      <c r="E336" s="482"/>
      <c r="F336" s="482"/>
      <c r="G336" s="482"/>
      <c r="H336" s="482"/>
      <c r="I336" s="482"/>
      <c r="J336" s="482"/>
      <c r="K336" s="482"/>
      <c r="L336" s="482"/>
      <c r="M336" s="482"/>
      <c r="N336" s="482"/>
      <c r="O336" s="482"/>
      <c r="P336" s="482"/>
      <c r="Q336" s="482"/>
      <c r="R336" s="482"/>
      <c r="S336" s="482"/>
      <c r="T336" s="482"/>
      <c r="U336" s="482"/>
      <c r="V336" s="482"/>
      <c r="W336" s="482"/>
      <c r="X336" s="482"/>
      <c r="Y336" s="482"/>
    </row>
    <row r="337" ht="15.75" customHeight="1">
      <c r="A337" s="482"/>
      <c r="B337" s="482"/>
      <c r="C337" s="482"/>
      <c r="D337" s="482"/>
      <c r="E337" s="482"/>
      <c r="F337" s="482"/>
      <c r="G337" s="482"/>
      <c r="H337" s="482"/>
      <c r="I337" s="482"/>
      <c r="J337" s="482"/>
      <c r="K337" s="482"/>
      <c r="L337" s="482"/>
      <c r="M337" s="482"/>
      <c r="N337" s="482"/>
      <c r="O337" s="482"/>
      <c r="P337" s="482"/>
      <c r="Q337" s="482"/>
      <c r="R337" s="482"/>
      <c r="S337" s="482"/>
      <c r="T337" s="482"/>
      <c r="U337" s="482"/>
      <c r="V337" s="482"/>
      <c r="W337" s="482"/>
      <c r="X337" s="482"/>
      <c r="Y337" s="482"/>
    </row>
    <row r="338" ht="15.75" customHeight="1">
      <c r="A338" s="482"/>
      <c r="B338" s="482"/>
      <c r="C338" s="482"/>
      <c r="D338" s="482"/>
      <c r="E338" s="482"/>
      <c r="F338" s="482"/>
      <c r="G338" s="482"/>
      <c r="H338" s="482"/>
      <c r="I338" s="482"/>
      <c r="J338" s="482"/>
      <c r="K338" s="482"/>
      <c r="L338" s="482"/>
      <c r="M338" s="482"/>
      <c r="N338" s="482"/>
      <c r="O338" s="482"/>
      <c r="P338" s="482"/>
      <c r="Q338" s="482"/>
      <c r="R338" s="482"/>
      <c r="S338" s="482"/>
      <c r="T338" s="482"/>
      <c r="U338" s="482"/>
      <c r="V338" s="482"/>
      <c r="W338" s="482"/>
      <c r="X338" s="482"/>
      <c r="Y338" s="482"/>
    </row>
    <row r="339" ht="15.75" customHeight="1">
      <c r="A339" s="482"/>
      <c r="B339" s="482"/>
      <c r="C339" s="482"/>
      <c r="D339" s="482"/>
      <c r="E339" s="482"/>
      <c r="F339" s="482"/>
      <c r="G339" s="482"/>
      <c r="H339" s="482"/>
      <c r="I339" s="482"/>
      <c r="J339" s="482"/>
      <c r="K339" s="482"/>
      <c r="L339" s="482"/>
      <c r="M339" s="482"/>
      <c r="N339" s="482"/>
      <c r="O339" s="482"/>
      <c r="P339" s="482"/>
      <c r="Q339" s="482"/>
      <c r="R339" s="482"/>
      <c r="S339" s="482"/>
      <c r="T339" s="482"/>
      <c r="U339" s="482"/>
      <c r="V339" s="482"/>
      <c r="W339" s="482"/>
      <c r="X339" s="482"/>
      <c r="Y339" s="482"/>
    </row>
    <row r="340" ht="15.75" customHeight="1">
      <c r="A340" s="482"/>
      <c r="B340" s="482"/>
      <c r="C340" s="482"/>
      <c r="D340" s="482"/>
      <c r="E340" s="482"/>
      <c r="F340" s="482"/>
      <c r="G340" s="482"/>
      <c r="H340" s="482"/>
      <c r="I340" s="482"/>
      <c r="J340" s="482"/>
      <c r="K340" s="482"/>
      <c r="L340" s="482"/>
      <c r="M340" s="482"/>
      <c r="N340" s="482"/>
      <c r="O340" s="482"/>
      <c r="P340" s="482"/>
      <c r="Q340" s="482"/>
      <c r="R340" s="482"/>
      <c r="S340" s="482"/>
      <c r="T340" s="482"/>
      <c r="U340" s="482"/>
      <c r="V340" s="482"/>
      <c r="W340" s="482"/>
      <c r="X340" s="482"/>
      <c r="Y340" s="482"/>
    </row>
    <row r="341" ht="15.75" customHeight="1">
      <c r="A341" s="482"/>
      <c r="B341" s="482"/>
      <c r="C341" s="482"/>
      <c r="D341" s="482"/>
      <c r="E341" s="482"/>
      <c r="F341" s="482"/>
      <c r="G341" s="482"/>
      <c r="H341" s="482"/>
      <c r="I341" s="482"/>
      <c r="J341" s="482"/>
      <c r="K341" s="482"/>
      <c r="L341" s="482"/>
      <c r="M341" s="482"/>
      <c r="N341" s="482"/>
      <c r="O341" s="482"/>
      <c r="P341" s="482"/>
      <c r="Q341" s="482"/>
      <c r="R341" s="482"/>
      <c r="S341" s="482"/>
      <c r="T341" s="482"/>
      <c r="U341" s="482"/>
      <c r="V341" s="482"/>
      <c r="W341" s="482"/>
      <c r="X341" s="482"/>
      <c r="Y341" s="482"/>
    </row>
    <row r="342" ht="15.75" customHeight="1">
      <c r="A342" s="482"/>
      <c r="B342" s="482"/>
      <c r="C342" s="482"/>
      <c r="D342" s="482"/>
      <c r="E342" s="482"/>
      <c r="F342" s="482"/>
      <c r="G342" s="482"/>
      <c r="H342" s="482"/>
      <c r="I342" s="482"/>
      <c r="J342" s="482"/>
      <c r="K342" s="482"/>
      <c r="L342" s="482"/>
      <c r="M342" s="482"/>
      <c r="N342" s="482"/>
      <c r="O342" s="482"/>
      <c r="P342" s="482"/>
      <c r="Q342" s="482"/>
      <c r="R342" s="482"/>
      <c r="S342" s="482"/>
      <c r="T342" s="482"/>
      <c r="U342" s="482"/>
      <c r="V342" s="482"/>
      <c r="W342" s="482"/>
      <c r="X342" s="482"/>
      <c r="Y342" s="482"/>
    </row>
    <row r="343" ht="15.75" customHeight="1">
      <c r="A343" s="482"/>
      <c r="B343" s="482"/>
      <c r="C343" s="482"/>
      <c r="D343" s="482"/>
      <c r="E343" s="482"/>
      <c r="F343" s="482"/>
      <c r="G343" s="482"/>
      <c r="H343" s="482"/>
      <c r="I343" s="482"/>
      <c r="J343" s="482"/>
      <c r="K343" s="482"/>
      <c r="L343" s="482"/>
      <c r="M343" s="482"/>
      <c r="N343" s="482"/>
      <c r="O343" s="482"/>
      <c r="P343" s="482"/>
      <c r="Q343" s="482"/>
      <c r="R343" s="482"/>
      <c r="S343" s="482"/>
      <c r="T343" s="482"/>
      <c r="U343" s="482"/>
      <c r="V343" s="482"/>
      <c r="W343" s="482"/>
      <c r="X343" s="482"/>
      <c r="Y343" s="482"/>
    </row>
    <row r="344" ht="15.75" customHeight="1">
      <c r="A344" s="482"/>
      <c r="B344" s="482"/>
      <c r="C344" s="482"/>
      <c r="D344" s="482"/>
      <c r="E344" s="482"/>
      <c r="F344" s="482"/>
      <c r="G344" s="482"/>
      <c r="H344" s="482"/>
      <c r="I344" s="482"/>
      <c r="J344" s="482"/>
      <c r="K344" s="482"/>
      <c r="L344" s="482"/>
      <c r="M344" s="482"/>
      <c r="N344" s="482"/>
      <c r="O344" s="482"/>
      <c r="P344" s="482"/>
      <c r="Q344" s="482"/>
      <c r="R344" s="482"/>
      <c r="S344" s="482"/>
      <c r="T344" s="482"/>
      <c r="U344" s="482"/>
      <c r="V344" s="482"/>
      <c r="W344" s="482"/>
      <c r="X344" s="482"/>
      <c r="Y344" s="482"/>
    </row>
    <row r="345" ht="15.75" customHeight="1">
      <c r="A345" s="482"/>
      <c r="B345" s="482"/>
      <c r="C345" s="482"/>
      <c r="D345" s="482"/>
      <c r="E345" s="482"/>
      <c r="F345" s="482"/>
      <c r="G345" s="482"/>
      <c r="H345" s="482"/>
      <c r="I345" s="482"/>
      <c r="J345" s="482"/>
      <c r="K345" s="482"/>
      <c r="L345" s="482"/>
      <c r="M345" s="482"/>
      <c r="N345" s="482"/>
      <c r="O345" s="482"/>
      <c r="P345" s="482"/>
      <c r="Q345" s="482"/>
      <c r="R345" s="482"/>
      <c r="S345" s="482"/>
      <c r="T345" s="482"/>
      <c r="U345" s="482"/>
      <c r="V345" s="482"/>
      <c r="W345" s="482"/>
      <c r="X345" s="482"/>
      <c r="Y345" s="482"/>
    </row>
    <row r="346" ht="15.75" customHeight="1">
      <c r="A346" s="482"/>
      <c r="B346" s="482"/>
      <c r="C346" s="482"/>
      <c r="D346" s="482"/>
      <c r="E346" s="482"/>
      <c r="F346" s="482"/>
      <c r="G346" s="482"/>
      <c r="H346" s="482"/>
      <c r="I346" s="482"/>
      <c r="J346" s="482"/>
      <c r="K346" s="482"/>
      <c r="L346" s="482"/>
      <c r="M346" s="482"/>
      <c r="N346" s="482"/>
      <c r="O346" s="482"/>
      <c r="P346" s="482"/>
      <c r="Q346" s="482"/>
      <c r="R346" s="482"/>
      <c r="S346" s="482"/>
      <c r="T346" s="482"/>
      <c r="U346" s="482"/>
      <c r="V346" s="482"/>
      <c r="W346" s="482"/>
      <c r="X346" s="482"/>
      <c r="Y346" s="482"/>
    </row>
    <row r="347" ht="15.75" customHeight="1">
      <c r="A347" s="482"/>
      <c r="B347" s="482"/>
      <c r="C347" s="482"/>
      <c r="D347" s="482"/>
      <c r="E347" s="482"/>
      <c r="F347" s="482"/>
      <c r="G347" s="482"/>
      <c r="H347" s="482"/>
      <c r="I347" s="482"/>
      <c r="J347" s="482"/>
      <c r="K347" s="482"/>
      <c r="L347" s="482"/>
      <c r="M347" s="482"/>
      <c r="N347" s="482"/>
      <c r="O347" s="482"/>
      <c r="P347" s="482"/>
      <c r="Q347" s="482"/>
      <c r="R347" s="482"/>
      <c r="S347" s="482"/>
      <c r="T347" s="482"/>
      <c r="U347" s="482"/>
      <c r="V347" s="482"/>
      <c r="W347" s="482"/>
      <c r="X347" s="482"/>
      <c r="Y347" s="482"/>
    </row>
    <row r="348" ht="15.75" customHeight="1">
      <c r="A348" s="482"/>
      <c r="B348" s="482"/>
      <c r="C348" s="482"/>
      <c r="D348" s="482"/>
      <c r="E348" s="482"/>
      <c r="F348" s="482"/>
      <c r="G348" s="482"/>
      <c r="H348" s="482"/>
      <c r="I348" s="482"/>
      <c r="J348" s="482"/>
      <c r="K348" s="482"/>
      <c r="L348" s="482"/>
      <c r="M348" s="482"/>
      <c r="N348" s="482"/>
      <c r="O348" s="482"/>
      <c r="P348" s="482"/>
      <c r="Q348" s="482"/>
      <c r="R348" s="482"/>
      <c r="S348" s="482"/>
      <c r="T348" s="482"/>
      <c r="U348" s="482"/>
      <c r="V348" s="482"/>
      <c r="W348" s="482"/>
      <c r="X348" s="482"/>
      <c r="Y348" s="482"/>
    </row>
    <row r="349" ht="15.75" customHeight="1">
      <c r="A349" s="482"/>
      <c r="B349" s="482"/>
      <c r="C349" s="482"/>
      <c r="D349" s="482"/>
      <c r="E349" s="482"/>
      <c r="F349" s="482"/>
      <c r="G349" s="482"/>
      <c r="H349" s="482"/>
      <c r="I349" s="482"/>
      <c r="J349" s="482"/>
      <c r="K349" s="482"/>
      <c r="L349" s="482"/>
      <c r="M349" s="482"/>
      <c r="N349" s="482"/>
      <c r="O349" s="482"/>
      <c r="P349" s="482"/>
      <c r="Q349" s="482"/>
      <c r="R349" s="482"/>
      <c r="S349" s="482"/>
      <c r="T349" s="482"/>
      <c r="U349" s="482"/>
      <c r="V349" s="482"/>
      <c r="W349" s="482"/>
      <c r="X349" s="482"/>
      <c r="Y349" s="482"/>
    </row>
    <row r="350" ht="15.75" customHeight="1">
      <c r="A350" s="482"/>
      <c r="B350" s="482"/>
      <c r="C350" s="482"/>
      <c r="D350" s="482"/>
      <c r="E350" s="482"/>
      <c r="F350" s="482"/>
      <c r="G350" s="482"/>
      <c r="H350" s="482"/>
      <c r="I350" s="482"/>
      <c r="J350" s="482"/>
      <c r="K350" s="482"/>
      <c r="L350" s="482"/>
      <c r="M350" s="482"/>
      <c r="N350" s="482"/>
      <c r="O350" s="482"/>
      <c r="P350" s="482"/>
      <c r="Q350" s="482"/>
      <c r="R350" s="482"/>
      <c r="S350" s="482"/>
      <c r="T350" s="482"/>
      <c r="U350" s="482"/>
      <c r="V350" s="482"/>
      <c r="W350" s="482"/>
      <c r="X350" s="482"/>
      <c r="Y350" s="482"/>
    </row>
    <row r="351" ht="15.75" customHeight="1">
      <c r="A351" s="482"/>
      <c r="B351" s="482"/>
      <c r="C351" s="482"/>
      <c r="D351" s="482"/>
      <c r="E351" s="482"/>
      <c r="F351" s="482"/>
      <c r="G351" s="482"/>
      <c r="H351" s="482"/>
      <c r="I351" s="482"/>
      <c r="J351" s="482"/>
      <c r="K351" s="482"/>
      <c r="L351" s="482"/>
      <c r="M351" s="482"/>
      <c r="N351" s="482"/>
      <c r="O351" s="482"/>
      <c r="P351" s="482"/>
      <c r="Q351" s="482"/>
      <c r="R351" s="482"/>
      <c r="S351" s="482"/>
      <c r="T351" s="482"/>
      <c r="U351" s="482"/>
      <c r="V351" s="482"/>
      <c r="W351" s="482"/>
      <c r="X351" s="482"/>
      <c r="Y351" s="482"/>
    </row>
    <row r="352" ht="15.75" customHeight="1">
      <c r="A352" s="482"/>
      <c r="B352" s="482"/>
      <c r="C352" s="482"/>
      <c r="D352" s="482"/>
      <c r="E352" s="482"/>
      <c r="F352" s="482"/>
      <c r="G352" s="482"/>
      <c r="H352" s="482"/>
      <c r="I352" s="482"/>
      <c r="J352" s="482"/>
      <c r="K352" s="482"/>
      <c r="L352" s="482"/>
      <c r="M352" s="482"/>
      <c r="N352" s="482"/>
      <c r="O352" s="482"/>
      <c r="P352" s="482"/>
      <c r="Q352" s="482"/>
      <c r="R352" s="482"/>
      <c r="S352" s="482"/>
      <c r="T352" s="482"/>
      <c r="U352" s="482"/>
      <c r="V352" s="482"/>
      <c r="W352" s="482"/>
      <c r="X352" s="482"/>
      <c r="Y352" s="482"/>
    </row>
    <row r="353" ht="15.75" customHeight="1">
      <c r="A353" s="428"/>
      <c r="B353" s="428"/>
      <c r="C353" s="428"/>
      <c r="D353" s="428"/>
      <c r="E353" s="428"/>
      <c r="F353" s="428"/>
      <c r="G353" s="428"/>
      <c r="H353" s="428"/>
      <c r="I353" s="428"/>
      <c r="J353" s="428"/>
      <c r="K353" s="428"/>
      <c r="L353" s="428"/>
      <c r="M353" s="428"/>
      <c r="N353" s="428"/>
      <c r="O353" s="428"/>
      <c r="P353" s="428"/>
      <c r="Q353" s="428"/>
      <c r="R353" s="428"/>
      <c r="S353" s="428"/>
      <c r="T353" s="428"/>
      <c r="U353" s="428"/>
      <c r="V353" s="428"/>
      <c r="W353" s="428"/>
      <c r="X353" s="428"/>
      <c r="Y353" s="428"/>
    </row>
    <row r="354" ht="15.75" customHeight="1">
      <c r="A354" s="428"/>
      <c r="B354" s="428"/>
      <c r="C354" s="428"/>
      <c r="D354" s="428"/>
      <c r="E354" s="428"/>
      <c r="F354" s="428"/>
      <c r="G354" s="428"/>
      <c r="H354" s="428"/>
      <c r="I354" s="428"/>
      <c r="J354" s="428"/>
      <c r="K354" s="428"/>
      <c r="L354" s="428"/>
      <c r="M354" s="428"/>
      <c r="N354" s="428"/>
      <c r="O354" s="428"/>
      <c r="P354" s="428"/>
      <c r="Q354" s="428"/>
      <c r="R354" s="428"/>
      <c r="S354" s="428"/>
      <c r="T354" s="428"/>
      <c r="U354" s="428"/>
      <c r="V354" s="428"/>
      <c r="W354" s="428"/>
      <c r="X354" s="428"/>
      <c r="Y354" s="428"/>
    </row>
    <row r="355" ht="15.75" customHeight="1">
      <c r="A355" s="428"/>
      <c r="B355" s="428"/>
      <c r="C355" s="428"/>
      <c r="D355" s="428"/>
      <c r="E355" s="428"/>
      <c r="F355" s="428"/>
      <c r="G355" s="428"/>
      <c r="H355" s="428"/>
      <c r="I355" s="428"/>
      <c r="J355" s="428"/>
      <c r="K355" s="428"/>
      <c r="L355" s="428"/>
      <c r="M355" s="428"/>
      <c r="N355" s="428"/>
      <c r="O355" s="428"/>
      <c r="P355" s="428"/>
      <c r="Q355" s="428"/>
      <c r="R355" s="428"/>
      <c r="S355" s="428"/>
      <c r="T355" s="428"/>
      <c r="U355" s="428"/>
      <c r="V355" s="428"/>
      <c r="W355" s="428"/>
      <c r="X355" s="428"/>
      <c r="Y355" s="428"/>
    </row>
    <row r="356" ht="15.75" customHeight="1">
      <c r="A356" s="428"/>
      <c r="B356" s="428"/>
      <c r="C356" s="428"/>
      <c r="D356" s="428"/>
      <c r="E356" s="428"/>
      <c r="F356" s="428"/>
      <c r="G356" s="428"/>
      <c r="H356" s="428"/>
      <c r="I356" s="428"/>
      <c r="J356" s="428"/>
      <c r="K356" s="428"/>
      <c r="L356" s="428"/>
      <c r="M356" s="428"/>
      <c r="N356" s="428"/>
      <c r="O356" s="428"/>
      <c r="P356" s="428"/>
      <c r="Q356" s="428"/>
      <c r="R356" s="428"/>
      <c r="S356" s="428"/>
      <c r="T356" s="428"/>
      <c r="U356" s="428"/>
      <c r="V356" s="428"/>
      <c r="W356" s="428"/>
      <c r="X356" s="428"/>
      <c r="Y356" s="428"/>
    </row>
    <row r="357" ht="15.75" customHeight="1">
      <c r="A357" s="428"/>
      <c r="B357" s="428"/>
      <c r="C357" s="428"/>
      <c r="D357" s="428"/>
      <c r="E357" s="428"/>
      <c r="F357" s="428"/>
      <c r="G357" s="428"/>
      <c r="H357" s="428"/>
      <c r="I357" s="428"/>
      <c r="J357" s="428"/>
      <c r="K357" s="428"/>
      <c r="L357" s="428"/>
      <c r="M357" s="428"/>
      <c r="N357" s="428"/>
      <c r="O357" s="428"/>
      <c r="P357" s="428"/>
      <c r="Q357" s="428"/>
      <c r="R357" s="428"/>
      <c r="S357" s="428"/>
      <c r="T357" s="428"/>
      <c r="U357" s="428"/>
      <c r="V357" s="428"/>
      <c r="W357" s="428"/>
      <c r="X357" s="428"/>
      <c r="Y357" s="428"/>
    </row>
    <row r="358" ht="15.75" customHeight="1">
      <c r="A358" s="428"/>
      <c r="B358" s="428"/>
      <c r="C358" s="428"/>
      <c r="D358" s="428"/>
      <c r="E358" s="428"/>
      <c r="F358" s="428"/>
      <c r="G358" s="428"/>
      <c r="H358" s="428"/>
      <c r="I358" s="428"/>
      <c r="J358" s="428"/>
      <c r="K358" s="428"/>
      <c r="L358" s="428"/>
      <c r="M358" s="428"/>
      <c r="N358" s="428"/>
      <c r="O358" s="428"/>
      <c r="P358" s="428"/>
      <c r="Q358" s="428"/>
      <c r="R358" s="428"/>
      <c r="S358" s="428"/>
      <c r="T358" s="428"/>
      <c r="U358" s="428"/>
      <c r="V358" s="428"/>
      <c r="W358" s="428"/>
      <c r="X358" s="428"/>
      <c r="Y358" s="428"/>
    </row>
    <row r="359" ht="15.75" customHeight="1">
      <c r="A359" s="428"/>
      <c r="B359" s="428"/>
      <c r="C359" s="428"/>
      <c r="D359" s="428"/>
      <c r="E359" s="428"/>
      <c r="F359" s="428"/>
      <c r="G359" s="428"/>
      <c r="H359" s="428"/>
      <c r="I359" s="428"/>
      <c r="J359" s="428"/>
      <c r="K359" s="428"/>
      <c r="L359" s="428"/>
      <c r="M359" s="428"/>
      <c r="N359" s="428"/>
      <c r="O359" s="428"/>
      <c r="P359" s="428"/>
      <c r="Q359" s="428"/>
      <c r="R359" s="428"/>
      <c r="S359" s="428"/>
      <c r="T359" s="428"/>
      <c r="U359" s="428"/>
      <c r="V359" s="428"/>
      <c r="W359" s="428"/>
      <c r="X359" s="428"/>
      <c r="Y359" s="428"/>
    </row>
    <row r="360" ht="15.75" customHeight="1">
      <c r="A360" s="428"/>
      <c r="B360" s="428"/>
      <c r="C360" s="428"/>
      <c r="D360" s="428"/>
      <c r="E360" s="428"/>
      <c r="F360" s="428"/>
      <c r="G360" s="428"/>
      <c r="H360" s="428"/>
      <c r="I360" s="428"/>
      <c r="J360" s="428"/>
      <c r="K360" s="428"/>
      <c r="L360" s="428"/>
      <c r="M360" s="428"/>
      <c r="N360" s="428"/>
      <c r="O360" s="428"/>
      <c r="P360" s="428"/>
      <c r="Q360" s="428"/>
      <c r="R360" s="428"/>
      <c r="S360" s="428"/>
      <c r="T360" s="428"/>
      <c r="U360" s="428"/>
      <c r="V360" s="428"/>
      <c r="W360" s="428"/>
      <c r="X360" s="428"/>
      <c r="Y360" s="428"/>
    </row>
    <row r="361" ht="15.75" customHeight="1">
      <c r="A361" s="428"/>
      <c r="B361" s="428"/>
      <c r="C361" s="428"/>
      <c r="D361" s="428"/>
      <c r="E361" s="428"/>
      <c r="F361" s="428"/>
      <c r="G361" s="428"/>
      <c r="H361" s="428"/>
      <c r="I361" s="428"/>
      <c r="J361" s="428"/>
      <c r="K361" s="428"/>
      <c r="L361" s="428"/>
      <c r="M361" s="428"/>
      <c r="N361" s="428"/>
      <c r="O361" s="428"/>
      <c r="P361" s="428"/>
      <c r="Q361" s="428"/>
      <c r="R361" s="428"/>
      <c r="S361" s="428"/>
      <c r="T361" s="428"/>
      <c r="U361" s="428"/>
      <c r="V361" s="428"/>
      <c r="W361" s="428"/>
      <c r="X361" s="428"/>
      <c r="Y361" s="428"/>
    </row>
    <row r="362" ht="15.75" customHeight="1">
      <c r="A362" s="428"/>
      <c r="B362" s="428"/>
      <c r="C362" s="428"/>
      <c r="D362" s="428"/>
      <c r="E362" s="428"/>
      <c r="F362" s="428"/>
      <c r="G362" s="428"/>
      <c r="H362" s="428"/>
      <c r="I362" s="428"/>
      <c r="J362" s="428"/>
      <c r="K362" s="428"/>
      <c r="L362" s="428"/>
      <c r="M362" s="428"/>
      <c r="N362" s="428"/>
      <c r="O362" s="428"/>
      <c r="P362" s="428"/>
      <c r="Q362" s="428"/>
      <c r="R362" s="428"/>
      <c r="S362" s="428"/>
      <c r="T362" s="428"/>
      <c r="U362" s="428"/>
      <c r="V362" s="428"/>
      <c r="W362" s="428"/>
      <c r="X362" s="428"/>
      <c r="Y362" s="428"/>
    </row>
    <row r="363" ht="15.75" customHeight="1">
      <c r="A363" s="428"/>
      <c r="B363" s="428"/>
      <c r="C363" s="428"/>
      <c r="D363" s="428"/>
      <c r="E363" s="428"/>
      <c r="F363" s="428"/>
      <c r="G363" s="428"/>
      <c r="H363" s="428"/>
      <c r="I363" s="428"/>
      <c r="J363" s="428"/>
      <c r="K363" s="428"/>
      <c r="L363" s="428"/>
      <c r="M363" s="428"/>
      <c r="N363" s="428"/>
      <c r="O363" s="428"/>
      <c r="P363" s="428"/>
      <c r="Q363" s="428"/>
      <c r="R363" s="428"/>
      <c r="S363" s="428"/>
      <c r="T363" s="428"/>
      <c r="U363" s="428"/>
      <c r="V363" s="428"/>
      <c r="W363" s="428"/>
      <c r="X363" s="428"/>
      <c r="Y363" s="428"/>
    </row>
    <row r="364" ht="15.75" customHeight="1">
      <c r="A364" s="428"/>
      <c r="B364" s="428"/>
      <c r="C364" s="428"/>
      <c r="D364" s="428"/>
      <c r="E364" s="428"/>
      <c r="F364" s="428"/>
      <c r="G364" s="428"/>
      <c r="H364" s="428"/>
      <c r="I364" s="428"/>
      <c r="J364" s="428"/>
      <c r="K364" s="428"/>
      <c r="L364" s="428"/>
      <c r="M364" s="428"/>
      <c r="N364" s="428"/>
      <c r="O364" s="428"/>
      <c r="P364" s="428"/>
      <c r="Q364" s="428"/>
      <c r="R364" s="428"/>
      <c r="S364" s="428"/>
      <c r="T364" s="428"/>
      <c r="U364" s="428"/>
      <c r="V364" s="428"/>
      <c r="W364" s="428"/>
      <c r="X364" s="428"/>
      <c r="Y364" s="428"/>
    </row>
    <row r="365" ht="15.75" customHeight="1">
      <c r="A365" s="428"/>
      <c r="B365" s="428"/>
      <c r="C365" s="428"/>
      <c r="D365" s="428"/>
      <c r="E365" s="428"/>
      <c r="F365" s="428"/>
      <c r="G365" s="428"/>
      <c r="H365" s="428"/>
      <c r="I365" s="428"/>
      <c r="J365" s="428"/>
      <c r="K365" s="428"/>
      <c r="L365" s="428"/>
      <c r="M365" s="428"/>
      <c r="N365" s="428"/>
      <c r="O365" s="428"/>
      <c r="P365" s="428"/>
      <c r="Q365" s="428"/>
      <c r="R365" s="428"/>
      <c r="S365" s="428"/>
      <c r="T365" s="428"/>
      <c r="U365" s="428"/>
      <c r="V365" s="428"/>
      <c r="W365" s="428"/>
      <c r="X365" s="428"/>
      <c r="Y365" s="428"/>
    </row>
    <row r="366" ht="15.75" customHeight="1">
      <c r="A366" s="428"/>
      <c r="B366" s="428"/>
      <c r="C366" s="428"/>
      <c r="D366" s="428"/>
      <c r="E366" s="428"/>
      <c r="F366" s="428"/>
      <c r="G366" s="428"/>
      <c r="H366" s="428"/>
      <c r="I366" s="428"/>
      <c r="J366" s="428"/>
      <c r="K366" s="428"/>
      <c r="L366" s="428"/>
      <c r="M366" s="428"/>
      <c r="N366" s="428"/>
      <c r="O366" s="428"/>
      <c r="P366" s="428"/>
      <c r="Q366" s="428"/>
      <c r="R366" s="428"/>
      <c r="S366" s="428"/>
      <c r="T366" s="428"/>
      <c r="U366" s="428"/>
      <c r="V366" s="428"/>
      <c r="W366" s="428"/>
      <c r="X366" s="428"/>
      <c r="Y366" s="428"/>
    </row>
    <row r="367" ht="15.75" customHeight="1">
      <c r="A367" s="428"/>
      <c r="B367" s="428"/>
      <c r="C367" s="428"/>
      <c r="D367" s="428"/>
      <c r="E367" s="428"/>
      <c r="F367" s="428"/>
      <c r="G367" s="428"/>
      <c r="H367" s="428"/>
      <c r="I367" s="428"/>
      <c r="J367" s="428"/>
      <c r="K367" s="428"/>
      <c r="L367" s="428"/>
      <c r="M367" s="428"/>
      <c r="N367" s="428"/>
      <c r="O367" s="428"/>
      <c r="P367" s="428"/>
      <c r="Q367" s="428"/>
      <c r="R367" s="428"/>
      <c r="S367" s="428"/>
      <c r="T367" s="428"/>
      <c r="U367" s="428"/>
      <c r="V367" s="428"/>
      <c r="W367" s="428"/>
      <c r="X367" s="428"/>
      <c r="Y367" s="428"/>
    </row>
    <row r="368" ht="15.75" customHeight="1">
      <c r="A368" s="428"/>
      <c r="B368" s="428"/>
      <c r="C368" s="428"/>
      <c r="D368" s="428"/>
      <c r="E368" s="428"/>
      <c r="F368" s="428"/>
      <c r="G368" s="428"/>
      <c r="H368" s="428"/>
      <c r="I368" s="428"/>
      <c r="J368" s="428"/>
      <c r="K368" s="428"/>
      <c r="L368" s="428"/>
      <c r="M368" s="428"/>
      <c r="N368" s="428"/>
      <c r="O368" s="428"/>
      <c r="P368" s="428"/>
      <c r="Q368" s="428"/>
      <c r="R368" s="428"/>
      <c r="S368" s="428"/>
      <c r="T368" s="428"/>
      <c r="U368" s="428"/>
      <c r="V368" s="428"/>
      <c r="W368" s="428"/>
      <c r="X368" s="428"/>
      <c r="Y368" s="428"/>
    </row>
    <row r="369" ht="15.75" customHeight="1">
      <c r="A369" s="428"/>
      <c r="B369" s="428"/>
      <c r="C369" s="428"/>
      <c r="D369" s="428"/>
      <c r="E369" s="428"/>
      <c r="F369" s="428"/>
      <c r="G369" s="428"/>
      <c r="H369" s="428"/>
      <c r="I369" s="428"/>
      <c r="J369" s="428"/>
      <c r="K369" s="428"/>
      <c r="L369" s="428"/>
      <c r="M369" s="428"/>
      <c r="N369" s="428"/>
      <c r="O369" s="428"/>
      <c r="P369" s="428"/>
      <c r="Q369" s="428"/>
      <c r="R369" s="428"/>
      <c r="S369" s="428"/>
      <c r="T369" s="428"/>
      <c r="U369" s="428"/>
      <c r="V369" s="428"/>
      <c r="W369" s="428"/>
      <c r="X369" s="428"/>
      <c r="Y369" s="428"/>
    </row>
    <row r="370" ht="15.75" customHeight="1">
      <c r="A370" s="428"/>
      <c r="B370" s="428"/>
      <c r="C370" s="428"/>
      <c r="D370" s="428"/>
      <c r="E370" s="428"/>
      <c r="F370" s="428"/>
      <c r="G370" s="428"/>
      <c r="H370" s="428"/>
      <c r="I370" s="428"/>
      <c r="J370" s="428"/>
      <c r="K370" s="428"/>
      <c r="L370" s="428"/>
      <c r="M370" s="428"/>
      <c r="N370" s="428"/>
      <c r="O370" s="428"/>
      <c r="P370" s="428"/>
      <c r="Q370" s="428"/>
      <c r="R370" s="428"/>
      <c r="S370" s="428"/>
      <c r="T370" s="428"/>
      <c r="U370" s="428"/>
      <c r="V370" s="428"/>
      <c r="W370" s="428"/>
      <c r="X370" s="428"/>
      <c r="Y370" s="428"/>
    </row>
    <row r="371" ht="15.75" customHeight="1">
      <c r="A371" s="428"/>
      <c r="B371" s="428"/>
      <c r="C371" s="428"/>
      <c r="D371" s="428"/>
      <c r="E371" s="428"/>
      <c r="F371" s="428"/>
      <c r="G371" s="428"/>
      <c r="H371" s="428"/>
      <c r="I371" s="428"/>
      <c r="J371" s="428"/>
      <c r="K371" s="428"/>
      <c r="L371" s="428"/>
      <c r="M371" s="428"/>
      <c r="N371" s="428"/>
      <c r="O371" s="428"/>
      <c r="P371" s="428"/>
      <c r="Q371" s="428"/>
      <c r="R371" s="428"/>
      <c r="S371" s="428"/>
      <c r="T371" s="428"/>
      <c r="U371" s="428"/>
      <c r="V371" s="428"/>
      <c r="W371" s="428"/>
      <c r="X371" s="428"/>
      <c r="Y371" s="428"/>
    </row>
    <row r="372" ht="15.75" customHeight="1">
      <c r="A372" s="428"/>
      <c r="B372" s="428"/>
      <c r="C372" s="428"/>
      <c r="D372" s="428"/>
      <c r="E372" s="428"/>
      <c r="F372" s="428"/>
      <c r="G372" s="428"/>
      <c r="H372" s="428"/>
      <c r="I372" s="428"/>
      <c r="J372" s="428"/>
      <c r="K372" s="428"/>
      <c r="L372" s="428"/>
      <c r="M372" s="428"/>
      <c r="N372" s="428"/>
      <c r="O372" s="428"/>
      <c r="P372" s="428"/>
      <c r="Q372" s="428"/>
      <c r="R372" s="428"/>
      <c r="S372" s="428"/>
      <c r="T372" s="428"/>
      <c r="U372" s="428"/>
      <c r="V372" s="428"/>
      <c r="W372" s="428"/>
      <c r="X372" s="428"/>
      <c r="Y372" s="428"/>
    </row>
    <row r="373" ht="15.75" customHeight="1">
      <c r="A373" s="428"/>
      <c r="B373" s="428"/>
      <c r="C373" s="428"/>
      <c r="D373" s="428"/>
      <c r="E373" s="428"/>
      <c r="F373" s="428"/>
      <c r="G373" s="428"/>
      <c r="H373" s="428"/>
      <c r="I373" s="428"/>
      <c r="J373" s="428"/>
      <c r="K373" s="428"/>
      <c r="L373" s="428"/>
      <c r="M373" s="428"/>
      <c r="N373" s="428"/>
      <c r="O373" s="428"/>
      <c r="P373" s="428"/>
      <c r="Q373" s="428"/>
      <c r="R373" s="428"/>
      <c r="S373" s="428"/>
      <c r="T373" s="428"/>
      <c r="U373" s="428"/>
      <c r="V373" s="428"/>
      <c r="W373" s="428"/>
      <c r="X373" s="428"/>
      <c r="Y373" s="428"/>
    </row>
    <row r="374" ht="15.75" customHeight="1">
      <c r="A374" s="428"/>
      <c r="B374" s="428"/>
      <c r="C374" s="428"/>
      <c r="D374" s="428"/>
      <c r="E374" s="428"/>
      <c r="F374" s="428"/>
      <c r="G374" s="428"/>
      <c r="H374" s="428"/>
      <c r="I374" s="428"/>
      <c r="J374" s="428"/>
      <c r="K374" s="428"/>
      <c r="L374" s="428"/>
      <c r="M374" s="428"/>
      <c r="N374" s="428"/>
      <c r="O374" s="428"/>
      <c r="P374" s="428"/>
      <c r="Q374" s="428"/>
      <c r="R374" s="428"/>
      <c r="S374" s="428"/>
      <c r="T374" s="428"/>
      <c r="U374" s="428"/>
      <c r="V374" s="428"/>
      <c r="W374" s="428"/>
      <c r="X374" s="428"/>
      <c r="Y374" s="428"/>
    </row>
    <row r="375" ht="15.75" customHeight="1">
      <c r="A375" s="428"/>
      <c r="B375" s="428"/>
      <c r="C375" s="428"/>
      <c r="D375" s="428"/>
      <c r="E375" s="428"/>
      <c r="F375" s="428"/>
      <c r="G375" s="428"/>
      <c r="H375" s="428"/>
      <c r="I375" s="428"/>
      <c r="J375" s="428"/>
      <c r="K375" s="428"/>
      <c r="L375" s="428"/>
      <c r="M375" s="428"/>
      <c r="N375" s="428"/>
      <c r="O375" s="428"/>
      <c r="P375" s="428"/>
      <c r="Q375" s="428"/>
      <c r="R375" s="428"/>
      <c r="S375" s="428"/>
      <c r="T375" s="428"/>
      <c r="U375" s="428"/>
      <c r="V375" s="428"/>
      <c r="W375" s="428"/>
      <c r="X375" s="428"/>
      <c r="Y375" s="428"/>
    </row>
    <row r="376" ht="15.75" customHeight="1">
      <c r="A376" s="428"/>
      <c r="B376" s="428"/>
      <c r="C376" s="428"/>
      <c r="D376" s="428"/>
      <c r="E376" s="428"/>
      <c r="F376" s="428"/>
      <c r="G376" s="428"/>
      <c r="H376" s="428"/>
      <c r="I376" s="428"/>
      <c r="J376" s="428"/>
      <c r="K376" s="428"/>
      <c r="L376" s="428"/>
      <c r="M376" s="428"/>
      <c r="N376" s="428"/>
      <c r="O376" s="428"/>
      <c r="P376" s="428"/>
      <c r="Q376" s="428"/>
      <c r="R376" s="428"/>
      <c r="S376" s="428"/>
      <c r="T376" s="428"/>
      <c r="U376" s="428"/>
      <c r="V376" s="428"/>
      <c r="W376" s="428"/>
      <c r="X376" s="428"/>
      <c r="Y376" s="428"/>
    </row>
    <row r="377" ht="15.75" customHeight="1">
      <c r="A377" s="428"/>
      <c r="B377" s="428"/>
      <c r="C377" s="428"/>
      <c r="D377" s="428"/>
      <c r="E377" s="428"/>
      <c r="F377" s="428"/>
      <c r="G377" s="428"/>
      <c r="H377" s="428"/>
      <c r="I377" s="428"/>
      <c r="J377" s="428"/>
      <c r="K377" s="428"/>
      <c r="L377" s="428"/>
      <c r="M377" s="428"/>
      <c r="N377" s="428"/>
      <c r="O377" s="428"/>
      <c r="P377" s="428"/>
      <c r="Q377" s="428"/>
      <c r="R377" s="428"/>
      <c r="S377" s="428"/>
      <c r="T377" s="428"/>
      <c r="U377" s="428"/>
      <c r="V377" s="428"/>
      <c r="W377" s="428"/>
      <c r="X377" s="428"/>
      <c r="Y377" s="428"/>
    </row>
    <row r="378" ht="15.75" customHeight="1">
      <c r="A378" s="428"/>
      <c r="B378" s="428"/>
      <c r="C378" s="428"/>
      <c r="D378" s="428"/>
      <c r="E378" s="428"/>
      <c r="F378" s="428"/>
      <c r="G378" s="428"/>
      <c r="H378" s="428"/>
      <c r="I378" s="428"/>
      <c r="J378" s="428"/>
      <c r="K378" s="428"/>
      <c r="L378" s="428"/>
      <c r="M378" s="428"/>
      <c r="N378" s="428"/>
      <c r="O378" s="428"/>
      <c r="P378" s="428"/>
      <c r="Q378" s="428"/>
      <c r="R378" s="428"/>
      <c r="S378" s="428"/>
      <c r="T378" s="428"/>
      <c r="U378" s="428"/>
      <c r="V378" s="428"/>
      <c r="W378" s="428"/>
      <c r="X378" s="428"/>
      <c r="Y378" s="428"/>
    </row>
    <row r="379" ht="15.75" customHeight="1">
      <c r="A379" s="428"/>
      <c r="B379" s="428"/>
      <c r="C379" s="428"/>
      <c r="D379" s="428"/>
      <c r="E379" s="428"/>
      <c r="F379" s="428"/>
      <c r="G379" s="428"/>
      <c r="H379" s="428"/>
      <c r="I379" s="428"/>
      <c r="J379" s="428"/>
      <c r="K379" s="428"/>
      <c r="L379" s="428"/>
      <c r="M379" s="428"/>
      <c r="N379" s="428"/>
      <c r="O379" s="428"/>
      <c r="P379" s="428"/>
      <c r="Q379" s="428"/>
      <c r="R379" s="428"/>
      <c r="S379" s="428"/>
      <c r="T379" s="428"/>
      <c r="U379" s="428"/>
      <c r="V379" s="428"/>
      <c r="W379" s="428"/>
      <c r="X379" s="428"/>
      <c r="Y379" s="428"/>
    </row>
    <row r="380" ht="15.75" customHeight="1">
      <c r="A380" s="428"/>
      <c r="B380" s="428"/>
      <c r="C380" s="428"/>
      <c r="D380" s="428"/>
      <c r="E380" s="428"/>
      <c r="F380" s="428"/>
      <c r="G380" s="428"/>
      <c r="H380" s="428"/>
      <c r="I380" s="428"/>
      <c r="J380" s="428"/>
      <c r="K380" s="428"/>
      <c r="L380" s="428"/>
      <c r="M380" s="428"/>
      <c r="N380" s="428"/>
      <c r="O380" s="428"/>
      <c r="P380" s="428"/>
      <c r="Q380" s="428"/>
      <c r="R380" s="428"/>
      <c r="S380" s="428"/>
      <c r="T380" s="428"/>
      <c r="U380" s="428"/>
      <c r="V380" s="428"/>
      <c r="W380" s="428"/>
      <c r="X380" s="428"/>
      <c r="Y380" s="428"/>
    </row>
    <row r="381" ht="15.75" customHeight="1">
      <c r="A381" s="428"/>
      <c r="B381" s="428"/>
      <c r="C381" s="428"/>
      <c r="D381" s="428"/>
      <c r="E381" s="428"/>
      <c r="F381" s="428"/>
      <c r="G381" s="428"/>
      <c r="H381" s="428"/>
      <c r="I381" s="428"/>
      <c r="J381" s="428"/>
      <c r="K381" s="428"/>
      <c r="L381" s="428"/>
      <c r="M381" s="428"/>
      <c r="N381" s="428"/>
      <c r="O381" s="428"/>
      <c r="P381" s="428"/>
      <c r="Q381" s="428"/>
      <c r="R381" s="428"/>
      <c r="S381" s="428"/>
      <c r="T381" s="428"/>
      <c r="U381" s="428"/>
      <c r="V381" s="428"/>
      <c r="W381" s="428"/>
      <c r="X381" s="428"/>
      <c r="Y381" s="428"/>
    </row>
    <row r="382" ht="15.75" customHeight="1">
      <c r="A382" s="428"/>
      <c r="B382" s="428"/>
      <c r="C382" s="428"/>
      <c r="D382" s="428"/>
      <c r="E382" s="428"/>
      <c r="F382" s="428"/>
      <c r="G382" s="428"/>
      <c r="H382" s="428"/>
      <c r="I382" s="428"/>
      <c r="J382" s="428"/>
      <c r="K382" s="428"/>
      <c r="L382" s="428"/>
      <c r="M382" s="428"/>
      <c r="N382" s="428"/>
      <c r="O382" s="428"/>
      <c r="P382" s="428"/>
      <c r="Q382" s="428"/>
      <c r="R382" s="428"/>
      <c r="S382" s="428"/>
      <c r="T382" s="428"/>
      <c r="U382" s="428"/>
      <c r="V382" s="428"/>
      <c r="W382" s="428"/>
      <c r="X382" s="428"/>
      <c r="Y382" s="428"/>
    </row>
    <row r="383" ht="15.75" customHeight="1">
      <c r="A383" s="428"/>
      <c r="B383" s="428"/>
      <c r="C383" s="428"/>
      <c r="D383" s="428"/>
      <c r="E383" s="428"/>
      <c r="F383" s="428"/>
      <c r="G383" s="428"/>
      <c r="H383" s="428"/>
      <c r="I383" s="428"/>
      <c r="J383" s="428"/>
      <c r="K383" s="428"/>
      <c r="L383" s="428"/>
      <c r="M383" s="428"/>
      <c r="N383" s="428"/>
      <c r="O383" s="428"/>
      <c r="P383" s="428"/>
      <c r="Q383" s="428"/>
      <c r="R383" s="428"/>
      <c r="S383" s="428"/>
      <c r="T383" s="428"/>
      <c r="U383" s="428"/>
      <c r="V383" s="428"/>
      <c r="W383" s="428"/>
      <c r="X383" s="428"/>
      <c r="Y383" s="428"/>
    </row>
    <row r="384" ht="15.75" customHeight="1">
      <c r="A384" s="428"/>
      <c r="B384" s="428"/>
      <c r="C384" s="428"/>
      <c r="D384" s="428"/>
      <c r="E384" s="428"/>
      <c r="F384" s="428"/>
      <c r="G384" s="428"/>
      <c r="H384" s="428"/>
      <c r="I384" s="428"/>
      <c r="J384" s="428"/>
      <c r="K384" s="428"/>
      <c r="L384" s="428"/>
      <c r="M384" s="428"/>
      <c r="N384" s="428"/>
      <c r="O384" s="428"/>
      <c r="P384" s="428"/>
      <c r="Q384" s="428"/>
      <c r="R384" s="428"/>
      <c r="S384" s="428"/>
      <c r="T384" s="428"/>
      <c r="U384" s="428"/>
      <c r="V384" s="428"/>
      <c r="W384" s="428"/>
      <c r="X384" s="428"/>
      <c r="Y384" s="428"/>
    </row>
    <row r="385" ht="15.75" customHeight="1">
      <c r="A385" s="428"/>
      <c r="B385" s="428"/>
      <c r="C385" s="428"/>
      <c r="D385" s="428"/>
      <c r="E385" s="428"/>
      <c r="F385" s="428"/>
      <c r="G385" s="428"/>
      <c r="H385" s="428"/>
      <c r="I385" s="428"/>
      <c r="J385" s="428"/>
      <c r="K385" s="428"/>
      <c r="L385" s="428"/>
      <c r="M385" s="428"/>
      <c r="N385" s="428"/>
      <c r="O385" s="428"/>
      <c r="P385" s="428"/>
      <c r="Q385" s="428"/>
      <c r="R385" s="428"/>
      <c r="S385" s="428"/>
      <c r="T385" s="428"/>
      <c r="U385" s="428"/>
      <c r="V385" s="428"/>
      <c r="W385" s="428"/>
      <c r="X385" s="428"/>
      <c r="Y385" s="428"/>
    </row>
    <row r="386" ht="15.75" customHeight="1">
      <c r="A386" s="428"/>
      <c r="B386" s="428"/>
      <c r="C386" s="428"/>
      <c r="D386" s="428"/>
      <c r="E386" s="428"/>
      <c r="F386" s="428"/>
      <c r="G386" s="428"/>
      <c r="H386" s="428"/>
      <c r="I386" s="428"/>
      <c r="J386" s="428"/>
      <c r="K386" s="428"/>
      <c r="L386" s="428"/>
      <c r="M386" s="428"/>
      <c r="N386" s="428"/>
      <c r="O386" s="428"/>
      <c r="P386" s="428"/>
      <c r="Q386" s="428"/>
      <c r="R386" s="428"/>
      <c r="S386" s="428"/>
      <c r="T386" s="428"/>
      <c r="U386" s="428"/>
      <c r="V386" s="428"/>
      <c r="W386" s="428"/>
      <c r="X386" s="428"/>
      <c r="Y386" s="428"/>
    </row>
    <row r="387" ht="15.75" customHeight="1">
      <c r="A387" s="428"/>
      <c r="B387" s="428"/>
      <c r="C387" s="428"/>
      <c r="D387" s="428"/>
      <c r="E387" s="428"/>
      <c r="F387" s="428"/>
      <c r="G387" s="428"/>
      <c r="H387" s="428"/>
      <c r="I387" s="428"/>
      <c r="J387" s="428"/>
      <c r="K387" s="428"/>
      <c r="L387" s="428"/>
      <c r="M387" s="428"/>
      <c r="N387" s="428"/>
      <c r="O387" s="428"/>
      <c r="P387" s="428"/>
      <c r="Q387" s="428"/>
      <c r="R387" s="428"/>
      <c r="S387" s="428"/>
      <c r="T387" s="428"/>
      <c r="U387" s="428"/>
      <c r="V387" s="428"/>
      <c r="W387" s="428"/>
      <c r="X387" s="428"/>
      <c r="Y387" s="428"/>
    </row>
    <row r="388" ht="15.75" customHeight="1">
      <c r="A388" s="428"/>
      <c r="B388" s="428"/>
      <c r="C388" s="428"/>
      <c r="D388" s="428"/>
      <c r="E388" s="428"/>
      <c r="F388" s="428"/>
      <c r="G388" s="428"/>
      <c r="H388" s="428"/>
      <c r="I388" s="428"/>
      <c r="J388" s="428"/>
      <c r="K388" s="428"/>
      <c r="L388" s="428"/>
      <c r="M388" s="428"/>
      <c r="N388" s="428"/>
      <c r="O388" s="428"/>
      <c r="P388" s="428"/>
      <c r="Q388" s="428"/>
      <c r="R388" s="428"/>
      <c r="S388" s="428"/>
      <c r="T388" s="428"/>
      <c r="U388" s="428"/>
      <c r="V388" s="428"/>
      <c r="W388" s="428"/>
      <c r="X388" s="428"/>
      <c r="Y388" s="428"/>
    </row>
    <row r="389" ht="15.75" customHeight="1">
      <c r="A389" s="428"/>
      <c r="B389" s="428"/>
      <c r="C389" s="428"/>
      <c r="D389" s="428"/>
      <c r="E389" s="428"/>
      <c r="F389" s="428"/>
      <c r="G389" s="428"/>
      <c r="H389" s="428"/>
      <c r="I389" s="428"/>
      <c r="J389" s="428"/>
      <c r="K389" s="428"/>
      <c r="L389" s="428"/>
      <c r="M389" s="428"/>
      <c r="N389" s="428"/>
      <c r="O389" s="428"/>
      <c r="P389" s="428"/>
      <c r="Q389" s="428"/>
      <c r="R389" s="428"/>
      <c r="S389" s="428"/>
      <c r="T389" s="428"/>
      <c r="U389" s="428"/>
      <c r="V389" s="428"/>
      <c r="W389" s="428"/>
      <c r="X389" s="428"/>
      <c r="Y389" s="428"/>
    </row>
    <row r="390" ht="15.75" customHeight="1">
      <c r="A390" s="428"/>
      <c r="B390" s="428"/>
      <c r="C390" s="428"/>
      <c r="D390" s="428"/>
      <c r="E390" s="428"/>
      <c r="F390" s="428"/>
      <c r="G390" s="428"/>
      <c r="H390" s="428"/>
      <c r="I390" s="428"/>
      <c r="J390" s="428"/>
      <c r="K390" s="428"/>
      <c r="L390" s="428"/>
      <c r="M390" s="428"/>
      <c r="N390" s="428"/>
      <c r="O390" s="428"/>
      <c r="P390" s="428"/>
      <c r="Q390" s="428"/>
      <c r="R390" s="428"/>
      <c r="S390" s="428"/>
      <c r="T390" s="428"/>
      <c r="U390" s="428"/>
      <c r="V390" s="428"/>
      <c r="W390" s="428"/>
      <c r="X390" s="428"/>
      <c r="Y390" s="428"/>
    </row>
    <row r="391" ht="15.75" customHeight="1">
      <c r="A391" s="428"/>
      <c r="B391" s="428"/>
      <c r="C391" s="428"/>
      <c r="D391" s="428"/>
      <c r="E391" s="428"/>
      <c r="F391" s="428"/>
      <c r="G391" s="428"/>
      <c r="H391" s="428"/>
      <c r="I391" s="428"/>
      <c r="J391" s="428"/>
      <c r="K391" s="428"/>
      <c r="L391" s="428"/>
      <c r="M391" s="428"/>
      <c r="N391" s="428"/>
      <c r="O391" s="428"/>
      <c r="P391" s="428"/>
      <c r="Q391" s="428"/>
      <c r="R391" s="428"/>
      <c r="S391" s="428"/>
      <c r="T391" s="428"/>
      <c r="U391" s="428"/>
      <c r="V391" s="428"/>
      <c r="W391" s="428"/>
      <c r="X391" s="428"/>
      <c r="Y391" s="428"/>
    </row>
    <row r="392" ht="15.75" customHeight="1">
      <c r="A392" s="428"/>
      <c r="B392" s="428"/>
      <c r="C392" s="428"/>
      <c r="D392" s="428"/>
      <c r="E392" s="428"/>
      <c r="F392" s="428"/>
      <c r="G392" s="428"/>
      <c r="H392" s="428"/>
      <c r="I392" s="428"/>
      <c r="J392" s="428"/>
      <c r="K392" s="428"/>
      <c r="L392" s="428"/>
      <c r="M392" s="428"/>
      <c r="N392" s="428"/>
      <c r="O392" s="428"/>
      <c r="P392" s="428"/>
      <c r="Q392" s="428"/>
      <c r="R392" s="428"/>
      <c r="S392" s="428"/>
      <c r="T392" s="428"/>
      <c r="U392" s="428"/>
      <c r="V392" s="428"/>
      <c r="W392" s="428"/>
      <c r="X392" s="428"/>
      <c r="Y392" s="428"/>
    </row>
    <row r="393" ht="15.75" customHeight="1">
      <c r="A393" s="428"/>
      <c r="B393" s="428"/>
      <c r="C393" s="428"/>
      <c r="D393" s="428"/>
      <c r="E393" s="428"/>
      <c r="F393" s="428"/>
      <c r="G393" s="428"/>
      <c r="H393" s="428"/>
      <c r="I393" s="428"/>
      <c r="J393" s="428"/>
      <c r="K393" s="428"/>
      <c r="L393" s="428"/>
      <c r="M393" s="428"/>
      <c r="N393" s="428"/>
      <c r="O393" s="428"/>
      <c r="P393" s="428"/>
      <c r="Q393" s="428"/>
      <c r="R393" s="428"/>
      <c r="S393" s="428"/>
      <c r="T393" s="428"/>
      <c r="U393" s="428"/>
      <c r="V393" s="428"/>
      <c r="W393" s="428"/>
      <c r="X393" s="428"/>
      <c r="Y393" s="428"/>
    </row>
    <row r="394" ht="15.75" customHeight="1">
      <c r="A394" s="428"/>
      <c r="B394" s="428"/>
      <c r="C394" s="428"/>
      <c r="D394" s="428"/>
      <c r="E394" s="428"/>
      <c r="F394" s="428"/>
      <c r="G394" s="428"/>
      <c r="H394" s="428"/>
      <c r="I394" s="428"/>
      <c r="J394" s="428"/>
      <c r="K394" s="428"/>
      <c r="L394" s="428"/>
      <c r="M394" s="428"/>
      <c r="N394" s="428"/>
      <c r="O394" s="428"/>
      <c r="P394" s="428"/>
      <c r="Q394" s="428"/>
      <c r="R394" s="428"/>
      <c r="S394" s="428"/>
      <c r="T394" s="428"/>
      <c r="U394" s="428"/>
      <c r="V394" s="428"/>
      <c r="W394" s="428"/>
      <c r="X394" s="428"/>
      <c r="Y394" s="428"/>
    </row>
    <row r="395" ht="15.75" customHeight="1">
      <c r="A395" s="428"/>
      <c r="B395" s="428"/>
      <c r="C395" s="428"/>
      <c r="D395" s="428"/>
      <c r="E395" s="428"/>
      <c r="F395" s="428"/>
      <c r="G395" s="428"/>
      <c r="H395" s="428"/>
      <c r="I395" s="428"/>
      <c r="J395" s="428"/>
      <c r="K395" s="428"/>
      <c r="L395" s="428"/>
      <c r="M395" s="428"/>
      <c r="N395" s="428"/>
      <c r="O395" s="428"/>
      <c r="P395" s="428"/>
      <c r="Q395" s="428"/>
      <c r="R395" s="428"/>
      <c r="S395" s="428"/>
      <c r="T395" s="428"/>
      <c r="U395" s="428"/>
      <c r="V395" s="428"/>
      <c r="W395" s="428"/>
      <c r="X395" s="428"/>
      <c r="Y395" s="428"/>
    </row>
    <row r="396" ht="15.75" customHeight="1">
      <c r="A396" s="428"/>
      <c r="B396" s="428"/>
      <c r="C396" s="428"/>
      <c r="D396" s="428"/>
      <c r="E396" s="428"/>
      <c r="F396" s="428"/>
      <c r="G396" s="428"/>
      <c r="H396" s="428"/>
      <c r="I396" s="428"/>
      <c r="J396" s="428"/>
      <c r="K396" s="428"/>
      <c r="L396" s="428"/>
      <c r="M396" s="428"/>
      <c r="N396" s="428"/>
      <c r="O396" s="428"/>
      <c r="P396" s="428"/>
      <c r="Q396" s="428"/>
      <c r="R396" s="428"/>
      <c r="S396" s="428"/>
      <c r="T396" s="428"/>
      <c r="U396" s="428"/>
      <c r="V396" s="428"/>
      <c r="W396" s="428"/>
      <c r="X396" s="428"/>
      <c r="Y396" s="428"/>
    </row>
    <row r="397" ht="15.75" customHeight="1">
      <c r="A397" s="428"/>
      <c r="B397" s="428"/>
      <c r="C397" s="428"/>
      <c r="D397" s="428"/>
      <c r="E397" s="428"/>
      <c r="F397" s="428"/>
      <c r="G397" s="428"/>
      <c r="H397" s="428"/>
      <c r="I397" s="428"/>
      <c r="J397" s="428"/>
      <c r="K397" s="428"/>
      <c r="L397" s="428"/>
      <c r="M397" s="428"/>
      <c r="N397" s="428"/>
      <c r="O397" s="428"/>
      <c r="P397" s="428"/>
      <c r="Q397" s="428"/>
      <c r="R397" s="428"/>
      <c r="S397" s="428"/>
      <c r="T397" s="428"/>
      <c r="U397" s="428"/>
      <c r="V397" s="428"/>
      <c r="W397" s="428"/>
      <c r="X397" s="428"/>
      <c r="Y397" s="428"/>
    </row>
    <row r="398" ht="15.75" customHeight="1">
      <c r="A398" s="428"/>
      <c r="B398" s="428"/>
      <c r="C398" s="428"/>
      <c r="D398" s="428"/>
      <c r="E398" s="428"/>
      <c r="F398" s="428"/>
      <c r="G398" s="428"/>
      <c r="H398" s="428"/>
      <c r="I398" s="428"/>
      <c r="J398" s="428"/>
      <c r="K398" s="428"/>
      <c r="L398" s="428"/>
      <c r="M398" s="428"/>
      <c r="N398" s="428"/>
      <c r="O398" s="428"/>
      <c r="P398" s="428"/>
      <c r="Q398" s="428"/>
      <c r="R398" s="428"/>
      <c r="S398" s="428"/>
      <c r="T398" s="428"/>
      <c r="U398" s="428"/>
      <c r="V398" s="428"/>
      <c r="W398" s="428"/>
      <c r="X398" s="428"/>
      <c r="Y398" s="428"/>
    </row>
    <row r="399" ht="15.75" customHeight="1">
      <c r="A399" s="428"/>
      <c r="B399" s="428"/>
      <c r="C399" s="428"/>
      <c r="D399" s="428"/>
      <c r="E399" s="428"/>
      <c r="F399" s="428"/>
      <c r="G399" s="428"/>
      <c r="H399" s="428"/>
      <c r="I399" s="428"/>
      <c r="J399" s="428"/>
      <c r="K399" s="428"/>
      <c r="L399" s="428"/>
      <c r="M399" s="428"/>
      <c r="N399" s="428"/>
      <c r="O399" s="428"/>
      <c r="P399" s="428"/>
      <c r="Q399" s="428"/>
      <c r="R399" s="428"/>
      <c r="S399" s="428"/>
      <c r="T399" s="428"/>
      <c r="U399" s="428"/>
      <c r="V399" s="428"/>
      <c r="W399" s="428"/>
      <c r="X399" s="428"/>
      <c r="Y399" s="428"/>
    </row>
    <row r="400" ht="15.75" customHeight="1">
      <c r="A400" s="428"/>
      <c r="B400" s="428"/>
      <c r="C400" s="428"/>
      <c r="D400" s="428"/>
      <c r="E400" s="428"/>
      <c r="F400" s="428"/>
      <c r="G400" s="428"/>
      <c r="H400" s="428"/>
      <c r="I400" s="428"/>
      <c r="J400" s="428"/>
      <c r="K400" s="428"/>
      <c r="L400" s="428"/>
      <c r="M400" s="428"/>
      <c r="N400" s="428"/>
      <c r="O400" s="428"/>
      <c r="P400" s="428"/>
      <c r="Q400" s="428"/>
      <c r="R400" s="428"/>
      <c r="S400" s="428"/>
      <c r="T400" s="428"/>
      <c r="U400" s="428"/>
      <c r="V400" s="428"/>
      <c r="W400" s="428"/>
      <c r="X400" s="428"/>
      <c r="Y400" s="428"/>
    </row>
    <row r="401" ht="15.75" customHeight="1">
      <c r="A401" s="428"/>
      <c r="B401" s="428"/>
      <c r="C401" s="428"/>
      <c r="D401" s="428"/>
      <c r="E401" s="428"/>
      <c r="F401" s="428"/>
      <c r="G401" s="428"/>
      <c r="H401" s="428"/>
      <c r="I401" s="428"/>
      <c r="J401" s="428"/>
      <c r="K401" s="428"/>
      <c r="L401" s="428"/>
      <c r="M401" s="428"/>
      <c r="N401" s="428"/>
      <c r="O401" s="428"/>
      <c r="P401" s="428"/>
      <c r="Q401" s="428"/>
      <c r="R401" s="428"/>
      <c r="S401" s="428"/>
      <c r="T401" s="428"/>
      <c r="U401" s="428"/>
      <c r="V401" s="428"/>
      <c r="W401" s="428"/>
      <c r="X401" s="428"/>
      <c r="Y401" s="428"/>
    </row>
    <row r="402" ht="15.75" customHeight="1">
      <c r="A402" s="428"/>
      <c r="B402" s="428"/>
      <c r="C402" s="428"/>
      <c r="D402" s="428"/>
      <c r="E402" s="428"/>
      <c r="F402" s="428"/>
      <c r="G402" s="428"/>
      <c r="H402" s="428"/>
      <c r="I402" s="428"/>
      <c r="J402" s="428"/>
      <c r="K402" s="428"/>
      <c r="L402" s="428"/>
      <c r="M402" s="428"/>
      <c r="N402" s="428"/>
      <c r="O402" s="428"/>
      <c r="P402" s="428"/>
      <c r="Q402" s="428"/>
      <c r="R402" s="428"/>
      <c r="S402" s="428"/>
      <c r="T402" s="428"/>
      <c r="U402" s="428"/>
      <c r="V402" s="428"/>
      <c r="W402" s="428"/>
      <c r="X402" s="428"/>
      <c r="Y402" s="428"/>
    </row>
    <row r="403" ht="15.75" customHeight="1">
      <c r="A403" s="428"/>
      <c r="B403" s="428"/>
      <c r="C403" s="428"/>
      <c r="D403" s="428"/>
      <c r="E403" s="428"/>
      <c r="F403" s="428"/>
      <c r="G403" s="428"/>
      <c r="H403" s="428"/>
      <c r="I403" s="428"/>
      <c r="J403" s="428"/>
      <c r="K403" s="428"/>
      <c r="L403" s="428"/>
      <c r="M403" s="428"/>
      <c r="N403" s="428"/>
      <c r="O403" s="428"/>
      <c r="P403" s="428"/>
      <c r="Q403" s="428"/>
      <c r="R403" s="428"/>
      <c r="S403" s="428"/>
      <c r="T403" s="428"/>
      <c r="U403" s="428"/>
      <c r="V403" s="428"/>
      <c r="W403" s="428"/>
      <c r="X403" s="428"/>
      <c r="Y403" s="428"/>
    </row>
    <row r="404" ht="15.75" customHeight="1">
      <c r="A404" s="428"/>
      <c r="B404" s="428"/>
      <c r="C404" s="428"/>
      <c r="D404" s="428"/>
      <c r="E404" s="428"/>
      <c r="F404" s="428"/>
      <c r="G404" s="428"/>
      <c r="H404" s="428"/>
      <c r="I404" s="428"/>
      <c r="J404" s="428"/>
      <c r="K404" s="428"/>
      <c r="L404" s="428"/>
      <c r="M404" s="428"/>
      <c r="N404" s="428"/>
      <c r="O404" s="428"/>
      <c r="P404" s="428"/>
      <c r="Q404" s="428"/>
      <c r="R404" s="428"/>
      <c r="S404" s="428"/>
      <c r="T404" s="428"/>
      <c r="U404" s="428"/>
      <c r="V404" s="428"/>
      <c r="W404" s="428"/>
      <c r="X404" s="428"/>
      <c r="Y404" s="428"/>
    </row>
    <row r="405" ht="15.75" customHeight="1">
      <c r="A405" s="428"/>
      <c r="B405" s="428"/>
      <c r="C405" s="428"/>
      <c r="D405" s="428"/>
      <c r="E405" s="428"/>
      <c r="F405" s="428"/>
      <c r="G405" s="428"/>
      <c r="H405" s="428"/>
      <c r="I405" s="428"/>
      <c r="J405" s="428"/>
      <c r="K405" s="428"/>
      <c r="L405" s="428"/>
      <c r="M405" s="428"/>
      <c r="N405" s="428"/>
      <c r="O405" s="428"/>
      <c r="P405" s="428"/>
      <c r="Q405" s="428"/>
      <c r="R405" s="428"/>
      <c r="S405" s="428"/>
      <c r="T405" s="428"/>
      <c r="U405" s="428"/>
      <c r="V405" s="428"/>
      <c r="W405" s="428"/>
      <c r="X405" s="428"/>
      <c r="Y405" s="428"/>
    </row>
    <row r="406" ht="15.75" customHeight="1">
      <c r="A406" s="428"/>
      <c r="B406" s="428"/>
      <c r="C406" s="428"/>
      <c r="D406" s="428"/>
      <c r="E406" s="428"/>
      <c r="F406" s="428"/>
      <c r="G406" s="428"/>
      <c r="H406" s="428"/>
      <c r="I406" s="428"/>
      <c r="J406" s="428"/>
      <c r="K406" s="428"/>
      <c r="L406" s="428"/>
      <c r="M406" s="428"/>
      <c r="N406" s="428"/>
      <c r="O406" s="428"/>
      <c r="P406" s="428"/>
      <c r="Q406" s="428"/>
      <c r="R406" s="428"/>
      <c r="S406" s="428"/>
      <c r="T406" s="428"/>
      <c r="U406" s="428"/>
      <c r="V406" s="428"/>
      <c r="W406" s="428"/>
      <c r="X406" s="428"/>
      <c r="Y406" s="428"/>
    </row>
    <row r="407" ht="15.75" customHeight="1">
      <c r="A407" s="428"/>
      <c r="B407" s="428"/>
      <c r="C407" s="428"/>
      <c r="D407" s="428"/>
      <c r="E407" s="428"/>
      <c r="F407" s="428"/>
      <c r="G407" s="428"/>
      <c r="H407" s="428"/>
      <c r="I407" s="428"/>
      <c r="J407" s="428"/>
      <c r="K407" s="428"/>
      <c r="L407" s="428"/>
      <c r="M407" s="428"/>
      <c r="N407" s="428"/>
      <c r="O407" s="428"/>
      <c r="P407" s="428"/>
      <c r="Q407" s="428"/>
      <c r="R407" s="428"/>
      <c r="S407" s="428"/>
      <c r="T407" s="428"/>
      <c r="U407" s="428"/>
      <c r="V407" s="428"/>
      <c r="W407" s="428"/>
      <c r="X407" s="428"/>
      <c r="Y407" s="428"/>
    </row>
    <row r="408" ht="15.75" customHeight="1">
      <c r="A408" s="428"/>
      <c r="B408" s="428"/>
      <c r="C408" s="428"/>
      <c r="D408" s="428"/>
      <c r="E408" s="428"/>
      <c r="F408" s="428"/>
      <c r="G408" s="428"/>
      <c r="H408" s="428"/>
      <c r="I408" s="428"/>
      <c r="J408" s="428"/>
      <c r="K408" s="428"/>
      <c r="L408" s="428"/>
      <c r="M408" s="428"/>
      <c r="N408" s="428"/>
      <c r="O408" s="428"/>
      <c r="P408" s="428"/>
      <c r="Q408" s="428"/>
      <c r="R408" s="428"/>
      <c r="S408" s="428"/>
      <c r="T408" s="428"/>
      <c r="U408" s="428"/>
      <c r="V408" s="428"/>
      <c r="W408" s="428"/>
      <c r="X408" s="428"/>
      <c r="Y408" s="428"/>
    </row>
    <row r="409" ht="15.75" customHeight="1">
      <c r="A409" s="428"/>
      <c r="B409" s="428"/>
      <c r="C409" s="428"/>
      <c r="D409" s="428"/>
      <c r="E409" s="428"/>
      <c r="F409" s="428"/>
      <c r="G409" s="428"/>
      <c r="H409" s="428"/>
      <c r="I409" s="428"/>
      <c r="J409" s="428"/>
      <c r="K409" s="428"/>
      <c r="L409" s="428"/>
      <c r="M409" s="428"/>
      <c r="N409" s="428"/>
      <c r="O409" s="428"/>
      <c r="P409" s="428"/>
      <c r="Q409" s="428"/>
      <c r="R409" s="428"/>
      <c r="S409" s="428"/>
      <c r="T409" s="428"/>
      <c r="U409" s="428"/>
      <c r="V409" s="428"/>
      <c r="W409" s="428"/>
      <c r="X409" s="428"/>
      <c r="Y409" s="428"/>
    </row>
    <row r="410" ht="15.75" customHeight="1">
      <c r="A410" s="428"/>
      <c r="B410" s="428"/>
      <c r="C410" s="428"/>
      <c r="D410" s="428"/>
      <c r="E410" s="428"/>
      <c r="F410" s="428"/>
      <c r="G410" s="428"/>
      <c r="H410" s="428"/>
      <c r="I410" s="428"/>
      <c r="J410" s="428"/>
      <c r="K410" s="428"/>
      <c r="L410" s="428"/>
      <c r="M410" s="428"/>
      <c r="N410" s="428"/>
      <c r="O410" s="428"/>
      <c r="P410" s="428"/>
      <c r="Q410" s="428"/>
      <c r="R410" s="428"/>
      <c r="S410" s="428"/>
      <c r="T410" s="428"/>
      <c r="U410" s="428"/>
      <c r="V410" s="428"/>
      <c r="W410" s="428"/>
      <c r="X410" s="428"/>
      <c r="Y410" s="428"/>
    </row>
    <row r="411" ht="15.75" customHeight="1">
      <c r="A411" s="428"/>
      <c r="B411" s="428"/>
      <c r="C411" s="428"/>
      <c r="D411" s="428"/>
      <c r="E411" s="428"/>
      <c r="F411" s="428"/>
      <c r="G411" s="428"/>
      <c r="H411" s="428"/>
      <c r="I411" s="428"/>
      <c r="J411" s="428"/>
      <c r="K411" s="428"/>
      <c r="L411" s="428"/>
      <c r="M411" s="428"/>
      <c r="N411" s="428"/>
      <c r="O411" s="428"/>
      <c r="P411" s="428"/>
      <c r="Q411" s="428"/>
      <c r="R411" s="428"/>
      <c r="S411" s="428"/>
      <c r="T411" s="428"/>
      <c r="U411" s="428"/>
      <c r="V411" s="428"/>
      <c r="W411" s="428"/>
      <c r="X411" s="428"/>
      <c r="Y411" s="428"/>
    </row>
    <row r="412" ht="15.75" customHeight="1">
      <c r="A412" s="428"/>
      <c r="B412" s="428"/>
      <c r="C412" s="428"/>
      <c r="D412" s="428"/>
      <c r="E412" s="428"/>
      <c r="F412" s="428"/>
      <c r="G412" s="428"/>
      <c r="H412" s="428"/>
      <c r="I412" s="428"/>
      <c r="J412" s="428"/>
      <c r="K412" s="428"/>
      <c r="L412" s="428"/>
      <c r="M412" s="428"/>
      <c r="N412" s="428"/>
      <c r="O412" s="428"/>
      <c r="P412" s="428"/>
      <c r="Q412" s="428"/>
      <c r="R412" s="428"/>
      <c r="S412" s="428"/>
      <c r="T412" s="428"/>
      <c r="U412" s="428"/>
      <c r="V412" s="428"/>
      <c r="W412" s="428"/>
      <c r="X412" s="428"/>
      <c r="Y412" s="428"/>
    </row>
    <row r="413" ht="15.75" customHeight="1">
      <c r="A413" s="428"/>
      <c r="B413" s="428"/>
      <c r="C413" s="428"/>
      <c r="D413" s="428"/>
      <c r="E413" s="428"/>
      <c r="F413" s="428"/>
      <c r="G413" s="428"/>
      <c r="H413" s="428"/>
      <c r="I413" s="428"/>
      <c r="J413" s="428"/>
      <c r="K413" s="428"/>
      <c r="L413" s="428"/>
      <c r="M413" s="428"/>
      <c r="N413" s="428"/>
      <c r="O413" s="428"/>
      <c r="P413" s="428"/>
      <c r="Q413" s="428"/>
      <c r="R413" s="428"/>
      <c r="S413" s="428"/>
      <c r="T413" s="428"/>
      <c r="U413" s="428"/>
      <c r="V413" s="428"/>
      <c r="W413" s="428"/>
      <c r="X413" s="428"/>
      <c r="Y413" s="428"/>
    </row>
    <row r="414" ht="15.75" customHeight="1">
      <c r="A414" s="428"/>
      <c r="B414" s="428"/>
      <c r="C414" s="428"/>
      <c r="D414" s="428"/>
      <c r="E414" s="428"/>
      <c r="F414" s="428"/>
      <c r="G414" s="428"/>
      <c r="H414" s="428"/>
      <c r="I414" s="428"/>
      <c r="J414" s="428"/>
      <c r="K414" s="428"/>
      <c r="L414" s="428"/>
      <c r="M414" s="428"/>
      <c r="N414" s="428"/>
      <c r="O414" s="428"/>
      <c r="P414" s="428"/>
      <c r="Q414" s="428"/>
      <c r="R414" s="428"/>
      <c r="S414" s="428"/>
      <c r="T414" s="428"/>
      <c r="U414" s="428"/>
      <c r="V414" s="428"/>
      <c r="W414" s="428"/>
      <c r="X414" s="428"/>
      <c r="Y414" s="428"/>
    </row>
    <row r="415" ht="15.75" customHeight="1">
      <c r="A415" s="428"/>
      <c r="B415" s="428"/>
      <c r="C415" s="428"/>
      <c r="D415" s="428"/>
      <c r="E415" s="428"/>
      <c r="F415" s="428"/>
      <c r="G415" s="428"/>
      <c r="H415" s="428"/>
      <c r="I415" s="428"/>
      <c r="J415" s="428"/>
      <c r="K415" s="428"/>
      <c r="L415" s="428"/>
      <c r="M415" s="428"/>
      <c r="N415" s="428"/>
      <c r="O415" s="428"/>
      <c r="P415" s="428"/>
      <c r="Q415" s="428"/>
      <c r="R415" s="428"/>
      <c r="S415" s="428"/>
      <c r="T415" s="428"/>
      <c r="U415" s="428"/>
      <c r="V415" s="428"/>
      <c r="W415" s="428"/>
      <c r="X415" s="428"/>
      <c r="Y415" s="428"/>
    </row>
    <row r="416" ht="15.75" customHeight="1">
      <c r="A416" s="428"/>
      <c r="B416" s="428"/>
      <c r="C416" s="428"/>
      <c r="D416" s="428"/>
      <c r="E416" s="428"/>
      <c r="F416" s="428"/>
      <c r="G416" s="428"/>
      <c r="H416" s="428"/>
      <c r="I416" s="428"/>
      <c r="J416" s="428"/>
      <c r="K416" s="428"/>
      <c r="L416" s="428"/>
      <c r="M416" s="428"/>
      <c r="N416" s="428"/>
      <c r="O416" s="428"/>
      <c r="P416" s="428"/>
      <c r="Q416" s="428"/>
      <c r="R416" s="428"/>
      <c r="S416" s="428"/>
      <c r="T416" s="428"/>
      <c r="U416" s="428"/>
      <c r="V416" s="428"/>
      <c r="W416" s="428"/>
      <c r="X416" s="428"/>
      <c r="Y416" s="428"/>
    </row>
    <row r="417" ht="15.75" customHeight="1">
      <c r="A417" s="428"/>
      <c r="B417" s="428"/>
      <c r="C417" s="428"/>
      <c r="D417" s="428"/>
      <c r="E417" s="428"/>
      <c r="F417" s="428"/>
      <c r="G417" s="428"/>
      <c r="H417" s="428"/>
      <c r="I417" s="428"/>
      <c r="J417" s="428"/>
      <c r="K417" s="428"/>
      <c r="L417" s="428"/>
      <c r="M417" s="428"/>
      <c r="N417" s="428"/>
      <c r="O417" s="428"/>
      <c r="P417" s="428"/>
      <c r="Q417" s="428"/>
      <c r="R417" s="428"/>
      <c r="S417" s="428"/>
      <c r="T417" s="428"/>
      <c r="U417" s="428"/>
      <c r="V417" s="428"/>
      <c r="W417" s="428"/>
      <c r="X417" s="428"/>
      <c r="Y417" s="428"/>
    </row>
    <row r="418" ht="15.75" customHeight="1">
      <c r="A418" s="428"/>
      <c r="B418" s="428"/>
      <c r="C418" s="428"/>
      <c r="D418" s="428"/>
      <c r="E418" s="428"/>
      <c r="F418" s="428"/>
      <c r="G418" s="428"/>
      <c r="H418" s="428"/>
      <c r="I418" s="428"/>
      <c r="J418" s="428"/>
      <c r="K418" s="428"/>
      <c r="L418" s="428"/>
      <c r="M418" s="428"/>
      <c r="N418" s="428"/>
      <c r="O418" s="428"/>
      <c r="P418" s="428"/>
      <c r="Q418" s="428"/>
      <c r="R418" s="428"/>
      <c r="S418" s="428"/>
      <c r="T418" s="428"/>
      <c r="U418" s="428"/>
      <c r="V418" s="428"/>
      <c r="W418" s="428"/>
      <c r="X418" s="428"/>
      <c r="Y418" s="428"/>
    </row>
    <row r="419" ht="15.75" customHeight="1">
      <c r="A419" s="428"/>
      <c r="B419" s="428"/>
      <c r="C419" s="428"/>
      <c r="D419" s="428"/>
      <c r="E419" s="428"/>
      <c r="F419" s="428"/>
      <c r="G419" s="428"/>
      <c r="H419" s="428"/>
      <c r="I419" s="428"/>
      <c r="J419" s="428"/>
      <c r="K419" s="428"/>
      <c r="L419" s="428"/>
      <c r="M419" s="428"/>
      <c r="N419" s="428"/>
      <c r="O419" s="428"/>
      <c r="P419" s="428"/>
      <c r="Q419" s="428"/>
      <c r="R419" s="428"/>
      <c r="S419" s="428"/>
      <c r="T419" s="428"/>
      <c r="U419" s="428"/>
      <c r="V419" s="428"/>
      <c r="W419" s="428"/>
      <c r="X419" s="428"/>
      <c r="Y419" s="428"/>
    </row>
    <row r="420" ht="15.75" customHeight="1">
      <c r="A420" s="428"/>
      <c r="B420" s="428"/>
      <c r="C420" s="428"/>
      <c r="D420" s="428"/>
      <c r="E420" s="428"/>
      <c r="F420" s="428"/>
      <c r="G420" s="428"/>
      <c r="H420" s="428"/>
      <c r="I420" s="428"/>
      <c r="J420" s="428"/>
      <c r="K420" s="428"/>
      <c r="L420" s="428"/>
      <c r="M420" s="428"/>
      <c r="N420" s="428"/>
      <c r="O420" s="428"/>
      <c r="P420" s="428"/>
      <c r="Q420" s="428"/>
      <c r="R420" s="428"/>
      <c r="S420" s="428"/>
      <c r="T420" s="428"/>
      <c r="U420" s="428"/>
      <c r="V420" s="428"/>
      <c r="W420" s="428"/>
      <c r="X420" s="428"/>
      <c r="Y420" s="428"/>
    </row>
    <row r="421" ht="15.75" customHeight="1">
      <c r="A421" s="428"/>
      <c r="B421" s="428"/>
      <c r="C421" s="428"/>
      <c r="D421" s="428"/>
      <c r="E421" s="428"/>
      <c r="F421" s="428"/>
      <c r="G421" s="428"/>
      <c r="H421" s="428"/>
      <c r="I421" s="428"/>
      <c r="J421" s="428"/>
      <c r="K421" s="428"/>
      <c r="L421" s="428"/>
      <c r="M421" s="428"/>
      <c r="N421" s="428"/>
      <c r="O421" s="428"/>
      <c r="P421" s="428"/>
      <c r="Q421" s="428"/>
      <c r="R421" s="428"/>
      <c r="S421" s="428"/>
      <c r="T421" s="428"/>
      <c r="U421" s="428"/>
      <c r="V421" s="428"/>
      <c r="W421" s="428"/>
      <c r="X421" s="428"/>
      <c r="Y421" s="428"/>
    </row>
    <row r="422" ht="15.75" customHeight="1">
      <c r="A422" s="428"/>
      <c r="B422" s="428"/>
      <c r="C422" s="428"/>
      <c r="D422" s="428"/>
      <c r="E422" s="428"/>
      <c r="F422" s="428"/>
      <c r="G422" s="428"/>
      <c r="H422" s="428"/>
      <c r="I422" s="428"/>
      <c r="J422" s="428"/>
      <c r="K422" s="428"/>
      <c r="L422" s="428"/>
      <c r="M422" s="428"/>
      <c r="N422" s="428"/>
      <c r="O422" s="428"/>
      <c r="P422" s="428"/>
      <c r="Q422" s="428"/>
      <c r="R422" s="428"/>
      <c r="S422" s="428"/>
      <c r="T422" s="428"/>
      <c r="U422" s="428"/>
      <c r="V422" s="428"/>
      <c r="W422" s="428"/>
      <c r="X422" s="428"/>
      <c r="Y422" s="428"/>
    </row>
    <row r="423" ht="15.75" customHeight="1">
      <c r="A423" s="428"/>
      <c r="B423" s="428"/>
      <c r="C423" s="428"/>
      <c r="D423" s="428"/>
      <c r="E423" s="428"/>
      <c r="F423" s="428"/>
      <c r="G423" s="428"/>
      <c r="H423" s="428"/>
      <c r="I423" s="428"/>
      <c r="J423" s="428"/>
      <c r="K423" s="428"/>
      <c r="L423" s="428"/>
      <c r="M423" s="428"/>
      <c r="N423" s="428"/>
      <c r="O423" s="428"/>
      <c r="P423" s="428"/>
      <c r="Q423" s="428"/>
      <c r="R423" s="428"/>
      <c r="S423" s="428"/>
      <c r="T423" s="428"/>
      <c r="U423" s="428"/>
      <c r="V423" s="428"/>
      <c r="W423" s="428"/>
      <c r="X423" s="428"/>
      <c r="Y423" s="428"/>
    </row>
    <row r="424" ht="15.75" customHeight="1">
      <c r="A424" s="428"/>
      <c r="B424" s="428"/>
      <c r="C424" s="428"/>
      <c r="D424" s="428"/>
      <c r="E424" s="428"/>
      <c r="F424" s="428"/>
      <c r="G424" s="428"/>
      <c r="H424" s="428"/>
      <c r="I424" s="428"/>
      <c r="J424" s="428"/>
      <c r="K424" s="428"/>
      <c r="L424" s="428"/>
      <c r="M424" s="428"/>
      <c r="N424" s="428"/>
      <c r="O424" s="428"/>
      <c r="P424" s="428"/>
      <c r="Q424" s="428"/>
      <c r="R424" s="428"/>
      <c r="S424" s="428"/>
      <c r="T424" s="428"/>
      <c r="U424" s="428"/>
      <c r="V424" s="428"/>
      <c r="W424" s="428"/>
      <c r="X424" s="428"/>
      <c r="Y424" s="428"/>
    </row>
    <row r="425" ht="15.75" customHeight="1">
      <c r="A425" s="428"/>
      <c r="B425" s="428"/>
      <c r="C425" s="428"/>
      <c r="D425" s="428"/>
      <c r="E425" s="428"/>
      <c r="F425" s="428"/>
      <c r="G425" s="428"/>
      <c r="H425" s="428"/>
      <c r="I425" s="428"/>
      <c r="J425" s="428"/>
      <c r="K425" s="428"/>
      <c r="L425" s="428"/>
      <c r="M425" s="428"/>
      <c r="N425" s="428"/>
      <c r="O425" s="428"/>
      <c r="P425" s="428"/>
      <c r="Q425" s="428"/>
      <c r="R425" s="428"/>
      <c r="S425" s="428"/>
      <c r="T425" s="428"/>
      <c r="U425" s="428"/>
      <c r="V425" s="428"/>
      <c r="W425" s="428"/>
      <c r="X425" s="428"/>
      <c r="Y425" s="428"/>
    </row>
    <row r="426" ht="15.75" customHeight="1">
      <c r="A426" s="428"/>
      <c r="B426" s="428"/>
      <c r="C426" s="428"/>
      <c r="D426" s="428"/>
      <c r="E426" s="428"/>
      <c r="F426" s="428"/>
      <c r="G426" s="428"/>
      <c r="H426" s="428"/>
      <c r="I426" s="428"/>
      <c r="J426" s="428"/>
      <c r="K426" s="428"/>
      <c r="L426" s="428"/>
      <c r="M426" s="428"/>
      <c r="N426" s="428"/>
      <c r="O426" s="428"/>
      <c r="P426" s="428"/>
      <c r="Q426" s="428"/>
      <c r="R426" s="428"/>
      <c r="S426" s="428"/>
      <c r="T426" s="428"/>
      <c r="U426" s="428"/>
      <c r="V426" s="428"/>
      <c r="W426" s="428"/>
      <c r="X426" s="428"/>
      <c r="Y426" s="428"/>
    </row>
    <row r="427" ht="15.75" customHeight="1">
      <c r="A427" s="428"/>
      <c r="B427" s="428"/>
      <c r="C427" s="428"/>
      <c r="D427" s="428"/>
      <c r="E427" s="428"/>
      <c r="F427" s="428"/>
      <c r="G427" s="428"/>
      <c r="H427" s="428"/>
      <c r="I427" s="428"/>
      <c r="J427" s="428"/>
      <c r="K427" s="428"/>
      <c r="L427" s="428"/>
      <c r="M427" s="428"/>
      <c r="N427" s="428"/>
      <c r="O427" s="428"/>
      <c r="P427" s="428"/>
      <c r="Q427" s="428"/>
      <c r="R427" s="428"/>
      <c r="S427" s="428"/>
      <c r="T427" s="428"/>
      <c r="U427" s="428"/>
      <c r="V427" s="428"/>
      <c r="W427" s="428"/>
      <c r="X427" s="428"/>
      <c r="Y427" s="428"/>
    </row>
    <row r="428" ht="15.75" customHeight="1">
      <c r="A428" s="428"/>
      <c r="B428" s="428"/>
      <c r="C428" s="428"/>
      <c r="D428" s="428"/>
      <c r="E428" s="428"/>
      <c r="F428" s="428"/>
      <c r="G428" s="428"/>
      <c r="H428" s="428"/>
      <c r="I428" s="428"/>
      <c r="J428" s="428"/>
      <c r="K428" s="428"/>
      <c r="L428" s="428"/>
      <c r="M428" s="428"/>
      <c r="N428" s="428"/>
      <c r="O428" s="428"/>
      <c r="P428" s="428"/>
      <c r="Q428" s="428"/>
      <c r="R428" s="428"/>
      <c r="S428" s="428"/>
      <c r="T428" s="428"/>
      <c r="U428" s="428"/>
      <c r="V428" s="428"/>
      <c r="W428" s="428"/>
      <c r="X428" s="428"/>
      <c r="Y428" s="428"/>
    </row>
    <row r="429" ht="15.75" customHeight="1">
      <c r="A429" s="428"/>
      <c r="B429" s="428"/>
      <c r="C429" s="428"/>
      <c r="D429" s="428"/>
      <c r="E429" s="428"/>
      <c r="F429" s="428"/>
      <c r="G429" s="428"/>
      <c r="H429" s="428"/>
      <c r="I429" s="428"/>
      <c r="J429" s="428"/>
      <c r="K429" s="428"/>
      <c r="L429" s="428"/>
      <c r="M429" s="428"/>
      <c r="N429" s="428"/>
      <c r="O429" s="428"/>
      <c r="P429" s="428"/>
      <c r="Q429" s="428"/>
      <c r="R429" s="428"/>
      <c r="S429" s="428"/>
      <c r="T429" s="428"/>
      <c r="U429" s="428"/>
      <c r="V429" s="428"/>
      <c r="W429" s="428"/>
      <c r="X429" s="428"/>
      <c r="Y429" s="428"/>
    </row>
    <row r="430" ht="15.75" customHeight="1">
      <c r="A430" s="428"/>
      <c r="B430" s="428"/>
      <c r="C430" s="428"/>
      <c r="D430" s="428"/>
      <c r="E430" s="428"/>
      <c r="F430" s="428"/>
      <c r="G430" s="428"/>
      <c r="H430" s="428"/>
      <c r="I430" s="428"/>
      <c r="J430" s="428"/>
      <c r="K430" s="428"/>
      <c r="L430" s="428"/>
      <c r="M430" s="428"/>
      <c r="N430" s="428"/>
      <c r="O430" s="428"/>
      <c r="P430" s="428"/>
      <c r="Q430" s="428"/>
      <c r="R430" s="428"/>
      <c r="S430" s="428"/>
      <c r="T430" s="428"/>
      <c r="U430" s="428"/>
      <c r="V430" s="428"/>
      <c r="W430" s="428"/>
      <c r="X430" s="428"/>
      <c r="Y430" s="428"/>
    </row>
    <row r="431" ht="15.75" customHeight="1">
      <c r="A431" s="428"/>
      <c r="B431" s="428"/>
      <c r="C431" s="428"/>
      <c r="D431" s="428"/>
      <c r="E431" s="428"/>
      <c r="F431" s="428"/>
      <c r="G431" s="428"/>
      <c r="H431" s="428"/>
      <c r="I431" s="428"/>
      <c r="J431" s="428"/>
      <c r="K431" s="428"/>
      <c r="L431" s="428"/>
      <c r="M431" s="428"/>
      <c r="N431" s="428"/>
      <c r="O431" s="428"/>
      <c r="P431" s="428"/>
      <c r="Q431" s="428"/>
      <c r="R431" s="428"/>
      <c r="S431" s="428"/>
      <c r="T431" s="428"/>
      <c r="U431" s="428"/>
      <c r="V431" s="428"/>
      <c r="W431" s="428"/>
      <c r="X431" s="428"/>
      <c r="Y431" s="428"/>
    </row>
    <row r="432" ht="15.75" customHeight="1">
      <c r="A432" s="428"/>
      <c r="B432" s="428"/>
      <c r="C432" s="428"/>
      <c r="D432" s="428"/>
      <c r="E432" s="428"/>
      <c r="F432" s="428"/>
      <c r="G432" s="428"/>
      <c r="H432" s="428"/>
      <c r="I432" s="428"/>
      <c r="J432" s="428"/>
      <c r="K432" s="428"/>
      <c r="L432" s="428"/>
      <c r="M432" s="428"/>
      <c r="N432" s="428"/>
      <c r="O432" s="428"/>
      <c r="P432" s="428"/>
      <c r="Q432" s="428"/>
      <c r="R432" s="428"/>
      <c r="S432" s="428"/>
      <c r="T432" s="428"/>
      <c r="U432" s="428"/>
      <c r="V432" s="428"/>
      <c r="W432" s="428"/>
      <c r="X432" s="428"/>
      <c r="Y432" s="428"/>
    </row>
    <row r="433" ht="15.75" customHeight="1">
      <c r="A433" s="428"/>
      <c r="B433" s="428"/>
      <c r="C433" s="428"/>
      <c r="D433" s="428"/>
      <c r="E433" s="428"/>
      <c r="F433" s="428"/>
      <c r="G433" s="428"/>
      <c r="H433" s="428"/>
      <c r="I433" s="428"/>
      <c r="J433" s="428"/>
      <c r="K433" s="428"/>
      <c r="L433" s="428"/>
      <c r="M433" s="428"/>
      <c r="N433" s="428"/>
      <c r="O433" s="428"/>
      <c r="P433" s="428"/>
      <c r="Q433" s="428"/>
      <c r="R433" s="428"/>
      <c r="S433" s="428"/>
      <c r="T433" s="428"/>
      <c r="U433" s="428"/>
      <c r="V433" s="428"/>
      <c r="W433" s="428"/>
      <c r="X433" s="428"/>
      <c r="Y433" s="428"/>
    </row>
    <row r="434" ht="15.75" customHeight="1">
      <c r="A434" s="428"/>
      <c r="B434" s="428"/>
      <c r="C434" s="428"/>
      <c r="D434" s="428"/>
      <c r="E434" s="428"/>
      <c r="F434" s="428"/>
      <c r="G434" s="428"/>
      <c r="H434" s="428"/>
      <c r="I434" s="428"/>
      <c r="J434" s="428"/>
      <c r="K434" s="428"/>
      <c r="L434" s="428"/>
      <c r="M434" s="428"/>
      <c r="N434" s="428"/>
      <c r="O434" s="428"/>
      <c r="P434" s="428"/>
      <c r="Q434" s="428"/>
      <c r="R434" s="428"/>
      <c r="S434" s="428"/>
      <c r="T434" s="428"/>
      <c r="U434" s="428"/>
      <c r="V434" s="428"/>
      <c r="W434" s="428"/>
      <c r="X434" s="428"/>
      <c r="Y434" s="428"/>
    </row>
    <row r="435" ht="15.75" customHeight="1">
      <c r="A435" s="428"/>
      <c r="B435" s="428"/>
      <c r="C435" s="428"/>
      <c r="D435" s="428"/>
      <c r="E435" s="428"/>
      <c r="F435" s="428"/>
      <c r="G435" s="428"/>
      <c r="H435" s="428"/>
      <c r="I435" s="428"/>
      <c r="J435" s="428"/>
      <c r="K435" s="428"/>
      <c r="L435" s="428"/>
      <c r="M435" s="428"/>
      <c r="N435" s="428"/>
      <c r="O435" s="428"/>
      <c r="P435" s="428"/>
      <c r="Q435" s="428"/>
      <c r="R435" s="428"/>
      <c r="S435" s="428"/>
      <c r="T435" s="428"/>
      <c r="U435" s="428"/>
      <c r="V435" s="428"/>
      <c r="W435" s="428"/>
      <c r="X435" s="428"/>
      <c r="Y435" s="428"/>
    </row>
    <row r="436" ht="15.75" customHeight="1">
      <c r="A436" s="428"/>
      <c r="B436" s="428"/>
      <c r="C436" s="428"/>
      <c r="D436" s="428"/>
      <c r="E436" s="428"/>
      <c r="F436" s="428"/>
      <c r="G436" s="428"/>
      <c r="H436" s="428"/>
      <c r="I436" s="428"/>
      <c r="J436" s="428"/>
      <c r="K436" s="428"/>
      <c r="L436" s="428"/>
      <c r="M436" s="428"/>
      <c r="N436" s="428"/>
      <c r="O436" s="428"/>
      <c r="P436" s="428"/>
      <c r="Q436" s="428"/>
      <c r="R436" s="428"/>
      <c r="S436" s="428"/>
      <c r="T436" s="428"/>
      <c r="U436" s="428"/>
      <c r="V436" s="428"/>
      <c r="W436" s="428"/>
      <c r="X436" s="428"/>
      <c r="Y436" s="428"/>
    </row>
    <row r="437" ht="15.75" customHeight="1">
      <c r="A437" s="428"/>
      <c r="B437" s="428"/>
      <c r="C437" s="428"/>
      <c r="D437" s="428"/>
      <c r="E437" s="428"/>
      <c r="F437" s="428"/>
      <c r="G437" s="428"/>
      <c r="H437" s="428"/>
      <c r="I437" s="428"/>
      <c r="J437" s="428"/>
      <c r="K437" s="428"/>
      <c r="L437" s="428"/>
      <c r="M437" s="428"/>
      <c r="N437" s="428"/>
      <c r="O437" s="428"/>
      <c r="P437" s="428"/>
      <c r="Q437" s="428"/>
      <c r="R437" s="428"/>
      <c r="S437" s="428"/>
      <c r="T437" s="428"/>
      <c r="U437" s="428"/>
      <c r="V437" s="428"/>
      <c r="W437" s="428"/>
      <c r="X437" s="428"/>
      <c r="Y437" s="428"/>
    </row>
    <row r="438" ht="15.75" customHeight="1">
      <c r="A438" s="428"/>
      <c r="B438" s="428"/>
      <c r="C438" s="428"/>
      <c r="D438" s="428"/>
      <c r="E438" s="428"/>
      <c r="F438" s="428"/>
      <c r="G438" s="428"/>
      <c r="H438" s="428"/>
      <c r="I438" s="428"/>
      <c r="J438" s="428"/>
      <c r="K438" s="428"/>
      <c r="L438" s="428"/>
      <c r="M438" s="428"/>
      <c r="N438" s="428"/>
      <c r="O438" s="428"/>
      <c r="P438" s="428"/>
      <c r="Q438" s="428"/>
      <c r="R438" s="428"/>
      <c r="S438" s="428"/>
      <c r="T438" s="428"/>
      <c r="U438" s="428"/>
      <c r="V438" s="428"/>
      <c r="W438" s="428"/>
      <c r="X438" s="428"/>
      <c r="Y438" s="428"/>
    </row>
    <row r="439" ht="15.75" customHeight="1">
      <c r="A439" s="428"/>
      <c r="B439" s="428"/>
      <c r="C439" s="428"/>
      <c r="D439" s="428"/>
      <c r="E439" s="428"/>
      <c r="F439" s="428"/>
      <c r="G439" s="428"/>
      <c r="H439" s="428"/>
      <c r="I439" s="428"/>
      <c r="J439" s="428"/>
      <c r="K439" s="428"/>
      <c r="L439" s="428"/>
      <c r="M439" s="428"/>
      <c r="N439" s="428"/>
      <c r="O439" s="428"/>
      <c r="P439" s="428"/>
      <c r="Q439" s="428"/>
      <c r="R439" s="428"/>
      <c r="S439" s="428"/>
      <c r="T439" s="428"/>
      <c r="U439" s="428"/>
      <c r="V439" s="428"/>
      <c r="W439" s="428"/>
      <c r="X439" s="428"/>
      <c r="Y439" s="428"/>
    </row>
    <row r="440" ht="15.75" customHeight="1">
      <c r="A440" s="428"/>
      <c r="B440" s="428"/>
      <c r="C440" s="428"/>
      <c r="D440" s="428"/>
      <c r="E440" s="428"/>
      <c r="F440" s="428"/>
      <c r="G440" s="428"/>
      <c r="H440" s="428"/>
      <c r="I440" s="428"/>
      <c r="J440" s="428"/>
      <c r="K440" s="428"/>
      <c r="L440" s="428"/>
      <c r="M440" s="428"/>
      <c r="N440" s="428"/>
      <c r="O440" s="428"/>
      <c r="P440" s="428"/>
      <c r="Q440" s="428"/>
      <c r="R440" s="428"/>
      <c r="S440" s="428"/>
      <c r="T440" s="428"/>
      <c r="U440" s="428"/>
      <c r="V440" s="428"/>
      <c r="W440" s="428"/>
      <c r="X440" s="428"/>
      <c r="Y440" s="428"/>
    </row>
    <row r="441" ht="15.75" customHeight="1">
      <c r="A441" s="428"/>
      <c r="B441" s="428"/>
      <c r="C441" s="428"/>
      <c r="D441" s="428"/>
      <c r="E441" s="428"/>
      <c r="F441" s="428"/>
      <c r="G441" s="428"/>
      <c r="H441" s="428"/>
      <c r="I441" s="428"/>
      <c r="J441" s="428"/>
      <c r="K441" s="428"/>
      <c r="L441" s="428"/>
      <c r="M441" s="428"/>
      <c r="N441" s="428"/>
      <c r="O441" s="428"/>
      <c r="P441" s="428"/>
      <c r="Q441" s="428"/>
      <c r="R441" s="428"/>
      <c r="S441" s="428"/>
      <c r="T441" s="428"/>
      <c r="U441" s="428"/>
      <c r="V441" s="428"/>
      <c r="W441" s="428"/>
      <c r="X441" s="428"/>
      <c r="Y441" s="428"/>
    </row>
    <row r="442" ht="15.75" customHeight="1">
      <c r="A442" s="428"/>
      <c r="B442" s="428"/>
      <c r="C442" s="428"/>
      <c r="D442" s="428"/>
      <c r="E442" s="428"/>
      <c r="F442" s="428"/>
      <c r="G442" s="428"/>
      <c r="H442" s="428"/>
      <c r="I442" s="428"/>
      <c r="J442" s="428"/>
      <c r="K442" s="428"/>
      <c r="L442" s="428"/>
      <c r="M442" s="428"/>
      <c r="N442" s="428"/>
      <c r="O442" s="428"/>
      <c r="P442" s="428"/>
      <c r="Q442" s="428"/>
      <c r="R442" s="428"/>
      <c r="S442" s="428"/>
      <c r="T442" s="428"/>
      <c r="U442" s="428"/>
      <c r="V442" s="428"/>
      <c r="W442" s="428"/>
      <c r="X442" s="428"/>
      <c r="Y442" s="428"/>
    </row>
    <row r="443" ht="15.75" customHeight="1">
      <c r="A443" s="428"/>
      <c r="B443" s="428"/>
      <c r="C443" s="428"/>
      <c r="D443" s="428"/>
      <c r="E443" s="428"/>
      <c r="F443" s="428"/>
      <c r="G443" s="428"/>
      <c r="H443" s="428"/>
      <c r="I443" s="428"/>
      <c r="J443" s="428"/>
      <c r="K443" s="428"/>
      <c r="L443" s="428"/>
      <c r="M443" s="428"/>
      <c r="N443" s="428"/>
      <c r="O443" s="428"/>
      <c r="P443" s="428"/>
      <c r="Q443" s="428"/>
      <c r="R443" s="428"/>
      <c r="S443" s="428"/>
      <c r="T443" s="428"/>
      <c r="U443" s="428"/>
      <c r="V443" s="428"/>
      <c r="W443" s="428"/>
      <c r="X443" s="428"/>
      <c r="Y443" s="428"/>
    </row>
    <row r="444" ht="15.75" customHeight="1">
      <c r="A444" s="428"/>
      <c r="B444" s="428"/>
      <c r="C444" s="428"/>
      <c r="D444" s="428"/>
      <c r="E444" s="428"/>
      <c r="F444" s="428"/>
      <c r="G444" s="428"/>
      <c r="H444" s="428"/>
      <c r="I444" s="428"/>
      <c r="J444" s="428"/>
      <c r="K444" s="428"/>
      <c r="L444" s="428"/>
      <c r="M444" s="428"/>
      <c r="N444" s="428"/>
      <c r="O444" s="428"/>
      <c r="P444" s="428"/>
      <c r="Q444" s="428"/>
      <c r="R444" s="428"/>
      <c r="S444" s="428"/>
      <c r="T444" s="428"/>
      <c r="U444" s="428"/>
      <c r="V444" s="428"/>
      <c r="W444" s="428"/>
      <c r="X444" s="428"/>
      <c r="Y444" s="428"/>
    </row>
    <row r="445" ht="15.75" customHeight="1">
      <c r="A445" s="428"/>
      <c r="B445" s="428"/>
      <c r="C445" s="428"/>
      <c r="D445" s="428"/>
      <c r="E445" s="428"/>
      <c r="F445" s="428"/>
      <c r="G445" s="428"/>
      <c r="H445" s="428"/>
      <c r="I445" s="428"/>
      <c r="J445" s="428"/>
      <c r="K445" s="428"/>
      <c r="L445" s="428"/>
      <c r="M445" s="428"/>
      <c r="N445" s="428"/>
      <c r="O445" s="428"/>
      <c r="P445" s="428"/>
      <c r="Q445" s="428"/>
      <c r="R445" s="428"/>
      <c r="S445" s="428"/>
      <c r="T445" s="428"/>
      <c r="U445" s="428"/>
      <c r="V445" s="428"/>
      <c r="W445" s="428"/>
      <c r="X445" s="428"/>
      <c r="Y445" s="428"/>
    </row>
    <row r="446" ht="15.75" customHeight="1">
      <c r="A446" s="428"/>
      <c r="B446" s="428"/>
      <c r="C446" s="428"/>
      <c r="D446" s="428"/>
      <c r="E446" s="428"/>
      <c r="F446" s="428"/>
      <c r="G446" s="428"/>
      <c r="H446" s="428"/>
      <c r="I446" s="428"/>
      <c r="J446" s="428"/>
      <c r="K446" s="428"/>
      <c r="L446" s="428"/>
      <c r="M446" s="428"/>
      <c r="N446" s="428"/>
      <c r="O446" s="428"/>
      <c r="P446" s="428"/>
      <c r="Q446" s="428"/>
      <c r="R446" s="428"/>
      <c r="S446" s="428"/>
      <c r="T446" s="428"/>
      <c r="U446" s="428"/>
      <c r="V446" s="428"/>
      <c r="W446" s="428"/>
      <c r="X446" s="428"/>
      <c r="Y446" s="428"/>
    </row>
    <row r="447" ht="15.75" customHeight="1">
      <c r="A447" s="428"/>
      <c r="B447" s="428"/>
      <c r="C447" s="428"/>
      <c r="D447" s="428"/>
      <c r="E447" s="428"/>
      <c r="F447" s="428"/>
      <c r="G447" s="428"/>
      <c r="H447" s="428"/>
      <c r="I447" s="428"/>
      <c r="J447" s="428"/>
      <c r="K447" s="428"/>
      <c r="L447" s="428"/>
      <c r="M447" s="428"/>
      <c r="N447" s="428"/>
      <c r="O447" s="428"/>
      <c r="P447" s="428"/>
      <c r="Q447" s="428"/>
      <c r="R447" s="428"/>
      <c r="S447" s="428"/>
      <c r="T447" s="428"/>
      <c r="U447" s="428"/>
      <c r="V447" s="428"/>
      <c r="W447" s="428"/>
      <c r="X447" s="428"/>
      <c r="Y447" s="428"/>
    </row>
    <row r="448" ht="15.75" customHeight="1">
      <c r="A448" s="428"/>
      <c r="B448" s="428"/>
      <c r="C448" s="428"/>
      <c r="D448" s="428"/>
      <c r="E448" s="428"/>
      <c r="F448" s="428"/>
      <c r="G448" s="428"/>
      <c r="H448" s="428"/>
      <c r="I448" s="428"/>
      <c r="J448" s="428"/>
      <c r="K448" s="428"/>
      <c r="L448" s="428"/>
      <c r="M448" s="428"/>
      <c r="N448" s="428"/>
      <c r="O448" s="428"/>
      <c r="P448" s="428"/>
      <c r="Q448" s="428"/>
      <c r="R448" s="428"/>
      <c r="S448" s="428"/>
      <c r="T448" s="428"/>
      <c r="U448" s="428"/>
      <c r="V448" s="428"/>
      <c r="W448" s="428"/>
      <c r="X448" s="428"/>
      <c r="Y448" s="428"/>
    </row>
    <row r="449" ht="15.75" customHeight="1">
      <c r="A449" s="428"/>
      <c r="B449" s="428"/>
      <c r="C449" s="428"/>
      <c r="D449" s="428"/>
      <c r="E449" s="428"/>
      <c r="F449" s="428"/>
      <c r="G449" s="428"/>
      <c r="H449" s="428"/>
      <c r="I449" s="428"/>
      <c r="J449" s="428"/>
      <c r="K449" s="428"/>
      <c r="L449" s="428"/>
      <c r="M449" s="428"/>
      <c r="N449" s="428"/>
      <c r="O449" s="428"/>
      <c r="P449" s="428"/>
      <c r="Q449" s="428"/>
      <c r="R449" s="428"/>
      <c r="S449" s="428"/>
      <c r="T449" s="428"/>
      <c r="U449" s="428"/>
      <c r="V449" s="428"/>
      <c r="W449" s="428"/>
      <c r="X449" s="428"/>
      <c r="Y449" s="428"/>
    </row>
    <row r="450" ht="15.75" customHeight="1">
      <c r="A450" s="428"/>
      <c r="B450" s="428"/>
      <c r="C450" s="428"/>
      <c r="D450" s="428"/>
      <c r="E450" s="428"/>
      <c r="F450" s="428"/>
      <c r="G450" s="428"/>
      <c r="H450" s="428"/>
      <c r="I450" s="428"/>
      <c r="J450" s="428"/>
      <c r="K450" s="428"/>
      <c r="L450" s="428"/>
      <c r="M450" s="428"/>
      <c r="N450" s="428"/>
      <c r="O450" s="428"/>
      <c r="P450" s="428"/>
      <c r="Q450" s="428"/>
      <c r="R450" s="428"/>
      <c r="S450" s="428"/>
      <c r="T450" s="428"/>
      <c r="U450" s="428"/>
      <c r="V450" s="428"/>
      <c r="W450" s="428"/>
      <c r="X450" s="428"/>
      <c r="Y450" s="428"/>
    </row>
    <row r="451" ht="15.75" customHeight="1">
      <c r="A451" s="428"/>
      <c r="B451" s="428"/>
      <c r="C451" s="428"/>
      <c r="D451" s="428"/>
      <c r="E451" s="428"/>
      <c r="F451" s="428"/>
      <c r="G451" s="428"/>
      <c r="H451" s="428"/>
      <c r="I451" s="428"/>
      <c r="J451" s="428"/>
      <c r="K451" s="428"/>
      <c r="L451" s="428"/>
      <c r="M451" s="428"/>
      <c r="N451" s="428"/>
      <c r="O451" s="428"/>
      <c r="P451" s="428"/>
      <c r="Q451" s="428"/>
      <c r="R451" s="428"/>
      <c r="S451" s="428"/>
      <c r="T451" s="428"/>
      <c r="U451" s="428"/>
      <c r="V451" s="428"/>
      <c r="W451" s="428"/>
      <c r="X451" s="428"/>
      <c r="Y451" s="428"/>
    </row>
    <row r="452" ht="15.75" customHeight="1">
      <c r="A452" s="428"/>
      <c r="B452" s="428"/>
      <c r="C452" s="428"/>
      <c r="D452" s="428"/>
      <c r="E452" s="428"/>
      <c r="F452" s="428"/>
      <c r="G452" s="428"/>
      <c r="H452" s="428"/>
      <c r="I452" s="428"/>
      <c r="J452" s="428"/>
      <c r="K452" s="428"/>
      <c r="L452" s="428"/>
      <c r="M452" s="428"/>
      <c r="N452" s="428"/>
      <c r="O452" s="428"/>
      <c r="P452" s="428"/>
      <c r="Q452" s="428"/>
      <c r="R452" s="428"/>
      <c r="S452" s="428"/>
      <c r="T452" s="428"/>
      <c r="U452" s="428"/>
      <c r="V452" s="428"/>
      <c r="W452" s="428"/>
      <c r="X452" s="428"/>
      <c r="Y452" s="428"/>
    </row>
    <row r="453" ht="15.75" customHeight="1">
      <c r="A453" s="428"/>
      <c r="B453" s="428"/>
      <c r="C453" s="428"/>
      <c r="D453" s="428"/>
      <c r="E453" s="428"/>
      <c r="F453" s="428"/>
      <c r="G453" s="428"/>
      <c r="H453" s="428"/>
      <c r="I453" s="428"/>
      <c r="J453" s="428"/>
      <c r="K453" s="428"/>
      <c r="L453" s="428"/>
      <c r="M453" s="428"/>
      <c r="N453" s="428"/>
      <c r="O453" s="428"/>
      <c r="P453" s="428"/>
      <c r="Q453" s="428"/>
      <c r="R453" s="428"/>
      <c r="S453" s="428"/>
      <c r="T453" s="428"/>
      <c r="U453" s="428"/>
      <c r="V453" s="428"/>
      <c r="W453" s="428"/>
      <c r="X453" s="428"/>
      <c r="Y453" s="428"/>
    </row>
    <row r="454" ht="15.75" customHeight="1">
      <c r="A454" s="428"/>
      <c r="B454" s="428"/>
      <c r="C454" s="428"/>
      <c r="D454" s="428"/>
      <c r="E454" s="428"/>
      <c r="F454" s="428"/>
      <c r="G454" s="428"/>
      <c r="H454" s="428"/>
      <c r="I454" s="428"/>
      <c r="J454" s="428"/>
      <c r="K454" s="428"/>
      <c r="L454" s="428"/>
      <c r="M454" s="428"/>
      <c r="N454" s="428"/>
      <c r="O454" s="428"/>
      <c r="P454" s="428"/>
      <c r="Q454" s="428"/>
      <c r="R454" s="428"/>
      <c r="S454" s="428"/>
      <c r="T454" s="428"/>
      <c r="U454" s="428"/>
      <c r="V454" s="428"/>
      <c r="W454" s="428"/>
      <c r="X454" s="428"/>
      <c r="Y454" s="428"/>
    </row>
    <row r="455" ht="15.75" customHeight="1">
      <c r="A455" s="428"/>
      <c r="B455" s="428"/>
      <c r="C455" s="428"/>
      <c r="D455" s="428"/>
      <c r="E455" s="428"/>
      <c r="F455" s="428"/>
      <c r="G455" s="428"/>
      <c r="H455" s="428"/>
      <c r="I455" s="428"/>
      <c r="J455" s="428"/>
      <c r="K455" s="428"/>
      <c r="L455" s="428"/>
      <c r="M455" s="428"/>
      <c r="N455" s="428"/>
      <c r="O455" s="428"/>
      <c r="P455" s="428"/>
      <c r="Q455" s="428"/>
      <c r="R455" s="428"/>
      <c r="S455" s="428"/>
      <c r="T455" s="428"/>
      <c r="U455" s="428"/>
      <c r="V455" s="428"/>
      <c r="W455" s="428"/>
      <c r="X455" s="428"/>
      <c r="Y455" s="428"/>
    </row>
    <row r="456" ht="15.75" customHeight="1">
      <c r="A456" s="428"/>
      <c r="B456" s="428"/>
      <c r="C456" s="428"/>
      <c r="D456" s="428"/>
      <c r="E456" s="428"/>
      <c r="F456" s="428"/>
      <c r="G456" s="428"/>
      <c r="H456" s="428"/>
      <c r="I456" s="428"/>
      <c r="J456" s="428"/>
      <c r="K456" s="428"/>
      <c r="L456" s="428"/>
      <c r="M456" s="428"/>
      <c r="N456" s="428"/>
      <c r="O456" s="428"/>
      <c r="P456" s="428"/>
      <c r="Q456" s="428"/>
      <c r="R456" s="428"/>
      <c r="S456" s="428"/>
      <c r="T456" s="428"/>
      <c r="U456" s="428"/>
      <c r="V456" s="428"/>
      <c r="W456" s="428"/>
      <c r="X456" s="428"/>
      <c r="Y456" s="428"/>
    </row>
    <row r="457" ht="15.75" customHeight="1">
      <c r="A457" s="428"/>
      <c r="B457" s="428"/>
      <c r="C457" s="428"/>
      <c r="D457" s="428"/>
      <c r="E457" s="428"/>
      <c r="F457" s="428"/>
      <c r="G457" s="428"/>
      <c r="H457" s="428"/>
      <c r="I457" s="428"/>
      <c r="J457" s="428"/>
      <c r="K457" s="428"/>
      <c r="L457" s="428"/>
      <c r="M457" s="428"/>
      <c r="N457" s="428"/>
      <c r="O457" s="428"/>
      <c r="P457" s="428"/>
      <c r="Q457" s="428"/>
      <c r="R457" s="428"/>
      <c r="S457" s="428"/>
      <c r="T457" s="428"/>
      <c r="U457" s="428"/>
      <c r="V457" s="428"/>
      <c r="W457" s="428"/>
      <c r="X457" s="428"/>
      <c r="Y457" s="428"/>
    </row>
    <row r="458" ht="15.75" customHeight="1">
      <c r="A458" s="428"/>
      <c r="B458" s="428"/>
      <c r="C458" s="428"/>
      <c r="D458" s="428"/>
      <c r="E458" s="428"/>
      <c r="F458" s="428"/>
      <c r="G458" s="428"/>
      <c r="H458" s="428"/>
      <c r="I458" s="428"/>
      <c r="J458" s="428"/>
      <c r="K458" s="428"/>
      <c r="L458" s="428"/>
      <c r="M458" s="428"/>
      <c r="N458" s="428"/>
      <c r="O458" s="428"/>
      <c r="P458" s="428"/>
      <c r="Q458" s="428"/>
      <c r="R458" s="428"/>
      <c r="S458" s="428"/>
      <c r="T458" s="428"/>
      <c r="U458" s="428"/>
      <c r="V458" s="428"/>
      <c r="W458" s="428"/>
      <c r="X458" s="428"/>
      <c r="Y458" s="428"/>
    </row>
    <row r="459" ht="15.75" customHeight="1">
      <c r="A459" s="428"/>
      <c r="B459" s="428"/>
      <c r="C459" s="428"/>
      <c r="D459" s="428"/>
      <c r="E459" s="428"/>
      <c r="F459" s="428"/>
      <c r="G459" s="428"/>
      <c r="H459" s="428"/>
      <c r="I459" s="428"/>
      <c r="J459" s="428"/>
      <c r="K459" s="428"/>
      <c r="L459" s="428"/>
      <c r="M459" s="428"/>
      <c r="N459" s="428"/>
      <c r="O459" s="428"/>
      <c r="P459" s="428"/>
      <c r="Q459" s="428"/>
      <c r="R459" s="428"/>
      <c r="S459" s="428"/>
      <c r="T459" s="428"/>
      <c r="U459" s="428"/>
      <c r="V459" s="428"/>
      <c r="W459" s="428"/>
      <c r="X459" s="428"/>
      <c r="Y459" s="428"/>
    </row>
    <row r="460" ht="15.75" customHeight="1">
      <c r="A460" s="428"/>
      <c r="B460" s="428"/>
      <c r="C460" s="428"/>
      <c r="D460" s="428"/>
      <c r="E460" s="428"/>
      <c r="F460" s="428"/>
      <c r="G460" s="428"/>
      <c r="H460" s="428"/>
      <c r="I460" s="428"/>
      <c r="J460" s="428"/>
      <c r="K460" s="428"/>
      <c r="L460" s="428"/>
      <c r="M460" s="428"/>
      <c r="N460" s="428"/>
      <c r="O460" s="428"/>
      <c r="P460" s="428"/>
      <c r="Q460" s="428"/>
      <c r="R460" s="428"/>
      <c r="S460" s="428"/>
      <c r="T460" s="428"/>
      <c r="U460" s="428"/>
      <c r="V460" s="428"/>
      <c r="W460" s="428"/>
      <c r="X460" s="428"/>
      <c r="Y460" s="428"/>
    </row>
    <row r="461" ht="15.75" customHeight="1">
      <c r="A461" s="428"/>
      <c r="B461" s="428"/>
      <c r="C461" s="428"/>
      <c r="D461" s="428"/>
      <c r="E461" s="428"/>
      <c r="F461" s="428"/>
      <c r="G461" s="428"/>
      <c r="H461" s="428"/>
      <c r="I461" s="428"/>
      <c r="J461" s="428"/>
      <c r="K461" s="428"/>
      <c r="L461" s="428"/>
      <c r="M461" s="428"/>
      <c r="N461" s="428"/>
      <c r="O461" s="428"/>
      <c r="P461" s="428"/>
      <c r="Q461" s="428"/>
      <c r="R461" s="428"/>
      <c r="S461" s="428"/>
      <c r="T461" s="428"/>
      <c r="U461" s="428"/>
      <c r="V461" s="428"/>
      <c r="W461" s="428"/>
      <c r="X461" s="428"/>
      <c r="Y461" s="428"/>
    </row>
    <row r="462" ht="15.75" customHeight="1">
      <c r="A462" s="428"/>
      <c r="B462" s="428"/>
      <c r="C462" s="428"/>
      <c r="D462" s="428"/>
      <c r="E462" s="428"/>
      <c r="F462" s="428"/>
      <c r="G462" s="428"/>
      <c r="H462" s="428"/>
      <c r="I462" s="428"/>
      <c r="J462" s="428"/>
      <c r="K462" s="428"/>
      <c r="L462" s="428"/>
      <c r="M462" s="428"/>
      <c r="N462" s="428"/>
      <c r="O462" s="428"/>
      <c r="P462" s="428"/>
      <c r="Q462" s="428"/>
      <c r="R462" s="428"/>
      <c r="S462" s="428"/>
      <c r="T462" s="428"/>
      <c r="U462" s="428"/>
      <c r="V462" s="428"/>
      <c r="W462" s="428"/>
      <c r="X462" s="428"/>
      <c r="Y462" s="428"/>
    </row>
    <row r="463" ht="15.75" customHeight="1">
      <c r="A463" s="428"/>
      <c r="B463" s="428"/>
      <c r="C463" s="428"/>
      <c r="D463" s="428"/>
      <c r="E463" s="428"/>
      <c r="F463" s="428"/>
      <c r="G463" s="428"/>
      <c r="H463" s="428"/>
      <c r="I463" s="428"/>
      <c r="J463" s="428"/>
      <c r="K463" s="428"/>
      <c r="L463" s="428"/>
      <c r="M463" s="428"/>
      <c r="N463" s="428"/>
      <c r="O463" s="428"/>
      <c r="P463" s="428"/>
      <c r="Q463" s="428"/>
      <c r="R463" s="428"/>
      <c r="S463" s="428"/>
      <c r="T463" s="428"/>
      <c r="U463" s="428"/>
      <c r="V463" s="428"/>
      <c r="W463" s="428"/>
      <c r="X463" s="428"/>
      <c r="Y463" s="428"/>
    </row>
    <row r="464" ht="15.75" customHeight="1">
      <c r="A464" s="428"/>
      <c r="B464" s="428"/>
      <c r="C464" s="428"/>
      <c r="D464" s="428"/>
      <c r="E464" s="428"/>
      <c r="F464" s="428"/>
      <c r="G464" s="428"/>
      <c r="H464" s="428"/>
      <c r="I464" s="428"/>
      <c r="J464" s="428"/>
      <c r="K464" s="428"/>
      <c r="L464" s="428"/>
      <c r="M464" s="428"/>
      <c r="N464" s="428"/>
      <c r="O464" s="428"/>
      <c r="P464" s="428"/>
      <c r="Q464" s="428"/>
      <c r="R464" s="428"/>
      <c r="S464" s="428"/>
      <c r="T464" s="428"/>
      <c r="U464" s="428"/>
      <c r="V464" s="428"/>
      <c r="W464" s="428"/>
      <c r="X464" s="428"/>
      <c r="Y464" s="428"/>
    </row>
    <row r="465" ht="15.75" customHeight="1">
      <c r="A465" s="428"/>
      <c r="B465" s="428"/>
      <c r="C465" s="428"/>
      <c r="D465" s="428"/>
      <c r="E465" s="428"/>
      <c r="F465" s="428"/>
      <c r="G465" s="428"/>
      <c r="H465" s="428"/>
      <c r="I465" s="428"/>
      <c r="J465" s="428"/>
      <c r="K465" s="428"/>
      <c r="L465" s="428"/>
      <c r="M465" s="428"/>
      <c r="N465" s="428"/>
      <c r="O465" s="428"/>
      <c r="P465" s="428"/>
      <c r="Q465" s="428"/>
      <c r="R465" s="428"/>
      <c r="S465" s="428"/>
      <c r="T465" s="428"/>
      <c r="U465" s="428"/>
      <c r="V465" s="428"/>
      <c r="W465" s="428"/>
      <c r="X465" s="428"/>
      <c r="Y465" s="428"/>
    </row>
    <row r="466" ht="15.75" customHeight="1">
      <c r="A466" s="428"/>
      <c r="B466" s="428"/>
      <c r="C466" s="428"/>
      <c r="D466" s="428"/>
      <c r="E466" s="428"/>
      <c r="F466" s="428"/>
      <c r="G466" s="428"/>
      <c r="H466" s="428"/>
      <c r="I466" s="428"/>
      <c r="J466" s="428"/>
      <c r="K466" s="428"/>
      <c r="L466" s="428"/>
      <c r="M466" s="428"/>
      <c r="N466" s="428"/>
      <c r="O466" s="428"/>
      <c r="P466" s="428"/>
      <c r="Q466" s="428"/>
      <c r="R466" s="428"/>
      <c r="S466" s="428"/>
      <c r="T466" s="428"/>
      <c r="U466" s="428"/>
      <c r="V466" s="428"/>
      <c r="W466" s="428"/>
      <c r="X466" s="428"/>
      <c r="Y466" s="428"/>
    </row>
    <row r="467" ht="15.75" customHeight="1">
      <c r="A467" s="428"/>
      <c r="B467" s="428"/>
      <c r="C467" s="428"/>
      <c r="D467" s="428"/>
      <c r="E467" s="428"/>
      <c r="F467" s="428"/>
      <c r="G467" s="428"/>
      <c r="H467" s="428"/>
      <c r="I467" s="428"/>
      <c r="J467" s="428"/>
      <c r="K467" s="428"/>
      <c r="L467" s="428"/>
      <c r="M467" s="428"/>
      <c r="N467" s="428"/>
      <c r="O467" s="428"/>
      <c r="P467" s="428"/>
      <c r="Q467" s="428"/>
      <c r="R467" s="428"/>
      <c r="S467" s="428"/>
      <c r="T467" s="428"/>
      <c r="U467" s="428"/>
      <c r="V467" s="428"/>
      <c r="W467" s="428"/>
      <c r="X467" s="428"/>
      <c r="Y467" s="428"/>
    </row>
    <row r="468" ht="15.75" customHeight="1">
      <c r="A468" s="428"/>
      <c r="B468" s="428"/>
      <c r="C468" s="428"/>
      <c r="D468" s="428"/>
      <c r="E468" s="428"/>
      <c r="F468" s="428"/>
      <c r="G468" s="428"/>
      <c r="H468" s="428"/>
      <c r="I468" s="428"/>
      <c r="J468" s="428"/>
      <c r="K468" s="428"/>
      <c r="L468" s="428"/>
      <c r="M468" s="428"/>
      <c r="N468" s="428"/>
      <c r="O468" s="428"/>
      <c r="P468" s="428"/>
      <c r="Q468" s="428"/>
      <c r="R468" s="428"/>
      <c r="S468" s="428"/>
      <c r="T468" s="428"/>
      <c r="U468" s="428"/>
      <c r="V468" s="428"/>
      <c r="W468" s="428"/>
      <c r="X468" s="428"/>
      <c r="Y468" s="428"/>
    </row>
    <row r="469" ht="15.75" customHeight="1">
      <c r="A469" s="428"/>
      <c r="B469" s="428"/>
      <c r="C469" s="428"/>
      <c r="D469" s="428"/>
      <c r="E469" s="428"/>
      <c r="F469" s="428"/>
      <c r="G469" s="428"/>
      <c r="H469" s="428"/>
      <c r="I469" s="428"/>
      <c r="J469" s="428"/>
      <c r="K469" s="428"/>
      <c r="L469" s="428"/>
      <c r="M469" s="428"/>
      <c r="N469" s="428"/>
      <c r="O469" s="428"/>
      <c r="P469" s="428"/>
      <c r="Q469" s="428"/>
      <c r="R469" s="428"/>
      <c r="S469" s="428"/>
      <c r="T469" s="428"/>
      <c r="U469" s="428"/>
      <c r="V469" s="428"/>
      <c r="W469" s="428"/>
      <c r="X469" s="428"/>
      <c r="Y469" s="428"/>
    </row>
    <row r="470" ht="15.75" customHeight="1">
      <c r="A470" s="428"/>
      <c r="B470" s="428"/>
      <c r="C470" s="428"/>
      <c r="D470" s="428"/>
      <c r="E470" s="428"/>
      <c r="F470" s="428"/>
      <c r="G470" s="428"/>
      <c r="H470" s="428"/>
      <c r="I470" s="428"/>
      <c r="J470" s="428"/>
      <c r="K470" s="428"/>
      <c r="L470" s="428"/>
      <c r="M470" s="428"/>
      <c r="N470" s="428"/>
      <c r="O470" s="428"/>
      <c r="P470" s="428"/>
      <c r="Q470" s="428"/>
      <c r="R470" s="428"/>
      <c r="S470" s="428"/>
      <c r="T470" s="428"/>
      <c r="U470" s="428"/>
      <c r="V470" s="428"/>
      <c r="W470" s="428"/>
      <c r="X470" s="428"/>
      <c r="Y470" s="428"/>
    </row>
    <row r="471" ht="15.75" customHeight="1">
      <c r="A471" s="428"/>
      <c r="B471" s="428"/>
      <c r="C471" s="428"/>
      <c r="D471" s="428"/>
      <c r="E471" s="428"/>
      <c r="F471" s="428"/>
      <c r="G471" s="428"/>
      <c r="H471" s="428"/>
      <c r="I471" s="428"/>
      <c r="J471" s="428"/>
      <c r="K471" s="428"/>
      <c r="L471" s="428"/>
      <c r="M471" s="428"/>
      <c r="N471" s="428"/>
      <c r="O471" s="428"/>
      <c r="P471" s="428"/>
      <c r="Q471" s="428"/>
      <c r="R471" s="428"/>
      <c r="S471" s="428"/>
      <c r="T471" s="428"/>
      <c r="U471" s="428"/>
      <c r="V471" s="428"/>
      <c r="W471" s="428"/>
      <c r="X471" s="428"/>
      <c r="Y471" s="428"/>
    </row>
    <row r="472" ht="15.75" customHeight="1">
      <c r="A472" s="428"/>
      <c r="B472" s="428"/>
      <c r="C472" s="428"/>
      <c r="D472" s="428"/>
      <c r="E472" s="428"/>
      <c r="F472" s="428"/>
      <c r="G472" s="428"/>
      <c r="H472" s="428"/>
      <c r="I472" s="428"/>
      <c r="J472" s="428"/>
      <c r="K472" s="428"/>
      <c r="L472" s="428"/>
      <c r="M472" s="428"/>
      <c r="N472" s="428"/>
      <c r="O472" s="428"/>
      <c r="P472" s="428"/>
      <c r="Q472" s="428"/>
      <c r="R472" s="428"/>
      <c r="S472" s="428"/>
      <c r="T472" s="428"/>
      <c r="U472" s="428"/>
      <c r="V472" s="428"/>
      <c r="W472" s="428"/>
      <c r="X472" s="428"/>
      <c r="Y472" s="428"/>
    </row>
    <row r="473" ht="15.75" customHeight="1">
      <c r="A473" s="428"/>
      <c r="B473" s="428"/>
      <c r="C473" s="428"/>
      <c r="D473" s="428"/>
      <c r="E473" s="428"/>
      <c r="F473" s="428"/>
      <c r="G473" s="428"/>
      <c r="H473" s="428"/>
      <c r="I473" s="428"/>
      <c r="J473" s="428"/>
      <c r="K473" s="428"/>
      <c r="L473" s="428"/>
      <c r="M473" s="428"/>
      <c r="N473" s="428"/>
      <c r="O473" s="428"/>
      <c r="P473" s="428"/>
      <c r="Q473" s="428"/>
      <c r="R473" s="428"/>
      <c r="S473" s="428"/>
      <c r="T473" s="428"/>
      <c r="U473" s="428"/>
      <c r="V473" s="428"/>
      <c r="W473" s="428"/>
      <c r="X473" s="428"/>
      <c r="Y473" s="428"/>
    </row>
    <row r="474" ht="15.75" customHeight="1">
      <c r="A474" s="428"/>
      <c r="B474" s="428"/>
      <c r="C474" s="428"/>
      <c r="D474" s="428"/>
      <c r="E474" s="428"/>
      <c r="F474" s="428"/>
      <c r="G474" s="428"/>
      <c r="H474" s="428"/>
      <c r="I474" s="428"/>
      <c r="J474" s="428"/>
      <c r="K474" s="428"/>
      <c r="L474" s="428"/>
      <c r="M474" s="428"/>
      <c r="N474" s="428"/>
      <c r="O474" s="428"/>
      <c r="P474" s="428"/>
      <c r="Q474" s="428"/>
      <c r="R474" s="428"/>
      <c r="S474" s="428"/>
      <c r="T474" s="428"/>
      <c r="U474" s="428"/>
      <c r="V474" s="428"/>
      <c r="W474" s="428"/>
      <c r="X474" s="428"/>
      <c r="Y474" s="428"/>
    </row>
    <row r="475" ht="15.75" customHeight="1">
      <c r="A475" s="428"/>
      <c r="B475" s="428"/>
      <c r="C475" s="428"/>
      <c r="D475" s="428"/>
      <c r="E475" s="428"/>
      <c r="F475" s="428"/>
      <c r="G475" s="428"/>
      <c r="H475" s="428"/>
      <c r="I475" s="428"/>
      <c r="J475" s="428"/>
      <c r="K475" s="428"/>
      <c r="L475" s="428"/>
      <c r="M475" s="428"/>
      <c r="N475" s="428"/>
      <c r="O475" s="428"/>
      <c r="P475" s="428"/>
      <c r="Q475" s="428"/>
      <c r="R475" s="428"/>
      <c r="S475" s="428"/>
      <c r="T475" s="428"/>
      <c r="U475" s="428"/>
      <c r="V475" s="428"/>
      <c r="W475" s="428"/>
      <c r="X475" s="428"/>
      <c r="Y475" s="428"/>
    </row>
    <row r="476" ht="15.75" customHeight="1">
      <c r="A476" s="428"/>
      <c r="B476" s="428"/>
      <c r="C476" s="428"/>
      <c r="D476" s="428"/>
      <c r="E476" s="428"/>
      <c r="F476" s="428"/>
      <c r="G476" s="428"/>
      <c r="H476" s="428"/>
      <c r="I476" s="428"/>
      <c r="J476" s="428"/>
      <c r="K476" s="428"/>
      <c r="L476" s="428"/>
      <c r="M476" s="428"/>
      <c r="N476" s="428"/>
      <c r="O476" s="428"/>
      <c r="P476" s="428"/>
      <c r="Q476" s="428"/>
      <c r="R476" s="428"/>
      <c r="S476" s="428"/>
      <c r="T476" s="428"/>
      <c r="U476" s="428"/>
      <c r="V476" s="428"/>
      <c r="W476" s="428"/>
      <c r="X476" s="428"/>
      <c r="Y476" s="428"/>
    </row>
    <row r="477" ht="15.75" customHeight="1">
      <c r="A477" s="428"/>
      <c r="B477" s="428"/>
      <c r="C477" s="428"/>
      <c r="D477" s="428"/>
      <c r="E477" s="428"/>
      <c r="F477" s="428"/>
      <c r="G477" s="428"/>
      <c r="H477" s="428"/>
      <c r="I477" s="428"/>
      <c r="J477" s="428"/>
      <c r="K477" s="428"/>
      <c r="L477" s="428"/>
      <c r="M477" s="428"/>
      <c r="N477" s="428"/>
      <c r="O477" s="428"/>
      <c r="P477" s="428"/>
      <c r="Q477" s="428"/>
      <c r="R477" s="428"/>
      <c r="S477" s="428"/>
      <c r="T477" s="428"/>
      <c r="U477" s="428"/>
      <c r="V477" s="428"/>
      <c r="W477" s="428"/>
      <c r="X477" s="428"/>
      <c r="Y477" s="428"/>
    </row>
    <row r="478" ht="15.75" customHeight="1">
      <c r="A478" s="428"/>
      <c r="B478" s="428"/>
      <c r="C478" s="428"/>
      <c r="D478" s="428"/>
      <c r="E478" s="428"/>
      <c r="F478" s="428"/>
      <c r="G478" s="428"/>
      <c r="H478" s="428"/>
      <c r="I478" s="428"/>
      <c r="J478" s="428"/>
      <c r="K478" s="428"/>
      <c r="L478" s="428"/>
      <c r="M478" s="428"/>
      <c r="N478" s="428"/>
      <c r="O478" s="428"/>
      <c r="P478" s="428"/>
      <c r="Q478" s="428"/>
      <c r="R478" s="428"/>
      <c r="S478" s="428"/>
      <c r="T478" s="428"/>
      <c r="U478" s="428"/>
      <c r="V478" s="428"/>
      <c r="W478" s="428"/>
      <c r="X478" s="428"/>
      <c r="Y478" s="428"/>
    </row>
    <row r="479" ht="15.75" customHeight="1">
      <c r="A479" s="428"/>
      <c r="B479" s="428"/>
      <c r="C479" s="428"/>
      <c r="D479" s="428"/>
      <c r="E479" s="428"/>
      <c r="F479" s="428"/>
      <c r="G479" s="428"/>
      <c r="H479" s="428"/>
      <c r="I479" s="428"/>
      <c r="J479" s="428"/>
      <c r="K479" s="428"/>
      <c r="L479" s="428"/>
      <c r="M479" s="428"/>
      <c r="N479" s="428"/>
      <c r="O479" s="428"/>
      <c r="P479" s="428"/>
      <c r="Q479" s="428"/>
      <c r="R479" s="428"/>
      <c r="S479" s="428"/>
      <c r="T479" s="428"/>
      <c r="U479" s="428"/>
      <c r="V479" s="428"/>
      <c r="W479" s="428"/>
      <c r="X479" s="428"/>
      <c r="Y479" s="428"/>
    </row>
    <row r="480" ht="15.75" customHeight="1">
      <c r="A480" s="428"/>
      <c r="B480" s="428"/>
      <c r="C480" s="428"/>
      <c r="D480" s="428"/>
      <c r="E480" s="428"/>
      <c r="F480" s="428"/>
      <c r="G480" s="428"/>
      <c r="H480" s="428"/>
      <c r="I480" s="428"/>
      <c r="J480" s="428"/>
      <c r="K480" s="428"/>
      <c r="L480" s="428"/>
      <c r="M480" s="428"/>
      <c r="N480" s="428"/>
      <c r="O480" s="428"/>
      <c r="P480" s="428"/>
      <c r="Q480" s="428"/>
      <c r="R480" s="428"/>
      <c r="S480" s="428"/>
      <c r="T480" s="428"/>
      <c r="U480" s="428"/>
      <c r="V480" s="428"/>
      <c r="W480" s="428"/>
      <c r="X480" s="428"/>
      <c r="Y480" s="428"/>
    </row>
    <row r="481" ht="15.75" customHeight="1">
      <c r="A481" s="428"/>
      <c r="B481" s="428"/>
      <c r="C481" s="428"/>
      <c r="D481" s="428"/>
      <c r="E481" s="428"/>
      <c r="F481" s="428"/>
      <c r="G481" s="428"/>
      <c r="H481" s="428"/>
      <c r="I481" s="428"/>
      <c r="J481" s="428"/>
      <c r="K481" s="428"/>
      <c r="L481" s="428"/>
      <c r="M481" s="428"/>
      <c r="N481" s="428"/>
      <c r="O481" s="428"/>
      <c r="P481" s="428"/>
      <c r="Q481" s="428"/>
      <c r="R481" s="428"/>
      <c r="S481" s="428"/>
      <c r="T481" s="428"/>
      <c r="U481" s="428"/>
      <c r="V481" s="428"/>
      <c r="W481" s="428"/>
      <c r="X481" s="428"/>
      <c r="Y481" s="428"/>
    </row>
    <row r="482" ht="15.75" customHeight="1">
      <c r="A482" s="428"/>
      <c r="B482" s="428"/>
      <c r="C482" s="428"/>
      <c r="D482" s="428"/>
      <c r="E482" s="428"/>
      <c r="F482" s="428"/>
      <c r="G482" s="428"/>
      <c r="H482" s="428"/>
      <c r="I482" s="428"/>
      <c r="J482" s="428"/>
      <c r="K482" s="428"/>
      <c r="L482" s="428"/>
      <c r="M482" s="428"/>
      <c r="N482" s="428"/>
      <c r="O482" s="428"/>
      <c r="P482" s="428"/>
      <c r="Q482" s="428"/>
      <c r="R482" s="428"/>
      <c r="S482" s="428"/>
      <c r="T482" s="428"/>
      <c r="U482" s="428"/>
      <c r="V482" s="428"/>
      <c r="W482" s="428"/>
      <c r="X482" s="428"/>
      <c r="Y482" s="428"/>
    </row>
    <row r="483" ht="15.75" customHeight="1">
      <c r="A483" s="428"/>
      <c r="B483" s="428"/>
      <c r="C483" s="428"/>
      <c r="D483" s="428"/>
      <c r="E483" s="428"/>
      <c r="F483" s="428"/>
      <c r="G483" s="428"/>
      <c r="H483" s="428"/>
      <c r="I483" s="428"/>
      <c r="J483" s="428"/>
      <c r="K483" s="428"/>
      <c r="L483" s="428"/>
      <c r="M483" s="428"/>
      <c r="N483" s="428"/>
      <c r="O483" s="428"/>
      <c r="P483" s="428"/>
      <c r="Q483" s="428"/>
      <c r="R483" s="428"/>
      <c r="S483" s="428"/>
      <c r="T483" s="428"/>
      <c r="U483" s="428"/>
      <c r="V483" s="428"/>
      <c r="W483" s="428"/>
      <c r="X483" s="428"/>
      <c r="Y483" s="428"/>
    </row>
    <row r="484" ht="15.75" customHeight="1">
      <c r="A484" s="428"/>
      <c r="B484" s="428"/>
      <c r="C484" s="428"/>
      <c r="D484" s="428"/>
      <c r="E484" s="428"/>
      <c r="F484" s="428"/>
      <c r="G484" s="428"/>
      <c r="H484" s="428"/>
      <c r="I484" s="428"/>
      <c r="J484" s="428"/>
      <c r="K484" s="428"/>
      <c r="L484" s="428"/>
      <c r="M484" s="428"/>
      <c r="N484" s="428"/>
      <c r="O484" s="428"/>
      <c r="P484" s="428"/>
      <c r="Q484" s="428"/>
      <c r="R484" s="428"/>
      <c r="S484" s="428"/>
      <c r="T484" s="428"/>
      <c r="U484" s="428"/>
      <c r="V484" s="428"/>
      <c r="W484" s="428"/>
      <c r="X484" s="428"/>
      <c r="Y484" s="428"/>
    </row>
    <row r="485" ht="15.75" customHeight="1">
      <c r="A485" s="428"/>
      <c r="B485" s="428"/>
      <c r="C485" s="428"/>
      <c r="D485" s="428"/>
      <c r="E485" s="428"/>
      <c r="F485" s="428"/>
      <c r="G485" s="428"/>
      <c r="H485" s="428"/>
      <c r="I485" s="428"/>
      <c r="J485" s="428"/>
      <c r="K485" s="428"/>
      <c r="L485" s="428"/>
      <c r="M485" s="428"/>
      <c r="N485" s="428"/>
      <c r="O485" s="428"/>
      <c r="P485" s="428"/>
      <c r="Q485" s="428"/>
      <c r="R485" s="428"/>
      <c r="S485" s="428"/>
      <c r="T485" s="428"/>
      <c r="U485" s="428"/>
      <c r="V485" s="428"/>
      <c r="W485" s="428"/>
      <c r="X485" s="428"/>
      <c r="Y485" s="428"/>
    </row>
    <row r="486" ht="15.75" customHeight="1">
      <c r="A486" s="428"/>
      <c r="B486" s="428"/>
      <c r="C486" s="428"/>
      <c r="D486" s="428"/>
      <c r="E486" s="428"/>
      <c r="F486" s="428"/>
      <c r="G486" s="428"/>
      <c r="H486" s="428"/>
      <c r="I486" s="428"/>
      <c r="J486" s="428"/>
      <c r="K486" s="428"/>
      <c r="L486" s="428"/>
      <c r="M486" s="428"/>
      <c r="N486" s="428"/>
      <c r="O486" s="428"/>
      <c r="P486" s="428"/>
      <c r="Q486" s="428"/>
      <c r="R486" s="428"/>
      <c r="S486" s="428"/>
      <c r="T486" s="428"/>
      <c r="U486" s="428"/>
      <c r="V486" s="428"/>
      <c r="W486" s="428"/>
      <c r="X486" s="428"/>
      <c r="Y486" s="428"/>
    </row>
    <row r="487" ht="15.75" customHeight="1">
      <c r="A487" s="428"/>
      <c r="B487" s="428"/>
      <c r="C487" s="428"/>
      <c r="D487" s="428"/>
      <c r="E487" s="428"/>
      <c r="F487" s="428"/>
      <c r="G487" s="428"/>
      <c r="H487" s="428"/>
      <c r="I487" s="428"/>
      <c r="J487" s="428"/>
      <c r="K487" s="428"/>
      <c r="L487" s="428"/>
      <c r="M487" s="428"/>
      <c r="N487" s="428"/>
      <c r="O487" s="428"/>
      <c r="P487" s="428"/>
      <c r="Q487" s="428"/>
      <c r="R487" s="428"/>
      <c r="S487" s="428"/>
      <c r="T487" s="428"/>
      <c r="U487" s="428"/>
      <c r="V487" s="428"/>
      <c r="W487" s="428"/>
      <c r="X487" s="428"/>
      <c r="Y487" s="428"/>
    </row>
    <row r="488" ht="15.75" customHeight="1">
      <c r="A488" s="428"/>
      <c r="B488" s="428"/>
      <c r="C488" s="428"/>
      <c r="D488" s="428"/>
      <c r="E488" s="428"/>
      <c r="F488" s="428"/>
      <c r="G488" s="428"/>
      <c r="H488" s="428"/>
      <c r="I488" s="428"/>
      <c r="J488" s="428"/>
      <c r="K488" s="428"/>
      <c r="L488" s="428"/>
      <c r="M488" s="428"/>
      <c r="N488" s="428"/>
      <c r="O488" s="428"/>
      <c r="P488" s="428"/>
      <c r="Q488" s="428"/>
      <c r="R488" s="428"/>
      <c r="S488" s="428"/>
      <c r="T488" s="428"/>
      <c r="U488" s="428"/>
      <c r="V488" s="428"/>
      <c r="W488" s="428"/>
      <c r="X488" s="428"/>
      <c r="Y488" s="428"/>
    </row>
    <row r="489" ht="15.75" customHeight="1">
      <c r="A489" s="428"/>
      <c r="B489" s="428"/>
      <c r="C489" s="428"/>
      <c r="D489" s="428"/>
      <c r="E489" s="428"/>
      <c r="F489" s="428"/>
      <c r="G489" s="428"/>
      <c r="H489" s="428"/>
      <c r="I489" s="428"/>
      <c r="J489" s="428"/>
      <c r="K489" s="428"/>
      <c r="L489" s="428"/>
      <c r="M489" s="428"/>
      <c r="N489" s="428"/>
      <c r="O489" s="428"/>
      <c r="P489" s="428"/>
      <c r="Q489" s="428"/>
      <c r="R489" s="428"/>
      <c r="S489" s="428"/>
      <c r="T489" s="428"/>
      <c r="U489" s="428"/>
      <c r="V489" s="428"/>
      <c r="W489" s="428"/>
      <c r="X489" s="428"/>
      <c r="Y489" s="428"/>
    </row>
    <row r="490" ht="15.75" customHeight="1">
      <c r="A490" s="428"/>
      <c r="B490" s="428"/>
      <c r="C490" s="428"/>
      <c r="D490" s="428"/>
      <c r="E490" s="428"/>
      <c r="F490" s="428"/>
      <c r="G490" s="428"/>
      <c r="H490" s="428"/>
      <c r="I490" s="428"/>
      <c r="J490" s="428"/>
      <c r="K490" s="428"/>
      <c r="L490" s="428"/>
      <c r="M490" s="428"/>
      <c r="N490" s="428"/>
      <c r="O490" s="428"/>
      <c r="P490" s="428"/>
      <c r="Q490" s="428"/>
      <c r="R490" s="428"/>
      <c r="S490" s="428"/>
      <c r="T490" s="428"/>
      <c r="U490" s="428"/>
      <c r="V490" s="428"/>
      <c r="W490" s="428"/>
      <c r="X490" s="428"/>
      <c r="Y490" s="428"/>
    </row>
    <row r="491" ht="15.75" customHeight="1">
      <c r="A491" s="428"/>
      <c r="B491" s="428"/>
      <c r="C491" s="428"/>
      <c r="D491" s="428"/>
      <c r="E491" s="428"/>
      <c r="F491" s="428"/>
      <c r="G491" s="428"/>
      <c r="H491" s="428"/>
      <c r="I491" s="428"/>
      <c r="J491" s="428"/>
      <c r="K491" s="428"/>
      <c r="L491" s="428"/>
      <c r="M491" s="428"/>
      <c r="N491" s="428"/>
      <c r="O491" s="428"/>
      <c r="P491" s="428"/>
      <c r="Q491" s="428"/>
      <c r="R491" s="428"/>
      <c r="S491" s="428"/>
      <c r="T491" s="428"/>
      <c r="U491" s="428"/>
      <c r="V491" s="428"/>
      <c r="W491" s="428"/>
      <c r="X491" s="428"/>
      <c r="Y491" s="428"/>
    </row>
    <row r="492" ht="15.75" customHeight="1">
      <c r="A492" s="428"/>
      <c r="B492" s="428"/>
      <c r="C492" s="428"/>
      <c r="D492" s="428"/>
      <c r="E492" s="428"/>
      <c r="F492" s="428"/>
      <c r="G492" s="428"/>
      <c r="H492" s="428"/>
      <c r="I492" s="428"/>
      <c r="J492" s="428"/>
      <c r="K492" s="428"/>
      <c r="L492" s="428"/>
      <c r="M492" s="428"/>
      <c r="N492" s="428"/>
      <c r="O492" s="428"/>
      <c r="P492" s="428"/>
      <c r="Q492" s="428"/>
      <c r="R492" s="428"/>
      <c r="S492" s="428"/>
      <c r="T492" s="428"/>
      <c r="U492" s="428"/>
      <c r="V492" s="428"/>
      <c r="W492" s="428"/>
      <c r="X492" s="428"/>
      <c r="Y492" s="428"/>
    </row>
    <row r="493" ht="15.75" customHeight="1">
      <c r="A493" s="428"/>
      <c r="B493" s="428"/>
      <c r="C493" s="428"/>
      <c r="D493" s="428"/>
      <c r="E493" s="428"/>
      <c r="F493" s="428"/>
      <c r="G493" s="428"/>
      <c r="H493" s="428"/>
      <c r="I493" s="428"/>
      <c r="J493" s="428"/>
      <c r="K493" s="428"/>
      <c r="L493" s="428"/>
      <c r="M493" s="428"/>
      <c r="N493" s="428"/>
      <c r="O493" s="428"/>
      <c r="P493" s="428"/>
      <c r="Q493" s="428"/>
      <c r="R493" s="428"/>
      <c r="S493" s="428"/>
      <c r="T493" s="428"/>
      <c r="U493" s="428"/>
      <c r="V493" s="428"/>
      <c r="W493" s="428"/>
      <c r="X493" s="428"/>
      <c r="Y493" s="428"/>
    </row>
    <row r="494" ht="15.75" customHeight="1">
      <c r="A494" s="428"/>
      <c r="B494" s="428"/>
      <c r="C494" s="428"/>
      <c r="D494" s="428"/>
      <c r="E494" s="428"/>
      <c r="F494" s="428"/>
      <c r="G494" s="428"/>
      <c r="H494" s="428"/>
      <c r="I494" s="428"/>
      <c r="J494" s="428"/>
      <c r="K494" s="428"/>
      <c r="L494" s="428"/>
      <c r="M494" s="428"/>
      <c r="N494" s="428"/>
      <c r="O494" s="428"/>
      <c r="P494" s="428"/>
      <c r="Q494" s="428"/>
      <c r="R494" s="428"/>
      <c r="S494" s="428"/>
      <c r="T494" s="428"/>
      <c r="U494" s="428"/>
      <c r="V494" s="428"/>
      <c r="W494" s="428"/>
      <c r="X494" s="428"/>
      <c r="Y494" s="428"/>
    </row>
    <row r="495" ht="15.75" customHeight="1">
      <c r="A495" s="428"/>
      <c r="B495" s="428"/>
      <c r="C495" s="428"/>
      <c r="D495" s="428"/>
      <c r="E495" s="428"/>
      <c r="F495" s="428"/>
      <c r="G495" s="428"/>
      <c r="H495" s="428"/>
      <c r="I495" s="428"/>
      <c r="J495" s="428"/>
      <c r="K495" s="428"/>
      <c r="L495" s="428"/>
      <c r="M495" s="428"/>
      <c r="N495" s="428"/>
      <c r="O495" s="428"/>
      <c r="P495" s="428"/>
      <c r="Q495" s="428"/>
      <c r="R495" s="428"/>
      <c r="S495" s="428"/>
      <c r="T495" s="428"/>
      <c r="U495" s="428"/>
      <c r="V495" s="428"/>
      <c r="W495" s="428"/>
      <c r="X495" s="428"/>
      <c r="Y495" s="428"/>
    </row>
    <row r="496" ht="15.75" customHeight="1">
      <c r="A496" s="428"/>
      <c r="B496" s="428"/>
      <c r="C496" s="428"/>
      <c r="D496" s="428"/>
      <c r="E496" s="428"/>
      <c r="F496" s="428"/>
      <c r="G496" s="428"/>
      <c r="H496" s="428"/>
      <c r="I496" s="428"/>
      <c r="J496" s="428"/>
      <c r="K496" s="428"/>
      <c r="L496" s="428"/>
      <c r="M496" s="428"/>
      <c r="N496" s="428"/>
      <c r="O496" s="428"/>
      <c r="P496" s="428"/>
      <c r="Q496" s="428"/>
      <c r="R496" s="428"/>
      <c r="S496" s="428"/>
      <c r="T496" s="428"/>
      <c r="U496" s="428"/>
      <c r="V496" s="428"/>
      <c r="W496" s="428"/>
      <c r="X496" s="428"/>
      <c r="Y496" s="428"/>
    </row>
    <row r="497" ht="15.75" customHeight="1">
      <c r="A497" s="428"/>
      <c r="B497" s="428"/>
      <c r="C497" s="428"/>
      <c r="D497" s="428"/>
      <c r="E497" s="428"/>
      <c r="F497" s="428"/>
      <c r="G497" s="428"/>
      <c r="H497" s="428"/>
      <c r="I497" s="428"/>
      <c r="J497" s="428"/>
      <c r="K497" s="428"/>
      <c r="L497" s="428"/>
      <c r="M497" s="428"/>
      <c r="N497" s="428"/>
      <c r="O497" s="428"/>
      <c r="P497" s="428"/>
      <c r="Q497" s="428"/>
      <c r="R497" s="428"/>
      <c r="S497" s="428"/>
      <c r="T497" s="428"/>
      <c r="U497" s="428"/>
      <c r="V497" s="428"/>
      <c r="W497" s="428"/>
      <c r="X497" s="428"/>
      <c r="Y497" s="428"/>
    </row>
    <row r="498" ht="15.75" customHeight="1">
      <c r="A498" s="428"/>
      <c r="B498" s="428"/>
      <c r="C498" s="428"/>
      <c r="D498" s="428"/>
      <c r="E498" s="428"/>
      <c r="F498" s="428"/>
      <c r="G498" s="428"/>
      <c r="H498" s="428"/>
      <c r="I498" s="428"/>
      <c r="J498" s="428"/>
      <c r="K498" s="428"/>
      <c r="L498" s="428"/>
      <c r="M498" s="428"/>
      <c r="N498" s="428"/>
      <c r="O498" s="428"/>
      <c r="P498" s="428"/>
      <c r="Q498" s="428"/>
      <c r="R498" s="428"/>
      <c r="S498" s="428"/>
      <c r="T498" s="428"/>
      <c r="U498" s="428"/>
      <c r="V498" s="428"/>
      <c r="W498" s="428"/>
      <c r="X498" s="428"/>
      <c r="Y498" s="428"/>
    </row>
    <row r="499" ht="15.75" customHeight="1">
      <c r="A499" s="428"/>
      <c r="B499" s="428"/>
      <c r="C499" s="428"/>
      <c r="D499" s="428"/>
      <c r="E499" s="428"/>
      <c r="F499" s="428"/>
      <c r="G499" s="428"/>
      <c r="H499" s="428"/>
      <c r="I499" s="428"/>
      <c r="J499" s="428"/>
      <c r="K499" s="428"/>
      <c r="L499" s="428"/>
      <c r="M499" s="428"/>
      <c r="N499" s="428"/>
      <c r="O499" s="428"/>
      <c r="P499" s="428"/>
      <c r="Q499" s="428"/>
      <c r="R499" s="428"/>
      <c r="S499" s="428"/>
      <c r="T499" s="428"/>
      <c r="U499" s="428"/>
      <c r="V499" s="428"/>
      <c r="W499" s="428"/>
      <c r="X499" s="428"/>
      <c r="Y499" s="428"/>
    </row>
    <row r="500" ht="15.75" customHeight="1">
      <c r="A500" s="428"/>
      <c r="B500" s="428"/>
      <c r="C500" s="428"/>
      <c r="D500" s="428"/>
      <c r="E500" s="428"/>
      <c r="F500" s="428"/>
      <c r="G500" s="428"/>
      <c r="H500" s="428"/>
      <c r="I500" s="428"/>
      <c r="J500" s="428"/>
      <c r="K500" s="428"/>
      <c r="L500" s="428"/>
      <c r="M500" s="428"/>
      <c r="N500" s="428"/>
      <c r="O500" s="428"/>
      <c r="P500" s="428"/>
      <c r="Q500" s="428"/>
      <c r="R500" s="428"/>
      <c r="S500" s="428"/>
      <c r="T500" s="428"/>
      <c r="U500" s="428"/>
      <c r="V500" s="428"/>
      <c r="W500" s="428"/>
      <c r="X500" s="428"/>
      <c r="Y500" s="428"/>
    </row>
    <row r="501" ht="15.75" customHeight="1">
      <c r="A501" s="428"/>
      <c r="B501" s="428"/>
      <c r="C501" s="428"/>
      <c r="D501" s="428"/>
      <c r="E501" s="428"/>
      <c r="F501" s="428"/>
      <c r="G501" s="428"/>
      <c r="H501" s="428"/>
      <c r="I501" s="428"/>
      <c r="J501" s="428"/>
      <c r="K501" s="428"/>
      <c r="L501" s="428"/>
      <c r="M501" s="428"/>
      <c r="N501" s="428"/>
      <c r="O501" s="428"/>
      <c r="P501" s="428"/>
      <c r="Q501" s="428"/>
      <c r="R501" s="428"/>
      <c r="S501" s="428"/>
      <c r="T501" s="428"/>
      <c r="U501" s="428"/>
      <c r="V501" s="428"/>
      <c r="W501" s="428"/>
      <c r="X501" s="428"/>
      <c r="Y501" s="428"/>
    </row>
    <row r="502" ht="15.75" customHeight="1">
      <c r="A502" s="428"/>
      <c r="B502" s="428"/>
      <c r="C502" s="428"/>
      <c r="D502" s="428"/>
      <c r="E502" s="428"/>
      <c r="F502" s="428"/>
      <c r="G502" s="428"/>
      <c r="H502" s="428"/>
      <c r="I502" s="428"/>
      <c r="J502" s="428"/>
      <c r="K502" s="428"/>
      <c r="L502" s="428"/>
      <c r="M502" s="428"/>
      <c r="N502" s="428"/>
      <c r="O502" s="428"/>
      <c r="P502" s="428"/>
      <c r="Q502" s="428"/>
      <c r="R502" s="428"/>
      <c r="S502" s="428"/>
      <c r="T502" s="428"/>
      <c r="U502" s="428"/>
      <c r="V502" s="428"/>
      <c r="W502" s="428"/>
      <c r="X502" s="428"/>
      <c r="Y502" s="428"/>
    </row>
    <row r="503" ht="15.75" customHeight="1">
      <c r="A503" s="428"/>
      <c r="B503" s="428"/>
      <c r="C503" s="428"/>
      <c r="D503" s="428"/>
      <c r="E503" s="428"/>
      <c r="F503" s="428"/>
      <c r="G503" s="428"/>
      <c r="H503" s="428"/>
      <c r="I503" s="428"/>
      <c r="J503" s="428"/>
      <c r="K503" s="428"/>
      <c r="L503" s="428"/>
      <c r="M503" s="428"/>
      <c r="N503" s="428"/>
      <c r="O503" s="428"/>
      <c r="P503" s="428"/>
      <c r="Q503" s="428"/>
      <c r="R503" s="428"/>
      <c r="S503" s="428"/>
      <c r="T503" s="428"/>
      <c r="U503" s="428"/>
      <c r="V503" s="428"/>
      <c r="W503" s="428"/>
      <c r="X503" s="428"/>
      <c r="Y503" s="428"/>
    </row>
    <row r="504" ht="15.75" customHeight="1">
      <c r="A504" s="428"/>
      <c r="B504" s="428"/>
      <c r="C504" s="428"/>
      <c r="D504" s="428"/>
      <c r="E504" s="428"/>
      <c r="F504" s="428"/>
      <c r="G504" s="428"/>
      <c r="H504" s="428"/>
      <c r="I504" s="428"/>
      <c r="J504" s="428"/>
      <c r="K504" s="428"/>
      <c r="L504" s="428"/>
      <c r="M504" s="428"/>
      <c r="N504" s="428"/>
      <c r="O504" s="428"/>
      <c r="P504" s="428"/>
      <c r="Q504" s="428"/>
      <c r="R504" s="428"/>
      <c r="S504" s="428"/>
      <c r="T504" s="428"/>
      <c r="U504" s="428"/>
      <c r="V504" s="428"/>
      <c r="W504" s="428"/>
      <c r="X504" s="428"/>
      <c r="Y504" s="428"/>
    </row>
    <row r="505" ht="15.75" customHeight="1">
      <c r="A505" s="428"/>
      <c r="B505" s="428"/>
      <c r="C505" s="428"/>
      <c r="D505" s="428"/>
      <c r="E505" s="428"/>
      <c r="F505" s="428"/>
      <c r="G505" s="428"/>
      <c r="H505" s="428"/>
      <c r="I505" s="428"/>
      <c r="J505" s="428"/>
      <c r="K505" s="428"/>
      <c r="L505" s="428"/>
      <c r="M505" s="428"/>
      <c r="N505" s="428"/>
      <c r="O505" s="428"/>
      <c r="P505" s="428"/>
      <c r="Q505" s="428"/>
      <c r="R505" s="428"/>
      <c r="S505" s="428"/>
      <c r="T505" s="428"/>
      <c r="U505" s="428"/>
      <c r="V505" s="428"/>
      <c r="W505" s="428"/>
      <c r="X505" s="428"/>
      <c r="Y505" s="428"/>
    </row>
    <row r="506" ht="15.75" customHeight="1">
      <c r="A506" s="428"/>
      <c r="B506" s="428"/>
      <c r="C506" s="428"/>
      <c r="D506" s="428"/>
      <c r="E506" s="428"/>
      <c r="F506" s="428"/>
      <c r="G506" s="428"/>
      <c r="H506" s="428"/>
      <c r="I506" s="428"/>
      <c r="J506" s="428"/>
      <c r="K506" s="428"/>
      <c r="L506" s="428"/>
      <c r="M506" s="428"/>
      <c r="N506" s="428"/>
      <c r="O506" s="428"/>
      <c r="P506" s="428"/>
      <c r="Q506" s="428"/>
      <c r="R506" s="428"/>
      <c r="S506" s="428"/>
      <c r="T506" s="428"/>
      <c r="U506" s="428"/>
      <c r="V506" s="428"/>
      <c r="W506" s="428"/>
      <c r="X506" s="428"/>
      <c r="Y506" s="428"/>
    </row>
    <row r="507" ht="15.75" customHeight="1">
      <c r="A507" s="428"/>
      <c r="B507" s="428"/>
      <c r="C507" s="428"/>
      <c r="D507" s="428"/>
      <c r="E507" s="428"/>
      <c r="F507" s="428"/>
      <c r="G507" s="428"/>
      <c r="H507" s="428"/>
      <c r="I507" s="428"/>
      <c r="J507" s="428"/>
      <c r="K507" s="428"/>
      <c r="L507" s="428"/>
      <c r="M507" s="428"/>
      <c r="N507" s="428"/>
      <c r="O507" s="428"/>
      <c r="P507" s="428"/>
      <c r="Q507" s="428"/>
      <c r="R507" s="428"/>
      <c r="S507" s="428"/>
      <c r="T507" s="428"/>
      <c r="U507" s="428"/>
      <c r="V507" s="428"/>
      <c r="W507" s="428"/>
      <c r="X507" s="428"/>
      <c r="Y507" s="428"/>
    </row>
    <row r="508" ht="15.75" customHeight="1">
      <c r="A508" s="428"/>
      <c r="B508" s="428"/>
      <c r="C508" s="428"/>
      <c r="D508" s="428"/>
      <c r="E508" s="428"/>
      <c r="F508" s="428"/>
      <c r="G508" s="428"/>
      <c r="H508" s="428"/>
      <c r="I508" s="428"/>
      <c r="J508" s="428"/>
      <c r="K508" s="428"/>
      <c r="L508" s="428"/>
      <c r="M508" s="428"/>
      <c r="N508" s="428"/>
      <c r="O508" s="428"/>
      <c r="P508" s="428"/>
      <c r="Q508" s="428"/>
      <c r="R508" s="428"/>
      <c r="S508" s="428"/>
      <c r="T508" s="428"/>
      <c r="U508" s="428"/>
      <c r="V508" s="428"/>
      <c r="W508" s="428"/>
      <c r="X508" s="428"/>
      <c r="Y508" s="428"/>
    </row>
    <row r="509" ht="15.75" customHeight="1">
      <c r="A509" s="428"/>
      <c r="B509" s="428"/>
      <c r="C509" s="428"/>
      <c r="D509" s="428"/>
      <c r="E509" s="428"/>
      <c r="F509" s="428"/>
      <c r="G509" s="428"/>
      <c r="H509" s="428"/>
      <c r="I509" s="428"/>
      <c r="J509" s="428"/>
      <c r="K509" s="428"/>
      <c r="L509" s="428"/>
      <c r="M509" s="428"/>
      <c r="N509" s="428"/>
      <c r="O509" s="428"/>
      <c r="P509" s="428"/>
      <c r="Q509" s="428"/>
      <c r="R509" s="428"/>
      <c r="S509" s="428"/>
      <c r="T509" s="428"/>
      <c r="U509" s="428"/>
      <c r="V509" s="428"/>
      <c r="W509" s="428"/>
      <c r="X509" s="428"/>
      <c r="Y509" s="428"/>
    </row>
    <row r="510" ht="15.75" customHeight="1">
      <c r="A510" s="428"/>
      <c r="B510" s="428"/>
      <c r="C510" s="428"/>
      <c r="D510" s="428"/>
      <c r="E510" s="428"/>
      <c r="F510" s="428"/>
      <c r="G510" s="428"/>
      <c r="H510" s="428"/>
      <c r="I510" s="428"/>
      <c r="J510" s="428"/>
      <c r="K510" s="428"/>
      <c r="L510" s="428"/>
      <c r="M510" s="428"/>
      <c r="N510" s="428"/>
      <c r="O510" s="428"/>
      <c r="P510" s="428"/>
      <c r="Q510" s="428"/>
      <c r="R510" s="428"/>
      <c r="S510" s="428"/>
      <c r="T510" s="428"/>
      <c r="U510" s="428"/>
      <c r="V510" s="428"/>
      <c r="W510" s="428"/>
      <c r="X510" s="428"/>
      <c r="Y510" s="428"/>
    </row>
    <row r="511" ht="15.75" customHeight="1">
      <c r="A511" s="428"/>
      <c r="B511" s="428"/>
      <c r="C511" s="428"/>
      <c r="D511" s="428"/>
      <c r="E511" s="428"/>
      <c r="F511" s="428"/>
      <c r="G511" s="428"/>
      <c r="H511" s="428"/>
      <c r="I511" s="428"/>
      <c r="J511" s="428"/>
      <c r="K511" s="428"/>
      <c r="L511" s="428"/>
      <c r="M511" s="428"/>
      <c r="N511" s="428"/>
      <c r="O511" s="428"/>
      <c r="P511" s="428"/>
      <c r="Q511" s="428"/>
      <c r="R511" s="428"/>
      <c r="S511" s="428"/>
      <c r="T511" s="428"/>
      <c r="U511" s="428"/>
      <c r="V511" s="428"/>
      <c r="W511" s="428"/>
      <c r="X511" s="428"/>
      <c r="Y511" s="428"/>
    </row>
    <row r="512" ht="15.75" customHeight="1">
      <c r="A512" s="428"/>
      <c r="B512" s="428"/>
      <c r="C512" s="428"/>
      <c r="D512" s="428"/>
      <c r="E512" s="428"/>
      <c r="F512" s="428"/>
      <c r="G512" s="428"/>
      <c r="H512" s="428"/>
      <c r="I512" s="428"/>
      <c r="J512" s="428"/>
      <c r="K512" s="428"/>
      <c r="L512" s="428"/>
      <c r="M512" s="428"/>
      <c r="N512" s="428"/>
      <c r="O512" s="428"/>
      <c r="P512" s="428"/>
      <c r="Q512" s="428"/>
      <c r="R512" s="428"/>
      <c r="S512" s="428"/>
      <c r="T512" s="428"/>
      <c r="U512" s="428"/>
      <c r="V512" s="428"/>
      <c r="W512" s="428"/>
      <c r="X512" s="428"/>
      <c r="Y512" s="428"/>
    </row>
    <row r="513" ht="15.75" customHeight="1">
      <c r="A513" s="428"/>
      <c r="B513" s="428"/>
      <c r="C513" s="428"/>
      <c r="D513" s="428"/>
      <c r="E513" s="428"/>
      <c r="F513" s="428"/>
      <c r="G513" s="428"/>
      <c r="H513" s="428"/>
      <c r="I513" s="428"/>
      <c r="J513" s="428"/>
      <c r="K513" s="428"/>
      <c r="L513" s="428"/>
      <c r="M513" s="428"/>
      <c r="N513" s="428"/>
      <c r="O513" s="428"/>
      <c r="P513" s="428"/>
      <c r="Q513" s="428"/>
      <c r="R513" s="428"/>
      <c r="S513" s="428"/>
      <c r="T513" s="428"/>
      <c r="U513" s="428"/>
      <c r="V513" s="428"/>
      <c r="W513" s="428"/>
      <c r="X513" s="428"/>
      <c r="Y513" s="428"/>
    </row>
    <row r="514" ht="15.75" customHeight="1">
      <c r="A514" s="428"/>
      <c r="B514" s="428"/>
      <c r="C514" s="428"/>
      <c r="D514" s="428"/>
      <c r="E514" s="428"/>
      <c r="F514" s="428"/>
      <c r="G514" s="428"/>
      <c r="H514" s="428"/>
      <c r="I514" s="428"/>
      <c r="J514" s="428"/>
      <c r="K514" s="428"/>
      <c r="L514" s="428"/>
      <c r="M514" s="428"/>
      <c r="N514" s="428"/>
      <c r="O514" s="428"/>
      <c r="P514" s="428"/>
      <c r="Q514" s="428"/>
      <c r="R514" s="428"/>
      <c r="S514" s="428"/>
      <c r="T514" s="428"/>
      <c r="U514" s="428"/>
      <c r="V514" s="428"/>
      <c r="W514" s="428"/>
      <c r="X514" s="428"/>
      <c r="Y514" s="428"/>
    </row>
    <row r="515" ht="15.75" customHeight="1">
      <c r="A515" s="428"/>
      <c r="B515" s="428"/>
      <c r="C515" s="428"/>
      <c r="D515" s="428"/>
      <c r="E515" s="428"/>
      <c r="F515" s="428"/>
      <c r="G515" s="428"/>
      <c r="H515" s="428"/>
      <c r="I515" s="428"/>
      <c r="J515" s="428"/>
      <c r="K515" s="428"/>
      <c r="L515" s="428"/>
      <c r="M515" s="428"/>
      <c r="N515" s="428"/>
      <c r="O515" s="428"/>
      <c r="P515" s="428"/>
      <c r="Q515" s="428"/>
      <c r="R515" s="428"/>
      <c r="S515" s="428"/>
      <c r="T515" s="428"/>
      <c r="U515" s="428"/>
      <c r="V515" s="428"/>
      <c r="W515" s="428"/>
      <c r="X515" s="428"/>
      <c r="Y515" s="428"/>
    </row>
    <row r="516" ht="15.75" customHeight="1">
      <c r="A516" s="428"/>
      <c r="B516" s="428"/>
      <c r="C516" s="428"/>
      <c r="D516" s="428"/>
      <c r="E516" s="428"/>
      <c r="F516" s="428"/>
      <c r="G516" s="428"/>
      <c r="H516" s="428"/>
      <c r="I516" s="428"/>
      <c r="J516" s="428"/>
      <c r="K516" s="428"/>
      <c r="L516" s="428"/>
      <c r="M516" s="428"/>
      <c r="N516" s="428"/>
      <c r="O516" s="428"/>
      <c r="P516" s="428"/>
      <c r="Q516" s="428"/>
      <c r="R516" s="428"/>
      <c r="S516" s="428"/>
      <c r="T516" s="428"/>
      <c r="U516" s="428"/>
      <c r="V516" s="428"/>
      <c r="W516" s="428"/>
      <c r="X516" s="428"/>
      <c r="Y516" s="428"/>
    </row>
    <row r="517" ht="15.75" customHeight="1">
      <c r="A517" s="428"/>
      <c r="B517" s="428"/>
      <c r="C517" s="428"/>
      <c r="D517" s="428"/>
      <c r="E517" s="428"/>
      <c r="F517" s="428"/>
      <c r="G517" s="428"/>
      <c r="H517" s="428"/>
      <c r="I517" s="428"/>
      <c r="J517" s="428"/>
      <c r="K517" s="428"/>
      <c r="L517" s="428"/>
      <c r="M517" s="428"/>
      <c r="N517" s="428"/>
      <c r="O517" s="428"/>
      <c r="P517" s="428"/>
      <c r="Q517" s="428"/>
      <c r="R517" s="428"/>
      <c r="S517" s="428"/>
      <c r="T517" s="428"/>
      <c r="U517" s="428"/>
      <c r="V517" s="428"/>
      <c r="W517" s="428"/>
      <c r="X517" s="428"/>
      <c r="Y517" s="428"/>
    </row>
    <row r="518" ht="15.75" customHeight="1">
      <c r="A518" s="428"/>
      <c r="B518" s="428"/>
      <c r="C518" s="428"/>
      <c r="D518" s="428"/>
      <c r="E518" s="428"/>
      <c r="F518" s="428"/>
      <c r="G518" s="428"/>
      <c r="H518" s="428"/>
      <c r="I518" s="428"/>
      <c r="J518" s="428"/>
      <c r="K518" s="428"/>
      <c r="L518" s="428"/>
      <c r="M518" s="428"/>
      <c r="N518" s="428"/>
      <c r="O518" s="428"/>
      <c r="P518" s="428"/>
      <c r="Q518" s="428"/>
      <c r="R518" s="428"/>
      <c r="S518" s="428"/>
      <c r="T518" s="428"/>
      <c r="U518" s="428"/>
      <c r="V518" s="428"/>
      <c r="W518" s="428"/>
      <c r="X518" s="428"/>
      <c r="Y518" s="428"/>
    </row>
    <row r="519" ht="15.75" customHeight="1">
      <c r="A519" s="428"/>
      <c r="B519" s="428"/>
      <c r="C519" s="428"/>
      <c r="D519" s="428"/>
      <c r="E519" s="428"/>
      <c r="F519" s="428"/>
      <c r="G519" s="428"/>
      <c r="H519" s="428"/>
      <c r="I519" s="428"/>
      <c r="J519" s="428"/>
      <c r="K519" s="428"/>
      <c r="L519" s="428"/>
      <c r="M519" s="428"/>
      <c r="N519" s="428"/>
      <c r="O519" s="428"/>
      <c r="P519" s="428"/>
      <c r="Q519" s="428"/>
      <c r="R519" s="428"/>
      <c r="S519" s="428"/>
      <c r="T519" s="428"/>
      <c r="U519" s="428"/>
      <c r="V519" s="428"/>
      <c r="W519" s="428"/>
      <c r="X519" s="428"/>
      <c r="Y519" s="428"/>
    </row>
    <row r="520" ht="15.75" customHeight="1">
      <c r="A520" s="428"/>
      <c r="B520" s="428"/>
      <c r="C520" s="428"/>
      <c r="D520" s="428"/>
      <c r="E520" s="428"/>
      <c r="F520" s="428"/>
      <c r="G520" s="428"/>
      <c r="H520" s="428"/>
      <c r="I520" s="428"/>
      <c r="J520" s="428"/>
      <c r="K520" s="428"/>
      <c r="L520" s="428"/>
      <c r="M520" s="428"/>
      <c r="N520" s="428"/>
      <c r="O520" s="428"/>
      <c r="P520" s="428"/>
      <c r="Q520" s="428"/>
      <c r="R520" s="428"/>
      <c r="S520" s="428"/>
      <c r="T520" s="428"/>
      <c r="U520" s="428"/>
      <c r="V520" s="428"/>
      <c r="W520" s="428"/>
      <c r="X520" s="428"/>
      <c r="Y520" s="428"/>
    </row>
    <row r="521" ht="15.75" customHeight="1">
      <c r="A521" s="428"/>
      <c r="B521" s="428"/>
      <c r="C521" s="428"/>
      <c r="D521" s="428"/>
      <c r="E521" s="428"/>
      <c r="F521" s="428"/>
      <c r="G521" s="428"/>
      <c r="H521" s="428"/>
      <c r="I521" s="428"/>
      <c r="J521" s="428"/>
      <c r="K521" s="428"/>
      <c r="L521" s="428"/>
      <c r="M521" s="428"/>
      <c r="N521" s="428"/>
      <c r="O521" s="428"/>
      <c r="P521" s="428"/>
      <c r="Q521" s="428"/>
      <c r="R521" s="428"/>
      <c r="S521" s="428"/>
      <c r="T521" s="428"/>
      <c r="U521" s="428"/>
      <c r="V521" s="428"/>
      <c r="W521" s="428"/>
      <c r="X521" s="428"/>
      <c r="Y521" s="428"/>
    </row>
    <row r="522" ht="15.75" customHeight="1">
      <c r="A522" s="428"/>
      <c r="B522" s="428"/>
      <c r="C522" s="428"/>
      <c r="D522" s="428"/>
      <c r="E522" s="428"/>
      <c r="F522" s="428"/>
      <c r="G522" s="428"/>
      <c r="H522" s="428"/>
      <c r="I522" s="428"/>
      <c r="J522" s="428"/>
      <c r="K522" s="428"/>
      <c r="L522" s="428"/>
      <c r="M522" s="428"/>
      <c r="N522" s="428"/>
      <c r="O522" s="428"/>
      <c r="P522" s="428"/>
      <c r="Q522" s="428"/>
      <c r="R522" s="428"/>
      <c r="S522" s="428"/>
      <c r="T522" s="428"/>
      <c r="U522" s="428"/>
      <c r="V522" s="428"/>
      <c r="W522" s="428"/>
      <c r="X522" s="428"/>
      <c r="Y522" s="428"/>
    </row>
    <row r="523" ht="15.75" customHeight="1">
      <c r="A523" s="428"/>
      <c r="B523" s="428"/>
      <c r="C523" s="428"/>
      <c r="D523" s="428"/>
      <c r="E523" s="428"/>
      <c r="F523" s="428"/>
      <c r="G523" s="428"/>
      <c r="H523" s="428"/>
      <c r="I523" s="428"/>
      <c r="J523" s="428"/>
      <c r="K523" s="428"/>
      <c r="L523" s="428"/>
      <c r="M523" s="428"/>
      <c r="N523" s="428"/>
      <c r="O523" s="428"/>
      <c r="P523" s="428"/>
      <c r="Q523" s="428"/>
      <c r="R523" s="428"/>
      <c r="S523" s="428"/>
      <c r="T523" s="428"/>
      <c r="U523" s="428"/>
      <c r="V523" s="428"/>
      <c r="W523" s="428"/>
      <c r="X523" s="428"/>
      <c r="Y523" s="428"/>
    </row>
    <row r="524" ht="15.75" customHeight="1">
      <c r="A524" s="428"/>
      <c r="B524" s="428"/>
      <c r="C524" s="428"/>
      <c r="D524" s="428"/>
      <c r="E524" s="428"/>
      <c r="F524" s="428"/>
      <c r="G524" s="428"/>
      <c r="H524" s="428"/>
      <c r="I524" s="428"/>
      <c r="J524" s="428"/>
      <c r="K524" s="428"/>
      <c r="L524" s="428"/>
      <c r="M524" s="428"/>
      <c r="N524" s="428"/>
      <c r="O524" s="428"/>
      <c r="P524" s="428"/>
      <c r="Q524" s="428"/>
      <c r="R524" s="428"/>
      <c r="S524" s="428"/>
      <c r="T524" s="428"/>
      <c r="U524" s="428"/>
      <c r="V524" s="428"/>
      <c r="W524" s="428"/>
      <c r="X524" s="428"/>
      <c r="Y524" s="428"/>
    </row>
    <row r="525" ht="15.75" customHeight="1">
      <c r="A525" s="428"/>
      <c r="B525" s="428"/>
      <c r="C525" s="428"/>
      <c r="D525" s="428"/>
      <c r="E525" s="428"/>
      <c r="F525" s="428"/>
      <c r="G525" s="428"/>
      <c r="H525" s="428"/>
      <c r="I525" s="428"/>
      <c r="J525" s="428"/>
      <c r="K525" s="428"/>
      <c r="L525" s="428"/>
      <c r="M525" s="428"/>
      <c r="N525" s="428"/>
      <c r="O525" s="428"/>
      <c r="P525" s="428"/>
      <c r="Q525" s="428"/>
      <c r="R525" s="428"/>
      <c r="S525" s="428"/>
      <c r="T525" s="428"/>
      <c r="U525" s="428"/>
      <c r="V525" s="428"/>
      <c r="W525" s="428"/>
      <c r="X525" s="428"/>
      <c r="Y525" s="428"/>
    </row>
    <row r="526" ht="15.75" customHeight="1">
      <c r="A526" s="428"/>
      <c r="B526" s="428"/>
      <c r="C526" s="428"/>
      <c r="D526" s="428"/>
      <c r="E526" s="428"/>
      <c r="F526" s="428"/>
      <c r="G526" s="428"/>
      <c r="H526" s="428"/>
      <c r="I526" s="428"/>
      <c r="J526" s="428"/>
      <c r="K526" s="428"/>
      <c r="L526" s="428"/>
      <c r="M526" s="428"/>
      <c r="N526" s="428"/>
      <c r="O526" s="428"/>
      <c r="P526" s="428"/>
      <c r="Q526" s="428"/>
      <c r="R526" s="428"/>
      <c r="S526" s="428"/>
      <c r="T526" s="428"/>
      <c r="U526" s="428"/>
      <c r="V526" s="428"/>
      <c r="W526" s="428"/>
      <c r="X526" s="428"/>
      <c r="Y526" s="428"/>
    </row>
    <row r="527" ht="15.75" customHeight="1">
      <c r="A527" s="428"/>
      <c r="B527" s="428"/>
      <c r="C527" s="428"/>
      <c r="D527" s="428"/>
      <c r="E527" s="428"/>
      <c r="F527" s="428"/>
      <c r="G527" s="428"/>
      <c r="H527" s="428"/>
      <c r="I527" s="428"/>
      <c r="J527" s="428"/>
      <c r="K527" s="428"/>
      <c r="L527" s="428"/>
      <c r="M527" s="428"/>
      <c r="N527" s="428"/>
      <c r="O527" s="428"/>
      <c r="P527" s="428"/>
      <c r="Q527" s="428"/>
      <c r="R527" s="428"/>
      <c r="S527" s="428"/>
      <c r="T527" s="428"/>
      <c r="U527" s="428"/>
      <c r="V527" s="428"/>
      <c r="W527" s="428"/>
      <c r="X527" s="428"/>
      <c r="Y527" s="428"/>
    </row>
    <row r="528" ht="15.75" customHeight="1">
      <c r="A528" s="428"/>
      <c r="B528" s="428"/>
      <c r="C528" s="428"/>
      <c r="D528" s="428"/>
      <c r="E528" s="428"/>
      <c r="F528" s="428"/>
      <c r="G528" s="428"/>
      <c r="H528" s="428"/>
      <c r="I528" s="428"/>
      <c r="J528" s="428"/>
      <c r="K528" s="428"/>
      <c r="L528" s="428"/>
      <c r="M528" s="428"/>
      <c r="N528" s="428"/>
      <c r="O528" s="428"/>
      <c r="P528" s="428"/>
      <c r="Q528" s="428"/>
      <c r="R528" s="428"/>
      <c r="S528" s="428"/>
      <c r="T528" s="428"/>
      <c r="U528" s="428"/>
      <c r="V528" s="428"/>
      <c r="W528" s="428"/>
      <c r="X528" s="428"/>
      <c r="Y528" s="428"/>
    </row>
    <row r="529" ht="15.75" customHeight="1">
      <c r="A529" s="428"/>
      <c r="B529" s="428"/>
      <c r="C529" s="428"/>
      <c r="D529" s="428"/>
      <c r="E529" s="428"/>
      <c r="F529" s="428"/>
      <c r="G529" s="428"/>
      <c r="H529" s="428"/>
      <c r="I529" s="428"/>
      <c r="J529" s="428"/>
      <c r="K529" s="428"/>
      <c r="L529" s="428"/>
      <c r="M529" s="428"/>
      <c r="N529" s="428"/>
      <c r="O529" s="428"/>
      <c r="P529" s="428"/>
      <c r="Q529" s="428"/>
      <c r="R529" s="428"/>
      <c r="S529" s="428"/>
      <c r="T529" s="428"/>
      <c r="U529" s="428"/>
      <c r="V529" s="428"/>
      <c r="W529" s="428"/>
      <c r="X529" s="428"/>
      <c r="Y529" s="428"/>
    </row>
    <row r="530" ht="15.75" customHeight="1">
      <c r="A530" s="428"/>
      <c r="B530" s="428"/>
      <c r="C530" s="428"/>
      <c r="D530" s="428"/>
      <c r="E530" s="428"/>
      <c r="F530" s="428"/>
      <c r="G530" s="428"/>
      <c r="H530" s="428"/>
      <c r="I530" s="428"/>
      <c r="J530" s="428"/>
      <c r="K530" s="428"/>
      <c r="L530" s="428"/>
      <c r="M530" s="428"/>
      <c r="N530" s="428"/>
      <c r="O530" s="428"/>
      <c r="P530" s="428"/>
      <c r="Q530" s="428"/>
      <c r="R530" s="428"/>
      <c r="S530" s="428"/>
      <c r="T530" s="428"/>
      <c r="U530" s="428"/>
      <c r="V530" s="428"/>
      <c r="W530" s="428"/>
      <c r="X530" s="428"/>
      <c r="Y530" s="428"/>
    </row>
    <row r="531" ht="15.75" customHeight="1">
      <c r="A531" s="428"/>
      <c r="B531" s="428"/>
      <c r="C531" s="428"/>
      <c r="D531" s="428"/>
      <c r="E531" s="428"/>
      <c r="F531" s="428"/>
      <c r="G531" s="428"/>
      <c r="H531" s="428"/>
      <c r="I531" s="428"/>
      <c r="J531" s="428"/>
      <c r="K531" s="428"/>
      <c r="L531" s="428"/>
      <c r="M531" s="428"/>
      <c r="N531" s="428"/>
      <c r="O531" s="428"/>
      <c r="P531" s="428"/>
      <c r="Q531" s="428"/>
      <c r="R531" s="428"/>
      <c r="S531" s="428"/>
      <c r="T531" s="428"/>
      <c r="U531" s="428"/>
      <c r="V531" s="428"/>
      <c r="W531" s="428"/>
      <c r="X531" s="428"/>
      <c r="Y531" s="428"/>
    </row>
    <row r="532" ht="15.75" customHeight="1">
      <c r="A532" s="428"/>
      <c r="B532" s="428"/>
      <c r="C532" s="428"/>
      <c r="D532" s="428"/>
      <c r="E532" s="428"/>
      <c r="F532" s="428"/>
      <c r="G532" s="428"/>
      <c r="H532" s="428"/>
      <c r="I532" s="428"/>
      <c r="J532" s="428"/>
      <c r="K532" s="428"/>
      <c r="L532" s="428"/>
      <c r="M532" s="428"/>
      <c r="N532" s="428"/>
      <c r="O532" s="428"/>
      <c r="P532" s="428"/>
      <c r="Q532" s="428"/>
      <c r="R532" s="428"/>
      <c r="S532" s="428"/>
      <c r="T532" s="428"/>
      <c r="U532" s="428"/>
      <c r="V532" s="428"/>
      <c r="W532" s="428"/>
      <c r="X532" s="428"/>
      <c r="Y532" s="428"/>
    </row>
    <row r="533" ht="15.75" customHeight="1">
      <c r="A533" s="428"/>
      <c r="B533" s="428"/>
      <c r="C533" s="428"/>
      <c r="D533" s="428"/>
      <c r="E533" s="428"/>
      <c r="F533" s="428"/>
      <c r="G533" s="428"/>
      <c r="H533" s="428"/>
      <c r="I533" s="428"/>
      <c r="J533" s="428"/>
      <c r="K533" s="428"/>
      <c r="L533" s="428"/>
      <c r="M533" s="428"/>
      <c r="N533" s="428"/>
      <c r="O533" s="428"/>
      <c r="P533" s="428"/>
      <c r="Q533" s="428"/>
      <c r="R533" s="428"/>
      <c r="S533" s="428"/>
      <c r="T533" s="428"/>
      <c r="U533" s="428"/>
      <c r="V533" s="428"/>
      <c r="W533" s="428"/>
      <c r="X533" s="428"/>
      <c r="Y533" s="428"/>
    </row>
    <row r="534" ht="15.75" customHeight="1">
      <c r="A534" s="428"/>
      <c r="B534" s="428"/>
      <c r="C534" s="428"/>
      <c r="D534" s="428"/>
      <c r="E534" s="428"/>
      <c r="F534" s="428"/>
      <c r="G534" s="428"/>
      <c r="H534" s="428"/>
      <c r="I534" s="428"/>
      <c r="J534" s="428"/>
      <c r="K534" s="428"/>
      <c r="L534" s="428"/>
      <c r="M534" s="428"/>
      <c r="N534" s="428"/>
      <c r="O534" s="428"/>
      <c r="P534" s="428"/>
      <c r="Q534" s="428"/>
      <c r="R534" s="428"/>
      <c r="S534" s="428"/>
      <c r="T534" s="428"/>
      <c r="U534" s="428"/>
      <c r="V534" s="428"/>
      <c r="W534" s="428"/>
      <c r="X534" s="428"/>
      <c r="Y534" s="428"/>
    </row>
    <row r="535" ht="15.75" customHeight="1">
      <c r="A535" s="428"/>
      <c r="B535" s="428"/>
      <c r="C535" s="428"/>
      <c r="D535" s="428"/>
      <c r="E535" s="428"/>
      <c r="F535" s="428"/>
      <c r="G535" s="428"/>
      <c r="H535" s="428"/>
      <c r="I535" s="428"/>
      <c r="J535" s="428"/>
      <c r="K535" s="428"/>
      <c r="L535" s="428"/>
      <c r="M535" s="428"/>
      <c r="N535" s="428"/>
      <c r="O535" s="428"/>
      <c r="P535" s="428"/>
      <c r="Q535" s="428"/>
      <c r="R535" s="428"/>
      <c r="S535" s="428"/>
      <c r="T535" s="428"/>
      <c r="U535" s="428"/>
      <c r="V535" s="428"/>
      <c r="W535" s="428"/>
      <c r="X535" s="428"/>
      <c r="Y535" s="428"/>
    </row>
    <row r="536" ht="15.75" customHeight="1">
      <c r="A536" s="428"/>
      <c r="B536" s="428"/>
      <c r="C536" s="428"/>
      <c r="D536" s="428"/>
      <c r="E536" s="428"/>
      <c r="F536" s="428"/>
      <c r="G536" s="428"/>
      <c r="H536" s="428"/>
      <c r="I536" s="428"/>
      <c r="J536" s="428"/>
      <c r="K536" s="428"/>
      <c r="L536" s="428"/>
      <c r="M536" s="428"/>
      <c r="N536" s="428"/>
      <c r="O536" s="428"/>
      <c r="P536" s="428"/>
      <c r="Q536" s="428"/>
      <c r="R536" s="428"/>
      <c r="S536" s="428"/>
      <c r="T536" s="428"/>
      <c r="U536" s="428"/>
      <c r="V536" s="428"/>
      <c r="W536" s="428"/>
      <c r="X536" s="428"/>
      <c r="Y536" s="428"/>
    </row>
    <row r="537" ht="15.75" customHeight="1">
      <c r="A537" s="428"/>
      <c r="B537" s="428"/>
      <c r="C537" s="428"/>
      <c r="D537" s="428"/>
      <c r="E537" s="428"/>
      <c r="F537" s="428"/>
      <c r="G537" s="428"/>
      <c r="H537" s="428"/>
      <c r="I537" s="428"/>
      <c r="J537" s="428"/>
      <c r="K537" s="428"/>
      <c r="L537" s="428"/>
      <c r="M537" s="428"/>
      <c r="N537" s="428"/>
      <c r="O537" s="428"/>
      <c r="P537" s="428"/>
      <c r="Q537" s="428"/>
      <c r="R537" s="428"/>
      <c r="S537" s="428"/>
      <c r="T537" s="428"/>
      <c r="U537" s="428"/>
      <c r="V537" s="428"/>
      <c r="W537" s="428"/>
      <c r="X537" s="428"/>
      <c r="Y537" s="428"/>
    </row>
    <row r="538" ht="15.75" customHeight="1">
      <c r="A538" s="428"/>
      <c r="B538" s="428"/>
      <c r="C538" s="428"/>
      <c r="D538" s="428"/>
      <c r="E538" s="428"/>
      <c r="F538" s="428"/>
      <c r="G538" s="428"/>
      <c r="H538" s="428"/>
      <c r="I538" s="428"/>
      <c r="J538" s="428"/>
      <c r="K538" s="428"/>
      <c r="L538" s="428"/>
      <c r="M538" s="428"/>
      <c r="N538" s="428"/>
      <c r="O538" s="428"/>
      <c r="P538" s="428"/>
      <c r="Q538" s="428"/>
      <c r="R538" s="428"/>
      <c r="S538" s="428"/>
      <c r="T538" s="428"/>
      <c r="U538" s="428"/>
      <c r="V538" s="428"/>
      <c r="W538" s="428"/>
      <c r="X538" s="428"/>
      <c r="Y538" s="428"/>
    </row>
    <row r="539" ht="15.75" customHeight="1">
      <c r="A539" s="428"/>
      <c r="B539" s="428"/>
      <c r="C539" s="428"/>
      <c r="D539" s="428"/>
      <c r="E539" s="428"/>
      <c r="F539" s="428"/>
      <c r="G539" s="428"/>
      <c r="H539" s="428"/>
      <c r="I539" s="428"/>
      <c r="J539" s="428"/>
      <c r="K539" s="428"/>
      <c r="L539" s="428"/>
      <c r="M539" s="428"/>
      <c r="N539" s="428"/>
      <c r="O539" s="428"/>
      <c r="P539" s="428"/>
      <c r="Q539" s="428"/>
      <c r="R539" s="428"/>
      <c r="S539" s="428"/>
      <c r="T539" s="428"/>
      <c r="U539" s="428"/>
      <c r="V539" s="428"/>
      <c r="W539" s="428"/>
      <c r="X539" s="428"/>
      <c r="Y539" s="428"/>
    </row>
    <row r="540" ht="15.75" customHeight="1">
      <c r="A540" s="428"/>
      <c r="B540" s="428"/>
      <c r="C540" s="428"/>
      <c r="D540" s="428"/>
      <c r="E540" s="428"/>
      <c r="F540" s="428"/>
      <c r="G540" s="428"/>
      <c r="H540" s="428"/>
      <c r="I540" s="428"/>
      <c r="J540" s="428"/>
      <c r="K540" s="428"/>
      <c r="L540" s="428"/>
      <c r="M540" s="428"/>
      <c r="N540" s="428"/>
      <c r="O540" s="428"/>
      <c r="P540" s="428"/>
      <c r="Q540" s="428"/>
      <c r="R540" s="428"/>
      <c r="S540" s="428"/>
      <c r="T540" s="428"/>
      <c r="U540" s="428"/>
      <c r="V540" s="428"/>
      <c r="W540" s="428"/>
      <c r="X540" s="428"/>
      <c r="Y540" s="428"/>
    </row>
    <row r="541" ht="15.75" customHeight="1">
      <c r="A541" s="428"/>
      <c r="B541" s="428"/>
      <c r="C541" s="428"/>
      <c r="D541" s="428"/>
      <c r="E541" s="428"/>
      <c r="F541" s="428"/>
      <c r="G541" s="428"/>
      <c r="H541" s="428"/>
      <c r="I541" s="428"/>
      <c r="J541" s="428"/>
      <c r="K541" s="428"/>
      <c r="L541" s="428"/>
      <c r="M541" s="428"/>
      <c r="N541" s="428"/>
      <c r="O541" s="428"/>
      <c r="P541" s="428"/>
      <c r="Q541" s="428"/>
      <c r="R541" s="428"/>
      <c r="S541" s="428"/>
      <c r="T541" s="428"/>
      <c r="U541" s="428"/>
      <c r="V541" s="428"/>
      <c r="W541" s="428"/>
      <c r="X541" s="428"/>
      <c r="Y541" s="428"/>
    </row>
    <row r="542" ht="15.75" customHeight="1">
      <c r="A542" s="428"/>
      <c r="B542" s="428"/>
      <c r="C542" s="428"/>
      <c r="D542" s="428"/>
      <c r="E542" s="428"/>
      <c r="F542" s="428"/>
      <c r="G542" s="428"/>
      <c r="H542" s="428"/>
      <c r="I542" s="428"/>
      <c r="J542" s="428"/>
      <c r="K542" s="428"/>
      <c r="L542" s="428"/>
      <c r="M542" s="428"/>
      <c r="N542" s="428"/>
      <c r="O542" s="428"/>
      <c r="P542" s="428"/>
      <c r="Q542" s="428"/>
      <c r="R542" s="428"/>
      <c r="S542" s="428"/>
      <c r="T542" s="428"/>
      <c r="U542" s="428"/>
      <c r="V542" s="428"/>
      <c r="W542" s="428"/>
      <c r="X542" s="428"/>
      <c r="Y542" s="428"/>
    </row>
    <row r="543" ht="15.75" customHeight="1">
      <c r="A543" s="428"/>
      <c r="B543" s="428"/>
      <c r="C543" s="428"/>
      <c r="D543" s="428"/>
      <c r="E543" s="428"/>
      <c r="F543" s="428"/>
      <c r="G543" s="428"/>
      <c r="H543" s="428"/>
      <c r="I543" s="428"/>
      <c r="J543" s="428"/>
      <c r="K543" s="428"/>
      <c r="L543" s="428"/>
      <c r="M543" s="428"/>
      <c r="N543" s="428"/>
      <c r="O543" s="428"/>
      <c r="P543" s="428"/>
      <c r="Q543" s="428"/>
      <c r="R543" s="428"/>
      <c r="S543" s="428"/>
      <c r="T543" s="428"/>
      <c r="U543" s="428"/>
      <c r="V543" s="428"/>
      <c r="W543" s="428"/>
      <c r="X543" s="428"/>
      <c r="Y543" s="428"/>
    </row>
    <row r="544" ht="15.75" customHeight="1">
      <c r="A544" s="428"/>
      <c r="B544" s="428"/>
      <c r="C544" s="428"/>
      <c r="D544" s="428"/>
      <c r="E544" s="428"/>
      <c r="F544" s="428"/>
      <c r="G544" s="428"/>
      <c r="H544" s="428"/>
      <c r="I544" s="428"/>
      <c r="J544" s="428"/>
      <c r="K544" s="428"/>
      <c r="L544" s="428"/>
      <c r="M544" s="428"/>
      <c r="N544" s="428"/>
      <c r="O544" s="428"/>
      <c r="P544" s="428"/>
      <c r="Q544" s="428"/>
      <c r="R544" s="428"/>
      <c r="S544" s="428"/>
      <c r="T544" s="428"/>
      <c r="U544" s="428"/>
      <c r="V544" s="428"/>
      <c r="W544" s="428"/>
      <c r="X544" s="428"/>
      <c r="Y544" s="428"/>
    </row>
    <row r="545" ht="15.75" customHeight="1">
      <c r="A545" s="428"/>
      <c r="B545" s="428"/>
      <c r="C545" s="428"/>
      <c r="D545" s="428"/>
      <c r="E545" s="428"/>
      <c r="F545" s="428"/>
      <c r="G545" s="428"/>
      <c r="H545" s="428"/>
      <c r="I545" s="428"/>
      <c r="J545" s="428"/>
      <c r="K545" s="428"/>
      <c r="L545" s="428"/>
      <c r="M545" s="428"/>
      <c r="N545" s="428"/>
      <c r="O545" s="428"/>
      <c r="P545" s="428"/>
      <c r="Q545" s="428"/>
      <c r="R545" s="428"/>
      <c r="S545" s="428"/>
      <c r="T545" s="428"/>
      <c r="U545" s="428"/>
      <c r="V545" s="428"/>
      <c r="W545" s="428"/>
      <c r="X545" s="428"/>
      <c r="Y545" s="428"/>
    </row>
    <row r="546" ht="15.75" customHeight="1">
      <c r="A546" s="428"/>
      <c r="B546" s="428"/>
      <c r="C546" s="428"/>
      <c r="D546" s="428"/>
      <c r="E546" s="428"/>
      <c r="F546" s="428"/>
      <c r="G546" s="428"/>
      <c r="H546" s="428"/>
      <c r="I546" s="428"/>
      <c r="J546" s="428"/>
      <c r="K546" s="428"/>
      <c r="L546" s="428"/>
      <c r="M546" s="428"/>
      <c r="N546" s="428"/>
      <c r="O546" s="428"/>
      <c r="P546" s="428"/>
      <c r="Q546" s="428"/>
      <c r="R546" s="428"/>
      <c r="S546" s="428"/>
      <c r="T546" s="428"/>
      <c r="U546" s="428"/>
      <c r="V546" s="428"/>
      <c r="W546" s="428"/>
      <c r="X546" s="428"/>
      <c r="Y546" s="428"/>
    </row>
    <row r="547" ht="15.75" customHeight="1">
      <c r="A547" s="428"/>
      <c r="B547" s="428"/>
      <c r="C547" s="428"/>
      <c r="D547" s="428"/>
      <c r="E547" s="428"/>
      <c r="F547" s="428"/>
      <c r="G547" s="428"/>
      <c r="H547" s="428"/>
      <c r="I547" s="428"/>
      <c r="J547" s="428"/>
      <c r="K547" s="428"/>
      <c r="L547" s="428"/>
      <c r="M547" s="428"/>
      <c r="N547" s="428"/>
      <c r="O547" s="428"/>
      <c r="P547" s="428"/>
      <c r="Q547" s="428"/>
      <c r="R547" s="428"/>
      <c r="S547" s="428"/>
      <c r="T547" s="428"/>
      <c r="U547" s="428"/>
      <c r="V547" s="428"/>
      <c r="W547" s="428"/>
      <c r="X547" s="428"/>
      <c r="Y547" s="428"/>
    </row>
    <row r="548" ht="15.75" customHeight="1">
      <c r="A548" s="428"/>
      <c r="B548" s="428"/>
      <c r="C548" s="428"/>
      <c r="D548" s="428"/>
      <c r="E548" s="428"/>
      <c r="F548" s="428"/>
      <c r="G548" s="428"/>
      <c r="H548" s="428"/>
      <c r="I548" s="428"/>
      <c r="J548" s="428"/>
      <c r="K548" s="428"/>
      <c r="L548" s="428"/>
      <c r="M548" s="428"/>
      <c r="N548" s="428"/>
      <c r="O548" s="428"/>
      <c r="P548" s="428"/>
      <c r="Q548" s="428"/>
      <c r="R548" s="428"/>
      <c r="S548" s="428"/>
      <c r="T548" s="428"/>
      <c r="U548" s="428"/>
      <c r="V548" s="428"/>
      <c r="W548" s="428"/>
      <c r="X548" s="428"/>
      <c r="Y548" s="428"/>
    </row>
    <row r="549" ht="15.75" customHeight="1">
      <c r="A549" s="428"/>
      <c r="B549" s="428"/>
      <c r="C549" s="428"/>
      <c r="D549" s="428"/>
      <c r="E549" s="428"/>
      <c r="F549" s="428"/>
      <c r="G549" s="428"/>
      <c r="H549" s="428"/>
      <c r="I549" s="428"/>
      <c r="J549" s="428"/>
      <c r="K549" s="428"/>
      <c r="L549" s="428"/>
      <c r="M549" s="428"/>
      <c r="N549" s="428"/>
      <c r="O549" s="428"/>
      <c r="P549" s="428"/>
      <c r="Q549" s="428"/>
      <c r="R549" s="428"/>
      <c r="S549" s="428"/>
      <c r="T549" s="428"/>
      <c r="U549" s="428"/>
      <c r="V549" s="428"/>
      <c r="W549" s="428"/>
      <c r="X549" s="428"/>
      <c r="Y549" s="428"/>
    </row>
    <row r="550" ht="15.75" customHeight="1">
      <c r="A550" s="428"/>
      <c r="B550" s="428"/>
      <c r="C550" s="428"/>
      <c r="D550" s="428"/>
      <c r="E550" s="428"/>
      <c r="F550" s="428"/>
      <c r="G550" s="428"/>
      <c r="H550" s="428"/>
      <c r="I550" s="428"/>
      <c r="J550" s="428"/>
      <c r="K550" s="428"/>
      <c r="L550" s="428"/>
      <c r="M550" s="428"/>
      <c r="N550" s="428"/>
      <c r="O550" s="428"/>
      <c r="P550" s="428"/>
      <c r="Q550" s="428"/>
      <c r="R550" s="428"/>
      <c r="S550" s="428"/>
      <c r="T550" s="428"/>
      <c r="U550" s="428"/>
      <c r="V550" s="428"/>
      <c r="W550" s="428"/>
      <c r="X550" s="428"/>
      <c r="Y550" s="428"/>
    </row>
    <row r="551" ht="15.75" customHeight="1">
      <c r="A551" s="428"/>
      <c r="B551" s="428"/>
      <c r="C551" s="428"/>
      <c r="D551" s="428"/>
      <c r="E551" s="428"/>
      <c r="F551" s="428"/>
      <c r="G551" s="428"/>
      <c r="H551" s="428"/>
      <c r="I551" s="428"/>
      <c r="J551" s="428"/>
      <c r="K551" s="428"/>
      <c r="L551" s="428"/>
      <c r="M551" s="428"/>
      <c r="N551" s="428"/>
      <c r="O551" s="428"/>
      <c r="P551" s="428"/>
      <c r="Q551" s="428"/>
      <c r="R551" s="428"/>
      <c r="S551" s="428"/>
      <c r="T551" s="428"/>
      <c r="U551" s="428"/>
      <c r="V551" s="428"/>
      <c r="W551" s="428"/>
      <c r="X551" s="428"/>
      <c r="Y551" s="428"/>
    </row>
    <row r="552" ht="15.75" customHeight="1">
      <c r="A552" s="428"/>
      <c r="B552" s="428"/>
      <c r="C552" s="428"/>
      <c r="D552" s="428"/>
      <c r="E552" s="428"/>
      <c r="F552" s="428"/>
      <c r="G552" s="428"/>
      <c r="H552" s="428"/>
      <c r="I552" s="428"/>
      <c r="J552" s="428"/>
      <c r="K552" s="428"/>
      <c r="L552" s="428"/>
      <c r="M552" s="428"/>
      <c r="N552" s="428"/>
      <c r="O552" s="428"/>
      <c r="P552" s="428"/>
      <c r="Q552" s="428"/>
      <c r="R552" s="428"/>
      <c r="S552" s="428"/>
      <c r="T552" s="428"/>
      <c r="U552" s="428"/>
      <c r="V552" s="428"/>
      <c r="W552" s="428"/>
      <c r="X552" s="428"/>
      <c r="Y552" s="428"/>
    </row>
    <row r="553" ht="15.75" customHeight="1">
      <c r="A553" s="428"/>
      <c r="B553" s="428"/>
      <c r="C553" s="428"/>
      <c r="D553" s="428"/>
      <c r="E553" s="428"/>
      <c r="F553" s="428"/>
      <c r="G553" s="428"/>
      <c r="H553" s="428"/>
      <c r="I553" s="428"/>
      <c r="J553" s="428"/>
      <c r="K553" s="428"/>
      <c r="L553" s="428"/>
      <c r="M553" s="428"/>
      <c r="N553" s="428"/>
      <c r="O553" s="428"/>
      <c r="P553" s="428"/>
      <c r="Q553" s="428"/>
      <c r="R553" s="428"/>
      <c r="S553" s="428"/>
      <c r="T553" s="428"/>
      <c r="U553" s="428"/>
      <c r="V553" s="428"/>
      <c r="W553" s="428"/>
      <c r="X553" s="428"/>
      <c r="Y553" s="428"/>
    </row>
    <row r="554" ht="15.75" customHeight="1">
      <c r="A554" s="428"/>
      <c r="B554" s="428"/>
      <c r="C554" s="428"/>
      <c r="D554" s="428"/>
      <c r="E554" s="428"/>
      <c r="F554" s="428"/>
      <c r="G554" s="428"/>
      <c r="H554" s="428"/>
      <c r="I554" s="428"/>
      <c r="J554" s="428"/>
      <c r="K554" s="428"/>
      <c r="L554" s="428"/>
      <c r="M554" s="428"/>
      <c r="N554" s="428"/>
      <c r="O554" s="428"/>
      <c r="P554" s="428"/>
      <c r="Q554" s="428"/>
      <c r="R554" s="428"/>
      <c r="S554" s="428"/>
      <c r="T554" s="428"/>
      <c r="U554" s="428"/>
      <c r="V554" s="428"/>
      <c r="W554" s="428"/>
      <c r="X554" s="428"/>
      <c r="Y554" s="428"/>
    </row>
    <row r="555" ht="15.75" customHeight="1">
      <c r="A555" s="428"/>
      <c r="B555" s="428"/>
      <c r="C555" s="428"/>
      <c r="D555" s="428"/>
      <c r="E555" s="428"/>
      <c r="F555" s="428"/>
      <c r="G555" s="428"/>
      <c r="H555" s="428"/>
      <c r="I555" s="428"/>
      <c r="J555" s="428"/>
      <c r="K555" s="428"/>
      <c r="L555" s="428"/>
      <c r="M555" s="428"/>
      <c r="N555" s="428"/>
      <c r="O555" s="428"/>
      <c r="P555" s="428"/>
      <c r="Q555" s="428"/>
      <c r="R555" s="428"/>
      <c r="S555" s="428"/>
      <c r="T555" s="428"/>
      <c r="U555" s="428"/>
      <c r="V555" s="428"/>
      <c r="W555" s="428"/>
      <c r="X555" s="428"/>
      <c r="Y555" s="428"/>
    </row>
    <row r="556" ht="15.75" customHeight="1">
      <c r="A556" s="428"/>
      <c r="B556" s="428"/>
      <c r="C556" s="428"/>
      <c r="D556" s="428"/>
      <c r="E556" s="428"/>
      <c r="F556" s="428"/>
      <c r="G556" s="428"/>
      <c r="H556" s="428"/>
      <c r="I556" s="428"/>
      <c r="J556" s="428"/>
      <c r="K556" s="428"/>
      <c r="L556" s="428"/>
      <c r="M556" s="428"/>
      <c r="N556" s="428"/>
      <c r="O556" s="428"/>
      <c r="P556" s="428"/>
      <c r="Q556" s="428"/>
      <c r="R556" s="428"/>
      <c r="S556" s="428"/>
      <c r="T556" s="428"/>
      <c r="U556" s="428"/>
      <c r="V556" s="428"/>
      <c r="W556" s="428"/>
      <c r="X556" s="428"/>
      <c r="Y556" s="428"/>
    </row>
    <row r="557" ht="15.75" customHeight="1">
      <c r="A557" s="428"/>
      <c r="B557" s="428"/>
      <c r="C557" s="428"/>
      <c r="D557" s="428"/>
      <c r="E557" s="428"/>
      <c r="F557" s="428"/>
      <c r="G557" s="428"/>
      <c r="H557" s="428"/>
      <c r="I557" s="428"/>
      <c r="J557" s="428"/>
      <c r="K557" s="428"/>
      <c r="L557" s="428"/>
      <c r="M557" s="428"/>
      <c r="N557" s="428"/>
      <c r="O557" s="428"/>
      <c r="P557" s="428"/>
      <c r="Q557" s="428"/>
      <c r="R557" s="428"/>
      <c r="S557" s="428"/>
      <c r="T557" s="428"/>
      <c r="U557" s="428"/>
      <c r="V557" s="428"/>
      <c r="W557" s="428"/>
      <c r="X557" s="428"/>
      <c r="Y557" s="428"/>
    </row>
    <row r="558" ht="15.75" customHeight="1">
      <c r="A558" s="428"/>
      <c r="B558" s="428"/>
      <c r="C558" s="428"/>
      <c r="D558" s="428"/>
      <c r="E558" s="428"/>
      <c r="F558" s="428"/>
      <c r="G558" s="428"/>
      <c r="H558" s="428"/>
      <c r="I558" s="428"/>
      <c r="J558" s="428"/>
      <c r="K558" s="428"/>
      <c r="L558" s="428"/>
      <c r="M558" s="428"/>
      <c r="N558" s="428"/>
      <c r="O558" s="428"/>
      <c r="P558" s="428"/>
      <c r="Q558" s="428"/>
      <c r="R558" s="428"/>
      <c r="S558" s="428"/>
      <c r="T558" s="428"/>
      <c r="U558" s="428"/>
      <c r="V558" s="428"/>
      <c r="W558" s="428"/>
      <c r="X558" s="428"/>
      <c r="Y558" s="428"/>
    </row>
    <row r="559" ht="15.75" customHeight="1">
      <c r="A559" s="428"/>
      <c r="B559" s="428"/>
      <c r="C559" s="428"/>
      <c r="D559" s="428"/>
      <c r="E559" s="428"/>
      <c r="F559" s="428"/>
      <c r="G559" s="428"/>
      <c r="H559" s="428"/>
      <c r="I559" s="428"/>
      <c r="J559" s="428"/>
      <c r="K559" s="428"/>
      <c r="L559" s="428"/>
      <c r="M559" s="428"/>
      <c r="N559" s="428"/>
      <c r="O559" s="428"/>
      <c r="P559" s="428"/>
      <c r="Q559" s="428"/>
      <c r="R559" s="428"/>
      <c r="S559" s="428"/>
      <c r="T559" s="428"/>
      <c r="U559" s="428"/>
      <c r="V559" s="428"/>
      <c r="W559" s="428"/>
      <c r="X559" s="428"/>
      <c r="Y559" s="428"/>
    </row>
    <row r="560" ht="15.75" customHeight="1">
      <c r="A560" s="428"/>
      <c r="B560" s="428"/>
      <c r="C560" s="428"/>
      <c r="D560" s="428"/>
      <c r="E560" s="428"/>
      <c r="F560" s="428"/>
      <c r="G560" s="428"/>
      <c r="H560" s="428"/>
      <c r="I560" s="428"/>
      <c r="J560" s="428"/>
      <c r="K560" s="428"/>
      <c r="L560" s="428"/>
      <c r="M560" s="428"/>
      <c r="N560" s="428"/>
      <c r="O560" s="428"/>
      <c r="P560" s="428"/>
      <c r="Q560" s="428"/>
      <c r="R560" s="428"/>
      <c r="S560" s="428"/>
      <c r="T560" s="428"/>
      <c r="U560" s="428"/>
      <c r="V560" s="428"/>
      <c r="W560" s="428"/>
      <c r="X560" s="428"/>
      <c r="Y560" s="428"/>
    </row>
    <row r="561" ht="15.75" customHeight="1">
      <c r="A561" s="428"/>
      <c r="B561" s="428"/>
      <c r="C561" s="428"/>
      <c r="D561" s="428"/>
      <c r="E561" s="428"/>
      <c r="F561" s="428"/>
      <c r="G561" s="428"/>
      <c r="H561" s="428"/>
      <c r="I561" s="428"/>
      <c r="J561" s="428"/>
      <c r="K561" s="428"/>
      <c r="L561" s="428"/>
      <c r="M561" s="428"/>
      <c r="N561" s="428"/>
      <c r="O561" s="428"/>
      <c r="P561" s="428"/>
      <c r="Q561" s="428"/>
      <c r="R561" s="428"/>
      <c r="S561" s="428"/>
      <c r="T561" s="428"/>
      <c r="U561" s="428"/>
      <c r="V561" s="428"/>
      <c r="W561" s="428"/>
      <c r="X561" s="428"/>
      <c r="Y561" s="428"/>
    </row>
    <row r="562" ht="15.75" customHeight="1">
      <c r="A562" s="428"/>
      <c r="B562" s="428"/>
      <c r="C562" s="428"/>
      <c r="D562" s="428"/>
      <c r="E562" s="428"/>
      <c r="F562" s="428"/>
      <c r="G562" s="428"/>
      <c r="H562" s="428"/>
      <c r="I562" s="428"/>
      <c r="J562" s="428"/>
      <c r="K562" s="428"/>
      <c r="L562" s="428"/>
      <c r="M562" s="428"/>
      <c r="N562" s="428"/>
      <c r="O562" s="428"/>
      <c r="P562" s="428"/>
      <c r="Q562" s="428"/>
      <c r="R562" s="428"/>
      <c r="S562" s="428"/>
      <c r="T562" s="428"/>
      <c r="U562" s="428"/>
      <c r="V562" s="428"/>
      <c r="W562" s="428"/>
      <c r="X562" s="428"/>
      <c r="Y562" s="428"/>
    </row>
    <row r="563" ht="15.75" customHeight="1">
      <c r="A563" s="428"/>
      <c r="B563" s="428"/>
      <c r="C563" s="428"/>
      <c r="D563" s="428"/>
      <c r="E563" s="428"/>
      <c r="F563" s="428"/>
      <c r="G563" s="428"/>
      <c r="H563" s="428"/>
      <c r="I563" s="428"/>
      <c r="J563" s="428"/>
      <c r="K563" s="428"/>
      <c r="L563" s="428"/>
      <c r="M563" s="428"/>
      <c r="N563" s="428"/>
      <c r="O563" s="428"/>
      <c r="P563" s="428"/>
      <c r="Q563" s="428"/>
      <c r="R563" s="428"/>
      <c r="S563" s="428"/>
      <c r="T563" s="428"/>
      <c r="U563" s="428"/>
      <c r="V563" s="428"/>
      <c r="W563" s="428"/>
      <c r="X563" s="428"/>
      <c r="Y563" s="428"/>
    </row>
    <row r="564" ht="15.75" customHeight="1">
      <c r="A564" s="428"/>
      <c r="B564" s="428"/>
      <c r="C564" s="428"/>
      <c r="D564" s="428"/>
      <c r="E564" s="428"/>
      <c r="F564" s="428"/>
      <c r="G564" s="428"/>
      <c r="H564" s="428"/>
      <c r="I564" s="428"/>
      <c r="J564" s="428"/>
      <c r="K564" s="428"/>
      <c r="L564" s="428"/>
      <c r="M564" s="428"/>
      <c r="N564" s="428"/>
      <c r="O564" s="428"/>
      <c r="P564" s="428"/>
      <c r="Q564" s="428"/>
      <c r="R564" s="428"/>
      <c r="S564" s="428"/>
      <c r="T564" s="428"/>
      <c r="U564" s="428"/>
      <c r="V564" s="428"/>
      <c r="W564" s="428"/>
      <c r="X564" s="428"/>
      <c r="Y564" s="428"/>
    </row>
    <row r="565" ht="15.75" customHeight="1">
      <c r="A565" s="428"/>
      <c r="B565" s="428"/>
      <c r="C565" s="428"/>
      <c r="D565" s="428"/>
      <c r="E565" s="428"/>
      <c r="F565" s="428"/>
      <c r="G565" s="428"/>
      <c r="H565" s="428"/>
      <c r="I565" s="428"/>
      <c r="J565" s="428"/>
      <c r="K565" s="428"/>
      <c r="L565" s="428"/>
      <c r="M565" s="428"/>
      <c r="N565" s="428"/>
      <c r="O565" s="428"/>
      <c r="P565" s="428"/>
      <c r="Q565" s="428"/>
      <c r="R565" s="428"/>
      <c r="S565" s="428"/>
      <c r="T565" s="428"/>
      <c r="U565" s="428"/>
      <c r="V565" s="428"/>
      <c r="W565" s="428"/>
      <c r="X565" s="428"/>
      <c r="Y565" s="428"/>
    </row>
    <row r="566" ht="15.75" customHeight="1">
      <c r="A566" s="428"/>
      <c r="B566" s="428"/>
      <c r="C566" s="428"/>
      <c r="D566" s="428"/>
      <c r="E566" s="428"/>
      <c r="F566" s="428"/>
      <c r="G566" s="428"/>
      <c r="H566" s="428"/>
      <c r="I566" s="428"/>
      <c r="J566" s="428"/>
      <c r="K566" s="428"/>
      <c r="L566" s="428"/>
      <c r="M566" s="428"/>
      <c r="N566" s="428"/>
      <c r="O566" s="428"/>
      <c r="P566" s="428"/>
      <c r="Q566" s="428"/>
      <c r="R566" s="428"/>
      <c r="S566" s="428"/>
      <c r="T566" s="428"/>
      <c r="U566" s="428"/>
      <c r="V566" s="428"/>
      <c r="W566" s="428"/>
      <c r="X566" s="428"/>
      <c r="Y566" s="428"/>
    </row>
    <row r="567" ht="15.75" customHeight="1">
      <c r="A567" s="428"/>
      <c r="B567" s="428"/>
      <c r="C567" s="428"/>
      <c r="D567" s="428"/>
      <c r="E567" s="428"/>
      <c r="F567" s="428"/>
      <c r="G567" s="428"/>
      <c r="H567" s="428"/>
      <c r="I567" s="428"/>
      <c r="J567" s="428"/>
      <c r="K567" s="428"/>
      <c r="L567" s="428"/>
      <c r="M567" s="428"/>
      <c r="N567" s="428"/>
      <c r="O567" s="428"/>
      <c r="P567" s="428"/>
      <c r="Q567" s="428"/>
      <c r="R567" s="428"/>
      <c r="S567" s="428"/>
      <c r="T567" s="428"/>
      <c r="U567" s="428"/>
      <c r="V567" s="428"/>
      <c r="W567" s="428"/>
      <c r="X567" s="428"/>
      <c r="Y567" s="428"/>
    </row>
    <row r="568" ht="15.75" customHeight="1">
      <c r="A568" s="428"/>
      <c r="B568" s="428"/>
      <c r="C568" s="428"/>
      <c r="D568" s="428"/>
      <c r="E568" s="428"/>
      <c r="F568" s="428"/>
      <c r="G568" s="428"/>
      <c r="H568" s="428"/>
      <c r="I568" s="428"/>
      <c r="J568" s="428"/>
      <c r="K568" s="428"/>
      <c r="L568" s="428"/>
      <c r="M568" s="428"/>
      <c r="N568" s="428"/>
      <c r="O568" s="428"/>
      <c r="P568" s="428"/>
      <c r="Q568" s="428"/>
      <c r="R568" s="428"/>
      <c r="S568" s="428"/>
      <c r="T568" s="428"/>
      <c r="U568" s="428"/>
      <c r="V568" s="428"/>
      <c r="W568" s="428"/>
      <c r="X568" s="428"/>
      <c r="Y568" s="428"/>
    </row>
    <row r="569" ht="15.75" customHeight="1">
      <c r="A569" s="428"/>
      <c r="B569" s="428"/>
      <c r="C569" s="428"/>
      <c r="D569" s="428"/>
      <c r="E569" s="428"/>
      <c r="F569" s="428"/>
      <c r="G569" s="428"/>
      <c r="H569" s="428"/>
      <c r="I569" s="428"/>
      <c r="J569" s="428"/>
      <c r="K569" s="428"/>
      <c r="L569" s="428"/>
      <c r="M569" s="428"/>
      <c r="N569" s="428"/>
      <c r="O569" s="428"/>
      <c r="P569" s="428"/>
      <c r="Q569" s="428"/>
      <c r="R569" s="428"/>
      <c r="S569" s="428"/>
      <c r="T569" s="428"/>
      <c r="U569" s="428"/>
      <c r="V569" s="428"/>
      <c r="W569" s="428"/>
      <c r="X569" s="428"/>
      <c r="Y569" s="428"/>
    </row>
    <row r="570" ht="15.75" customHeight="1">
      <c r="A570" s="428"/>
      <c r="B570" s="428"/>
      <c r="C570" s="428"/>
      <c r="D570" s="428"/>
      <c r="E570" s="428"/>
      <c r="F570" s="428"/>
      <c r="G570" s="428"/>
      <c r="H570" s="428"/>
      <c r="I570" s="428"/>
      <c r="J570" s="428"/>
      <c r="K570" s="428"/>
      <c r="L570" s="428"/>
      <c r="M570" s="428"/>
      <c r="N570" s="428"/>
      <c r="O570" s="428"/>
      <c r="P570" s="428"/>
      <c r="Q570" s="428"/>
      <c r="R570" s="428"/>
      <c r="S570" s="428"/>
      <c r="T570" s="428"/>
      <c r="U570" s="428"/>
      <c r="V570" s="428"/>
      <c r="W570" s="428"/>
      <c r="X570" s="428"/>
      <c r="Y570" s="428"/>
    </row>
    <row r="571" ht="15.75" customHeight="1">
      <c r="A571" s="428"/>
      <c r="B571" s="428"/>
      <c r="C571" s="428"/>
      <c r="D571" s="428"/>
      <c r="E571" s="428"/>
      <c r="F571" s="428"/>
      <c r="G571" s="428"/>
      <c r="H571" s="428"/>
      <c r="I571" s="428"/>
      <c r="J571" s="428"/>
      <c r="K571" s="428"/>
      <c r="L571" s="428"/>
      <c r="M571" s="428"/>
      <c r="N571" s="428"/>
      <c r="O571" s="428"/>
      <c r="P571" s="428"/>
      <c r="Q571" s="428"/>
      <c r="R571" s="428"/>
      <c r="S571" s="428"/>
      <c r="T571" s="428"/>
      <c r="U571" s="428"/>
      <c r="V571" s="428"/>
      <c r="W571" s="428"/>
      <c r="X571" s="428"/>
      <c r="Y571" s="428"/>
    </row>
    <row r="572" ht="15.75" customHeight="1">
      <c r="A572" s="428"/>
      <c r="B572" s="428"/>
      <c r="C572" s="428"/>
      <c r="D572" s="428"/>
      <c r="E572" s="428"/>
      <c r="F572" s="428"/>
      <c r="G572" s="428"/>
      <c r="H572" s="428"/>
      <c r="I572" s="428"/>
      <c r="J572" s="428"/>
      <c r="K572" s="428"/>
      <c r="L572" s="428"/>
      <c r="M572" s="428"/>
      <c r="N572" s="428"/>
      <c r="O572" s="428"/>
      <c r="P572" s="428"/>
      <c r="Q572" s="428"/>
      <c r="R572" s="428"/>
      <c r="S572" s="428"/>
      <c r="T572" s="428"/>
      <c r="U572" s="428"/>
      <c r="V572" s="428"/>
      <c r="W572" s="428"/>
      <c r="X572" s="428"/>
      <c r="Y572" s="428"/>
    </row>
    <row r="573" ht="15.75" customHeight="1">
      <c r="A573" s="428"/>
      <c r="B573" s="428"/>
      <c r="C573" s="428"/>
      <c r="D573" s="428"/>
      <c r="E573" s="428"/>
      <c r="F573" s="428"/>
      <c r="G573" s="428"/>
      <c r="H573" s="428"/>
      <c r="I573" s="428"/>
      <c r="J573" s="428"/>
      <c r="K573" s="428"/>
      <c r="L573" s="428"/>
      <c r="M573" s="428"/>
      <c r="N573" s="428"/>
      <c r="O573" s="428"/>
      <c r="P573" s="428"/>
      <c r="Q573" s="428"/>
      <c r="R573" s="428"/>
      <c r="S573" s="428"/>
      <c r="T573" s="428"/>
      <c r="U573" s="428"/>
      <c r="V573" s="428"/>
      <c r="W573" s="428"/>
      <c r="X573" s="428"/>
      <c r="Y573" s="428"/>
    </row>
    <row r="574" ht="15.75" customHeight="1">
      <c r="A574" s="428"/>
      <c r="B574" s="428"/>
      <c r="C574" s="428"/>
      <c r="D574" s="428"/>
      <c r="E574" s="428"/>
      <c r="F574" s="428"/>
      <c r="G574" s="428"/>
      <c r="H574" s="428"/>
      <c r="I574" s="428"/>
      <c r="J574" s="428"/>
      <c r="K574" s="428"/>
      <c r="L574" s="428"/>
      <c r="M574" s="428"/>
      <c r="N574" s="428"/>
      <c r="O574" s="428"/>
      <c r="P574" s="428"/>
      <c r="Q574" s="428"/>
      <c r="R574" s="428"/>
      <c r="S574" s="428"/>
      <c r="T574" s="428"/>
      <c r="U574" s="428"/>
      <c r="V574" s="428"/>
      <c r="W574" s="428"/>
      <c r="X574" s="428"/>
      <c r="Y574" s="428"/>
    </row>
    <row r="575" ht="15.75" customHeight="1">
      <c r="A575" s="428"/>
      <c r="B575" s="428"/>
      <c r="C575" s="428"/>
      <c r="D575" s="428"/>
      <c r="E575" s="428"/>
      <c r="F575" s="428"/>
      <c r="G575" s="428"/>
      <c r="H575" s="428"/>
      <c r="I575" s="428"/>
      <c r="J575" s="428"/>
      <c r="K575" s="428"/>
      <c r="L575" s="428"/>
      <c r="M575" s="428"/>
      <c r="N575" s="428"/>
      <c r="O575" s="428"/>
      <c r="P575" s="428"/>
      <c r="Q575" s="428"/>
      <c r="R575" s="428"/>
      <c r="S575" s="428"/>
      <c r="T575" s="428"/>
      <c r="U575" s="428"/>
      <c r="V575" s="428"/>
      <c r="W575" s="428"/>
      <c r="X575" s="428"/>
      <c r="Y575" s="428"/>
    </row>
    <row r="576" ht="15.75" customHeight="1">
      <c r="A576" s="428"/>
      <c r="B576" s="428"/>
      <c r="C576" s="428"/>
      <c r="D576" s="428"/>
      <c r="E576" s="428"/>
      <c r="F576" s="428"/>
      <c r="G576" s="428"/>
      <c r="H576" s="428"/>
      <c r="I576" s="428"/>
      <c r="J576" s="428"/>
      <c r="K576" s="428"/>
      <c r="L576" s="428"/>
      <c r="M576" s="428"/>
      <c r="N576" s="428"/>
      <c r="O576" s="428"/>
      <c r="P576" s="428"/>
      <c r="Q576" s="428"/>
      <c r="R576" s="428"/>
      <c r="S576" s="428"/>
      <c r="T576" s="428"/>
      <c r="U576" s="428"/>
      <c r="V576" s="428"/>
      <c r="W576" s="428"/>
      <c r="X576" s="428"/>
      <c r="Y576" s="428"/>
    </row>
    <row r="577" ht="15.75" customHeight="1">
      <c r="A577" s="428"/>
      <c r="B577" s="428"/>
      <c r="C577" s="428"/>
      <c r="D577" s="428"/>
      <c r="E577" s="428"/>
      <c r="F577" s="428"/>
      <c r="G577" s="428"/>
      <c r="H577" s="428"/>
      <c r="I577" s="428"/>
      <c r="J577" s="428"/>
      <c r="K577" s="428"/>
      <c r="L577" s="428"/>
      <c r="M577" s="428"/>
      <c r="N577" s="428"/>
      <c r="O577" s="428"/>
      <c r="P577" s="428"/>
      <c r="Q577" s="428"/>
      <c r="R577" s="428"/>
      <c r="S577" s="428"/>
      <c r="T577" s="428"/>
      <c r="U577" s="428"/>
      <c r="V577" s="428"/>
      <c r="W577" s="428"/>
      <c r="X577" s="428"/>
      <c r="Y577" s="428"/>
    </row>
    <row r="578" ht="15.75" customHeight="1">
      <c r="A578" s="428"/>
      <c r="B578" s="428"/>
      <c r="C578" s="428"/>
      <c r="D578" s="428"/>
      <c r="E578" s="428"/>
      <c r="F578" s="428"/>
      <c r="G578" s="428"/>
      <c r="H578" s="428"/>
      <c r="I578" s="428"/>
      <c r="J578" s="428"/>
      <c r="K578" s="428"/>
      <c r="L578" s="428"/>
      <c r="M578" s="428"/>
      <c r="N578" s="428"/>
      <c r="O578" s="428"/>
      <c r="P578" s="428"/>
      <c r="Q578" s="428"/>
      <c r="R578" s="428"/>
      <c r="S578" s="428"/>
      <c r="T578" s="428"/>
      <c r="U578" s="428"/>
      <c r="V578" s="428"/>
      <c r="W578" s="428"/>
      <c r="X578" s="428"/>
      <c r="Y578" s="428"/>
    </row>
    <row r="579" ht="15.75" customHeight="1">
      <c r="A579" s="428"/>
      <c r="B579" s="428"/>
      <c r="C579" s="428"/>
      <c r="D579" s="428"/>
      <c r="E579" s="428"/>
      <c r="F579" s="428"/>
      <c r="G579" s="428"/>
      <c r="H579" s="428"/>
      <c r="I579" s="428"/>
      <c r="J579" s="428"/>
      <c r="K579" s="428"/>
      <c r="L579" s="428"/>
      <c r="M579" s="428"/>
      <c r="N579" s="428"/>
      <c r="O579" s="428"/>
      <c r="P579" s="428"/>
      <c r="Q579" s="428"/>
      <c r="R579" s="428"/>
      <c r="S579" s="428"/>
      <c r="T579" s="428"/>
      <c r="U579" s="428"/>
      <c r="V579" s="428"/>
      <c r="W579" s="428"/>
      <c r="X579" s="428"/>
      <c r="Y579" s="428"/>
    </row>
    <row r="580" ht="15.75" customHeight="1">
      <c r="A580" s="428"/>
      <c r="B580" s="428"/>
      <c r="C580" s="428"/>
      <c r="D580" s="428"/>
      <c r="E580" s="428"/>
      <c r="F580" s="428"/>
      <c r="G580" s="428"/>
      <c r="H580" s="428"/>
      <c r="I580" s="428"/>
      <c r="J580" s="428"/>
      <c r="K580" s="428"/>
      <c r="L580" s="428"/>
      <c r="M580" s="428"/>
      <c r="N580" s="428"/>
      <c r="O580" s="428"/>
      <c r="P580" s="428"/>
      <c r="Q580" s="428"/>
      <c r="R580" s="428"/>
      <c r="S580" s="428"/>
      <c r="T580" s="428"/>
      <c r="U580" s="428"/>
      <c r="V580" s="428"/>
      <c r="W580" s="428"/>
      <c r="X580" s="428"/>
      <c r="Y580" s="428"/>
    </row>
    <row r="581" ht="15.75" customHeight="1">
      <c r="A581" s="428"/>
      <c r="B581" s="428"/>
      <c r="C581" s="428"/>
      <c r="D581" s="428"/>
      <c r="E581" s="428"/>
      <c r="F581" s="428"/>
      <c r="G581" s="428"/>
      <c r="H581" s="428"/>
      <c r="I581" s="428"/>
      <c r="J581" s="428"/>
      <c r="K581" s="428"/>
      <c r="L581" s="428"/>
      <c r="M581" s="428"/>
      <c r="N581" s="428"/>
      <c r="O581" s="428"/>
      <c r="P581" s="428"/>
      <c r="Q581" s="428"/>
      <c r="R581" s="428"/>
      <c r="S581" s="428"/>
      <c r="T581" s="428"/>
      <c r="U581" s="428"/>
      <c r="V581" s="428"/>
      <c r="W581" s="428"/>
      <c r="X581" s="428"/>
      <c r="Y581" s="428"/>
    </row>
    <row r="582" ht="15.75" customHeight="1">
      <c r="A582" s="428"/>
      <c r="B582" s="428"/>
      <c r="C582" s="428"/>
      <c r="D582" s="428"/>
      <c r="E582" s="428"/>
      <c r="F582" s="428"/>
      <c r="G582" s="428"/>
      <c r="H582" s="428"/>
      <c r="I582" s="428"/>
      <c r="J582" s="428"/>
      <c r="K582" s="428"/>
      <c r="L582" s="428"/>
      <c r="M582" s="428"/>
      <c r="N582" s="428"/>
      <c r="O582" s="428"/>
      <c r="P582" s="428"/>
      <c r="Q582" s="428"/>
      <c r="R582" s="428"/>
      <c r="S582" s="428"/>
      <c r="T582" s="428"/>
      <c r="U582" s="428"/>
      <c r="V582" s="428"/>
      <c r="W582" s="428"/>
      <c r="X582" s="428"/>
      <c r="Y582" s="428"/>
    </row>
    <row r="583" ht="15.75" customHeight="1">
      <c r="A583" s="428"/>
      <c r="B583" s="428"/>
      <c r="C583" s="428"/>
      <c r="D583" s="428"/>
      <c r="E583" s="428"/>
      <c r="F583" s="428"/>
      <c r="G583" s="428"/>
      <c r="H583" s="428"/>
      <c r="I583" s="428"/>
      <c r="J583" s="428"/>
      <c r="K583" s="428"/>
      <c r="L583" s="428"/>
      <c r="M583" s="428"/>
      <c r="N583" s="428"/>
      <c r="O583" s="428"/>
      <c r="P583" s="428"/>
      <c r="Q583" s="428"/>
      <c r="R583" s="428"/>
      <c r="S583" s="428"/>
      <c r="T583" s="428"/>
      <c r="U583" s="428"/>
      <c r="V583" s="428"/>
      <c r="W583" s="428"/>
      <c r="X583" s="428"/>
      <c r="Y583" s="428"/>
    </row>
    <row r="584" ht="15.75" customHeight="1">
      <c r="A584" s="428"/>
      <c r="B584" s="428"/>
      <c r="C584" s="428"/>
      <c r="D584" s="428"/>
      <c r="E584" s="428"/>
      <c r="F584" s="428"/>
      <c r="G584" s="428"/>
      <c r="H584" s="428"/>
      <c r="I584" s="428"/>
      <c r="J584" s="428"/>
      <c r="K584" s="428"/>
      <c r="L584" s="428"/>
      <c r="M584" s="428"/>
      <c r="N584" s="428"/>
      <c r="O584" s="428"/>
      <c r="P584" s="428"/>
      <c r="Q584" s="428"/>
      <c r="R584" s="428"/>
      <c r="S584" s="428"/>
      <c r="T584" s="428"/>
      <c r="U584" s="428"/>
      <c r="V584" s="428"/>
      <c r="W584" s="428"/>
      <c r="X584" s="428"/>
      <c r="Y584" s="428"/>
    </row>
    <row r="585" ht="15.75" customHeight="1">
      <c r="A585" s="428"/>
      <c r="B585" s="428"/>
      <c r="C585" s="428"/>
      <c r="D585" s="428"/>
      <c r="E585" s="428"/>
      <c r="F585" s="428"/>
      <c r="G585" s="428"/>
      <c r="H585" s="428"/>
      <c r="I585" s="428"/>
      <c r="J585" s="428"/>
      <c r="K585" s="428"/>
      <c r="L585" s="428"/>
      <c r="M585" s="428"/>
      <c r="N585" s="428"/>
      <c r="O585" s="428"/>
      <c r="P585" s="428"/>
      <c r="Q585" s="428"/>
      <c r="R585" s="428"/>
      <c r="S585" s="428"/>
      <c r="T585" s="428"/>
      <c r="U585" s="428"/>
      <c r="V585" s="428"/>
      <c r="W585" s="428"/>
      <c r="X585" s="428"/>
      <c r="Y585" s="428"/>
    </row>
    <row r="586" ht="15.75" customHeight="1">
      <c r="A586" s="428"/>
      <c r="B586" s="428"/>
      <c r="C586" s="428"/>
      <c r="D586" s="428"/>
      <c r="E586" s="428"/>
      <c r="F586" s="428"/>
      <c r="G586" s="428"/>
      <c r="H586" s="428"/>
      <c r="I586" s="428"/>
      <c r="J586" s="428"/>
      <c r="K586" s="428"/>
      <c r="L586" s="428"/>
      <c r="M586" s="428"/>
      <c r="N586" s="428"/>
      <c r="O586" s="428"/>
      <c r="P586" s="428"/>
      <c r="Q586" s="428"/>
      <c r="R586" s="428"/>
      <c r="S586" s="428"/>
      <c r="T586" s="428"/>
      <c r="U586" s="428"/>
      <c r="V586" s="428"/>
      <c r="W586" s="428"/>
      <c r="X586" s="428"/>
      <c r="Y586" s="428"/>
    </row>
    <row r="587" ht="15.75" customHeight="1">
      <c r="A587" s="428"/>
      <c r="B587" s="428"/>
      <c r="C587" s="428"/>
      <c r="D587" s="428"/>
      <c r="E587" s="428"/>
      <c r="F587" s="428"/>
      <c r="G587" s="428"/>
      <c r="H587" s="428"/>
      <c r="I587" s="428"/>
      <c r="J587" s="428"/>
      <c r="K587" s="428"/>
      <c r="L587" s="428"/>
      <c r="M587" s="428"/>
      <c r="N587" s="428"/>
      <c r="O587" s="428"/>
      <c r="P587" s="428"/>
      <c r="Q587" s="428"/>
      <c r="R587" s="428"/>
      <c r="S587" s="428"/>
      <c r="T587" s="428"/>
      <c r="U587" s="428"/>
      <c r="V587" s="428"/>
      <c r="W587" s="428"/>
      <c r="X587" s="428"/>
      <c r="Y587" s="428"/>
    </row>
    <row r="588" ht="15.75" customHeight="1">
      <c r="A588" s="428"/>
      <c r="B588" s="428"/>
      <c r="C588" s="428"/>
      <c r="D588" s="428"/>
      <c r="E588" s="428"/>
      <c r="F588" s="428"/>
      <c r="G588" s="428"/>
      <c r="H588" s="428"/>
      <c r="I588" s="428"/>
      <c r="J588" s="428"/>
      <c r="K588" s="428"/>
      <c r="L588" s="428"/>
      <c r="M588" s="428"/>
      <c r="N588" s="428"/>
      <c r="O588" s="428"/>
      <c r="P588" s="428"/>
      <c r="Q588" s="428"/>
      <c r="R588" s="428"/>
      <c r="S588" s="428"/>
      <c r="T588" s="428"/>
      <c r="U588" s="428"/>
      <c r="V588" s="428"/>
      <c r="W588" s="428"/>
      <c r="X588" s="428"/>
      <c r="Y588" s="428"/>
    </row>
    <row r="589" ht="15.75" customHeight="1">
      <c r="A589" s="428"/>
      <c r="B589" s="428"/>
      <c r="C589" s="428"/>
      <c r="D589" s="428"/>
      <c r="E589" s="428"/>
      <c r="F589" s="428"/>
      <c r="G589" s="428"/>
      <c r="H589" s="428"/>
      <c r="I589" s="428"/>
      <c r="J589" s="428"/>
      <c r="K589" s="428"/>
      <c r="L589" s="428"/>
      <c r="M589" s="428"/>
      <c r="N589" s="428"/>
      <c r="O589" s="428"/>
      <c r="P589" s="428"/>
      <c r="Q589" s="428"/>
      <c r="R589" s="428"/>
      <c r="S589" s="428"/>
      <c r="T589" s="428"/>
      <c r="U589" s="428"/>
      <c r="V589" s="428"/>
      <c r="W589" s="428"/>
      <c r="X589" s="428"/>
      <c r="Y589" s="428"/>
    </row>
    <row r="590" ht="15.75" customHeight="1">
      <c r="A590" s="428"/>
      <c r="B590" s="428"/>
      <c r="C590" s="428"/>
      <c r="D590" s="428"/>
      <c r="E590" s="428"/>
      <c r="F590" s="428"/>
      <c r="G590" s="428"/>
      <c r="H590" s="428"/>
      <c r="I590" s="428"/>
      <c r="J590" s="428"/>
      <c r="K590" s="428"/>
      <c r="L590" s="428"/>
      <c r="M590" s="428"/>
      <c r="N590" s="428"/>
      <c r="O590" s="428"/>
      <c r="P590" s="428"/>
      <c r="Q590" s="428"/>
      <c r="R590" s="428"/>
      <c r="S590" s="428"/>
      <c r="T590" s="428"/>
      <c r="U590" s="428"/>
      <c r="V590" s="428"/>
      <c r="W590" s="428"/>
      <c r="X590" s="428"/>
      <c r="Y590" s="428"/>
    </row>
    <row r="591" ht="15.75" customHeight="1">
      <c r="A591" s="428"/>
      <c r="B591" s="428"/>
      <c r="C591" s="428"/>
      <c r="D591" s="428"/>
      <c r="E591" s="428"/>
      <c r="F591" s="428"/>
      <c r="G591" s="428"/>
      <c r="H591" s="428"/>
      <c r="I591" s="428"/>
      <c r="J591" s="428"/>
      <c r="K591" s="428"/>
      <c r="L591" s="428"/>
      <c r="M591" s="428"/>
      <c r="N591" s="428"/>
      <c r="O591" s="428"/>
      <c r="P591" s="428"/>
      <c r="Q591" s="428"/>
      <c r="R591" s="428"/>
      <c r="S591" s="428"/>
      <c r="T591" s="428"/>
      <c r="U591" s="428"/>
      <c r="V591" s="428"/>
      <c r="W591" s="428"/>
      <c r="X591" s="428"/>
      <c r="Y591" s="428"/>
    </row>
    <row r="592" ht="15.75" customHeight="1">
      <c r="A592" s="428"/>
      <c r="B592" s="428"/>
      <c r="C592" s="428"/>
      <c r="D592" s="428"/>
      <c r="E592" s="428"/>
      <c r="F592" s="428"/>
      <c r="G592" s="428"/>
      <c r="H592" s="428"/>
      <c r="I592" s="428"/>
      <c r="J592" s="428"/>
      <c r="K592" s="428"/>
      <c r="L592" s="428"/>
      <c r="M592" s="428"/>
      <c r="N592" s="428"/>
      <c r="O592" s="428"/>
      <c r="P592" s="428"/>
      <c r="Q592" s="428"/>
      <c r="R592" s="428"/>
      <c r="S592" s="428"/>
      <c r="T592" s="428"/>
      <c r="U592" s="428"/>
      <c r="V592" s="428"/>
      <c r="W592" s="428"/>
      <c r="X592" s="428"/>
      <c r="Y592" s="428"/>
    </row>
    <row r="593" ht="15.75" customHeight="1">
      <c r="A593" s="428"/>
      <c r="B593" s="428"/>
      <c r="C593" s="428"/>
      <c r="D593" s="428"/>
      <c r="E593" s="428"/>
      <c r="F593" s="428"/>
      <c r="G593" s="428"/>
      <c r="H593" s="428"/>
      <c r="I593" s="428"/>
      <c r="J593" s="428"/>
      <c r="K593" s="428"/>
      <c r="L593" s="428"/>
      <c r="M593" s="428"/>
      <c r="N593" s="428"/>
      <c r="O593" s="428"/>
      <c r="P593" s="428"/>
      <c r="Q593" s="428"/>
      <c r="R593" s="428"/>
      <c r="S593" s="428"/>
      <c r="T593" s="428"/>
      <c r="U593" s="428"/>
      <c r="V593" s="428"/>
      <c r="W593" s="428"/>
      <c r="X593" s="428"/>
      <c r="Y593" s="428"/>
    </row>
    <row r="594" ht="15.75" customHeight="1">
      <c r="A594" s="428"/>
      <c r="B594" s="428"/>
      <c r="C594" s="428"/>
      <c r="D594" s="428"/>
      <c r="E594" s="428"/>
      <c r="F594" s="428"/>
      <c r="G594" s="428"/>
      <c r="H594" s="428"/>
      <c r="I594" s="428"/>
      <c r="J594" s="428"/>
      <c r="K594" s="428"/>
      <c r="L594" s="428"/>
      <c r="M594" s="428"/>
      <c r="N594" s="428"/>
      <c r="O594" s="428"/>
      <c r="P594" s="428"/>
      <c r="Q594" s="428"/>
      <c r="R594" s="428"/>
      <c r="S594" s="428"/>
      <c r="T594" s="428"/>
      <c r="U594" s="428"/>
      <c r="V594" s="428"/>
      <c r="W594" s="428"/>
      <c r="X594" s="428"/>
      <c r="Y594" s="428"/>
    </row>
    <row r="595" ht="15.75" customHeight="1">
      <c r="A595" s="428"/>
      <c r="B595" s="428"/>
      <c r="C595" s="428"/>
      <c r="D595" s="428"/>
      <c r="E595" s="428"/>
      <c r="F595" s="428"/>
      <c r="G595" s="428"/>
      <c r="H595" s="428"/>
      <c r="I595" s="428"/>
      <c r="J595" s="428"/>
      <c r="K595" s="428"/>
      <c r="L595" s="428"/>
      <c r="M595" s="428"/>
      <c r="N595" s="428"/>
      <c r="O595" s="428"/>
      <c r="P595" s="428"/>
      <c r="Q595" s="428"/>
      <c r="R595" s="428"/>
      <c r="S595" s="428"/>
      <c r="T595" s="428"/>
      <c r="U595" s="428"/>
      <c r="V595" s="428"/>
      <c r="W595" s="428"/>
      <c r="X595" s="428"/>
      <c r="Y595" s="428"/>
    </row>
    <row r="596" ht="15.75" customHeight="1">
      <c r="A596" s="428"/>
      <c r="B596" s="428"/>
      <c r="C596" s="428"/>
      <c r="D596" s="428"/>
      <c r="E596" s="428"/>
      <c r="F596" s="428"/>
      <c r="G596" s="428"/>
      <c r="H596" s="428"/>
      <c r="I596" s="428"/>
      <c r="J596" s="428"/>
      <c r="K596" s="428"/>
      <c r="L596" s="428"/>
      <c r="M596" s="428"/>
      <c r="N596" s="428"/>
      <c r="O596" s="428"/>
      <c r="P596" s="428"/>
      <c r="Q596" s="428"/>
      <c r="R596" s="428"/>
      <c r="S596" s="428"/>
      <c r="T596" s="428"/>
      <c r="U596" s="428"/>
      <c r="V596" s="428"/>
      <c r="W596" s="428"/>
      <c r="X596" s="428"/>
      <c r="Y596" s="428"/>
    </row>
    <row r="597" ht="15.75" customHeight="1">
      <c r="A597" s="428"/>
      <c r="B597" s="428"/>
      <c r="C597" s="428"/>
      <c r="D597" s="428"/>
      <c r="E597" s="428"/>
      <c r="F597" s="428"/>
      <c r="G597" s="428"/>
      <c r="H597" s="428"/>
      <c r="I597" s="428"/>
      <c r="J597" s="428"/>
      <c r="K597" s="428"/>
      <c r="L597" s="428"/>
      <c r="M597" s="428"/>
      <c r="N597" s="428"/>
      <c r="O597" s="428"/>
      <c r="P597" s="428"/>
      <c r="Q597" s="428"/>
      <c r="R597" s="428"/>
      <c r="S597" s="428"/>
      <c r="T597" s="428"/>
      <c r="U597" s="428"/>
      <c r="V597" s="428"/>
      <c r="W597" s="428"/>
      <c r="X597" s="428"/>
      <c r="Y597" s="428"/>
    </row>
    <row r="598" ht="15.75" customHeight="1">
      <c r="A598" s="428"/>
      <c r="B598" s="428"/>
      <c r="C598" s="428"/>
      <c r="D598" s="428"/>
      <c r="E598" s="428"/>
      <c r="F598" s="428"/>
      <c r="G598" s="428"/>
      <c r="H598" s="428"/>
      <c r="I598" s="428"/>
      <c r="J598" s="428"/>
      <c r="K598" s="428"/>
      <c r="L598" s="428"/>
      <c r="M598" s="428"/>
      <c r="N598" s="428"/>
      <c r="O598" s="428"/>
      <c r="P598" s="428"/>
      <c r="Q598" s="428"/>
      <c r="R598" s="428"/>
      <c r="S598" s="428"/>
      <c r="T598" s="428"/>
      <c r="U598" s="428"/>
      <c r="V598" s="428"/>
      <c r="W598" s="428"/>
      <c r="X598" s="428"/>
      <c r="Y598" s="428"/>
    </row>
    <row r="599" ht="15.75" customHeight="1">
      <c r="A599" s="428"/>
      <c r="B599" s="428"/>
      <c r="C599" s="428"/>
      <c r="D599" s="428"/>
      <c r="E599" s="428"/>
      <c r="F599" s="428"/>
      <c r="G599" s="428"/>
      <c r="H599" s="428"/>
      <c r="I599" s="428"/>
      <c r="J599" s="428"/>
      <c r="K599" s="428"/>
      <c r="L599" s="428"/>
      <c r="M599" s="428"/>
      <c r="N599" s="428"/>
      <c r="O599" s="428"/>
      <c r="P599" s="428"/>
      <c r="Q599" s="428"/>
      <c r="R599" s="428"/>
      <c r="S599" s="428"/>
      <c r="T599" s="428"/>
      <c r="U599" s="428"/>
      <c r="V599" s="428"/>
      <c r="W599" s="428"/>
      <c r="X599" s="428"/>
      <c r="Y599" s="428"/>
    </row>
    <row r="600" ht="15.75" customHeight="1">
      <c r="A600" s="428"/>
      <c r="B600" s="428"/>
      <c r="C600" s="428"/>
      <c r="D600" s="428"/>
      <c r="E600" s="428"/>
      <c r="F600" s="428"/>
      <c r="G600" s="428"/>
      <c r="H600" s="428"/>
      <c r="I600" s="428"/>
      <c r="J600" s="428"/>
      <c r="K600" s="428"/>
      <c r="L600" s="428"/>
      <c r="M600" s="428"/>
      <c r="N600" s="428"/>
      <c r="O600" s="428"/>
      <c r="P600" s="428"/>
      <c r="Q600" s="428"/>
      <c r="R600" s="428"/>
      <c r="S600" s="428"/>
      <c r="T600" s="428"/>
      <c r="U600" s="428"/>
      <c r="V600" s="428"/>
      <c r="W600" s="428"/>
      <c r="X600" s="428"/>
      <c r="Y600" s="428"/>
    </row>
    <row r="601" ht="15.75" customHeight="1">
      <c r="A601" s="428"/>
      <c r="B601" s="428"/>
      <c r="C601" s="428"/>
      <c r="D601" s="428"/>
      <c r="E601" s="428"/>
      <c r="F601" s="428"/>
      <c r="G601" s="428"/>
      <c r="H601" s="428"/>
      <c r="I601" s="428"/>
      <c r="J601" s="428"/>
      <c r="K601" s="428"/>
      <c r="L601" s="428"/>
      <c r="M601" s="428"/>
      <c r="N601" s="428"/>
      <c r="O601" s="428"/>
      <c r="P601" s="428"/>
      <c r="Q601" s="428"/>
      <c r="R601" s="428"/>
      <c r="S601" s="428"/>
      <c r="T601" s="428"/>
      <c r="U601" s="428"/>
      <c r="V601" s="428"/>
      <c r="W601" s="428"/>
      <c r="X601" s="428"/>
      <c r="Y601" s="428"/>
    </row>
    <row r="602" ht="15.75" customHeight="1">
      <c r="A602" s="428"/>
      <c r="B602" s="428"/>
      <c r="C602" s="428"/>
      <c r="D602" s="428"/>
      <c r="E602" s="428"/>
      <c r="F602" s="428"/>
      <c r="G602" s="428"/>
      <c r="H602" s="428"/>
      <c r="I602" s="428"/>
      <c r="J602" s="428"/>
      <c r="K602" s="428"/>
      <c r="L602" s="428"/>
      <c r="M602" s="428"/>
      <c r="N602" s="428"/>
      <c r="O602" s="428"/>
      <c r="P602" s="428"/>
      <c r="Q602" s="428"/>
      <c r="R602" s="428"/>
      <c r="S602" s="428"/>
      <c r="T602" s="428"/>
      <c r="U602" s="428"/>
      <c r="V602" s="428"/>
      <c r="W602" s="428"/>
      <c r="X602" s="428"/>
      <c r="Y602" s="428"/>
    </row>
    <row r="603" ht="15.75" customHeight="1">
      <c r="A603" s="428"/>
      <c r="B603" s="428"/>
      <c r="C603" s="428"/>
      <c r="D603" s="428"/>
      <c r="E603" s="428"/>
      <c r="F603" s="428"/>
      <c r="G603" s="428"/>
      <c r="H603" s="428"/>
      <c r="I603" s="428"/>
      <c r="J603" s="428"/>
      <c r="K603" s="428"/>
      <c r="L603" s="428"/>
      <c r="M603" s="428"/>
      <c r="N603" s="428"/>
      <c r="O603" s="428"/>
      <c r="P603" s="428"/>
      <c r="Q603" s="428"/>
      <c r="R603" s="428"/>
      <c r="S603" s="428"/>
      <c r="T603" s="428"/>
      <c r="U603" s="428"/>
      <c r="V603" s="428"/>
      <c r="W603" s="428"/>
      <c r="X603" s="428"/>
      <c r="Y603" s="428"/>
    </row>
    <row r="604" ht="15.75" customHeight="1">
      <c r="A604" s="428"/>
      <c r="B604" s="428"/>
      <c r="C604" s="428"/>
      <c r="D604" s="428"/>
      <c r="E604" s="428"/>
      <c r="F604" s="428"/>
      <c r="G604" s="428"/>
      <c r="H604" s="428"/>
      <c r="I604" s="428"/>
      <c r="J604" s="428"/>
      <c r="K604" s="428"/>
      <c r="L604" s="428"/>
      <c r="M604" s="428"/>
      <c r="N604" s="428"/>
      <c r="O604" s="428"/>
      <c r="P604" s="428"/>
      <c r="Q604" s="428"/>
      <c r="R604" s="428"/>
      <c r="S604" s="428"/>
      <c r="T604" s="428"/>
      <c r="U604" s="428"/>
      <c r="V604" s="428"/>
      <c r="W604" s="428"/>
      <c r="X604" s="428"/>
      <c r="Y604" s="428"/>
    </row>
    <row r="605" ht="15.75" customHeight="1">
      <c r="A605" s="428"/>
      <c r="B605" s="428"/>
      <c r="C605" s="428"/>
      <c r="D605" s="428"/>
      <c r="E605" s="428"/>
      <c r="F605" s="428"/>
      <c r="G605" s="428"/>
      <c r="H605" s="428"/>
      <c r="I605" s="428"/>
      <c r="J605" s="428"/>
      <c r="K605" s="428"/>
      <c r="L605" s="428"/>
      <c r="M605" s="428"/>
      <c r="N605" s="428"/>
      <c r="O605" s="428"/>
      <c r="P605" s="428"/>
      <c r="Q605" s="428"/>
      <c r="R605" s="428"/>
      <c r="S605" s="428"/>
      <c r="T605" s="428"/>
      <c r="U605" s="428"/>
      <c r="V605" s="428"/>
      <c r="W605" s="428"/>
      <c r="X605" s="428"/>
      <c r="Y605" s="428"/>
    </row>
    <row r="606" ht="15.75" customHeight="1">
      <c r="A606" s="428"/>
      <c r="B606" s="428"/>
      <c r="C606" s="428"/>
      <c r="D606" s="428"/>
      <c r="E606" s="428"/>
      <c r="F606" s="428"/>
      <c r="G606" s="428"/>
      <c r="H606" s="428"/>
      <c r="I606" s="428"/>
      <c r="J606" s="428"/>
      <c r="K606" s="428"/>
      <c r="L606" s="428"/>
      <c r="M606" s="428"/>
      <c r="N606" s="428"/>
      <c r="O606" s="428"/>
      <c r="P606" s="428"/>
      <c r="Q606" s="428"/>
      <c r="R606" s="428"/>
      <c r="S606" s="428"/>
      <c r="T606" s="428"/>
      <c r="U606" s="428"/>
      <c r="V606" s="428"/>
      <c r="W606" s="428"/>
      <c r="X606" s="428"/>
      <c r="Y606" s="428"/>
    </row>
    <row r="607" ht="15.75" customHeight="1">
      <c r="A607" s="428"/>
      <c r="B607" s="428"/>
      <c r="C607" s="428"/>
      <c r="D607" s="428"/>
      <c r="E607" s="428"/>
      <c r="F607" s="428"/>
      <c r="G607" s="428"/>
      <c r="H607" s="428"/>
      <c r="I607" s="428"/>
      <c r="J607" s="428"/>
      <c r="K607" s="428"/>
      <c r="L607" s="428"/>
      <c r="M607" s="428"/>
      <c r="N607" s="428"/>
      <c r="O607" s="428"/>
      <c r="P607" s="428"/>
      <c r="Q607" s="428"/>
      <c r="R607" s="428"/>
      <c r="S607" s="428"/>
      <c r="T607" s="428"/>
      <c r="U607" s="428"/>
      <c r="V607" s="428"/>
      <c r="W607" s="428"/>
      <c r="X607" s="428"/>
      <c r="Y607" s="428"/>
    </row>
    <row r="608" ht="15.75" customHeight="1">
      <c r="A608" s="428"/>
      <c r="B608" s="428"/>
      <c r="C608" s="428"/>
      <c r="D608" s="428"/>
      <c r="E608" s="428"/>
      <c r="F608" s="428"/>
      <c r="G608" s="428"/>
      <c r="H608" s="428"/>
      <c r="I608" s="428"/>
      <c r="J608" s="428"/>
      <c r="K608" s="428"/>
      <c r="L608" s="428"/>
      <c r="M608" s="428"/>
      <c r="N608" s="428"/>
      <c r="O608" s="428"/>
      <c r="P608" s="428"/>
      <c r="Q608" s="428"/>
      <c r="R608" s="428"/>
      <c r="S608" s="428"/>
      <c r="T608" s="428"/>
      <c r="U608" s="428"/>
      <c r="V608" s="428"/>
      <c r="W608" s="428"/>
      <c r="X608" s="428"/>
      <c r="Y608" s="428"/>
    </row>
    <row r="609" ht="15.75" customHeight="1">
      <c r="A609" s="428"/>
      <c r="B609" s="428"/>
      <c r="C609" s="428"/>
      <c r="D609" s="428"/>
      <c r="E609" s="428"/>
      <c r="F609" s="428"/>
      <c r="G609" s="428"/>
      <c r="H609" s="428"/>
      <c r="I609" s="428"/>
      <c r="J609" s="428"/>
      <c r="K609" s="428"/>
      <c r="L609" s="428"/>
      <c r="M609" s="428"/>
      <c r="N609" s="428"/>
      <c r="O609" s="428"/>
      <c r="P609" s="428"/>
      <c r="Q609" s="428"/>
      <c r="R609" s="428"/>
      <c r="S609" s="428"/>
      <c r="T609" s="428"/>
      <c r="U609" s="428"/>
      <c r="V609" s="428"/>
      <c r="W609" s="428"/>
      <c r="X609" s="428"/>
      <c r="Y609" s="428"/>
    </row>
    <row r="610" ht="15.75" customHeight="1">
      <c r="A610" s="428"/>
      <c r="B610" s="428"/>
      <c r="C610" s="428"/>
      <c r="D610" s="428"/>
      <c r="E610" s="428"/>
      <c r="F610" s="428"/>
      <c r="G610" s="428"/>
      <c r="H610" s="428"/>
      <c r="I610" s="428"/>
      <c r="J610" s="428"/>
      <c r="K610" s="428"/>
      <c r="L610" s="428"/>
      <c r="M610" s="428"/>
      <c r="N610" s="428"/>
      <c r="O610" s="428"/>
      <c r="P610" s="428"/>
      <c r="Q610" s="428"/>
      <c r="R610" s="428"/>
      <c r="S610" s="428"/>
      <c r="T610" s="428"/>
      <c r="U610" s="428"/>
      <c r="V610" s="428"/>
      <c r="W610" s="428"/>
      <c r="X610" s="428"/>
      <c r="Y610" s="428"/>
    </row>
    <row r="611" ht="15.75" customHeight="1">
      <c r="A611" s="428"/>
      <c r="B611" s="428"/>
      <c r="C611" s="428"/>
      <c r="D611" s="428"/>
      <c r="E611" s="428"/>
      <c r="F611" s="428"/>
      <c r="G611" s="428"/>
      <c r="H611" s="428"/>
      <c r="I611" s="428"/>
      <c r="J611" s="428"/>
      <c r="K611" s="428"/>
      <c r="L611" s="428"/>
      <c r="M611" s="428"/>
      <c r="N611" s="428"/>
      <c r="O611" s="428"/>
      <c r="P611" s="428"/>
      <c r="Q611" s="428"/>
      <c r="R611" s="428"/>
      <c r="S611" s="428"/>
      <c r="T611" s="428"/>
      <c r="U611" s="428"/>
      <c r="V611" s="428"/>
      <c r="W611" s="428"/>
      <c r="X611" s="428"/>
      <c r="Y611" s="428"/>
    </row>
    <row r="612" ht="15.75" customHeight="1">
      <c r="A612" s="428"/>
      <c r="B612" s="428"/>
      <c r="C612" s="428"/>
      <c r="D612" s="428"/>
      <c r="E612" s="428"/>
      <c r="F612" s="428"/>
      <c r="G612" s="428"/>
      <c r="H612" s="428"/>
      <c r="I612" s="428"/>
      <c r="J612" s="428"/>
      <c r="K612" s="428"/>
      <c r="L612" s="428"/>
      <c r="M612" s="428"/>
      <c r="N612" s="428"/>
      <c r="O612" s="428"/>
      <c r="P612" s="428"/>
      <c r="Q612" s="428"/>
      <c r="R612" s="428"/>
      <c r="S612" s="428"/>
      <c r="T612" s="428"/>
      <c r="U612" s="428"/>
      <c r="V612" s="428"/>
      <c r="W612" s="428"/>
      <c r="X612" s="428"/>
      <c r="Y612" s="428"/>
    </row>
    <row r="613" ht="15.75" customHeight="1">
      <c r="A613" s="428"/>
      <c r="B613" s="428"/>
      <c r="C613" s="428"/>
      <c r="D613" s="428"/>
      <c r="E613" s="428"/>
      <c r="F613" s="428"/>
      <c r="G613" s="428"/>
      <c r="H613" s="428"/>
      <c r="I613" s="428"/>
      <c r="J613" s="428"/>
      <c r="K613" s="428"/>
      <c r="L613" s="428"/>
      <c r="M613" s="428"/>
      <c r="N613" s="428"/>
      <c r="O613" s="428"/>
      <c r="P613" s="428"/>
      <c r="Q613" s="428"/>
      <c r="R613" s="428"/>
      <c r="S613" s="428"/>
      <c r="T613" s="428"/>
      <c r="U613" s="428"/>
      <c r="V613" s="428"/>
      <c r="W613" s="428"/>
      <c r="X613" s="428"/>
      <c r="Y613" s="428"/>
    </row>
    <row r="614" ht="15.75" customHeight="1">
      <c r="A614" s="428"/>
      <c r="B614" s="428"/>
      <c r="C614" s="428"/>
      <c r="D614" s="428"/>
      <c r="E614" s="428"/>
      <c r="F614" s="428"/>
      <c r="G614" s="428"/>
      <c r="H614" s="428"/>
      <c r="I614" s="428"/>
      <c r="J614" s="428"/>
      <c r="K614" s="428"/>
      <c r="L614" s="428"/>
      <c r="M614" s="428"/>
      <c r="N614" s="428"/>
      <c r="O614" s="428"/>
      <c r="P614" s="428"/>
      <c r="Q614" s="428"/>
      <c r="R614" s="428"/>
      <c r="S614" s="428"/>
      <c r="T614" s="428"/>
      <c r="U614" s="428"/>
      <c r="V614" s="428"/>
      <c r="W614" s="428"/>
      <c r="X614" s="428"/>
      <c r="Y614" s="428"/>
    </row>
    <row r="615" ht="15.75" customHeight="1">
      <c r="A615" s="428"/>
      <c r="B615" s="428"/>
      <c r="C615" s="428"/>
      <c r="D615" s="428"/>
      <c r="E615" s="428"/>
      <c r="F615" s="428"/>
      <c r="G615" s="428"/>
      <c r="H615" s="428"/>
      <c r="I615" s="428"/>
      <c r="J615" s="428"/>
      <c r="K615" s="428"/>
      <c r="L615" s="428"/>
      <c r="M615" s="428"/>
      <c r="N615" s="428"/>
      <c r="O615" s="428"/>
      <c r="P615" s="428"/>
      <c r="Q615" s="428"/>
      <c r="R615" s="428"/>
      <c r="S615" s="428"/>
      <c r="T615" s="428"/>
      <c r="U615" s="428"/>
      <c r="V615" s="428"/>
      <c r="W615" s="428"/>
      <c r="X615" s="428"/>
      <c r="Y615" s="428"/>
    </row>
    <row r="616" ht="15.75" customHeight="1">
      <c r="A616" s="428"/>
      <c r="B616" s="428"/>
      <c r="C616" s="428"/>
      <c r="D616" s="428"/>
      <c r="E616" s="428"/>
      <c r="F616" s="428"/>
      <c r="G616" s="428"/>
      <c r="H616" s="428"/>
      <c r="I616" s="428"/>
      <c r="J616" s="428"/>
      <c r="K616" s="428"/>
      <c r="L616" s="428"/>
      <c r="M616" s="428"/>
      <c r="N616" s="428"/>
      <c r="O616" s="428"/>
      <c r="P616" s="428"/>
      <c r="Q616" s="428"/>
      <c r="R616" s="428"/>
      <c r="S616" s="428"/>
      <c r="T616" s="428"/>
      <c r="U616" s="428"/>
      <c r="V616" s="428"/>
      <c r="W616" s="428"/>
      <c r="X616" s="428"/>
      <c r="Y616" s="428"/>
    </row>
    <row r="617" ht="15.75" customHeight="1">
      <c r="A617" s="428"/>
      <c r="B617" s="428"/>
      <c r="C617" s="428"/>
      <c r="D617" s="428"/>
      <c r="E617" s="428"/>
      <c r="F617" s="428"/>
      <c r="G617" s="428"/>
      <c r="H617" s="428"/>
      <c r="I617" s="428"/>
      <c r="J617" s="428"/>
      <c r="K617" s="428"/>
      <c r="L617" s="428"/>
      <c r="M617" s="428"/>
      <c r="N617" s="428"/>
      <c r="O617" s="428"/>
      <c r="P617" s="428"/>
      <c r="Q617" s="428"/>
      <c r="R617" s="428"/>
      <c r="S617" s="428"/>
      <c r="T617" s="428"/>
      <c r="U617" s="428"/>
      <c r="V617" s="428"/>
      <c r="W617" s="428"/>
      <c r="X617" s="428"/>
      <c r="Y617" s="428"/>
    </row>
    <row r="618" ht="15.75" customHeight="1">
      <c r="A618" s="428"/>
      <c r="B618" s="428"/>
      <c r="C618" s="428"/>
      <c r="D618" s="428"/>
      <c r="E618" s="428"/>
      <c r="F618" s="428"/>
      <c r="G618" s="428"/>
      <c r="H618" s="428"/>
      <c r="I618" s="428"/>
      <c r="J618" s="428"/>
      <c r="K618" s="428"/>
      <c r="L618" s="428"/>
      <c r="M618" s="428"/>
      <c r="N618" s="428"/>
      <c r="O618" s="428"/>
      <c r="P618" s="428"/>
      <c r="Q618" s="428"/>
      <c r="R618" s="428"/>
      <c r="S618" s="428"/>
      <c r="T618" s="428"/>
      <c r="U618" s="428"/>
      <c r="V618" s="428"/>
      <c r="W618" s="428"/>
      <c r="X618" s="428"/>
      <c r="Y618" s="428"/>
    </row>
    <row r="619" ht="15.75" customHeight="1">
      <c r="A619" s="428"/>
      <c r="B619" s="428"/>
      <c r="C619" s="428"/>
      <c r="D619" s="428"/>
      <c r="E619" s="428"/>
      <c r="F619" s="428"/>
      <c r="G619" s="428"/>
      <c r="H619" s="428"/>
      <c r="I619" s="428"/>
      <c r="J619" s="428"/>
      <c r="K619" s="428"/>
      <c r="L619" s="428"/>
      <c r="M619" s="428"/>
      <c r="N619" s="428"/>
      <c r="O619" s="428"/>
      <c r="P619" s="428"/>
      <c r="Q619" s="428"/>
      <c r="R619" s="428"/>
      <c r="S619" s="428"/>
      <c r="T619" s="428"/>
      <c r="U619" s="428"/>
      <c r="V619" s="428"/>
      <c r="W619" s="428"/>
      <c r="X619" s="428"/>
      <c r="Y619" s="428"/>
    </row>
    <row r="620" ht="15.75" customHeight="1">
      <c r="A620" s="428"/>
      <c r="B620" s="428"/>
      <c r="C620" s="428"/>
      <c r="D620" s="428"/>
      <c r="E620" s="428"/>
      <c r="F620" s="428"/>
      <c r="G620" s="428"/>
      <c r="H620" s="428"/>
      <c r="I620" s="428"/>
      <c r="J620" s="428"/>
      <c r="K620" s="428"/>
      <c r="L620" s="428"/>
      <c r="M620" s="428"/>
      <c r="N620" s="428"/>
      <c r="O620" s="428"/>
      <c r="P620" s="428"/>
      <c r="Q620" s="428"/>
      <c r="R620" s="428"/>
      <c r="S620" s="428"/>
      <c r="T620" s="428"/>
      <c r="U620" s="428"/>
      <c r="V620" s="428"/>
      <c r="W620" s="428"/>
      <c r="X620" s="428"/>
      <c r="Y620" s="428"/>
    </row>
    <row r="621" ht="15.75" customHeight="1">
      <c r="A621" s="428"/>
      <c r="B621" s="428"/>
      <c r="C621" s="428"/>
      <c r="D621" s="428"/>
      <c r="E621" s="428"/>
      <c r="F621" s="428"/>
      <c r="G621" s="428"/>
      <c r="H621" s="428"/>
      <c r="I621" s="428"/>
      <c r="J621" s="428"/>
      <c r="K621" s="428"/>
      <c r="L621" s="428"/>
      <c r="M621" s="428"/>
      <c r="N621" s="428"/>
      <c r="O621" s="428"/>
      <c r="P621" s="428"/>
      <c r="Q621" s="428"/>
      <c r="R621" s="428"/>
      <c r="S621" s="428"/>
      <c r="T621" s="428"/>
      <c r="U621" s="428"/>
      <c r="V621" s="428"/>
      <c r="W621" s="428"/>
      <c r="X621" s="428"/>
      <c r="Y621" s="428"/>
    </row>
    <row r="622" ht="15.75" customHeight="1">
      <c r="A622" s="428"/>
      <c r="B622" s="428"/>
      <c r="C622" s="428"/>
      <c r="D622" s="428"/>
      <c r="E622" s="428"/>
      <c r="F622" s="428"/>
      <c r="G622" s="428"/>
      <c r="H622" s="428"/>
      <c r="I622" s="428"/>
      <c r="J622" s="428"/>
      <c r="K622" s="428"/>
      <c r="L622" s="428"/>
      <c r="M622" s="428"/>
      <c r="N622" s="428"/>
      <c r="O622" s="428"/>
      <c r="P622" s="428"/>
      <c r="Q622" s="428"/>
      <c r="R622" s="428"/>
      <c r="S622" s="428"/>
      <c r="T622" s="428"/>
      <c r="U622" s="428"/>
      <c r="V622" s="428"/>
      <c r="W622" s="428"/>
      <c r="X622" s="428"/>
      <c r="Y622" s="428"/>
    </row>
    <row r="623" ht="15.75" customHeight="1">
      <c r="A623" s="428"/>
      <c r="B623" s="428"/>
      <c r="C623" s="428"/>
      <c r="D623" s="428"/>
      <c r="E623" s="428"/>
      <c r="F623" s="428"/>
      <c r="G623" s="428"/>
      <c r="H623" s="428"/>
      <c r="I623" s="428"/>
      <c r="J623" s="428"/>
      <c r="K623" s="428"/>
      <c r="L623" s="428"/>
      <c r="M623" s="428"/>
      <c r="N623" s="428"/>
      <c r="O623" s="428"/>
      <c r="P623" s="428"/>
      <c r="Q623" s="428"/>
      <c r="R623" s="428"/>
      <c r="S623" s="428"/>
      <c r="T623" s="428"/>
      <c r="U623" s="428"/>
      <c r="V623" s="428"/>
      <c r="W623" s="428"/>
      <c r="X623" s="428"/>
      <c r="Y623" s="428"/>
    </row>
    <row r="624" ht="15.75" customHeight="1">
      <c r="A624" s="428"/>
      <c r="B624" s="428"/>
      <c r="C624" s="428"/>
      <c r="D624" s="428"/>
      <c r="E624" s="428"/>
      <c r="F624" s="428"/>
      <c r="G624" s="428"/>
      <c r="H624" s="428"/>
      <c r="I624" s="428"/>
      <c r="J624" s="428"/>
      <c r="K624" s="428"/>
      <c r="L624" s="428"/>
      <c r="M624" s="428"/>
      <c r="N624" s="428"/>
      <c r="O624" s="428"/>
      <c r="P624" s="428"/>
      <c r="Q624" s="428"/>
      <c r="R624" s="428"/>
      <c r="S624" s="428"/>
      <c r="T624" s="428"/>
      <c r="U624" s="428"/>
      <c r="V624" s="428"/>
      <c r="W624" s="428"/>
      <c r="X624" s="428"/>
      <c r="Y624" s="428"/>
    </row>
    <row r="625" ht="15.75" customHeight="1">
      <c r="A625" s="428"/>
      <c r="B625" s="428"/>
      <c r="C625" s="428"/>
      <c r="D625" s="428"/>
      <c r="E625" s="428"/>
      <c r="F625" s="428"/>
      <c r="G625" s="428"/>
      <c r="H625" s="428"/>
      <c r="I625" s="428"/>
      <c r="J625" s="428"/>
      <c r="K625" s="428"/>
      <c r="L625" s="428"/>
      <c r="M625" s="428"/>
      <c r="N625" s="428"/>
      <c r="O625" s="428"/>
      <c r="P625" s="428"/>
      <c r="Q625" s="428"/>
      <c r="R625" s="428"/>
      <c r="S625" s="428"/>
      <c r="T625" s="428"/>
      <c r="U625" s="428"/>
      <c r="V625" s="428"/>
      <c r="W625" s="428"/>
      <c r="X625" s="428"/>
      <c r="Y625" s="428"/>
    </row>
    <row r="626" ht="15.75" customHeight="1">
      <c r="A626" s="428"/>
      <c r="B626" s="428"/>
      <c r="C626" s="428"/>
      <c r="D626" s="428"/>
      <c r="E626" s="428"/>
      <c r="F626" s="428"/>
      <c r="G626" s="428"/>
      <c r="H626" s="428"/>
      <c r="I626" s="428"/>
      <c r="J626" s="428"/>
      <c r="K626" s="428"/>
      <c r="L626" s="428"/>
      <c r="M626" s="428"/>
      <c r="N626" s="428"/>
      <c r="O626" s="428"/>
      <c r="P626" s="428"/>
      <c r="Q626" s="428"/>
      <c r="R626" s="428"/>
      <c r="S626" s="428"/>
      <c r="T626" s="428"/>
      <c r="U626" s="428"/>
      <c r="V626" s="428"/>
      <c r="W626" s="428"/>
      <c r="X626" s="428"/>
      <c r="Y626" s="428"/>
    </row>
    <row r="627" ht="15.75" customHeight="1">
      <c r="A627" s="428"/>
      <c r="B627" s="428"/>
      <c r="C627" s="428"/>
      <c r="D627" s="428"/>
      <c r="E627" s="428"/>
      <c r="F627" s="428"/>
      <c r="G627" s="428"/>
      <c r="H627" s="428"/>
      <c r="I627" s="428"/>
      <c r="J627" s="428"/>
      <c r="K627" s="428"/>
      <c r="L627" s="428"/>
      <c r="M627" s="428"/>
      <c r="N627" s="428"/>
      <c r="O627" s="428"/>
      <c r="P627" s="428"/>
      <c r="Q627" s="428"/>
      <c r="R627" s="428"/>
      <c r="S627" s="428"/>
      <c r="T627" s="428"/>
      <c r="U627" s="428"/>
      <c r="V627" s="428"/>
      <c r="W627" s="428"/>
      <c r="X627" s="428"/>
      <c r="Y627" s="428"/>
    </row>
    <row r="628" ht="15.75" customHeight="1">
      <c r="A628" s="428"/>
      <c r="B628" s="428"/>
      <c r="C628" s="428"/>
      <c r="D628" s="428"/>
      <c r="E628" s="428"/>
      <c r="F628" s="428"/>
      <c r="G628" s="428"/>
      <c r="H628" s="428"/>
      <c r="I628" s="428"/>
      <c r="J628" s="428"/>
      <c r="K628" s="428"/>
      <c r="L628" s="428"/>
      <c r="M628" s="428"/>
      <c r="N628" s="428"/>
      <c r="O628" s="428"/>
      <c r="P628" s="428"/>
      <c r="Q628" s="428"/>
      <c r="R628" s="428"/>
      <c r="S628" s="428"/>
      <c r="T628" s="428"/>
      <c r="U628" s="428"/>
      <c r="V628" s="428"/>
      <c r="W628" s="428"/>
      <c r="X628" s="428"/>
      <c r="Y628" s="428"/>
    </row>
    <row r="629" ht="15.75" customHeight="1">
      <c r="A629" s="428"/>
      <c r="B629" s="428"/>
      <c r="C629" s="428"/>
      <c r="D629" s="428"/>
      <c r="E629" s="428"/>
      <c r="F629" s="428"/>
      <c r="G629" s="428"/>
      <c r="H629" s="428"/>
      <c r="I629" s="428"/>
      <c r="J629" s="428"/>
      <c r="K629" s="428"/>
      <c r="L629" s="428"/>
      <c r="M629" s="428"/>
      <c r="N629" s="428"/>
      <c r="O629" s="428"/>
      <c r="P629" s="428"/>
      <c r="Q629" s="428"/>
      <c r="R629" s="428"/>
      <c r="S629" s="428"/>
      <c r="T629" s="428"/>
      <c r="U629" s="428"/>
      <c r="V629" s="428"/>
      <c r="W629" s="428"/>
      <c r="X629" s="428"/>
      <c r="Y629" s="428"/>
    </row>
    <row r="630" ht="15.75" customHeight="1">
      <c r="A630" s="428"/>
      <c r="B630" s="428"/>
      <c r="C630" s="428"/>
      <c r="D630" s="428"/>
      <c r="E630" s="428"/>
      <c r="F630" s="428"/>
      <c r="G630" s="428"/>
      <c r="H630" s="428"/>
      <c r="I630" s="428"/>
      <c r="J630" s="428"/>
      <c r="K630" s="428"/>
      <c r="L630" s="428"/>
      <c r="M630" s="428"/>
      <c r="N630" s="428"/>
      <c r="O630" s="428"/>
      <c r="P630" s="428"/>
      <c r="Q630" s="428"/>
      <c r="R630" s="428"/>
      <c r="S630" s="428"/>
      <c r="T630" s="428"/>
      <c r="U630" s="428"/>
      <c r="V630" s="428"/>
      <c r="W630" s="428"/>
      <c r="X630" s="428"/>
      <c r="Y630" s="428"/>
    </row>
    <row r="631" ht="15.75" customHeight="1">
      <c r="A631" s="428"/>
      <c r="B631" s="428"/>
      <c r="C631" s="428"/>
      <c r="D631" s="428"/>
      <c r="E631" s="428"/>
      <c r="F631" s="428"/>
      <c r="G631" s="428"/>
      <c r="H631" s="428"/>
      <c r="I631" s="428"/>
      <c r="J631" s="428"/>
      <c r="K631" s="428"/>
      <c r="L631" s="428"/>
      <c r="M631" s="428"/>
      <c r="N631" s="428"/>
      <c r="O631" s="428"/>
      <c r="P631" s="428"/>
      <c r="Q631" s="428"/>
      <c r="R631" s="428"/>
      <c r="S631" s="428"/>
      <c r="T631" s="428"/>
      <c r="U631" s="428"/>
      <c r="V631" s="428"/>
      <c r="W631" s="428"/>
      <c r="X631" s="428"/>
      <c r="Y631" s="428"/>
    </row>
    <row r="632" ht="15.75" customHeight="1">
      <c r="A632" s="428"/>
      <c r="B632" s="428"/>
      <c r="C632" s="428"/>
      <c r="D632" s="428"/>
      <c r="E632" s="428"/>
      <c r="F632" s="428"/>
      <c r="G632" s="428"/>
      <c r="H632" s="428"/>
      <c r="I632" s="428"/>
      <c r="J632" s="428"/>
      <c r="K632" s="428"/>
      <c r="L632" s="428"/>
      <c r="M632" s="428"/>
      <c r="N632" s="428"/>
      <c r="O632" s="428"/>
      <c r="P632" s="428"/>
      <c r="Q632" s="428"/>
      <c r="R632" s="428"/>
      <c r="S632" s="428"/>
      <c r="T632" s="428"/>
      <c r="U632" s="428"/>
      <c r="V632" s="428"/>
      <c r="W632" s="428"/>
      <c r="X632" s="428"/>
      <c r="Y632" s="428"/>
    </row>
    <row r="633" ht="15.75" customHeight="1">
      <c r="A633" s="428"/>
      <c r="B633" s="428"/>
      <c r="C633" s="428"/>
      <c r="D633" s="428"/>
      <c r="E633" s="428"/>
      <c r="F633" s="428"/>
      <c r="G633" s="428"/>
      <c r="H633" s="428"/>
      <c r="I633" s="428"/>
      <c r="J633" s="428"/>
      <c r="K633" s="428"/>
      <c r="L633" s="428"/>
      <c r="M633" s="428"/>
      <c r="N633" s="428"/>
      <c r="O633" s="428"/>
      <c r="P633" s="428"/>
      <c r="Q633" s="428"/>
      <c r="R633" s="428"/>
      <c r="S633" s="428"/>
      <c r="T633" s="428"/>
      <c r="U633" s="428"/>
      <c r="V633" s="428"/>
      <c r="W633" s="428"/>
      <c r="X633" s="428"/>
      <c r="Y633" s="428"/>
    </row>
    <row r="634" ht="15.75" customHeight="1">
      <c r="A634" s="428"/>
      <c r="B634" s="428"/>
      <c r="C634" s="428"/>
      <c r="D634" s="428"/>
      <c r="E634" s="428"/>
      <c r="F634" s="428"/>
      <c r="G634" s="428"/>
      <c r="H634" s="428"/>
      <c r="I634" s="428"/>
      <c r="J634" s="428"/>
      <c r="K634" s="428"/>
      <c r="L634" s="428"/>
      <c r="M634" s="428"/>
      <c r="N634" s="428"/>
      <c r="O634" s="428"/>
      <c r="P634" s="428"/>
      <c r="Q634" s="428"/>
      <c r="R634" s="428"/>
      <c r="S634" s="428"/>
      <c r="T634" s="428"/>
      <c r="U634" s="428"/>
      <c r="V634" s="428"/>
      <c r="W634" s="428"/>
      <c r="X634" s="428"/>
      <c r="Y634" s="428"/>
    </row>
    <row r="635" ht="15.75" customHeight="1">
      <c r="A635" s="428"/>
      <c r="B635" s="428"/>
      <c r="C635" s="428"/>
      <c r="D635" s="428"/>
      <c r="E635" s="428"/>
      <c r="F635" s="428"/>
      <c r="G635" s="428"/>
      <c r="H635" s="428"/>
      <c r="I635" s="428"/>
      <c r="J635" s="428"/>
      <c r="K635" s="428"/>
      <c r="L635" s="428"/>
      <c r="M635" s="428"/>
      <c r="N635" s="428"/>
      <c r="O635" s="428"/>
      <c r="P635" s="428"/>
      <c r="Q635" s="428"/>
      <c r="R635" s="428"/>
      <c r="S635" s="428"/>
      <c r="T635" s="428"/>
      <c r="U635" s="428"/>
      <c r="V635" s="428"/>
      <c r="W635" s="428"/>
      <c r="X635" s="428"/>
      <c r="Y635" s="428"/>
    </row>
    <row r="636" ht="15.75" customHeight="1">
      <c r="A636" s="428"/>
      <c r="B636" s="428"/>
      <c r="C636" s="428"/>
      <c r="D636" s="428"/>
      <c r="E636" s="428"/>
      <c r="F636" s="428"/>
      <c r="G636" s="428"/>
      <c r="H636" s="428"/>
      <c r="I636" s="428"/>
      <c r="J636" s="428"/>
      <c r="K636" s="428"/>
      <c r="L636" s="428"/>
      <c r="M636" s="428"/>
      <c r="N636" s="428"/>
      <c r="O636" s="428"/>
      <c r="P636" s="428"/>
      <c r="Q636" s="428"/>
      <c r="R636" s="428"/>
      <c r="S636" s="428"/>
      <c r="T636" s="428"/>
      <c r="U636" s="428"/>
      <c r="V636" s="428"/>
      <c r="W636" s="428"/>
      <c r="X636" s="428"/>
      <c r="Y636" s="428"/>
    </row>
    <row r="637" ht="15.75" customHeight="1">
      <c r="A637" s="428"/>
      <c r="B637" s="428"/>
      <c r="C637" s="428"/>
      <c r="D637" s="428"/>
      <c r="E637" s="428"/>
      <c r="F637" s="428"/>
      <c r="G637" s="428"/>
      <c r="H637" s="428"/>
      <c r="I637" s="428"/>
      <c r="J637" s="428"/>
      <c r="K637" s="428"/>
      <c r="L637" s="428"/>
      <c r="M637" s="428"/>
      <c r="N637" s="428"/>
      <c r="O637" s="428"/>
      <c r="P637" s="428"/>
      <c r="Q637" s="428"/>
      <c r="R637" s="428"/>
      <c r="S637" s="428"/>
      <c r="T637" s="428"/>
      <c r="U637" s="428"/>
      <c r="V637" s="428"/>
      <c r="W637" s="428"/>
      <c r="X637" s="428"/>
      <c r="Y637" s="428"/>
    </row>
    <row r="638" ht="15.75" customHeight="1">
      <c r="A638" s="428"/>
      <c r="B638" s="428"/>
      <c r="C638" s="428"/>
      <c r="D638" s="428"/>
      <c r="E638" s="428"/>
      <c r="F638" s="428"/>
      <c r="G638" s="428"/>
      <c r="H638" s="428"/>
      <c r="I638" s="428"/>
      <c r="J638" s="428"/>
      <c r="K638" s="428"/>
      <c r="L638" s="428"/>
      <c r="M638" s="428"/>
      <c r="N638" s="428"/>
      <c r="O638" s="428"/>
      <c r="P638" s="428"/>
      <c r="Q638" s="428"/>
      <c r="R638" s="428"/>
      <c r="S638" s="428"/>
      <c r="T638" s="428"/>
      <c r="U638" s="428"/>
      <c r="V638" s="428"/>
      <c r="W638" s="428"/>
      <c r="X638" s="428"/>
      <c r="Y638" s="428"/>
    </row>
    <row r="639" ht="15.75" customHeight="1">
      <c r="A639" s="428"/>
      <c r="B639" s="428"/>
      <c r="C639" s="428"/>
      <c r="D639" s="428"/>
      <c r="E639" s="428"/>
      <c r="F639" s="428"/>
      <c r="G639" s="428"/>
      <c r="H639" s="428"/>
      <c r="I639" s="428"/>
      <c r="J639" s="428"/>
      <c r="K639" s="428"/>
      <c r="L639" s="428"/>
      <c r="M639" s="428"/>
      <c r="N639" s="428"/>
      <c r="O639" s="428"/>
      <c r="P639" s="428"/>
      <c r="Q639" s="428"/>
      <c r="R639" s="428"/>
      <c r="S639" s="428"/>
      <c r="T639" s="428"/>
      <c r="U639" s="428"/>
      <c r="V639" s="428"/>
      <c r="W639" s="428"/>
      <c r="X639" s="428"/>
      <c r="Y639" s="428"/>
    </row>
    <row r="640" ht="15.75" customHeight="1">
      <c r="A640" s="428"/>
      <c r="B640" s="428"/>
      <c r="C640" s="428"/>
      <c r="D640" s="428"/>
      <c r="E640" s="428"/>
      <c r="F640" s="428"/>
      <c r="G640" s="428"/>
      <c r="H640" s="428"/>
      <c r="I640" s="428"/>
      <c r="J640" s="428"/>
      <c r="K640" s="428"/>
      <c r="L640" s="428"/>
      <c r="M640" s="428"/>
      <c r="N640" s="428"/>
      <c r="O640" s="428"/>
      <c r="P640" s="428"/>
      <c r="Q640" s="428"/>
      <c r="R640" s="428"/>
      <c r="S640" s="428"/>
      <c r="T640" s="428"/>
      <c r="U640" s="428"/>
      <c r="V640" s="428"/>
      <c r="W640" s="428"/>
      <c r="X640" s="428"/>
      <c r="Y640" s="428"/>
    </row>
    <row r="641" ht="15.75" customHeight="1">
      <c r="A641" s="428"/>
      <c r="B641" s="428"/>
      <c r="C641" s="428"/>
      <c r="D641" s="428"/>
      <c r="E641" s="428"/>
      <c r="F641" s="428"/>
      <c r="G641" s="428"/>
      <c r="H641" s="428"/>
      <c r="I641" s="428"/>
      <c r="J641" s="428"/>
      <c r="K641" s="428"/>
      <c r="L641" s="428"/>
      <c r="M641" s="428"/>
      <c r="N641" s="428"/>
      <c r="O641" s="428"/>
      <c r="P641" s="428"/>
      <c r="Q641" s="428"/>
      <c r="R641" s="428"/>
      <c r="S641" s="428"/>
      <c r="T641" s="428"/>
      <c r="U641" s="428"/>
      <c r="V641" s="428"/>
      <c r="W641" s="428"/>
      <c r="X641" s="428"/>
      <c r="Y641" s="428"/>
    </row>
    <row r="642" ht="15.75" customHeight="1">
      <c r="A642" s="428"/>
      <c r="B642" s="428"/>
      <c r="C642" s="428"/>
      <c r="D642" s="428"/>
      <c r="E642" s="428"/>
      <c r="F642" s="428"/>
      <c r="G642" s="428"/>
      <c r="H642" s="428"/>
      <c r="I642" s="428"/>
      <c r="J642" s="428"/>
      <c r="K642" s="428"/>
      <c r="L642" s="428"/>
      <c r="M642" s="428"/>
      <c r="N642" s="428"/>
      <c r="O642" s="428"/>
      <c r="P642" s="428"/>
      <c r="Q642" s="428"/>
      <c r="R642" s="428"/>
      <c r="S642" s="428"/>
      <c r="T642" s="428"/>
      <c r="U642" s="428"/>
      <c r="V642" s="428"/>
      <c r="W642" s="428"/>
      <c r="X642" s="428"/>
      <c r="Y642" s="428"/>
    </row>
    <row r="643" ht="15.75" customHeight="1">
      <c r="A643" s="428"/>
      <c r="B643" s="428"/>
      <c r="C643" s="428"/>
      <c r="D643" s="428"/>
      <c r="E643" s="428"/>
      <c r="F643" s="428"/>
      <c r="G643" s="428"/>
      <c r="H643" s="428"/>
      <c r="I643" s="428"/>
      <c r="J643" s="428"/>
      <c r="K643" s="428"/>
      <c r="L643" s="428"/>
      <c r="M643" s="428"/>
      <c r="N643" s="428"/>
      <c r="O643" s="428"/>
      <c r="P643" s="428"/>
      <c r="Q643" s="428"/>
      <c r="R643" s="428"/>
      <c r="S643" s="428"/>
      <c r="T643" s="428"/>
      <c r="U643" s="428"/>
      <c r="V643" s="428"/>
      <c r="W643" s="428"/>
      <c r="X643" s="428"/>
      <c r="Y643" s="428"/>
    </row>
    <row r="644" ht="15.75" customHeight="1">
      <c r="A644" s="428"/>
      <c r="B644" s="428"/>
      <c r="C644" s="428"/>
      <c r="D644" s="428"/>
      <c r="E644" s="428"/>
      <c r="F644" s="428"/>
      <c r="G644" s="428"/>
      <c r="H644" s="428"/>
      <c r="I644" s="428"/>
      <c r="J644" s="428"/>
      <c r="K644" s="428"/>
      <c r="L644" s="428"/>
      <c r="M644" s="428"/>
      <c r="N644" s="428"/>
      <c r="O644" s="428"/>
      <c r="P644" s="428"/>
      <c r="Q644" s="428"/>
      <c r="R644" s="428"/>
      <c r="S644" s="428"/>
      <c r="T644" s="428"/>
      <c r="U644" s="428"/>
      <c r="V644" s="428"/>
      <c r="W644" s="428"/>
      <c r="X644" s="428"/>
      <c r="Y644" s="428"/>
    </row>
    <row r="645" ht="15.75" customHeight="1">
      <c r="A645" s="428"/>
      <c r="B645" s="428"/>
      <c r="C645" s="428"/>
      <c r="D645" s="428"/>
      <c r="E645" s="428"/>
      <c r="F645" s="428"/>
      <c r="G645" s="428"/>
      <c r="H645" s="428"/>
      <c r="I645" s="428"/>
      <c r="J645" s="428"/>
      <c r="K645" s="428"/>
      <c r="L645" s="428"/>
      <c r="M645" s="428"/>
      <c r="N645" s="428"/>
      <c r="O645" s="428"/>
      <c r="P645" s="428"/>
      <c r="Q645" s="428"/>
      <c r="R645" s="428"/>
      <c r="S645" s="428"/>
      <c r="T645" s="428"/>
      <c r="U645" s="428"/>
      <c r="V645" s="428"/>
      <c r="W645" s="428"/>
      <c r="X645" s="428"/>
      <c r="Y645" s="428"/>
    </row>
    <row r="646" ht="15.75" customHeight="1">
      <c r="A646" s="428"/>
      <c r="B646" s="428"/>
      <c r="C646" s="428"/>
      <c r="D646" s="428"/>
      <c r="E646" s="428"/>
      <c r="F646" s="428"/>
      <c r="G646" s="428"/>
      <c r="H646" s="428"/>
      <c r="I646" s="428"/>
      <c r="J646" s="428"/>
      <c r="K646" s="428"/>
      <c r="L646" s="428"/>
      <c r="M646" s="428"/>
      <c r="N646" s="428"/>
      <c r="O646" s="428"/>
      <c r="P646" s="428"/>
      <c r="Q646" s="428"/>
      <c r="R646" s="428"/>
      <c r="S646" s="428"/>
      <c r="T646" s="428"/>
      <c r="U646" s="428"/>
      <c r="V646" s="428"/>
      <c r="W646" s="428"/>
      <c r="X646" s="428"/>
      <c r="Y646" s="428"/>
    </row>
    <row r="647" ht="15.75" customHeight="1">
      <c r="A647" s="428"/>
      <c r="B647" s="428"/>
      <c r="C647" s="428"/>
      <c r="D647" s="428"/>
      <c r="E647" s="428"/>
      <c r="F647" s="428"/>
      <c r="G647" s="428"/>
      <c r="H647" s="428"/>
      <c r="I647" s="428"/>
      <c r="J647" s="428"/>
      <c r="K647" s="428"/>
      <c r="L647" s="428"/>
      <c r="M647" s="428"/>
      <c r="N647" s="428"/>
      <c r="O647" s="428"/>
      <c r="P647" s="428"/>
      <c r="Q647" s="428"/>
      <c r="R647" s="428"/>
      <c r="S647" s="428"/>
      <c r="T647" s="428"/>
      <c r="U647" s="428"/>
      <c r="V647" s="428"/>
      <c r="W647" s="428"/>
      <c r="X647" s="428"/>
      <c r="Y647" s="428"/>
    </row>
    <row r="648" ht="15.75" customHeight="1">
      <c r="A648" s="428"/>
      <c r="B648" s="428"/>
      <c r="C648" s="428"/>
      <c r="D648" s="428"/>
      <c r="E648" s="428"/>
      <c r="F648" s="428"/>
      <c r="G648" s="428"/>
      <c r="H648" s="428"/>
      <c r="I648" s="428"/>
      <c r="J648" s="428"/>
      <c r="K648" s="428"/>
      <c r="L648" s="428"/>
      <c r="M648" s="428"/>
      <c r="N648" s="428"/>
      <c r="O648" s="428"/>
      <c r="P648" s="428"/>
      <c r="Q648" s="428"/>
      <c r="R648" s="428"/>
      <c r="S648" s="428"/>
      <c r="T648" s="428"/>
      <c r="U648" s="428"/>
      <c r="V648" s="428"/>
      <c r="W648" s="428"/>
      <c r="X648" s="428"/>
      <c r="Y648" s="428"/>
    </row>
    <row r="649" ht="15.75" customHeight="1">
      <c r="A649" s="428"/>
      <c r="B649" s="428"/>
      <c r="C649" s="428"/>
      <c r="D649" s="428"/>
      <c r="E649" s="428"/>
      <c r="F649" s="428"/>
      <c r="G649" s="428"/>
      <c r="H649" s="428"/>
      <c r="I649" s="428"/>
      <c r="J649" s="428"/>
      <c r="K649" s="428"/>
      <c r="L649" s="428"/>
      <c r="M649" s="428"/>
      <c r="N649" s="428"/>
      <c r="O649" s="428"/>
      <c r="P649" s="428"/>
      <c r="Q649" s="428"/>
      <c r="R649" s="428"/>
      <c r="S649" s="428"/>
      <c r="T649" s="428"/>
      <c r="U649" s="428"/>
      <c r="V649" s="428"/>
      <c r="W649" s="428"/>
      <c r="X649" s="428"/>
      <c r="Y649" s="428"/>
    </row>
    <row r="650" ht="15.75" customHeight="1">
      <c r="A650" s="428"/>
      <c r="B650" s="428"/>
      <c r="C650" s="428"/>
      <c r="D650" s="428"/>
      <c r="E650" s="428"/>
      <c r="F650" s="428"/>
      <c r="G650" s="428"/>
      <c r="H650" s="428"/>
      <c r="I650" s="428"/>
      <c r="J650" s="428"/>
      <c r="K650" s="428"/>
      <c r="L650" s="428"/>
      <c r="M650" s="428"/>
      <c r="N650" s="428"/>
      <c r="O650" s="428"/>
      <c r="P650" s="428"/>
      <c r="Q650" s="428"/>
      <c r="R650" s="428"/>
      <c r="S650" s="428"/>
      <c r="T650" s="428"/>
      <c r="U650" s="428"/>
      <c r="V650" s="428"/>
      <c r="W650" s="428"/>
      <c r="X650" s="428"/>
      <c r="Y650" s="428"/>
    </row>
    <row r="651" ht="15.75" customHeight="1">
      <c r="A651" s="428"/>
      <c r="B651" s="428"/>
      <c r="C651" s="428"/>
      <c r="D651" s="428"/>
      <c r="E651" s="428"/>
      <c r="F651" s="428"/>
      <c r="G651" s="428"/>
      <c r="H651" s="428"/>
      <c r="I651" s="428"/>
      <c r="J651" s="428"/>
      <c r="K651" s="428"/>
      <c r="L651" s="428"/>
      <c r="M651" s="428"/>
      <c r="N651" s="428"/>
      <c r="O651" s="428"/>
      <c r="P651" s="428"/>
      <c r="Q651" s="428"/>
      <c r="R651" s="428"/>
      <c r="S651" s="428"/>
      <c r="T651" s="428"/>
      <c r="U651" s="428"/>
      <c r="V651" s="428"/>
      <c r="W651" s="428"/>
      <c r="X651" s="428"/>
      <c r="Y651" s="428"/>
    </row>
    <row r="652" ht="15.75" customHeight="1">
      <c r="A652" s="428"/>
      <c r="B652" s="428"/>
      <c r="C652" s="428"/>
      <c r="D652" s="428"/>
      <c r="E652" s="428"/>
      <c r="F652" s="428"/>
      <c r="G652" s="428"/>
      <c r="H652" s="428"/>
      <c r="I652" s="428"/>
      <c r="J652" s="428"/>
      <c r="K652" s="428"/>
      <c r="L652" s="428"/>
      <c r="M652" s="428"/>
      <c r="N652" s="428"/>
      <c r="O652" s="428"/>
      <c r="P652" s="428"/>
      <c r="Q652" s="428"/>
      <c r="R652" s="428"/>
      <c r="S652" s="428"/>
      <c r="T652" s="428"/>
      <c r="U652" s="428"/>
      <c r="V652" s="428"/>
      <c r="W652" s="428"/>
      <c r="X652" s="428"/>
      <c r="Y652" s="428"/>
    </row>
    <row r="653" ht="15.75" customHeight="1">
      <c r="A653" s="428"/>
      <c r="B653" s="428"/>
      <c r="C653" s="428"/>
      <c r="D653" s="428"/>
      <c r="E653" s="428"/>
      <c r="F653" s="428"/>
      <c r="G653" s="428"/>
      <c r="H653" s="428"/>
      <c r="I653" s="428"/>
      <c r="J653" s="428"/>
      <c r="K653" s="428"/>
      <c r="L653" s="428"/>
      <c r="M653" s="428"/>
      <c r="N653" s="428"/>
      <c r="O653" s="428"/>
      <c r="P653" s="428"/>
      <c r="Q653" s="428"/>
      <c r="R653" s="428"/>
      <c r="S653" s="428"/>
      <c r="T653" s="428"/>
      <c r="U653" s="428"/>
      <c r="V653" s="428"/>
      <c r="W653" s="428"/>
      <c r="X653" s="428"/>
      <c r="Y653" s="428"/>
    </row>
    <row r="654" ht="15.75" customHeight="1">
      <c r="A654" s="428"/>
      <c r="B654" s="428"/>
      <c r="C654" s="428"/>
      <c r="D654" s="428"/>
      <c r="E654" s="428"/>
      <c r="F654" s="428"/>
      <c r="G654" s="428"/>
      <c r="H654" s="428"/>
      <c r="I654" s="428"/>
      <c r="J654" s="428"/>
      <c r="K654" s="428"/>
      <c r="L654" s="428"/>
      <c r="M654" s="428"/>
      <c r="N654" s="428"/>
      <c r="O654" s="428"/>
      <c r="P654" s="428"/>
      <c r="Q654" s="428"/>
      <c r="R654" s="428"/>
      <c r="S654" s="428"/>
      <c r="T654" s="428"/>
      <c r="U654" s="428"/>
      <c r="V654" s="428"/>
      <c r="W654" s="428"/>
      <c r="X654" s="428"/>
      <c r="Y654" s="428"/>
    </row>
    <row r="655" ht="15.75" customHeight="1">
      <c r="A655" s="428"/>
      <c r="B655" s="428"/>
      <c r="C655" s="428"/>
      <c r="D655" s="428"/>
      <c r="E655" s="428"/>
      <c r="F655" s="428"/>
      <c r="G655" s="428"/>
      <c r="H655" s="428"/>
      <c r="I655" s="428"/>
      <c r="J655" s="428"/>
      <c r="K655" s="428"/>
      <c r="L655" s="428"/>
      <c r="M655" s="428"/>
      <c r="N655" s="428"/>
      <c r="O655" s="428"/>
      <c r="P655" s="428"/>
      <c r="Q655" s="428"/>
      <c r="R655" s="428"/>
      <c r="S655" s="428"/>
      <c r="T655" s="428"/>
      <c r="U655" s="428"/>
      <c r="V655" s="428"/>
      <c r="W655" s="428"/>
      <c r="X655" s="428"/>
      <c r="Y655" s="428"/>
    </row>
    <row r="656" ht="15.75" customHeight="1">
      <c r="A656" s="428"/>
      <c r="B656" s="428"/>
      <c r="C656" s="428"/>
      <c r="D656" s="428"/>
      <c r="E656" s="428"/>
      <c r="F656" s="428"/>
      <c r="G656" s="428"/>
      <c r="H656" s="428"/>
      <c r="I656" s="428"/>
      <c r="J656" s="428"/>
      <c r="K656" s="428"/>
      <c r="L656" s="428"/>
      <c r="M656" s="428"/>
      <c r="N656" s="428"/>
      <c r="O656" s="428"/>
      <c r="P656" s="428"/>
      <c r="Q656" s="428"/>
      <c r="R656" s="428"/>
      <c r="S656" s="428"/>
      <c r="T656" s="428"/>
      <c r="U656" s="428"/>
      <c r="V656" s="428"/>
      <c r="W656" s="428"/>
      <c r="X656" s="428"/>
      <c r="Y656" s="428"/>
    </row>
    <row r="657" ht="15.75" customHeight="1">
      <c r="A657" s="428"/>
      <c r="B657" s="428"/>
      <c r="C657" s="428"/>
      <c r="D657" s="428"/>
      <c r="E657" s="428"/>
      <c r="F657" s="428"/>
      <c r="G657" s="428"/>
      <c r="H657" s="428"/>
      <c r="I657" s="428"/>
      <c r="J657" s="428"/>
      <c r="K657" s="428"/>
      <c r="L657" s="428"/>
      <c r="M657" s="428"/>
      <c r="N657" s="428"/>
      <c r="O657" s="428"/>
      <c r="P657" s="428"/>
      <c r="Q657" s="428"/>
      <c r="R657" s="428"/>
      <c r="S657" s="428"/>
      <c r="T657" s="428"/>
      <c r="U657" s="428"/>
      <c r="V657" s="428"/>
      <c r="W657" s="428"/>
      <c r="X657" s="428"/>
      <c r="Y657" s="428"/>
    </row>
    <row r="658" ht="15.75" customHeight="1">
      <c r="A658" s="428"/>
      <c r="B658" s="428"/>
      <c r="C658" s="428"/>
      <c r="D658" s="428"/>
      <c r="E658" s="428"/>
      <c r="F658" s="428"/>
      <c r="G658" s="428"/>
      <c r="H658" s="428"/>
      <c r="I658" s="428"/>
      <c r="J658" s="428"/>
      <c r="K658" s="428"/>
      <c r="L658" s="428"/>
      <c r="M658" s="428"/>
      <c r="N658" s="428"/>
      <c r="O658" s="428"/>
      <c r="P658" s="428"/>
      <c r="Q658" s="428"/>
      <c r="R658" s="428"/>
      <c r="S658" s="428"/>
      <c r="T658" s="428"/>
      <c r="U658" s="428"/>
      <c r="V658" s="428"/>
      <c r="W658" s="428"/>
      <c r="X658" s="428"/>
      <c r="Y658" s="428"/>
    </row>
    <row r="659" ht="15.75" customHeight="1">
      <c r="A659" s="428"/>
      <c r="B659" s="428"/>
      <c r="C659" s="428"/>
      <c r="D659" s="428"/>
      <c r="E659" s="428"/>
      <c r="F659" s="428"/>
      <c r="G659" s="428"/>
      <c r="H659" s="428"/>
      <c r="I659" s="428"/>
      <c r="J659" s="428"/>
      <c r="K659" s="428"/>
      <c r="L659" s="428"/>
      <c r="M659" s="428"/>
      <c r="N659" s="428"/>
      <c r="O659" s="428"/>
      <c r="P659" s="428"/>
      <c r="Q659" s="428"/>
      <c r="R659" s="428"/>
      <c r="S659" s="428"/>
      <c r="T659" s="428"/>
      <c r="U659" s="428"/>
      <c r="V659" s="428"/>
      <c r="W659" s="428"/>
      <c r="X659" s="428"/>
      <c r="Y659" s="428"/>
    </row>
    <row r="660" ht="15.75" customHeight="1">
      <c r="A660" s="428"/>
      <c r="B660" s="428"/>
      <c r="C660" s="428"/>
      <c r="D660" s="428"/>
      <c r="E660" s="428"/>
      <c r="F660" s="428"/>
      <c r="G660" s="428"/>
      <c r="H660" s="428"/>
      <c r="I660" s="428"/>
      <c r="J660" s="428"/>
      <c r="K660" s="428"/>
      <c r="L660" s="428"/>
      <c r="M660" s="428"/>
      <c r="N660" s="428"/>
      <c r="O660" s="428"/>
      <c r="P660" s="428"/>
      <c r="Q660" s="428"/>
      <c r="R660" s="428"/>
      <c r="S660" s="428"/>
      <c r="T660" s="428"/>
      <c r="U660" s="428"/>
      <c r="V660" s="428"/>
      <c r="W660" s="428"/>
      <c r="X660" s="428"/>
      <c r="Y660" s="428"/>
    </row>
    <row r="661" ht="15.75" customHeight="1">
      <c r="A661" s="428"/>
      <c r="B661" s="428"/>
      <c r="C661" s="428"/>
      <c r="D661" s="428"/>
      <c r="E661" s="428"/>
      <c r="F661" s="428"/>
      <c r="G661" s="428"/>
      <c r="H661" s="428"/>
      <c r="I661" s="428"/>
      <c r="J661" s="428"/>
      <c r="K661" s="428"/>
      <c r="L661" s="428"/>
      <c r="M661" s="428"/>
      <c r="N661" s="428"/>
      <c r="O661" s="428"/>
      <c r="P661" s="428"/>
      <c r="Q661" s="428"/>
      <c r="R661" s="428"/>
      <c r="S661" s="428"/>
      <c r="T661" s="428"/>
      <c r="U661" s="428"/>
      <c r="V661" s="428"/>
      <c r="W661" s="428"/>
      <c r="X661" s="428"/>
      <c r="Y661" s="428"/>
    </row>
    <row r="662" ht="15.75" customHeight="1">
      <c r="A662" s="428"/>
      <c r="B662" s="428"/>
      <c r="C662" s="428"/>
      <c r="D662" s="428"/>
      <c r="E662" s="428"/>
      <c r="F662" s="428"/>
      <c r="G662" s="428"/>
      <c r="H662" s="428"/>
      <c r="I662" s="428"/>
      <c r="J662" s="428"/>
      <c r="K662" s="428"/>
      <c r="L662" s="428"/>
      <c r="M662" s="428"/>
      <c r="N662" s="428"/>
      <c r="O662" s="428"/>
      <c r="P662" s="428"/>
      <c r="Q662" s="428"/>
      <c r="R662" s="428"/>
      <c r="S662" s="428"/>
      <c r="T662" s="428"/>
      <c r="U662" s="428"/>
      <c r="V662" s="428"/>
      <c r="W662" s="428"/>
      <c r="X662" s="428"/>
      <c r="Y662" s="428"/>
    </row>
    <row r="663" ht="15.75" customHeight="1">
      <c r="A663" s="428"/>
      <c r="B663" s="428"/>
      <c r="C663" s="428"/>
      <c r="D663" s="428"/>
      <c r="E663" s="428"/>
      <c r="F663" s="428"/>
      <c r="G663" s="428"/>
      <c r="H663" s="428"/>
      <c r="I663" s="428"/>
      <c r="J663" s="428"/>
      <c r="K663" s="428"/>
      <c r="L663" s="428"/>
      <c r="M663" s="428"/>
      <c r="N663" s="428"/>
      <c r="O663" s="428"/>
      <c r="P663" s="428"/>
      <c r="Q663" s="428"/>
      <c r="R663" s="428"/>
      <c r="S663" s="428"/>
      <c r="T663" s="428"/>
      <c r="U663" s="428"/>
      <c r="V663" s="428"/>
      <c r="W663" s="428"/>
      <c r="X663" s="428"/>
      <c r="Y663" s="428"/>
    </row>
    <row r="664" ht="15.75" customHeight="1">
      <c r="A664" s="428"/>
      <c r="B664" s="428"/>
      <c r="C664" s="428"/>
      <c r="D664" s="428"/>
      <c r="E664" s="428"/>
      <c r="F664" s="428"/>
      <c r="G664" s="428"/>
      <c r="H664" s="428"/>
      <c r="I664" s="428"/>
      <c r="J664" s="428"/>
      <c r="K664" s="428"/>
      <c r="L664" s="428"/>
      <c r="M664" s="428"/>
      <c r="N664" s="428"/>
      <c r="O664" s="428"/>
      <c r="P664" s="428"/>
      <c r="Q664" s="428"/>
      <c r="R664" s="428"/>
      <c r="S664" s="428"/>
      <c r="T664" s="428"/>
      <c r="U664" s="428"/>
      <c r="V664" s="428"/>
      <c r="W664" s="428"/>
      <c r="X664" s="428"/>
      <c r="Y664" s="428"/>
    </row>
    <row r="665" ht="15.75" customHeight="1">
      <c r="A665" s="428"/>
      <c r="B665" s="428"/>
      <c r="C665" s="428"/>
      <c r="D665" s="428"/>
      <c r="E665" s="428"/>
      <c r="F665" s="428"/>
      <c r="G665" s="428"/>
      <c r="H665" s="428"/>
      <c r="I665" s="428"/>
      <c r="J665" s="428"/>
      <c r="K665" s="428"/>
      <c r="L665" s="428"/>
      <c r="M665" s="428"/>
      <c r="N665" s="428"/>
      <c r="O665" s="428"/>
      <c r="P665" s="428"/>
      <c r="Q665" s="428"/>
      <c r="R665" s="428"/>
      <c r="S665" s="428"/>
      <c r="T665" s="428"/>
      <c r="U665" s="428"/>
      <c r="V665" s="428"/>
      <c r="W665" s="428"/>
      <c r="X665" s="428"/>
      <c r="Y665" s="428"/>
    </row>
    <row r="666" ht="15.75" customHeight="1">
      <c r="A666" s="428"/>
      <c r="B666" s="428"/>
      <c r="C666" s="428"/>
      <c r="D666" s="428"/>
      <c r="E666" s="428"/>
      <c r="F666" s="428"/>
      <c r="G666" s="428"/>
      <c r="H666" s="428"/>
      <c r="I666" s="428"/>
      <c r="J666" s="428"/>
      <c r="K666" s="428"/>
      <c r="L666" s="428"/>
      <c r="M666" s="428"/>
      <c r="N666" s="428"/>
      <c r="O666" s="428"/>
      <c r="P666" s="428"/>
      <c r="Q666" s="428"/>
      <c r="R666" s="428"/>
      <c r="S666" s="428"/>
      <c r="T666" s="428"/>
      <c r="U666" s="428"/>
      <c r="V666" s="428"/>
      <c r="W666" s="428"/>
      <c r="X666" s="428"/>
      <c r="Y666" s="428"/>
    </row>
    <row r="667" ht="15.75" customHeight="1">
      <c r="A667" s="428"/>
      <c r="B667" s="428"/>
      <c r="C667" s="428"/>
      <c r="D667" s="428"/>
      <c r="E667" s="428"/>
      <c r="F667" s="428"/>
      <c r="G667" s="428"/>
      <c r="H667" s="428"/>
      <c r="I667" s="428"/>
      <c r="J667" s="428"/>
      <c r="K667" s="428"/>
      <c r="L667" s="428"/>
      <c r="M667" s="428"/>
      <c r="N667" s="428"/>
      <c r="O667" s="428"/>
      <c r="P667" s="428"/>
      <c r="Q667" s="428"/>
      <c r="R667" s="428"/>
      <c r="S667" s="428"/>
      <c r="T667" s="428"/>
      <c r="U667" s="428"/>
      <c r="V667" s="428"/>
      <c r="W667" s="428"/>
      <c r="X667" s="428"/>
      <c r="Y667" s="428"/>
    </row>
    <row r="668" ht="15.75" customHeight="1">
      <c r="A668" s="428"/>
      <c r="B668" s="428"/>
      <c r="C668" s="428"/>
      <c r="D668" s="428"/>
      <c r="E668" s="428"/>
      <c r="F668" s="428"/>
      <c r="G668" s="428"/>
      <c r="H668" s="428"/>
      <c r="I668" s="428"/>
      <c r="J668" s="428"/>
      <c r="K668" s="428"/>
      <c r="L668" s="428"/>
      <c r="M668" s="428"/>
      <c r="N668" s="428"/>
      <c r="O668" s="428"/>
      <c r="P668" s="428"/>
      <c r="Q668" s="428"/>
      <c r="R668" s="428"/>
      <c r="S668" s="428"/>
      <c r="T668" s="428"/>
      <c r="U668" s="428"/>
      <c r="V668" s="428"/>
      <c r="W668" s="428"/>
      <c r="X668" s="428"/>
      <c r="Y668" s="428"/>
    </row>
    <row r="669" ht="15.75" customHeight="1">
      <c r="A669" s="428"/>
      <c r="B669" s="428"/>
      <c r="C669" s="428"/>
      <c r="D669" s="428"/>
      <c r="E669" s="428"/>
      <c r="F669" s="428"/>
      <c r="G669" s="428"/>
      <c r="H669" s="428"/>
      <c r="I669" s="428"/>
      <c r="J669" s="428"/>
      <c r="K669" s="428"/>
      <c r="L669" s="428"/>
      <c r="M669" s="428"/>
      <c r="N669" s="428"/>
      <c r="O669" s="428"/>
      <c r="P669" s="428"/>
      <c r="Q669" s="428"/>
      <c r="R669" s="428"/>
      <c r="S669" s="428"/>
      <c r="T669" s="428"/>
      <c r="U669" s="428"/>
      <c r="V669" s="428"/>
      <c r="W669" s="428"/>
      <c r="X669" s="428"/>
      <c r="Y669" s="428"/>
    </row>
    <row r="670" ht="15.75" customHeight="1">
      <c r="A670" s="428"/>
      <c r="B670" s="428"/>
      <c r="C670" s="428"/>
      <c r="D670" s="428"/>
      <c r="E670" s="428"/>
      <c r="F670" s="428"/>
      <c r="G670" s="428"/>
      <c r="H670" s="428"/>
      <c r="I670" s="428"/>
      <c r="J670" s="428"/>
      <c r="K670" s="428"/>
      <c r="L670" s="428"/>
      <c r="M670" s="428"/>
      <c r="N670" s="428"/>
      <c r="O670" s="428"/>
      <c r="P670" s="428"/>
      <c r="Q670" s="428"/>
      <c r="R670" s="428"/>
      <c r="S670" s="428"/>
      <c r="T670" s="428"/>
      <c r="U670" s="428"/>
      <c r="V670" s="428"/>
      <c r="W670" s="428"/>
      <c r="X670" s="428"/>
      <c r="Y670" s="428"/>
    </row>
    <row r="671" ht="15.75" customHeight="1">
      <c r="A671" s="428"/>
      <c r="B671" s="428"/>
      <c r="C671" s="428"/>
      <c r="D671" s="428"/>
      <c r="E671" s="428"/>
      <c r="F671" s="428"/>
      <c r="G671" s="428"/>
      <c r="H671" s="428"/>
      <c r="I671" s="428"/>
      <c r="J671" s="428"/>
      <c r="K671" s="428"/>
      <c r="L671" s="428"/>
      <c r="M671" s="428"/>
      <c r="N671" s="428"/>
      <c r="O671" s="428"/>
      <c r="P671" s="428"/>
      <c r="Q671" s="428"/>
      <c r="R671" s="428"/>
      <c r="S671" s="428"/>
      <c r="T671" s="428"/>
      <c r="U671" s="428"/>
      <c r="V671" s="428"/>
      <c r="W671" s="428"/>
      <c r="X671" s="428"/>
      <c r="Y671" s="428"/>
    </row>
    <row r="672" ht="15.75" customHeight="1">
      <c r="A672" s="428"/>
      <c r="B672" s="428"/>
      <c r="C672" s="428"/>
      <c r="D672" s="428"/>
      <c r="E672" s="428"/>
      <c r="F672" s="428"/>
      <c r="G672" s="428"/>
      <c r="H672" s="428"/>
      <c r="I672" s="428"/>
      <c r="J672" s="428"/>
      <c r="K672" s="428"/>
      <c r="L672" s="428"/>
      <c r="M672" s="428"/>
      <c r="N672" s="428"/>
      <c r="O672" s="428"/>
      <c r="P672" s="428"/>
      <c r="Q672" s="428"/>
      <c r="R672" s="428"/>
      <c r="S672" s="428"/>
      <c r="T672" s="428"/>
      <c r="U672" s="428"/>
      <c r="V672" s="428"/>
      <c r="W672" s="428"/>
      <c r="X672" s="428"/>
      <c r="Y672" s="428"/>
    </row>
    <row r="673" ht="15.75" customHeight="1">
      <c r="A673" s="428"/>
      <c r="B673" s="428"/>
      <c r="C673" s="428"/>
      <c r="D673" s="428"/>
      <c r="E673" s="428"/>
      <c r="F673" s="428"/>
      <c r="G673" s="428"/>
      <c r="H673" s="428"/>
      <c r="I673" s="428"/>
      <c r="J673" s="428"/>
      <c r="K673" s="428"/>
      <c r="L673" s="428"/>
      <c r="M673" s="428"/>
      <c r="N673" s="428"/>
      <c r="O673" s="428"/>
      <c r="P673" s="428"/>
      <c r="Q673" s="428"/>
      <c r="R673" s="428"/>
      <c r="S673" s="428"/>
      <c r="T673" s="428"/>
      <c r="U673" s="428"/>
      <c r="V673" s="428"/>
      <c r="W673" s="428"/>
      <c r="X673" s="428"/>
      <c r="Y673" s="428"/>
    </row>
    <row r="674" ht="15.75" customHeight="1">
      <c r="A674" s="428"/>
      <c r="B674" s="428"/>
      <c r="C674" s="428"/>
      <c r="D674" s="428"/>
      <c r="E674" s="428"/>
      <c r="F674" s="428"/>
      <c r="G674" s="428"/>
      <c r="H674" s="428"/>
      <c r="I674" s="428"/>
      <c r="J674" s="428"/>
      <c r="K674" s="428"/>
      <c r="L674" s="428"/>
      <c r="M674" s="428"/>
      <c r="N674" s="428"/>
      <c r="O674" s="428"/>
      <c r="P674" s="428"/>
      <c r="Q674" s="428"/>
      <c r="R674" s="428"/>
      <c r="S674" s="428"/>
      <c r="T674" s="428"/>
      <c r="U674" s="428"/>
      <c r="V674" s="428"/>
      <c r="W674" s="428"/>
      <c r="X674" s="428"/>
      <c r="Y674" s="428"/>
    </row>
    <row r="675" ht="15.75" customHeight="1">
      <c r="A675" s="428"/>
      <c r="B675" s="428"/>
      <c r="C675" s="428"/>
      <c r="D675" s="428"/>
      <c r="E675" s="428"/>
      <c r="F675" s="428"/>
      <c r="G675" s="428"/>
      <c r="H675" s="428"/>
      <c r="I675" s="428"/>
      <c r="J675" s="428"/>
      <c r="K675" s="428"/>
      <c r="L675" s="428"/>
      <c r="M675" s="428"/>
      <c r="N675" s="428"/>
      <c r="O675" s="428"/>
      <c r="P675" s="428"/>
      <c r="Q675" s="428"/>
      <c r="R675" s="428"/>
      <c r="S675" s="428"/>
      <c r="T675" s="428"/>
      <c r="U675" s="428"/>
      <c r="V675" s="428"/>
      <c r="W675" s="428"/>
      <c r="X675" s="428"/>
      <c r="Y675" s="428"/>
    </row>
    <row r="676" ht="15.75" customHeight="1">
      <c r="A676" s="428"/>
      <c r="B676" s="428"/>
      <c r="C676" s="428"/>
      <c r="D676" s="428"/>
      <c r="E676" s="428"/>
      <c r="F676" s="428"/>
      <c r="G676" s="428"/>
      <c r="H676" s="428"/>
      <c r="I676" s="428"/>
      <c r="J676" s="428"/>
      <c r="K676" s="428"/>
      <c r="L676" s="428"/>
      <c r="M676" s="428"/>
      <c r="N676" s="428"/>
      <c r="O676" s="428"/>
      <c r="P676" s="428"/>
      <c r="Q676" s="428"/>
      <c r="R676" s="428"/>
      <c r="S676" s="428"/>
      <c r="T676" s="428"/>
      <c r="U676" s="428"/>
      <c r="V676" s="428"/>
      <c r="W676" s="428"/>
      <c r="X676" s="428"/>
      <c r="Y676" s="428"/>
    </row>
    <row r="677" ht="15.75" customHeight="1">
      <c r="A677" s="428"/>
      <c r="B677" s="428"/>
      <c r="C677" s="428"/>
      <c r="D677" s="428"/>
      <c r="E677" s="428"/>
      <c r="F677" s="428"/>
      <c r="G677" s="428"/>
      <c r="H677" s="428"/>
      <c r="I677" s="428"/>
      <c r="J677" s="428"/>
      <c r="K677" s="428"/>
      <c r="L677" s="428"/>
      <c r="M677" s="428"/>
      <c r="N677" s="428"/>
      <c r="O677" s="428"/>
      <c r="P677" s="428"/>
      <c r="Q677" s="428"/>
      <c r="R677" s="428"/>
      <c r="S677" s="428"/>
      <c r="T677" s="428"/>
      <c r="U677" s="428"/>
      <c r="V677" s="428"/>
      <c r="W677" s="428"/>
      <c r="X677" s="428"/>
      <c r="Y677" s="428"/>
    </row>
    <row r="678" ht="15.75" customHeight="1">
      <c r="A678" s="428"/>
      <c r="B678" s="428"/>
      <c r="C678" s="428"/>
      <c r="D678" s="428"/>
      <c r="E678" s="428"/>
      <c r="F678" s="428"/>
      <c r="G678" s="428"/>
      <c r="H678" s="428"/>
      <c r="I678" s="428"/>
      <c r="J678" s="428"/>
      <c r="K678" s="428"/>
      <c r="L678" s="428"/>
      <c r="M678" s="428"/>
      <c r="N678" s="428"/>
      <c r="O678" s="428"/>
      <c r="P678" s="428"/>
      <c r="Q678" s="428"/>
      <c r="R678" s="428"/>
      <c r="S678" s="428"/>
      <c r="T678" s="428"/>
      <c r="U678" s="428"/>
      <c r="V678" s="428"/>
      <c r="W678" s="428"/>
      <c r="X678" s="428"/>
      <c r="Y678" s="428"/>
    </row>
    <row r="679" ht="15.75" customHeight="1">
      <c r="A679" s="428"/>
      <c r="B679" s="428"/>
      <c r="C679" s="428"/>
      <c r="D679" s="428"/>
      <c r="E679" s="428"/>
      <c r="F679" s="428"/>
      <c r="G679" s="428"/>
      <c r="H679" s="428"/>
      <c r="I679" s="428"/>
      <c r="J679" s="428"/>
      <c r="K679" s="428"/>
      <c r="L679" s="428"/>
      <c r="M679" s="428"/>
      <c r="N679" s="428"/>
      <c r="O679" s="428"/>
      <c r="P679" s="428"/>
      <c r="Q679" s="428"/>
      <c r="R679" s="428"/>
      <c r="S679" s="428"/>
      <c r="T679" s="428"/>
      <c r="U679" s="428"/>
      <c r="V679" s="428"/>
      <c r="W679" s="428"/>
      <c r="X679" s="428"/>
      <c r="Y679" s="428"/>
    </row>
    <row r="680" ht="15.75" customHeight="1">
      <c r="A680" s="428"/>
      <c r="B680" s="428"/>
      <c r="C680" s="428"/>
      <c r="D680" s="428"/>
      <c r="E680" s="428"/>
      <c r="F680" s="428"/>
      <c r="G680" s="428"/>
      <c r="H680" s="428"/>
      <c r="I680" s="428"/>
      <c r="J680" s="428"/>
      <c r="K680" s="428"/>
      <c r="L680" s="428"/>
      <c r="M680" s="428"/>
      <c r="N680" s="428"/>
      <c r="O680" s="428"/>
      <c r="P680" s="428"/>
      <c r="Q680" s="428"/>
      <c r="R680" s="428"/>
      <c r="S680" s="428"/>
      <c r="T680" s="428"/>
      <c r="U680" s="428"/>
      <c r="V680" s="428"/>
      <c r="W680" s="428"/>
      <c r="X680" s="428"/>
      <c r="Y680" s="428"/>
    </row>
    <row r="681" ht="15.75" customHeight="1">
      <c r="A681" s="428"/>
      <c r="B681" s="428"/>
      <c r="C681" s="428"/>
      <c r="D681" s="428"/>
      <c r="E681" s="428"/>
      <c r="F681" s="428"/>
      <c r="G681" s="428"/>
      <c r="H681" s="428"/>
      <c r="I681" s="428"/>
      <c r="J681" s="428"/>
      <c r="K681" s="428"/>
      <c r="L681" s="428"/>
      <c r="M681" s="428"/>
      <c r="N681" s="428"/>
      <c r="O681" s="428"/>
      <c r="P681" s="428"/>
      <c r="Q681" s="428"/>
      <c r="R681" s="428"/>
      <c r="S681" s="428"/>
      <c r="T681" s="428"/>
      <c r="U681" s="428"/>
      <c r="V681" s="428"/>
      <c r="W681" s="428"/>
      <c r="X681" s="428"/>
      <c r="Y681" s="428"/>
    </row>
    <row r="682" ht="15.75" customHeight="1">
      <c r="A682" s="428"/>
      <c r="B682" s="428"/>
      <c r="C682" s="428"/>
      <c r="D682" s="428"/>
      <c r="E682" s="428"/>
      <c r="F682" s="428"/>
      <c r="G682" s="428"/>
      <c r="H682" s="428"/>
      <c r="I682" s="428"/>
      <c r="J682" s="428"/>
      <c r="K682" s="428"/>
      <c r="L682" s="428"/>
      <c r="M682" s="428"/>
      <c r="N682" s="428"/>
      <c r="O682" s="428"/>
      <c r="P682" s="428"/>
      <c r="Q682" s="428"/>
      <c r="R682" s="428"/>
      <c r="S682" s="428"/>
      <c r="T682" s="428"/>
      <c r="U682" s="428"/>
      <c r="V682" s="428"/>
      <c r="W682" s="428"/>
      <c r="X682" s="428"/>
      <c r="Y682" s="428"/>
    </row>
    <row r="683" ht="15.75" customHeight="1">
      <c r="A683" s="428"/>
      <c r="B683" s="428"/>
      <c r="C683" s="428"/>
      <c r="D683" s="428"/>
      <c r="E683" s="428"/>
      <c r="F683" s="428"/>
      <c r="G683" s="428"/>
      <c r="H683" s="428"/>
      <c r="I683" s="428"/>
      <c r="J683" s="428"/>
      <c r="K683" s="428"/>
      <c r="L683" s="428"/>
      <c r="M683" s="428"/>
      <c r="N683" s="428"/>
      <c r="O683" s="428"/>
      <c r="P683" s="428"/>
      <c r="Q683" s="428"/>
      <c r="R683" s="428"/>
      <c r="S683" s="428"/>
      <c r="T683" s="428"/>
      <c r="U683" s="428"/>
      <c r="V683" s="428"/>
      <c r="W683" s="428"/>
      <c r="X683" s="428"/>
      <c r="Y683" s="428"/>
    </row>
    <row r="684" ht="15.75" customHeight="1">
      <c r="A684" s="428"/>
      <c r="B684" s="428"/>
      <c r="C684" s="428"/>
      <c r="D684" s="428"/>
      <c r="E684" s="428"/>
      <c r="F684" s="428"/>
      <c r="G684" s="428"/>
      <c r="H684" s="428"/>
      <c r="I684" s="428"/>
      <c r="J684" s="428"/>
      <c r="K684" s="428"/>
      <c r="L684" s="428"/>
      <c r="M684" s="428"/>
      <c r="N684" s="428"/>
      <c r="O684" s="428"/>
      <c r="P684" s="428"/>
      <c r="Q684" s="428"/>
      <c r="R684" s="428"/>
      <c r="S684" s="428"/>
      <c r="T684" s="428"/>
      <c r="U684" s="428"/>
      <c r="V684" s="428"/>
      <c r="W684" s="428"/>
      <c r="X684" s="428"/>
      <c r="Y684" s="428"/>
    </row>
    <row r="685" ht="15.75" customHeight="1">
      <c r="A685" s="428"/>
      <c r="B685" s="428"/>
      <c r="C685" s="428"/>
      <c r="D685" s="428"/>
      <c r="E685" s="428"/>
      <c r="F685" s="428"/>
      <c r="G685" s="428"/>
      <c r="H685" s="428"/>
      <c r="I685" s="428"/>
      <c r="J685" s="428"/>
      <c r="K685" s="428"/>
      <c r="L685" s="428"/>
      <c r="M685" s="428"/>
      <c r="N685" s="428"/>
      <c r="O685" s="428"/>
      <c r="P685" s="428"/>
      <c r="Q685" s="428"/>
      <c r="R685" s="428"/>
      <c r="S685" s="428"/>
      <c r="T685" s="428"/>
      <c r="U685" s="428"/>
      <c r="V685" s="428"/>
      <c r="W685" s="428"/>
      <c r="X685" s="428"/>
      <c r="Y685" s="428"/>
    </row>
    <row r="686" ht="15.75" customHeight="1">
      <c r="A686" s="428"/>
      <c r="B686" s="428"/>
      <c r="C686" s="428"/>
      <c r="D686" s="428"/>
      <c r="E686" s="428"/>
      <c r="F686" s="428"/>
      <c r="G686" s="428"/>
      <c r="H686" s="428"/>
      <c r="I686" s="428"/>
      <c r="J686" s="428"/>
      <c r="K686" s="428"/>
      <c r="L686" s="428"/>
      <c r="M686" s="428"/>
      <c r="N686" s="428"/>
      <c r="O686" s="428"/>
      <c r="P686" s="428"/>
      <c r="Q686" s="428"/>
      <c r="R686" s="428"/>
      <c r="S686" s="428"/>
      <c r="T686" s="428"/>
      <c r="U686" s="428"/>
      <c r="V686" s="428"/>
      <c r="W686" s="428"/>
      <c r="X686" s="428"/>
      <c r="Y686" s="428"/>
    </row>
    <row r="687" ht="15.75" customHeight="1">
      <c r="A687" s="428"/>
      <c r="B687" s="428"/>
      <c r="C687" s="428"/>
      <c r="D687" s="428"/>
      <c r="E687" s="428"/>
      <c r="F687" s="428"/>
      <c r="G687" s="428"/>
      <c r="H687" s="428"/>
      <c r="I687" s="428"/>
      <c r="J687" s="428"/>
      <c r="K687" s="428"/>
      <c r="L687" s="428"/>
      <c r="M687" s="428"/>
      <c r="N687" s="428"/>
      <c r="O687" s="428"/>
      <c r="P687" s="428"/>
      <c r="Q687" s="428"/>
      <c r="R687" s="428"/>
      <c r="S687" s="428"/>
      <c r="T687" s="428"/>
      <c r="U687" s="428"/>
      <c r="V687" s="428"/>
      <c r="W687" s="428"/>
      <c r="X687" s="428"/>
      <c r="Y687" s="428"/>
    </row>
    <row r="688" ht="15.75" customHeight="1">
      <c r="A688" s="428"/>
      <c r="B688" s="428"/>
      <c r="C688" s="428"/>
      <c r="D688" s="428"/>
      <c r="E688" s="428"/>
      <c r="F688" s="428"/>
      <c r="G688" s="428"/>
      <c r="H688" s="428"/>
      <c r="I688" s="428"/>
      <c r="J688" s="428"/>
      <c r="K688" s="428"/>
      <c r="L688" s="428"/>
      <c r="M688" s="428"/>
      <c r="N688" s="428"/>
      <c r="O688" s="428"/>
      <c r="P688" s="428"/>
      <c r="Q688" s="428"/>
      <c r="R688" s="428"/>
      <c r="S688" s="428"/>
      <c r="T688" s="428"/>
      <c r="U688" s="428"/>
      <c r="V688" s="428"/>
      <c r="W688" s="428"/>
      <c r="X688" s="428"/>
      <c r="Y688" s="428"/>
    </row>
    <row r="689" ht="15.75" customHeight="1">
      <c r="A689" s="428"/>
      <c r="B689" s="428"/>
      <c r="C689" s="428"/>
      <c r="D689" s="428"/>
      <c r="E689" s="428"/>
      <c r="F689" s="428"/>
      <c r="G689" s="428"/>
      <c r="H689" s="428"/>
      <c r="I689" s="428"/>
      <c r="J689" s="428"/>
      <c r="K689" s="428"/>
      <c r="L689" s="428"/>
      <c r="M689" s="428"/>
      <c r="N689" s="428"/>
      <c r="O689" s="428"/>
      <c r="P689" s="428"/>
      <c r="Q689" s="428"/>
      <c r="R689" s="428"/>
      <c r="S689" s="428"/>
      <c r="T689" s="428"/>
      <c r="U689" s="428"/>
      <c r="V689" s="428"/>
      <c r="W689" s="428"/>
      <c r="X689" s="428"/>
      <c r="Y689" s="428"/>
    </row>
    <row r="690" ht="15.75" customHeight="1">
      <c r="A690" s="428"/>
      <c r="B690" s="428"/>
      <c r="C690" s="428"/>
      <c r="D690" s="428"/>
      <c r="E690" s="428"/>
      <c r="F690" s="428"/>
      <c r="G690" s="428"/>
      <c r="H690" s="428"/>
      <c r="I690" s="428"/>
      <c r="J690" s="428"/>
      <c r="K690" s="428"/>
      <c r="L690" s="428"/>
      <c r="M690" s="428"/>
      <c r="N690" s="428"/>
      <c r="O690" s="428"/>
      <c r="P690" s="428"/>
      <c r="Q690" s="428"/>
      <c r="R690" s="428"/>
      <c r="S690" s="428"/>
      <c r="T690" s="428"/>
      <c r="U690" s="428"/>
      <c r="V690" s="428"/>
      <c r="W690" s="428"/>
      <c r="X690" s="428"/>
      <c r="Y690" s="428"/>
    </row>
    <row r="691" ht="15.75" customHeight="1">
      <c r="A691" s="428"/>
      <c r="B691" s="428"/>
      <c r="C691" s="428"/>
      <c r="D691" s="428"/>
      <c r="E691" s="428"/>
      <c r="F691" s="428"/>
      <c r="G691" s="428"/>
      <c r="H691" s="428"/>
      <c r="I691" s="428"/>
      <c r="J691" s="428"/>
      <c r="K691" s="428"/>
      <c r="L691" s="428"/>
      <c r="M691" s="428"/>
      <c r="N691" s="428"/>
      <c r="O691" s="428"/>
      <c r="P691" s="428"/>
      <c r="Q691" s="428"/>
      <c r="R691" s="428"/>
      <c r="S691" s="428"/>
      <c r="T691" s="428"/>
      <c r="U691" s="428"/>
      <c r="V691" s="428"/>
      <c r="W691" s="428"/>
      <c r="X691" s="428"/>
      <c r="Y691" s="428"/>
    </row>
    <row r="692" ht="15.75" customHeight="1">
      <c r="A692" s="428"/>
      <c r="B692" s="428"/>
      <c r="C692" s="428"/>
      <c r="D692" s="428"/>
      <c r="E692" s="428"/>
      <c r="F692" s="428"/>
      <c r="G692" s="428"/>
      <c r="H692" s="428"/>
      <c r="I692" s="428"/>
      <c r="J692" s="428"/>
      <c r="K692" s="428"/>
      <c r="L692" s="428"/>
      <c r="M692" s="428"/>
      <c r="N692" s="428"/>
      <c r="O692" s="428"/>
      <c r="P692" s="428"/>
      <c r="Q692" s="428"/>
      <c r="R692" s="428"/>
      <c r="S692" s="428"/>
      <c r="T692" s="428"/>
      <c r="U692" s="428"/>
      <c r="V692" s="428"/>
      <c r="W692" s="428"/>
      <c r="X692" s="428"/>
      <c r="Y692" s="428"/>
    </row>
    <row r="693" ht="15.75" customHeight="1">
      <c r="A693" s="428"/>
      <c r="B693" s="428"/>
      <c r="C693" s="428"/>
      <c r="D693" s="428"/>
      <c r="E693" s="428"/>
      <c r="F693" s="428"/>
      <c r="G693" s="428"/>
      <c r="H693" s="428"/>
      <c r="I693" s="428"/>
      <c r="J693" s="428"/>
      <c r="K693" s="428"/>
      <c r="L693" s="428"/>
      <c r="M693" s="428"/>
      <c r="N693" s="428"/>
      <c r="O693" s="428"/>
      <c r="P693" s="428"/>
      <c r="Q693" s="428"/>
      <c r="R693" s="428"/>
      <c r="S693" s="428"/>
      <c r="T693" s="428"/>
      <c r="U693" s="428"/>
      <c r="V693" s="428"/>
      <c r="W693" s="428"/>
      <c r="X693" s="428"/>
      <c r="Y693" s="428"/>
    </row>
    <row r="694" ht="15.75" customHeight="1">
      <c r="A694" s="428"/>
      <c r="B694" s="428"/>
      <c r="C694" s="428"/>
      <c r="D694" s="428"/>
      <c r="E694" s="428"/>
      <c r="F694" s="428"/>
      <c r="G694" s="428"/>
      <c r="H694" s="428"/>
      <c r="I694" s="428"/>
      <c r="J694" s="428"/>
      <c r="K694" s="428"/>
      <c r="L694" s="428"/>
      <c r="M694" s="428"/>
      <c r="N694" s="428"/>
      <c r="O694" s="428"/>
      <c r="P694" s="428"/>
      <c r="Q694" s="428"/>
      <c r="R694" s="428"/>
      <c r="S694" s="428"/>
      <c r="T694" s="428"/>
      <c r="U694" s="428"/>
      <c r="V694" s="428"/>
      <c r="W694" s="428"/>
      <c r="X694" s="428"/>
      <c r="Y694" s="428"/>
    </row>
    <row r="695" ht="15.75" customHeight="1">
      <c r="A695" s="428"/>
      <c r="B695" s="428"/>
      <c r="C695" s="428"/>
      <c r="D695" s="428"/>
      <c r="E695" s="428"/>
      <c r="F695" s="428"/>
      <c r="G695" s="428"/>
      <c r="H695" s="428"/>
      <c r="I695" s="428"/>
      <c r="J695" s="428"/>
      <c r="K695" s="428"/>
      <c r="L695" s="428"/>
      <c r="M695" s="428"/>
      <c r="N695" s="428"/>
      <c r="O695" s="428"/>
      <c r="P695" s="428"/>
      <c r="Q695" s="428"/>
      <c r="R695" s="428"/>
      <c r="S695" s="428"/>
      <c r="T695" s="428"/>
      <c r="U695" s="428"/>
      <c r="V695" s="428"/>
      <c r="W695" s="428"/>
      <c r="X695" s="428"/>
      <c r="Y695" s="428"/>
    </row>
    <row r="696" ht="15.75" customHeight="1">
      <c r="A696" s="428"/>
      <c r="B696" s="428"/>
      <c r="C696" s="428"/>
      <c r="D696" s="428"/>
      <c r="E696" s="428"/>
      <c r="F696" s="428"/>
      <c r="G696" s="428"/>
      <c r="H696" s="428"/>
      <c r="I696" s="428"/>
      <c r="J696" s="428"/>
      <c r="K696" s="428"/>
      <c r="L696" s="428"/>
      <c r="M696" s="428"/>
      <c r="N696" s="428"/>
      <c r="O696" s="428"/>
      <c r="P696" s="428"/>
      <c r="Q696" s="428"/>
      <c r="R696" s="428"/>
      <c r="S696" s="428"/>
      <c r="T696" s="428"/>
      <c r="U696" s="428"/>
      <c r="V696" s="428"/>
      <c r="W696" s="428"/>
      <c r="X696" s="428"/>
      <c r="Y696" s="428"/>
    </row>
    <row r="697" ht="15.75" customHeight="1">
      <c r="A697" s="428"/>
      <c r="B697" s="428"/>
      <c r="C697" s="428"/>
      <c r="D697" s="428"/>
      <c r="E697" s="428"/>
      <c r="F697" s="428"/>
      <c r="G697" s="428"/>
      <c r="H697" s="428"/>
      <c r="I697" s="428"/>
      <c r="J697" s="428"/>
      <c r="K697" s="428"/>
      <c r="L697" s="428"/>
      <c r="M697" s="428"/>
      <c r="N697" s="428"/>
      <c r="O697" s="428"/>
      <c r="P697" s="428"/>
      <c r="Q697" s="428"/>
      <c r="R697" s="428"/>
      <c r="S697" s="428"/>
      <c r="T697" s="428"/>
      <c r="U697" s="428"/>
      <c r="V697" s="428"/>
      <c r="W697" s="428"/>
      <c r="X697" s="428"/>
      <c r="Y697" s="428"/>
    </row>
    <row r="698" ht="15.75" customHeight="1">
      <c r="A698" s="428"/>
      <c r="B698" s="428"/>
      <c r="C698" s="428"/>
      <c r="D698" s="428"/>
      <c r="E698" s="428"/>
      <c r="F698" s="428"/>
      <c r="G698" s="428"/>
      <c r="H698" s="428"/>
      <c r="I698" s="428"/>
      <c r="J698" s="428"/>
      <c r="K698" s="428"/>
      <c r="L698" s="428"/>
      <c r="M698" s="428"/>
      <c r="N698" s="428"/>
      <c r="O698" s="428"/>
      <c r="P698" s="428"/>
      <c r="Q698" s="428"/>
      <c r="R698" s="428"/>
      <c r="S698" s="428"/>
      <c r="T698" s="428"/>
      <c r="U698" s="428"/>
      <c r="V698" s="428"/>
      <c r="W698" s="428"/>
      <c r="X698" s="428"/>
      <c r="Y698" s="428"/>
    </row>
    <row r="699" ht="15.75" customHeight="1">
      <c r="A699" s="428"/>
      <c r="B699" s="428"/>
      <c r="C699" s="428"/>
      <c r="D699" s="428"/>
      <c r="E699" s="428"/>
      <c r="F699" s="428"/>
      <c r="G699" s="428"/>
      <c r="H699" s="428"/>
      <c r="I699" s="428"/>
      <c r="J699" s="428"/>
      <c r="K699" s="428"/>
      <c r="L699" s="428"/>
      <c r="M699" s="428"/>
      <c r="N699" s="428"/>
      <c r="O699" s="428"/>
      <c r="P699" s="428"/>
      <c r="Q699" s="428"/>
      <c r="R699" s="428"/>
      <c r="S699" s="428"/>
      <c r="T699" s="428"/>
      <c r="U699" s="428"/>
      <c r="V699" s="428"/>
      <c r="W699" s="428"/>
      <c r="X699" s="428"/>
      <c r="Y699" s="428"/>
    </row>
    <row r="700" ht="15.75" customHeight="1">
      <c r="A700" s="428"/>
      <c r="B700" s="428"/>
      <c r="C700" s="428"/>
      <c r="D700" s="428"/>
      <c r="E700" s="428"/>
      <c r="F700" s="428"/>
      <c r="G700" s="428"/>
      <c r="H700" s="428"/>
      <c r="I700" s="428"/>
      <c r="J700" s="428"/>
      <c r="K700" s="428"/>
      <c r="L700" s="428"/>
      <c r="M700" s="428"/>
      <c r="N700" s="428"/>
      <c r="O700" s="428"/>
      <c r="P700" s="428"/>
      <c r="Q700" s="428"/>
      <c r="R700" s="428"/>
      <c r="S700" s="428"/>
      <c r="T700" s="428"/>
      <c r="U700" s="428"/>
      <c r="V700" s="428"/>
      <c r="W700" s="428"/>
      <c r="X700" s="428"/>
      <c r="Y700" s="428"/>
    </row>
    <row r="701" ht="15.75" customHeight="1">
      <c r="A701" s="428"/>
      <c r="B701" s="428"/>
      <c r="C701" s="428"/>
      <c r="D701" s="428"/>
      <c r="E701" s="428"/>
      <c r="F701" s="428"/>
      <c r="G701" s="428"/>
      <c r="H701" s="428"/>
      <c r="I701" s="428"/>
      <c r="J701" s="428"/>
      <c r="K701" s="428"/>
      <c r="L701" s="428"/>
      <c r="M701" s="428"/>
      <c r="N701" s="428"/>
      <c r="O701" s="428"/>
      <c r="P701" s="428"/>
      <c r="Q701" s="428"/>
      <c r="R701" s="428"/>
      <c r="S701" s="428"/>
      <c r="T701" s="428"/>
      <c r="U701" s="428"/>
      <c r="V701" s="428"/>
      <c r="W701" s="428"/>
      <c r="X701" s="428"/>
      <c r="Y701" s="428"/>
    </row>
    <row r="702" ht="15.75" customHeight="1">
      <c r="A702" s="428"/>
      <c r="B702" s="428"/>
      <c r="C702" s="428"/>
      <c r="D702" s="428"/>
      <c r="E702" s="428"/>
      <c r="F702" s="428"/>
      <c r="G702" s="428"/>
      <c r="H702" s="428"/>
      <c r="I702" s="428"/>
      <c r="J702" s="428"/>
      <c r="K702" s="428"/>
      <c r="L702" s="428"/>
      <c r="M702" s="428"/>
      <c r="N702" s="428"/>
      <c r="O702" s="428"/>
      <c r="P702" s="428"/>
      <c r="Q702" s="428"/>
      <c r="R702" s="428"/>
      <c r="S702" s="428"/>
      <c r="T702" s="428"/>
      <c r="U702" s="428"/>
      <c r="V702" s="428"/>
      <c r="W702" s="428"/>
      <c r="X702" s="428"/>
      <c r="Y702" s="428"/>
    </row>
    <row r="703" ht="15.75" customHeight="1">
      <c r="A703" s="428"/>
      <c r="B703" s="428"/>
      <c r="C703" s="428"/>
      <c r="D703" s="428"/>
      <c r="E703" s="428"/>
      <c r="F703" s="428"/>
      <c r="G703" s="428"/>
      <c r="H703" s="428"/>
      <c r="I703" s="428"/>
      <c r="J703" s="428"/>
      <c r="K703" s="428"/>
      <c r="L703" s="428"/>
      <c r="M703" s="428"/>
      <c r="N703" s="428"/>
      <c r="O703" s="428"/>
      <c r="P703" s="428"/>
      <c r="Q703" s="428"/>
      <c r="R703" s="428"/>
      <c r="S703" s="428"/>
      <c r="T703" s="428"/>
      <c r="U703" s="428"/>
      <c r="V703" s="428"/>
      <c r="W703" s="428"/>
      <c r="X703" s="428"/>
      <c r="Y703" s="428"/>
    </row>
    <row r="704" ht="15.75" customHeight="1">
      <c r="A704" s="428"/>
      <c r="B704" s="428"/>
      <c r="C704" s="428"/>
      <c r="D704" s="428"/>
      <c r="E704" s="428"/>
      <c r="F704" s="428"/>
      <c r="G704" s="428"/>
      <c r="H704" s="428"/>
      <c r="I704" s="428"/>
      <c r="J704" s="428"/>
      <c r="K704" s="428"/>
      <c r="L704" s="428"/>
      <c r="M704" s="428"/>
      <c r="N704" s="428"/>
      <c r="O704" s="428"/>
      <c r="P704" s="428"/>
      <c r="Q704" s="428"/>
      <c r="R704" s="428"/>
      <c r="S704" s="428"/>
      <c r="T704" s="428"/>
      <c r="U704" s="428"/>
      <c r="V704" s="428"/>
      <c r="W704" s="428"/>
      <c r="X704" s="428"/>
      <c r="Y704" s="428"/>
    </row>
    <row r="705" ht="15.75" customHeight="1">
      <c r="A705" s="428"/>
      <c r="B705" s="428"/>
      <c r="C705" s="428"/>
      <c r="D705" s="428"/>
      <c r="E705" s="428"/>
      <c r="F705" s="428"/>
      <c r="G705" s="428"/>
      <c r="H705" s="428"/>
      <c r="I705" s="428"/>
      <c r="J705" s="428"/>
      <c r="K705" s="428"/>
      <c r="L705" s="428"/>
      <c r="M705" s="428"/>
      <c r="N705" s="428"/>
      <c r="O705" s="428"/>
      <c r="P705" s="428"/>
      <c r="Q705" s="428"/>
      <c r="R705" s="428"/>
      <c r="S705" s="428"/>
      <c r="T705" s="428"/>
      <c r="U705" s="428"/>
      <c r="V705" s="428"/>
      <c r="W705" s="428"/>
      <c r="X705" s="428"/>
      <c r="Y705" s="428"/>
    </row>
    <row r="706" ht="15.75" customHeight="1">
      <c r="A706" s="428"/>
      <c r="B706" s="428"/>
      <c r="C706" s="428"/>
      <c r="D706" s="428"/>
      <c r="E706" s="428"/>
      <c r="F706" s="428"/>
      <c r="G706" s="428"/>
      <c r="H706" s="428"/>
      <c r="I706" s="428"/>
      <c r="J706" s="428"/>
      <c r="K706" s="428"/>
      <c r="L706" s="428"/>
      <c r="M706" s="428"/>
      <c r="N706" s="428"/>
      <c r="O706" s="428"/>
      <c r="P706" s="428"/>
      <c r="Q706" s="428"/>
      <c r="R706" s="428"/>
      <c r="S706" s="428"/>
      <c r="T706" s="428"/>
      <c r="U706" s="428"/>
      <c r="V706" s="428"/>
      <c r="W706" s="428"/>
      <c r="X706" s="428"/>
      <c r="Y706" s="428"/>
    </row>
    <row r="707" ht="15.75" customHeight="1">
      <c r="A707" s="428"/>
      <c r="B707" s="428"/>
      <c r="C707" s="428"/>
      <c r="D707" s="428"/>
      <c r="E707" s="428"/>
      <c r="F707" s="428"/>
      <c r="G707" s="428"/>
      <c r="H707" s="428"/>
      <c r="I707" s="428"/>
      <c r="J707" s="428"/>
      <c r="K707" s="428"/>
      <c r="L707" s="428"/>
      <c r="M707" s="428"/>
      <c r="N707" s="428"/>
      <c r="O707" s="428"/>
      <c r="P707" s="428"/>
      <c r="Q707" s="428"/>
      <c r="R707" s="428"/>
      <c r="S707" s="428"/>
      <c r="T707" s="428"/>
      <c r="U707" s="428"/>
      <c r="V707" s="428"/>
      <c r="W707" s="428"/>
      <c r="X707" s="428"/>
      <c r="Y707" s="428"/>
    </row>
    <row r="708" ht="15.75" customHeight="1">
      <c r="A708" s="428"/>
      <c r="B708" s="428"/>
      <c r="C708" s="428"/>
      <c r="D708" s="428"/>
      <c r="E708" s="428"/>
      <c r="F708" s="428"/>
      <c r="G708" s="428"/>
      <c r="H708" s="428"/>
      <c r="I708" s="428"/>
      <c r="J708" s="428"/>
      <c r="K708" s="428"/>
      <c r="L708" s="428"/>
      <c r="M708" s="428"/>
      <c r="N708" s="428"/>
      <c r="O708" s="428"/>
      <c r="P708" s="428"/>
      <c r="Q708" s="428"/>
      <c r="R708" s="428"/>
      <c r="S708" s="428"/>
      <c r="T708" s="428"/>
      <c r="U708" s="428"/>
      <c r="V708" s="428"/>
      <c r="W708" s="428"/>
      <c r="X708" s="428"/>
      <c r="Y708" s="428"/>
    </row>
    <row r="709" ht="15.75" customHeight="1">
      <c r="A709" s="428"/>
      <c r="B709" s="428"/>
      <c r="C709" s="428"/>
      <c r="D709" s="428"/>
      <c r="E709" s="428"/>
      <c r="F709" s="428"/>
      <c r="G709" s="428"/>
      <c r="H709" s="428"/>
      <c r="I709" s="428"/>
      <c r="J709" s="428"/>
      <c r="K709" s="428"/>
      <c r="L709" s="428"/>
      <c r="M709" s="428"/>
      <c r="N709" s="428"/>
      <c r="O709" s="428"/>
      <c r="P709" s="428"/>
      <c r="Q709" s="428"/>
      <c r="R709" s="428"/>
      <c r="S709" s="428"/>
      <c r="T709" s="428"/>
      <c r="U709" s="428"/>
      <c r="V709" s="428"/>
      <c r="W709" s="428"/>
      <c r="X709" s="428"/>
      <c r="Y709" s="428"/>
    </row>
    <row r="710" ht="15.75" customHeight="1">
      <c r="A710" s="428"/>
      <c r="B710" s="428"/>
      <c r="C710" s="428"/>
      <c r="D710" s="428"/>
      <c r="E710" s="428"/>
      <c r="F710" s="428"/>
      <c r="G710" s="428"/>
      <c r="H710" s="428"/>
      <c r="I710" s="428"/>
      <c r="J710" s="428"/>
      <c r="K710" s="428"/>
      <c r="L710" s="428"/>
      <c r="M710" s="428"/>
      <c r="N710" s="428"/>
      <c r="O710" s="428"/>
      <c r="P710" s="428"/>
      <c r="Q710" s="428"/>
      <c r="R710" s="428"/>
      <c r="S710" s="428"/>
      <c r="T710" s="428"/>
      <c r="U710" s="428"/>
      <c r="V710" s="428"/>
      <c r="W710" s="428"/>
      <c r="X710" s="428"/>
      <c r="Y710" s="428"/>
    </row>
    <row r="711" ht="15.75" customHeight="1">
      <c r="A711" s="428"/>
      <c r="B711" s="428"/>
      <c r="C711" s="428"/>
      <c r="D711" s="428"/>
      <c r="E711" s="428"/>
      <c r="F711" s="428"/>
      <c r="G711" s="428"/>
      <c r="H711" s="428"/>
      <c r="I711" s="428"/>
      <c r="J711" s="428"/>
      <c r="K711" s="428"/>
      <c r="L711" s="428"/>
      <c r="M711" s="428"/>
      <c r="N711" s="428"/>
      <c r="O711" s="428"/>
      <c r="P711" s="428"/>
      <c r="Q711" s="428"/>
      <c r="R711" s="428"/>
      <c r="S711" s="428"/>
      <c r="T711" s="428"/>
      <c r="U711" s="428"/>
      <c r="V711" s="428"/>
      <c r="W711" s="428"/>
      <c r="X711" s="428"/>
      <c r="Y711" s="428"/>
    </row>
    <row r="712" ht="15.75" customHeight="1">
      <c r="A712" s="428"/>
      <c r="B712" s="428"/>
      <c r="C712" s="428"/>
      <c r="D712" s="428"/>
      <c r="E712" s="428"/>
      <c r="F712" s="428"/>
      <c r="G712" s="428"/>
      <c r="H712" s="428"/>
      <c r="I712" s="428"/>
      <c r="J712" s="428"/>
      <c r="K712" s="428"/>
      <c r="L712" s="428"/>
      <c r="M712" s="428"/>
      <c r="N712" s="428"/>
      <c r="O712" s="428"/>
      <c r="P712" s="428"/>
      <c r="Q712" s="428"/>
      <c r="R712" s="428"/>
      <c r="S712" s="428"/>
      <c r="T712" s="428"/>
      <c r="U712" s="428"/>
      <c r="V712" s="428"/>
      <c r="W712" s="428"/>
      <c r="X712" s="428"/>
      <c r="Y712" s="428"/>
    </row>
    <row r="713" ht="15.75" customHeight="1">
      <c r="A713" s="428"/>
      <c r="B713" s="428"/>
      <c r="C713" s="428"/>
      <c r="D713" s="428"/>
      <c r="E713" s="428"/>
      <c r="F713" s="428"/>
      <c r="G713" s="428"/>
      <c r="H713" s="428"/>
      <c r="I713" s="428"/>
      <c r="J713" s="428"/>
      <c r="K713" s="428"/>
      <c r="L713" s="428"/>
      <c r="M713" s="428"/>
      <c r="N713" s="428"/>
      <c r="O713" s="428"/>
      <c r="P713" s="428"/>
      <c r="Q713" s="428"/>
      <c r="R713" s="428"/>
      <c r="S713" s="428"/>
      <c r="T713" s="428"/>
      <c r="U713" s="428"/>
      <c r="V713" s="428"/>
      <c r="W713" s="428"/>
      <c r="X713" s="428"/>
      <c r="Y713" s="428"/>
    </row>
    <row r="714" ht="15.75" customHeight="1">
      <c r="A714" s="428"/>
      <c r="B714" s="428"/>
      <c r="C714" s="428"/>
      <c r="D714" s="428"/>
      <c r="E714" s="428"/>
      <c r="F714" s="428"/>
      <c r="G714" s="428"/>
      <c r="H714" s="428"/>
      <c r="I714" s="428"/>
      <c r="J714" s="428"/>
      <c r="K714" s="428"/>
      <c r="L714" s="428"/>
      <c r="M714" s="428"/>
      <c r="N714" s="428"/>
      <c r="O714" s="428"/>
      <c r="P714" s="428"/>
      <c r="Q714" s="428"/>
      <c r="R714" s="428"/>
      <c r="S714" s="428"/>
      <c r="T714" s="428"/>
      <c r="U714" s="428"/>
      <c r="V714" s="428"/>
      <c r="W714" s="428"/>
      <c r="X714" s="428"/>
      <c r="Y714" s="428"/>
    </row>
    <row r="715" ht="15.75" customHeight="1">
      <c r="A715" s="428"/>
      <c r="B715" s="428"/>
      <c r="C715" s="428"/>
      <c r="D715" s="428"/>
      <c r="E715" s="428"/>
      <c r="F715" s="428"/>
      <c r="G715" s="428"/>
      <c r="H715" s="428"/>
      <c r="I715" s="428"/>
      <c r="J715" s="428"/>
      <c r="K715" s="428"/>
      <c r="L715" s="428"/>
      <c r="M715" s="428"/>
      <c r="N715" s="428"/>
      <c r="O715" s="428"/>
      <c r="P715" s="428"/>
      <c r="Q715" s="428"/>
      <c r="R715" s="428"/>
      <c r="S715" s="428"/>
      <c r="T715" s="428"/>
      <c r="U715" s="428"/>
      <c r="V715" s="428"/>
      <c r="W715" s="428"/>
      <c r="X715" s="428"/>
      <c r="Y715" s="428"/>
    </row>
    <row r="716" ht="15.75" customHeight="1">
      <c r="A716" s="428"/>
      <c r="B716" s="428"/>
      <c r="C716" s="428"/>
      <c r="D716" s="428"/>
      <c r="E716" s="428"/>
      <c r="F716" s="428"/>
      <c r="G716" s="428"/>
      <c r="H716" s="428"/>
      <c r="I716" s="428"/>
      <c r="J716" s="428"/>
      <c r="K716" s="428"/>
      <c r="L716" s="428"/>
      <c r="M716" s="428"/>
      <c r="N716" s="428"/>
      <c r="O716" s="428"/>
      <c r="P716" s="428"/>
      <c r="Q716" s="428"/>
      <c r="R716" s="428"/>
      <c r="S716" s="428"/>
      <c r="T716" s="428"/>
      <c r="U716" s="428"/>
      <c r="V716" s="428"/>
      <c r="W716" s="428"/>
      <c r="X716" s="428"/>
      <c r="Y716" s="428"/>
    </row>
    <row r="717" ht="15.75" customHeight="1">
      <c r="A717" s="428"/>
      <c r="B717" s="428"/>
      <c r="C717" s="428"/>
      <c r="D717" s="428"/>
      <c r="E717" s="428"/>
      <c r="F717" s="428"/>
      <c r="G717" s="428"/>
      <c r="H717" s="428"/>
      <c r="I717" s="428"/>
      <c r="J717" s="428"/>
      <c r="K717" s="428"/>
      <c r="L717" s="428"/>
      <c r="M717" s="428"/>
      <c r="N717" s="428"/>
      <c r="O717" s="428"/>
      <c r="P717" s="428"/>
      <c r="Q717" s="428"/>
      <c r="R717" s="428"/>
      <c r="S717" s="428"/>
      <c r="T717" s="428"/>
      <c r="U717" s="428"/>
      <c r="V717" s="428"/>
      <c r="W717" s="428"/>
      <c r="X717" s="428"/>
      <c r="Y717" s="428"/>
    </row>
    <row r="718" ht="15.75" customHeight="1">
      <c r="A718" s="428"/>
      <c r="B718" s="428"/>
      <c r="C718" s="428"/>
      <c r="D718" s="428"/>
      <c r="E718" s="428"/>
      <c r="F718" s="428"/>
      <c r="G718" s="428"/>
      <c r="H718" s="428"/>
      <c r="I718" s="428"/>
      <c r="J718" s="428"/>
      <c r="K718" s="428"/>
      <c r="L718" s="428"/>
      <c r="M718" s="428"/>
      <c r="N718" s="428"/>
      <c r="O718" s="428"/>
      <c r="P718" s="428"/>
      <c r="Q718" s="428"/>
      <c r="R718" s="428"/>
      <c r="S718" s="428"/>
      <c r="T718" s="428"/>
      <c r="U718" s="428"/>
      <c r="V718" s="428"/>
      <c r="W718" s="428"/>
      <c r="X718" s="428"/>
      <c r="Y718" s="428"/>
    </row>
    <row r="719" ht="15.75" customHeight="1">
      <c r="A719" s="428"/>
      <c r="B719" s="428"/>
      <c r="C719" s="428"/>
      <c r="D719" s="428"/>
      <c r="E719" s="428"/>
      <c r="F719" s="428"/>
      <c r="G719" s="428"/>
      <c r="H719" s="428"/>
      <c r="I719" s="428"/>
      <c r="J719" s="428"/>
      <c r="K719" s="428"/>
      <c r="L719" s="428"/>
      <c r="M719" s="428"/>
      <c r="N719" s="428"/>
      <c r="O719" s="428"/>
      <c r="P719" s="428"/>
      <c r="Q719" s="428"/>
      <c r="R719" s="428"/>
      <c r="S719" s="428"/>
      <c r="T719" s="428"/>
      <c r="U719" s="428"/>
      <c r="V719" s="428"/>
      <c r="W719" s="428"/>
      <c r="X719" s="428"/>
      <c r="Y719" s="428"/>
    </row>
    <row r="720" ht="15.75" customHeight="1">
      <c r="A720" s="428"/>
      <c r="B720" s="428"/>
      <c r="C720" s="428"/>
      <c r="D720" s="428"/>
      <c r="E720" s="428"/>
      <c r="F720" s="428"/>
      <c r="G720" s="428"/>
      <c r="H720" s="428"/>
      <c r="I720" s="428"/>
      <c r="J720" s="428"/>
      <c r="K720" s="428"/>
      <c r="L720" s="428"/>
      <c r="M720" s="428"/>
      <c r="N720" s="428"/>
      <c r="O720" s="428"/>
      <c r="P720" s="428"/>
      <c r="Q720" s="428"/>
      <c r="R720" s="428"/>
      <c r="S720" s="428"/>
      <c r="T720" s="428"/>
      <c r="U720" s="428"/>
      <c r="V720" s="428"/>
      <c r="W720" s="428"/>
      <c r="X720" s="428"/>
      <c r="Y720" s="428"/>
    </row>
    <row r="721" ht="15.75" customHeight="1">
      <c r="A721" s="428"/>
      <c r="B721" s="428"/>
      <c r="C721" s="428"/>
      <c r="D721" s="428"/>
      <c r="E721" s="428"/>
      <c r="F721" s="428"/>
      <c r="G721" s="428"/>
      <c r="H721" s="428"/>
      <c r="I721" s="428"/>
      <c r="J721" s="428"/>
      <c r="K721" s="428"/>
      <c r="L721" s="428"/>
      <c r="M721" s="428"/>
      <c r="N721" s="428"/>
      <c r="O721" s="428"/>
      <c r="P721" s="428"/>
      <c r="Q721" s="428"/>
      <c r="R721" s="428"/>
      <c r="S721" s="428"/>
      <c r="T721" s="428"/>
      <c r="U721" s="428"/>
      <c r="V721" s="428"/>
      <c r="W721" s="428"/>
      <c r="X721" s="428"/>
      <c r="Y721" s="428"/>
    </row>
    <row r="722" ht="15.75" customHeight="1">
      <c r="A722" s="428"/>
      <c r="B722" s="428"/>
      <c r="C722" s="428"/>
      <c r="D722" s="428"/>
      <c r="E722" s="428"/>
      <c r="F722" s="428"/>
      <c r="G722" s="428"/>
      <c r="H722" s="428"/>
      <c r="I722" s="428"/>
      <c r="J722" s="428"/>
      <c r="K722" s="428"/>
      <c r="L722" s="428"/>
      <c r="M722" s="428"/>
      <c r="N722" s="428"/>
      <c r="O722" s="428"/>
      <c r="P722" s="428"/>
      <c r="Q722" s="428"/>
      <c r="R722" s="428"/>
      <c r="S722" s="428"/>
      <c r="T722" s="428"/>
      <c r="U722" s="428"/>
      <c r="V722" s="428"/>
      <c r="W722" s="428"/>
      <c r="X722" s="428"/>
      <c r="Y722" s="428"/>
    </row>
    <row r="723" ht="15.75" customHeight="1">
      <c r="A723" s="428"/>
      <c r="B723" s="428"/>
      <c r="C723" s="428"/>
      <c r="D723" s="428"/>
      <c r="E723" s="428"/>
      <c r="F723" s="428"/>
      <c r="G723" s="428"/>
      <c r="H723" s="428"/>
      <c r="I723" s="428"/>
      <c r="J723" s="428"/>
      <c r="K723" s="428"/>
      <c r="L723" s="428"/>
      <c r="M723" s="428"/>
      <c r="N723" s="428"/>
      <c r="O723" s="428"/>
      <c r="P723" s="428"/>
      <c r="Q723" s="428"/>
      <c r="R723" s="428"/>
      <c r="S723" s="428"/>
      <c r="T723" s="428"/>
      <c r="U723" s="428"/>
      <c r="V723" s="428"/>
      <c r="W723" s="428"/>
      <c r="X723" s="428"/>
      <c r="Y723" s="428"/>
    </row>
    <row r="724" ht="15.75" customHeight="1">
      <c r="A724" s="428"/>
      <c r="B724" s="428"/>
      <c r="C724" s="428"/>
      <c r="D724" s="428"/>
      <c r="E724" s="428"/>
      <c r="F724" s="428"/>
      <c r="G724" s="428"/>
      <c r="H724" s="428"/>
      <c r="I724" s="428"/>
      <c r="J724" s="428"/>
      <c r="K724" s="428"/>
      <c r="L724" s="428"/>
      <c r="M724" s="428"/>
      <c r="N724" s="428"/>
      <c r="O724" s="428"/>
      <c r="P724" s="428"/>
      <c r="Q724" s="428"/>
      <c r="R724" s="428"/>
      <c r="S724" s="428"/>
      <c r="T724" s="428"/>
      <c r="U724" s="428"/>
      <c r="V724" s="428"/>
      <c r="W724" s="428"/>
      <c r="X724" s="428"/>
      <c r="Y724" s="428"/>
    </row>
    <row r="725" ht="15.75" customHeight="1">
      <c r="A725" s="428"/>
      <c r="B725" s="428"/>
      <c r="C725" s="428"/>
      <c r="D725" s="428"/>
      <c r="E725" s="428"/>
      <c r="F725" s="428"/>
      <c r="G725" s="428"/>
      <c r="H725" s="428"/>
      <c r="I725" s="428"/>
      <c r="J725" s="428"/>
      <c r="K725" s="428"/>
      <c r="L725" s="428"/>
      <c r="M725" s="428"/>
      <c r="N725" s="428"/>
      <c r="O725" s="428"/>
      <c r="P725" s="428"/>
      <c r="Q725" s="428"/>
      <c r="R725" s="428"/>
      <c r="S725" s="428"/>
      <c r="T725" s="428"/>
      <c r="U725" s="428"/>
      <c r="V725" s="428"/>
      <c r="W725" s="428"/>
      <c r="X725" s="428"/>
      <c r="Y725" s="428"/>
    </row>
    <row r="726" ht="15.75" customHeight="1">
      <c r="A726" s="428"/>
      <c r="B726" s="428"/>
      <c r="C726" s="428"/>
      <c r="D726" s="428"/>
      <c r="E726" s="428"/>
      <c r="F726" s="428"/>
      <c r="G726" s="428"/>
      <c r="H726" s="428"/>
      <c r="I726" s="428"/>
      <c r="J726" s="428"/>
      <c r="K726" s="428"/>
      <c r="L726" s="428"/>
      <c r="M726" s="428"/>
      <c r="N726" s="428"/>
      <c r="O726" s="428"/>
      <c r="P726" s="428"/>
      <c r="Q726" s="428"/>
      <c r="R726" s="428"/>
      <c r="S726" s="428"/>
      <c r="T726" s="428"/>
      <c r="U726" s="428"/>
      <c r="V726" s="428"/>
      <c r="W726" s="428"/>
      <c r="X726" s="428"/>
      <c r="Y726" s="428"/>
    </row>
    <row r="727" ht="15.75" customHeight="1">
      <c r="A727" s="428"/>
      <c r="B727" s="428"/>
      <c r="C727" s="428"/>
      <c r="D727" s="428"/>
      <c r="E727" s="428"/>
      <c r="F727" s="428"/>
      <c r="G727" s="428"/>
      <c r="H727" s="428"/>
      <c r="I727" s="428"/>
      <c r="J727" s="428"/>
      <c r="K727" s="428"/>
      <c r="L727" s="428"/>
      <c r="M727" s="428"/>
      <c r="N727" s="428"/>
      <c r="O727" s="428"/>
      <c r="P727" s="428"/>
      <c r="Q727" s="428"/>
      <c r="R727" s="428"/>
      <c r="S727" s="428"/>
      <c r="T727" s="428"/>
      <c r="U727" s="428"/>
      <c r="V727" s="428"/>
      <c r="W727" s="428"/>
      <c r="X727" s="428"/>
      <c r="Y727" s="428"/>
    </row>
    <row r="728" ht="15.75" customHeight="1">
      <c r="A728" s="428"/>
      <c r="B728" s="428"/>
      <c r="C728" s="428"/>
      <c r="D728" s="428"/>
      <c r="E728" s="428"/>
      <c r="F728" s="428"/>
      <c r="G728" s="428"/>
      <c r="H728" s="428"/>
      <c r="I728" s="428"/>
      <c r="J728" s="428"/>
      <c r="K728" s="428"/>
      <c r="L728" s="428"/>
      <c r="M728" s="428"/>
      <c r="N728" s="428"/>
      <c r="O728" s="428"/>
      <c r="P728" s="428"/>
      <c r="Q728" s="428"/>
      <c r="R728" s="428"/>
      <c r="S728" s="428"/>
      <c r="T728" s="428"/>
      <c r="U728" s="428"/>
      <c r="V728" s="428"/>
      <c r="W728" s="428"/>
      <c r="X728" s="428"/>
      <c r="Y728" s="428"/>
    </row>
    <row r="729" ht="15.75" customHeight="1">
      <c r="A729" s="428"/>
      <c r="B729" s="428"/>
      <c r="C729" s="428"/>
      <c r="D729" s="428"/>
      <c r="E729" s="428"/>
      <c r="F729" s="428"/>
      <c r="G729" s="428"/>
      <c r="H729" s="428"/>
      <c r="I729" s="428"/>
      <c r="J729" s="428"/>
      <c r="K729" s="428"/>
      <c r="L729" s="428"/>
      <c r="M729" s="428"/>
      <c r="N729" s="428"/>
      <c r="O729" s="428"/>
      <c r="P729" s="428"/>
      <c r="Q729" s="428"/>
      <c r="R729" s="428"/>
      <c r="S729" s="428"/>
      <c r="T729" s="428"/>
      <c r="U729" s="428"/>
      <c r="V729" s="428"/>
      <c r="W729" s="428"/>
      <c r="X729" s="428"/>
      <c r="Y729" s="428"/>
    </row>
    <row r="730" ht="15.75" customHeight="1">
      <c r="A730" s="428"/>
      <c r="B730" s="428"/>
      <c r="C730" s="428"/>
      <c r="D730" s="428"/>
      <c r="E730" s="428"/>
      <c r="F730" s="428"/>
      <c r="G730" s="428"/>
      <c r="H730" s="428"/>
      <c r="I730" s="428"/>
      <c r="J730" s="428"/>
      <c r="K730" s="428"/>
      <c r="L730" s="428"/>
      <c r="M730" s="428"/>
      <c r="N730" s="428"/>
      <c r="O730" s="428"/>
      <c r="P730" s="428"/>
      <c r="Q730" s="428"/>
      <c r="R730" s="428"/>
      <c r="S730" s="428"/>
      <c r="T730" s="428"/>
      <c r="U730" s="428"/>
      <c r="V730" s="428"/>
      <c r="W730" s="428"/>
      <c r="X730" s="428"/>
      <c r="Y730" s="428"/>
    </row>
    <row r="731" ht="15.75" customHeight="1">
      <c r="A731" s="428"/>
      <c r="B731" s="428"/>
      <c r="C731" s="428"/>
      <c r="D731" s="428"/>
      <c r="E731" s="428"/>
      <c r="F731" s="428"/>
      <c r="G731" s="428"/>
      <c r="H731" s="428"/>
      <c r="I731" s="428"/>
      <c r="J731" s="428"/>
      <c r="K731" s="428"/>
      <c r="L731" s="428"/>
      <c r="M731" s="428"/>
      <c r="N731" s="428"/>
      <c r="O731" s="428"/>
      <c r="P731" s="428"/>
      <c r="Q731" s="428"/>
      <c r="R731" s="428"/>
      <c r="S731" s="428"/>
      <c r="T731" s="428"/>
      <c r="U731" s="428"/>
      <c r="V731" s="428"/>
      <c r="W731" s="428"/>
      <c r="X731" s="428"/>
      <c r="Y731" s="428"/>
    </row>
    <row r="732" ht="15.75" customHeight="1">
      <c r="A732" s="428"/>
      <c r="B732" s="428"/>
      <c r="C732" s="428"/>
      <c r="D732" s="428"/>
      <c r="E732" s="428"/>
      <c r="F732" s="428"/>
      <c r="G732" s="428"/>
      <c r="H732" s="428"/>
      <c r="I732" s="428"/>
      <c r="J732" s="428"/>
      <c r="K732" s="428"/>
      <c r="L732" s="428"/>
      <c r="M732" s="428"/>
      <c r="N732" s="428"/>
      <c r="O732" s="428"/>
      <c r="P732" s="428"/>
      <c r="Q732" s="428"/>
      <c r="R732" s="428"/>
      <c r="S732" s="428"/>
      <c r="T732" s="428"/>
      <c r="U732" s="428"/>
      <c r="V732" s="428"/>
      <c r="W732" s="428"/>
      <c r="X732" s="428"/>
      <c r="Y732" s="428"/>
    </row>
    <row r="733" ht="15.75" customHeight="1">
      <c r="A733" s="428"/>
      <c r="B733" s="428"/>
      <c r="C733" s="428"/>
      <c r="D733" s="428"/>
      <c r="E733" s="428"/>
      <c r="F733" s="428"/>
      <c r="G733" s="428"/>
      <c r="H733" s="428"/>
      <c r="I733" s="428"/>
      <c r="J733" s="428"/>
      <c r="K733" s="428"/>
      <c r="L733" s="428"/>
      <c r="M733" s="428"/>
      <c r="N733" s="428"/>
      <c r="O733" s="428"/>
      <c r="P733" s="428"/>
      <c r="Q733" s="428"/>
      <c r="R733" s="428"/>
      <c r="S733" s="428"/>
      <c r="T733" s="428"/>
      <c r="U733" s="428"/>
      <c r="V733" s="428"/>
      <c r="W733" s="428"/>
      <c r="X733" s="428"/>
      <c r="Y733" s="428"/>
    </row>
    <row r="734" ht="15.75" customHeight="1">
      <c r="A734" s="428"/>
      <c r="B734" s="428"/>
      <c r="C734" s="428"/>
      <c r="D734" s="428"/>
      <c r="E734" s="428"/>
      <c r="F734" s="428"/>
      <c r="G734" s="428"/>
      <c r="H734" s="428"/>
      <c r="I734" s="428"/>
      <c r="J734" s="428"/>
      <c r="K734" s="428"/>
      <c r="L734" s="428"/>
      <c r="M734" s="428"/>
      <c r="N734" s="428"/>
      <c r="O734" s="428"/>
      <c r="P734" s="428"/>
      <c r="Q734" s="428"/>
      <c r="R734" s="428"/>
      <c r="S734" s="428"/>
      <c r="T734" s="428"/>
      <c r="U734" s="428"/>
      <c r="V734" s="428"/>
      <c r="W734" s="428"/>
      <c r="X734" s="428"/>
      <c r="Y734" s="428"/>
    </row>
    <row r="735" ht="15.75" customHeight="1">
      <c r="A735" s="428"/>
      <c r="B735" s="428"/>
      <c r="C735" s="428"/>
      <c r="D735" s="428"/>
      <c r="E735" s="428"/>
      <c r="F735" s="428"/>
      <c r="G735" s="428"/>
      <c r="H735" s="428"/>
      <c r="I735" s="428"/>
      <c r="J735" s="428"/>
      <c r="K735" s="428"/>
      <c r="L735" s="428"/>
      <c r="M735" s="428"/>
      <c r="N735" s="428"/>
      <c r="O735" s="428"/>
      <c r="P735" s="428"/>
      <c r="Q735" s="428"/>
      <c r="R735" s="428"/>
      <c r="S735" s="428"/>
      <c r="T735" s="428"/>
      <c r="U735" s="428"/>
      <c r="V735" s="428"/>
      <c r="W735" s="428"/>
      <c r="X735" s="428"/>
      <c r="Y735" s="428"/>
    </row>
    <row r="736" ht="15.75" customHeight="1">
      <c r="A736" s="428"/>
      <c r="B736" s="428"/>
      <c r="C736" s="428"/>
      <c r="D736" s="428"/>
      <c r="E736" s="428"/>
      <c r="F736" s="428"/>
      <c r="G736" s="428"/>
      <c r="H736" s="428"/>
      <c r="I736" s="428"/>
      <c r="J736" s="428"/>
      <c r="K736" s="428"/>
      <c r="L736" s="428"/>
      <c r="M736" s="428"/>
      <c r="N736" s="428"/>
      <c r="O736" s="428"/>
      <c r="P736" s="428"/>
      <c r="Q736" s="428"/>
      <c r="R736" s="428"/>
      <c r="S736" s="428"/>
      <c r="T736" s="428"/>
      <c r="U736" s="428"/>
      <c r="V736" s="428"/>
      <c r="W736" s="428"/>
      <c r="X736" s="428"/>
      <c r="Y736" s="428"/>
    </row>
    <row r="737" ht="15.75" customHeight="1">
      <c r="A737" s="428"/>
      <c r="B737" s="428"/>
      <c r="C737" s="428"/>
      <c r="D737" s="428"/>
      <c r="E737" s="428"/>
      <c r="F737" s="428"/>
      <c r="G737" s="428"/>
      <c r="H737" s="428"/>
      <c r="I737" s="428"/>
      <c r="J737" s="428"/>
      <c r="K737" s="428"/>
      <c r="L737" s="428"/>
      <c r="M737" s="428"/>
      <c r="N737" s="428"/>
      <c r="O737" s="428"/>
      <c r="P737" s="428"/>
      <c r="Q737" s="428"/>
      <c r="R737" s="428"/>
      <c r="S737" s="428"/>
      <c r="T737" s="428"/>
      <c r="U737" s="428"/>
      <c r="V737" s="428"/>
      <c r="W737" s="428"/>
      <c r="X737" s="428"/>
      <c r="Y737" s="428"/>
    </row>
    <row r="738" ht="15.75" customHeight="1">
      <c r="A738" s="428"/>
      <c r="B738" s="428"/>
      <c r="C738" s="428"/>
      <c r="D738" s="428"/>
      <c r="E738" s="428"/>
      <c r="F738" s="428"/>
      <c r="G738" s="428"/>
      <c r="H738" s="428"/>
      <c r="I738" s="428"/>
      <c r="J738" s="428"/>
      <c r="K738" s="428"/>
      <c r="L738" s="428"/>
      <c r="M738" s="428"/>
      <c r="N738" s="428"/>
      <c r="O738" s="428"/>
      <c r="P738" s="428"/>
      <c r="Q738" s="428"/>
      <c r="R738" s="428"/>
      <c r="S738" s="428"/>
      <c r="T738" s="428"/>
      <c r="U738" s="428"/>
      <c r="V738" s="428"/>
      <c r="W738" s="428"/>
      <c r="X738" s="428"/>
      <c r="Y738" s="428"/>
    </row>
    <row r="739" ht="15.75" customHeight="1">
      <c r="A739" s="428"/>
      <c r="B739" s="428"/>
      <c r="C739" s="428"/>
      <c r="D739" s="428"/>
      <c r="E739" s="428"/>
      <c r="F739" s="428"/>
      <c r="G739" s="428"/>
      <c r="H739" s="428"/>
      <c r="I739" s="428"/>
      <c r="J739" s="428"/>
      <c r="K739" s="428"/>
      <c r="L739" s="428"/>
      <c r="M739" s="428"/>
      <c r="N739" s="428"/>
      <c r="O739" s="428"/>
      <c r="P739" s="428"/>
      <c r="Q739" s="428"/>
      <c r="R739" s="428"/>
      <c r="S739" s="428"/>
      <c r="T739" s="428"/>
      <c r="U739" s="428"/>
      <c r="V739" s="428"/>
      <c r="W739" s="428"/>
      <c r="X739" s="428"/>
      <c r="Y739" s="428"/>
    </row>
    <row r="740" ht="15.75" customHeight="1">
      <c r="A740" s="428"/>
      <c r="B740" s="428"/>
      <c r="C740" s="428"/>
      <c r="D740" s="428"/>
      <c r="E740" s="428"/>
      <c r="F740" s="428"/>
      <c r="G740" s="428"/>
      <c r="H740" s="428"/>
      <c r="I740" s="428"/>
      <c r="J740" s="428"/>
      <c r="K740" s="428"/>
      <c r="L740" s="428"/>
      <c r="M740" s="428"/>
      <c r="N740" s="428"/>
      <c r="O740" s="428"/>
      <c r="P740" s="428"/>
      <c r="Q740" s="428"/>
      <c r="R740" s="428"/>
      <c r="S740" s="428"/>
      <c r="T740" s="428"/>
      <c r="U740" s="428"/>
      <c r="V740" s="428"/>
      <c r="W740" s="428"/>
      <c r="X740" s="428"/>
      <c r="Y740" s="428"/>
    </row>
    <row r="741" ht="15.75" customHeight="1">
      <c r="A741" s="428"/>
      <c r="B741" s="428"/>
      <c r="C741" s="428"/>
      <c r="D741" s="428"/>
      <c r="E741" s="428"/>
      <c r="F741" s="428"/>
      <c r="G741" s="428"/>
      <c r="H741" s="428"/>
      <c r="I741" s="428"/>
      <c r="J741" s="428"/>
      <c r="K741" s="428"/>
      <c r="L741" s="428"/>
      <c r="M741" s="428"/>
      <c r="N741" s="428"/>
      <c r="O741" s="428"/>
      <c r="P741" s="428"/>
      <c r="Q741" s="428"/>
      <c r="R741" s="428"/>
      <c r="S741" s="428"/>
      <c r="T741" s="428"/>
      <c r="U741" s="428"/>
      <c r="V741" s="428"/>
      <c r="W741" s="428"/>
      <c r="X741" s="428"/>
      <c r="Y741" s="428"/>
    </row>
    <row r="742" ht="15.75" customHeight="1">
      <c r="A742" s="428"/>
      <c r="B742" s="428"/>
      <c r="C742" s="428"/>
      <c r="D742" s="428"/>
      <c r="E742" s="428"/>
      <c r="F742" s="428"/>
      <c r="G742" s="428"/>
      <c r="H742" s="428"/>
      <c r="I742" s="428"/>
      <c r="J742" s="428"/>
      <c r="K742" s="428"/>
      <c r="L742" s="428"/>
      <c r="M742" s="428"/>
      <c r="N742" s="428"/>
      <c r="O742" s="428"/>
      <c r="P742" s="428"/>
      <c r="Q742" s="428"/>
      <c r="R742" s="428"/>
      <c r="S742" s="428"/>
      <c r="T742" s="428"/>
      <c r="U742" s="428"/>
      <c r="V742" s="428"/>
      <c r="W742" s="428"/>
      <c r="X742" s="428"/>
      <c r="Y742" s="428"/>
    </row>
    <row r="743" ht="15.75" customHeight="1">
      <c r="A743" s="428"/>
      <c r="B743" s="428"/>
      <c r="C743" s="428"/>
      <c r="D743" s="428"/>
      <c r="E743" s="428"/>
      <c r="F743" s="428"/>
      <c r="G743" s="428"/>
      <c r="H743" s="428"/>
      <c r="I743" s="428"/>
      <c r="J743" s="428"/>
      <c r="K743" s="428"/>
      <c r="L743" s="428"/>
      <c r="M743" s="428"/>
      <c r="N743" s="428"/>
      <c r="O743" s="428"/>
      <c r="P743" s="428"/>
      <c r="Q743" s="428"/>
      <c r="R743" s="428"/>
      <c r="S743" s="428"/>
      <c r="T743" s="428"/>
      <c r="U743" s="428"/>
      <c r="V743" s="428"/>
      <c r="W743" s="428"/>
      <c r="X743" s="428"/>
      <c r="Y743" s="428"/>
    </row>
    <row r="744" ht="15.75" customHeight="1">
      <c r="A744" s="428"/>
      <c r="B744" s="428"/>
      <c r="C744" s="428"/>
      <c r="D744" s="428"/>
      <c r="E744" s="428"/>
      <c r="F744" s="428"/>
      <c r="G744" s="428"/>
      <c r="H744" s="428"/>
      <c r="I744" s="428"/>
      <c r="J744" s="428"/>
      <c r="K744" s="428"/>
      <c r="L744" s="428"/>
      <c r="M744" s="428"/>
      <c r="N744" s="428"/>
      <c r="O744" s="428"/>
      <c r="P744" s="428"/>
      <c r="Q744" s="428"/>
      <c r="R744" s="428"/>
      <c r="S744" s="428"/>
      <c r="T744" s="428"/>
      <c r="U744" s="428"/>
      <c r="V744" s="428"/>
      <c r="W744" s="428"/>
      <c r="X744" s="428"/>
      <c r="Y744" s="428"/>
    </row>
    <row r="745" ht="15.75" customHeight="1">
      <c r="A745" s="428"/>
      <c r="B745" s="428"/>
      <c r="C745" s="428"/>
      <c r="D745" s="428"/>
      <c r="E745" s="428"/>
      <c r="F745" s="428"/>
      <c r="G745" s="428"/>
      <c r="H745" s="428"/>
      <c r="I745" s="428"/>
      <c r="J745" s="428"/>
      <c r="K745" s="428"/>
      <c r="L745" s="428"/>
      <c r="M745" s="428"/>
      <c r="N745" s="428"/>
      <c r="O745" s="428"/>
      <c r="P745" s="428"/>
      <c r="Q745" s="428"/>
      <c r="R745" s="428"/>
      <c r="S745" s="428"/>
      <c r="T745" s="428"/>
      <c r="U745" s="428"/>
      <c r="V745" s="428"/>
      <c r="W745" s="428"/>
      <c r="X745" s="428"/>
      <c r="Y745" s="428"/>
    </row>
    <row r="746" ht="15.75" customHeight="1">
      <c r="A746" s="428"/>
      <c r="B746" s="428"/>
      <c r="C746" s="428"/>
      <c r="D746" s="428"/>
      <c r="E746" s="428"/>
      <c r="F746" s="428"/>
      <c r="G746" s="428"/>
      <c r="H746" s="428"/>
      <c r="I746" s="428"/>
      <c r="J746" s="428"/>
      <c r="K746" s="428"/>
      <c r="L746" s="428"/>
      <c r="M746" s="428"/>
      <c r="N746" s="428"/>
      <c r="O746" s="428"/>
      <c r="P746" s="428"/>
      <c r="Q746" s="428"/>
      <c r="R746" s="428"/>
      <c r="S746" s="428"/>
      <c r="T746" s="428"/>
      <c r="U746" s="428"/>
      <c r="V746" s="428"/>
      <c r="W746" s="428"/>
      <c r="X746" s="428"/>
      <c r="Y746" s="428"/>
    </row>
    <row r="747" ht="15.75" customHeight="1">
      <c r="A747" s="428"/>
      <c r="B747" s="428"/>
      <c r="C747" s="428"/>
      <c r="D747" s="428"/>
      <c r="E747" s="428"/>
      <c r="F747" s="428"/>
      <c r="G747" s="428"/>
      <c r="H747" s="428"/>
      <c r="I747" s="428"/>
      <c r="J747" s="428"/>
      <c r="K747" s="428"/>
      <c r="L747" s="428"/>
      <c r="M747" s="428"/>
      <c r="N747" s="428"/>
      <c r="O747" s="428"/>
      <c r="P747" s="428"/>
      <c r="Q747" s="428"/>
      <c r="R747" s="428"/>
      <c r="S747" s="428"/>
      <c r="T747" s="428"/>
      <c r="U747" s="428"/>
      <c r="V747" s="428"/>
      <c r="W747" s="428"/>
      <c r="X747" s="428"/>
      <c r="Y747" s="428"/>
    </row>
    <row r="748" ht="15.75" customHeight="1">
      <c r="A748" s="428"/>
      <c r="B748" s="428"/>
      <c r="C748" s="428"/>
      <c r="D748" s="428"/>
      <c r="E748" s="428"/>
      <c r="F748" s="428"/>
      <c r="G748" s="428"/>
      <c r="H748" s="428"/>
      <c r="I748" s="428"/>
      <c r="J748" s="428"/>
      <c r="K748" s="428"/>
      <c r="L748" s="428"/>
      <c r="M748" s="428"/>
      <c r="N748" s="428"/>
      <c r="O748" s="428"/>
      <c r="P748" s="428"/>
      <c r="Q748" s="428"/>
      <c r="R748" s="428"/>
      <c r="S748" s="428"/>
      <c r="T748" s="428"/>
      <c r="U748" s="428"/>
      <c r="V748" s="428"/>
      <c r="W748" s="428"/>
      <c r="X748" s="428"/>
      <c r="Y748" s="428"/>
    </row>
    <row r="749" ht="15.75" customHeight="1">
      <c r="A749" s="428"/>
      <c r="B749" s="428"/>
      <c r="C749" s="428"/>
      <c r="D749" s="428"/>
      <c r="E749" s="428"/>
      <c r="F749" s="428"/>
      <c r="G749" s="428"/>
      <c r="H749" s="428"/>
      <c r="I749" s="428"/>
      <c r="J749" s="428"/>
      <c r="K749" s="428"/>
      <c r="L749" s="428"/>
      <c r="M749" s="428"/>
      <c r="N749" s="428"/>
      <c r="O749" s="428"/>
      <c r="P749" s="428"/>
      <c r="Q749" s="428"/>
      <c r="R749" s="428"/>
      <c r="S749" s="428"/>
      <c r="T749" s="428"/>
      <c r="U749" s="428"/>
      <c r="V749" s="428"/>
      <c r="W749" s="428"/>
      <c r="X749" s="428"/>
      <c r="Y749" s="428"/>
    </row>
    <row r="750" ht="15.75" customHeight="1">
      <c r="A750" s="428"/>
      <c r="B750" s="428"/>
      <c r="C750" s="428"/>
      <c r="D750" s="428"/>
      <c r="E750" s="428"/>
      <c r="F750" s="428"/>
      <c r="G750" s="428"/>
      <c r="H750" s="428"/>
      <c r="I750" s="428"/>
      <c r="J750" s="428"/>
      <c r="K750" s="428"/>
      <c r="L750" s="428"/>
      <c r="M750" s="428"/>
      <c r="N750" s="428"/>
      <c r="O750" s="428"/>
      <c r="P750" s="428"/>
      <c r="Q750" s="428"/>
      <c r="R750" s="428"/>
      <c r="S750" s="428"/>
      <c r="T750" s="428"/>
      <c r="U750" s="428"/>
      <c r="V750" s="428"/>
      <c r="W750" s="428"/>
      <c r="X750" s="428"/>
      <c r="Y750" s="428"/>
    </row>
    <row r="751" ht="15.75" customHeight="1">
      <c r="A751" s="428"/>
      <c r="B751" s="428"/>
      <c r="C751" s="428"/>
      <c r="D751" s="428"/>
      <c r="E751" s="428"/>
      <c r="F751" s="428"/>
      <c r="G751" s="428"/>
      <c r="H751" s="428"/>
      <c r="I751" s="428"/>
      <c r="J751" s="428"/>
      <c r="K751" s="428"/>
      <c r="L751" s="428"/>
      <c r="M751" s="428"/>
      <c r="N751" s="428"/>
      <c r="O751" s="428"/>
      <c r="P751" s="428"/>
      <c r="Q751" s="428"/>
      <c r="R751" s="428"/>
      <c r="S751" s="428"/>
      <c r="T751" s="428"/>
      <c r="U751" s="428"/>
      <c r="V751" s="428"/>
      <c r="W751" s="428"/>
      <c r="X751" s="428"/>
      <c r="Y751" s="428"/>
    </row>
    <row r="752" ht="15.75" customHeight="1">
      <c r="A752" s="428"/>
      <c r="B752" s="428"/>
      <c r="C752" s="428"/>
      <c r="D752" s="428"/>
      <c r="E752" s="428"/>
      <c r="F752" s="428"/>
      <c r="G752" s="428"/>
      <c r="H752" s="428"/>
      <c r="I752" s="428"/>
      <c r="J752" s="428"/>
      <c r="K752" s="428"/>
      <c r="L752" s="428"/>
      <c r="M752" s="428"/>
      <c r="N752" s="428"/>
      <c r="O752" s="428"/>
      <c r="P752" s="428"/>
      <c r="Q752" s="428"/>
      <c r="R752" s="428"/>
      <c r="S752" s="428"/>
      <c r="T752" s="428"/>
      <c r="U752" s="428"/>
      <c r="V752" s="428"/>
      <c r="W752" s="428"/>
      <c r="X752" s="428"/>
      <c r="Y752" s="428"/>
    </row>
    <row r="753" ht="15.75" customHeight="1">
      <c r="A753" s="428"/>
      <c r="B753" s="428"/>
      <c r="C753" s="428"/>
      <c r="D753" s="428"/>
      <c r="E753" s="428"/>
      <c r="F753" s="428"/>
      <c r="G753" s="428"/>
      <c r="H753" s="428"/>
      <c r="I753" s="428"/>
      <c r="J753" s="428"/>
      <c r="K753" s="428"/>
      <c r="L753" s="428"/>
      <c r="M753" s="428"/>
      <c r="N753" s="428"/>
      <c r="O753" s="428"/>
      <c r="P753" s="428"/>
      <c r="Q753" s="428"/>
      <c r="R753" s="428"/>
      <c r="S753" s="428"/>
      <c r="T753" s="428"/>
      <c r="U753" s="428"/>
      <c r="V753" s="428"/>
      <c r="W753" s="428"/>
      <c r="X753" s="428"/>
      <c r="Y753" s="428"/>
    </row>
    <row r="754" ht="15.75" customHeight="1">
      <c r="A754" s="428"/>
      <c r="B754" s="428"/>
      <c r="C754" s="428"/>
      <c r="D754" s="428"/>
      <c r="E754" s="428"/>
      <c r="F754" s="428"/>
      <c r="G754" s="428"/>
      <c r="H754" s="428"/>
      <c r="I754" s="428"/>
      <c r="J754" s="428"/>
      <c r="K754" s="428"/>
      <c r="L754" s="428"/>
      <c r="M754" s="428"/>
      <c r="N754" s="428"/>
      <c r="O754" s="428"/>
      <c r="P754" s="428"/>
      <c r="Q754" s="428"/>
      <c r="R754" s="428"/>
      <c r="S754" s="428"/>
      <c r="T754" s="428"/>
      <c r="U754" s="428"/>
      <c r="V754" s="428"/>
      <c r="W754" s="428"/>
      <c r="X754" s="428"/>
      <c r="Y754" s="428"/>
    </row>
    <row r="755" ht="15.75" customHeight="1">
      <c r="A755" s="428"/>
      <c r="B755" s="428"/>
      <c r="C755" s="428"/>
      <c r="D755" s="428"/>
      <c r="E755" s="428"/>
      <c r="F755" s="428"/>
      <c r="G755" s="428"/>
      <c r="H755" s="428"/>
      <c r="I755" s="428"/>
      <c r="J755" s="428"/>
      <c r="K755" s="428"/>
      <c r="L755" s="428"/>
      <c r="M755" s="428"/>
      <c r="N755" s="428"/>
      <c r="O755" s="428"/>
      <c r="P755" s="428"/>
      <c r="Q755" s="428"/>
      <c r="R755" s="428"/>
      <c r="S755" s="428"/>
      <c r="T755" s="428"/>
      <c r="U755" s="428"/>
      <c r="V755" s="428"/>
      <c r="W755" s="428"/>
      <c r="X755" s="428"/>
      <c r="Y755" s="428"/>
    </row>
    <row r="756" ht="15.75" customHeight="1">
      <c r="A756" s="428"/>
      <c r="B756" s="428"/>
      <c r="C756" s="428"/>
      <c r="D756" s="428"/>
      <c r="E756" s="428"/>
      <c r="F756" s="428"/>
      <c r="G756" s="428"/>
      <c r="H756" s="428"/>
      <c r="I756" s="428"/>
      <c r="J756" s="428"/>
      <c r="K756" s="428"/>
      <c r="L756" s="428"/>
      <c r="M756" s="428"/>
      <c r="N756" s="428"/>
      <c r="O756" s="428"/>
      <c r="P756" s="428"/>
      <c r="Q756" s="428"/>
      <c r="R756" s="428"/>
      <c r="S756" s="428"/>
      <c r="T756" s="428"/>
      <c r="U756" s="428"/>
      <c r="V756" s="428"/>
      <c r="W756" s="428"/>
      <c r="X756" s="428"/>
      <c r="Y756" s="428"/>
    </row>
    <row r="757" ht="15.75" customHeight="1">
      <c r="A757" s="428"/>
      <c r="B757" s="428"/>
      <c r="C757" s="428"/>
      <c r="D757" s="428"/>
      <c r="E757" s="428"/>
      <c r="F757" s="428"/>
      <c r="G757" s="428"/>
      <c r="H757" s="428"/>
      <c r="I757" s="428"/>
      <c r="J757" s="428"/>
      <c r="K757" s="428"/>
      <c r="L757" s="428"/>
      <c r="M757" s="428"/>
      <c r="N757" s="428"/>
      <c r="O757" s="428"/>
      <c r="P757" s="428"/>
      <c r="Q757" s="428"/>
      <c r="R757" s="428"/>
      <c r="S757" s="428"/>
      <c r="T757" s="428"/>
      <c r="U757" s="428"/>
      <c r="V757" s="428"/>
      <c r="W757" s="428"/>
      <c r="X757" s="428"/>
      <c r="Y757" s="428"/>
    </row>
    <row r="758" ht="15.75" customHeight="1">
      <c r="A758" s="428"/>
      <c r="B758" s="428"/>
      <c r="C758" s="428"/>
      <c r="D758" s="428"/>
      <c r="E758" s="428"/>
      <c r="F758" s="428"/>
      <c r="G758" s="428"/>
      <c r="H758" s="428"/>
      <c r="I758" s="428"/>
      <c r="J758" s="428"/>
      <c r="K758" s="428"/>
      <c r="L758" s="428"/>
      <c r="M758" s="428"/>
      <c r="N758" s="428"/>
      <c r="O758" s="428"/>
      <c r="P758" s="428"/>
      <c r="Q758" s="428"/>
      <c r="R758" s="428"/>
      <c r="S758" s="428"/>
      <c r="T758" s="428"/>
      <c r="U758" s="428"/>
      <c r="V758" s="428"/>
      <c r="W758" s="428"/>
      <c r="X758" s="428"/>
      <c r="Y758" s="428"/>
    </row>
    <row r="759" ht="15.75" customHeight="1">
      <c r="A759" s="428"/>
      <c r="B759" s="428"/>
      <c r="C759" s="428"/>
      <c r="D759" s="428"/>
      <c r="E759" s="428"/>
      <c r="F759" s="428"/>
      <c r="G759" s="428"/>
      <c r="H759" s="428"/>
      <c r="I759" s="428"/>
      <c r="J759" s="428"/>
      <c r="K759" s="428"/>
      <c r="L759" s="428"/>
      <c r="M759" s="428"/>
      <c r="N759" s="428"/>
      <c r="O759" s="428"/>
      <c r="P759" s="428"/>
      <c r="Q759" s="428"/>
      <c r="R759" s="428"/>
      <c r="S759" s="428"/>
      <c r="T759" s="428"/>
      <c r="U759" s="428"/>
      <c r="V759" s="428"/>
      <c r="W759" s="428"/>
      <c r="X759" s="428"/>
      <c r="Y759" s="428"/>
    </row>
    <row r="760" ht="15.75" customHeight="1">
      <c r="A760" s="428"/>
      <c r="B760" s="428"/>
      <c r="C760" s="428"/>
      <c r="D760" s="428"/>
      <c r="E760" s="428"/>
      <c r="F760" s="428"/>
      <c r="G760" s="428"/>
      <c r="H760" s="428"/>
      <c r="I760" s="428"/>
      <c r="J760" s="428"/>
      <c r="K760" s="428"/>
      <c r="L760" s="428"/>
      <c r="M760" s="428"/>
      <c r="N760" s="428"/>
      <c r="O760" s="428"/>
      <c r="P760" s="428"/>
      <c r="Q760" s="428"/>
      <c r="R760" s="428"/>
      <c r="S760" s="428"/>
      <c r="T760" s="428"/>
      <c r="U760" s="428"/>
      <c r="V760" s="428"/>
      <c r="W760" s="428"/>
      <c r="X760" s="428"/>
      <c r="Y760" s="428"/>
    </row>
    <row r="761" ht="15.75" customHeight="1">
      <c r="A761" s="428"/>
      <c r="B761" s="428"/>
      <c r="C761" s="428"/>
      <c r="D761" s="428"/>
      <c r="E761" s="428"/>
      <c r="F761" s="428"/>
      <c r="G761" s="428"/>
      <c r="H761" s="428"/>
      <c r="I761" s="428"/>
      <c r="J761" s="428"/>
      <c r="K761" s="428"/>
      <c r="L761" s="428"/>
      <c r="M761" s="428"/>
      <c r="N761" s="428"/>
      <c r="O761" s="428"/>
      <c r="P761" s="428"/>
      <c r="Q761" s="428"/>
      <c r="R761" s="428"/>
      <c r="S761" s="428"/>
      <c r="T761" s="428"/>
      <c r="U761" s="428"/>
      <c r="V761" s="428"/>
      <c r="W761" s="428"/>
      <c r="X761" s="428"/>
      <c r="Y761" s="428"/>
    </row>
    <row r="762" ht="15.75" customHeight="1">
      <c r="A762" s="428"/>
      <c r="B762" s="428"/>
      <c r="C762" s="428"/>
      <c r="D762" s="428"/>
      <c r="E762" s="428"/>
      <c r="F762" s="428"/>
      <c r="G762" s="428"/>
      <c r="H762" s="428"/>
      <c r="I762" s="428"/>
      <c r="J762" s="428"/>
      <c r="K762" s="428"/>
      <c r="L762" s="428"/>
      <c r="M762" s="428"/>
      <c r="N762" s="428"/>
      <c r="O762" s="428"/>
      <c r="P762" s="428"/>
      <c r="Q762" s="428"/>
      <c r="R762" s="428"/>
      <c r="S762" s="428"/>
      <c r="T762" s="428"/>
      <c r="U762" s="428"/>
      <c r="V762" s="428"/>
      <c r="W762" s="428"/>
      <c r="X762" s="428"/>
      <c r="Y762" s="428"/>
    </row>
    <row r="763" ht="15.75" customHeight="1">
      <c r="A763" s="428"/>
      <c r="B763" s="428"/>
      <c r="C763" s="428"/>
      <c r="D763" s="428"/>
      <c r="E763" s="428"/>
      <c r="F763" s="428"/>
      <c r="G763" s="428"/>
      <c r="H763" s="428"/>
      <c r="I763" s="428"/>
      <c r="J763" s="428"/>
      <c r="K763" s="428"/>
      <c r="L763" s="428"/>
      <c r="M763" s="428"/>
      <c r="N763" s="428"/>
      <c r="O763" s="428"/>
      <c r="P763" s="428"/>
      <c r="Q763" s="428"/>
      <c r="R763" s="428"/>
      <c r="S763" s="428"/>
      <c r="T763" s="428"/>
      <c r="U763" s="428"/>
      <c r="V763" s="428"/>
      <c r="W763" s="428"/>
      <c r="X763" s="428"/>
      <c r="Y763" s="428"/>
    </row>
    <row r="764" ht="15.75" customHeight="1">
      <c r="A764" s="428"/>
      <c r="B764" s="428"/>
      <c r="C764" s="428"/>
      <c r="D764" s="428"/>
      <c r="E764" s="428"/>
      <c r="F764" s="428"/>
      <c r="G764" s="428"/>
      <c r="H764" s="428"/>
      <c r="I764" s="428"/>
      <c r="J764" s="428"/>
      <c r="K764" s="428"/>
      <c r="L764" s="428"/>
      <c r="M764" s="428"/>
      <c r="N764" s="428"/>
      <c r="O764" s="428"/>
      <c r="P764" s="428"/>
      <c r="Q764" s="428"/>
      <c r="R764" s="428"/>
      <c r="S764" s="428"/>
      <c r="T764" s="428"/>
      <c r="U764" s="428"/>
      <c r="V764" s="428"/>
      <c r="W764" s="428"/>
      <c r="X764" s="428"/>
      <c r="Y764" s="428"/>
    </row>
    <row r="765" ht="15.75" customHeight="1">
      <c r="A765" s="428"/>
      <c r="B765" s="428"/>
      <c r="C765" s="428"/>
      <c r="D765" s="428"/>
      <c r="E765" s="428"/>
      <c r="F765" s="428"/>
      <c r="G765" s="428"/>
      <c r="H765" s="428"/>
      <c r="I765" s="428"/>
      <c r="J765" s="428"/>
      <c r="K765" s="428"/>
      <c r="L765" s="428"/>
      <c r="M765" s="428"/>
      <c r="N765" s="428"/>
      <c r="O765" s="428"/>
      <c r="P765" s="428"/>
      <c r="Q765" s="428"/>
      <c r="R765" s="428"/>
      <c r="S765" s="428"/>
      <c r="T765" s="428"/>
      <c r="U765" s="428"/>
      <c r="V765" s="428"/>
      <c r="W765" s="428"/>
      <c r="X765" s="428"/>
      <c r="Y765" s="428"/>
    </row>
    <row r="766" ht="15.75" customHeight="1">
      <c r="A766" s="428"/>
      <c r="B766" s="428"/>
      <c r="C766" s="428"/>
      <c r="D766" s="428"/>
      <c r="E766" s="428"/>
      <c r="F766" s="428"/>
      <c r="G766" s="428"/>
      <c r="H766" s="428"/>
      <c r="I766" s="428"/>
      <c r="J766" s="428"/>
      <c r="K766" s="428"/>
      <c r="L766" s="428"/>
      <c r="M766" s="428"/>
      <c r="N766" s="428"/>
      <c r="O766" s="428"/>
      <c r="P766" s="428"/>
      <c r="Q766" s="428"/>
      <c r="R766" s="428"/>
      <c r="S766" s="428"/>
      <c r="T766" s="428"/>
      <c r="U766" s="428"/>
      <c r="V766" s="428"/>
      <c r="W766" s="428"/>
      <c r="X766" s="428"/>
      <c r="Y766" s="428"/>
    </row>
    <row r="767" ht="15.75" customHeight="1">
      <c r="A767" s="428"/>
      <c r="B767" s="428"/>
      <c r="C767" s="428"/>
      <c r="D767" s="428"/>
      <c r="E767" s="428"/>
      <c r="F767" s="428"/>
      <c r="G767" s="428"/>
      <c r="H767" s="428"/>
      <c r="I767" s="428"/>
      <c r="J767" s="428"/>
      <c r="K767" s="428"/>
      <c r="L767" s="428"/>
      <c r="M767" s="428"/>
      <c r="N767" s="428"/>
      <c r="O767" s="428"/>
      <c r="P767" s="428"/>
      <c r="Q767" s="428"/>
      <c r="R767" s="428"/>
      <c r="S767" s="428"/>
      <c r="T767" s="428"/>
      <c r="U767" s="428"/>
      <c r="V767" s="428"/>
      <c r="W767" s="428"/>
      <c r="X767" s="428"/>
      <c r="Y767" s="428"/>
    </row>
    <row r="768" ht="15.75" customHeight="1">
      <c r="A768" s="428"/>
      <c r="B768" s="428"/>
      <c r="C768" s="428"/>
      <c r="D768" s="428"/>
      <c r="E768" s="428"/>
      <c r="F768" s="428"/>
      <c r="G768" s="428"/>
      <c r="H768" s="428"/>
      <c r="I768" s="428"/>
      <c r="J768" s="428"/>
      <c r="K768" s="428"/>
      <c r="L768" s="428"/>
      <c r="M768" s="428"/>
      <c r="N768" s="428"/>
      <c r="O768" s="428"/>
      <c r="P768" s="428"/>
      <c r="Q768" s="428"/>
      <c r="R768" s="428"/>
      <c r="S768" s="428"/>
      <c r="T768" s="428"/>
      <c r="U768" s="428"/>
      <c r="V768" s="428"/>
      <c r="W768" s="428"/>
      <c r="X768" s="428"/>
      <c r="Y768" s="428"/>
    </row>
    <row r="769" ht="15.75" customHeight="1">
      <c r="A769" s="428"/>
      <c r="B769" s="428"/>
      <c r="C769" s="428"/>
      <c r="D769" s="428"/>
      <c r="E769" s="428"/>
      <c r="F769" s="428"/>
      <c r="G769" s="428"/>
      <c r="H769" s="428"/>
      <c r="I769" s="428"/>
      <c r="J769" s="428"/>
      <c r="K769" s="428"/>
      <c r="L769" s="428"/>
      <c r="M769" s="428"/>
      <c r="N769" s="428"/>
      <c r="O769" s="428"/>
      <c r="P769" s="428"/>
      <c r="Q769" s="428"/>
      <c r="R769" s="428"/>
      <c r="S769" s="428"/>
      <c r="T769" s="428"/>
      <c r="U769" s="428"/>
      <c r="V769" s="428"/>
      <c r="W769" s="428"/>
      <c r="X769" s="428"/>
      <c r="Y769" s="428"/>
    </row>
    <row r="770" ht="15.75" customHeight="1">
      <c r="A770" s="428"/>
      <c r="B770" s="428"/>
      <c r="C770" s="428"/>
      <c r="D770" s="428"/>
      <c r="E770" s="428"/>
      <c r="F770" s="428"/>
      <c r="G770" s="428"/>
      <c r="H770" s="428"/>
      <c r="I770" s="428"/>
      <c r="J770" s="428"/>
      <c r="K770" s="428"/>
      <c r="L770" s="428"/>
      <c r="M770" s="428"/>
      <c r="N770" s="428"/>
      <c r="O770" s="428"/>
      <c r="P770" s="428"/>
      <c r="Q770" s="428"/>
      <c r="R770" s="428"/>
      <c r="S770" s="428"/>
      <c r="T770" s="428"/>
      <c r="U770" s="428"/>
      <c r="V770" s="428"/>
      <c r="W770" s="428"/>
      <c r="X770" s="428"/>
      <c r="Y770" s="428"/>
    </row>
    <row r="771" ht="15.75" customHeight="1">
      <c r="A771" s="428"/>
      <c r="B771" s="428"/>
      <c r="C771" s="428"/>
      <c r="D771" s="428"/>
      <c r="E771" s="428"/>
      <c r="F771" s="428"/>
      <c r="G771" s="428"/>
      <c r="H771" s="428"/>
      <c r="I771" s="428"/>
      <c r="J771" s="428"/>
      <c r="K771" s="428"/>
      <c r="L771" s="428"/>
      <c r="M771" s="428"/>
      <c r="N771" s="428"/>
      <c r="O771" s="428"/>
      <c r="P771" s="428"/>
      <c r="Q771" s="428"/>
      <c r="R771" s="428"/>
      <c r="S771" s="428"/>
      <c r="T771" s="428"/>
      <c r="U771" s="428"/>
      <c r="V771" s="428"/>
      <c r="W771" s="428"/>
      <c r="X771" s="428"/>
      <c r="Y771" s="428"/>
    </row>
    <row r="772" ht="15.75" customHeight="1">
      <c r="A772" s="428"/>
      <c r="B772" s="428"/>
      <c r="C772" s="428"/>
      <c r="D772" s="428"/>
      <c r="E772" s="428"/>
      <c r="F772" s="428"/>
      <c r="G772" s="428"/>
      <c r="H772" s="428"/>
      <c r="I772" s="428"/>
      <c r="J772" s="428"/>
      <c r="K772" s="428"/>
      <c r="L772" s="428"/>
      <c r="M772" s="428"/>
      <c r="N772" s="428"/>
      <c r="O772" s="428"/>
      <c r="P772" s="428"/>
      <c r="Q772" s="428"/>
      <c r="R772" s="428"/>
      <c r="S772" s="428"/>
      <c r="T772" s="428"/>
      <c r="U772" s="428"/>
      <c r="V772" s="428"/>
      <c r="W772" s="428"/>
      <c r="X772" s="428"/>
      <c r="Y772" s="428"/>
    </row>
    <row r="773" ht="15.75" customHeight="1">
      <c r="A773" s="428"/>
      <c r="B773" s="428"/>
      <c r="C773" s="428"/>
      <c r="D773" s="428"/>
      <c r="E773" s="428"/>
      <c r="F773" s="428"/>
      <c r="G773" s="428"/>
      <c r="H773" s="428"/>
      <c r="I773" s="428"/>
      <c r="J773" s="428"/>
      <c r="K773" s="428"/>
      <c r="L773" s="428"/>
      <c r="M773" s="428"/>
      <c r="N773" s="428"/>
      <c r="O773" s="428"/>
      <c r="P773" s="428"/>
      <c r="Q773" s="428"/>
      <c r="R773" s="428"/>
      <c r="S773" s="428"/>
      <c r="T773" s="428"/>
      <c r="U773" s="428"/>
      <c r="V773" s="428"/>
      <c r="W773" s="428"/>
      <c r="X773" s="428"/>
      <c r="Y773" s="428"/>
    </row>
    <row r="774" ht="15.75" customHeight="1">
      <c r="A774" s="428"/>
      <c r="B774" s="428"/>
      <c r="C774" s="428"/>
      <c r="D774" s="428"/>
      <c r="E774" s="428"/>
      <c r="F774" s="428"/>
      <c r="G774" s="428"/>
      <c r="H774" s="428"/>
      <c r="I774" s="428"/>
      <c r="J774" s="428"/>
      <c r="K774" s="428"/>
      <c r="L774" s="428"/>
      <c r="M774" s="428"/>
      <c r="N774" s="428"/>
      <c r="O774" s="428"/>
      <c r="P774" s="428"/>
      <c r="Q774" s="428"/>
      <c r="R774" s="428"/>
      <c r="S774" s="428"/>
      <c r="T774" s="428"/>
      <c r="U774" s="428"/>
      <c r="V774" s="428"/>
      <c r="W774" s="428"/>
      <c r="X774" s="428"/>
      <c r="Y774" s="428"/>
    </row>
    <row r="775" ht="15.75" customHeight="1">
      <c r="A775" s="428"/>
      <c r="B775" s="428"/>
      <c r="C775" s="428"/>
      <c r="D775" s="428"/>
      <c r="E775" s="428"/>
      <c r="F775" s="428"/>
      <c r="G775" s="428"/>
      <c r="H775" s="428"/>
      <c r="I775" s="428"/>
      <c r="J775" s="428"/>
      <c r="K775" s="428"/>
      <c r="L775" s="428"/>
      <c r="M775" s="428"/>
      <c r="N775" s="428"/>
      <c r="O775" s="428"/>
      <c r="P775" s="428"/>
      <c r="Q775" s="428"/>
      <c r="R775" s="428"/>
      <c r="S775" s="428"/>
      <c r="T775" s="428"/>
      <c r="U775" s="428"/>
      <c r="V775" s="428"/>
      <c r="W775" s="428"/>
      <c r="X775" s="428"/>
      <c r="Y775" s="428"/>
    </row>
    <row r="776" ht="15.75" customHeight="1">
      <c r="A776" s="428"/>
      <c r="B776" s="428"/>
      <c r="C776" s="428"/>
      <c r="D776" s="428"/>
      <c r="E776" s="428"/>
      <c r="F776" s="428"/>
      <c r="G776" s="428"/>
      <c r="H776" s="428"/>
      <c r="I776" s="428"/>
      <c r="J776" s="428"/>
      <c r="K776" s="428"/>
      <c r="L776" s="428"/>
      <c r="M776" s="428"/>
      <c r="N776" s="428"/>
      <c r="O776" s="428"/>
      <c r="P776" s="428"/>
      <c r="Q776" s="428"/>
      <c r="R776" s="428"/>
      <c r="S776" s="428"/>
      <c r="T776" s="428"/>
      <c r="U776" s="428"/>
      <c r="V776" s="428"/>
      <c r="W776" s="428"/>
      <c r="X776" s="428"/>
      <c r="Y776" s="428"/>
    </row>
    <row r="777" ht="15.75" customHeight="1">
      <c r="A777" s="428"/>
      <c r="B777" s="428"/>
      <c r="C777" s="428"/>
      <c r="D777" s="428"/>
      <c r="E777" s="428"/>
      <c r="F777" s="428"/>
      <c r="G777" s="428"/>
      <c r="H777" s="428"/>
      <c r="I777" s="428"/>
      <c r="J777" s="428"/>
      <c r="K777" s="428"/>
      <c r="L777" s="428"/>
      <c r="M777" s="428"/>
      <c r="N777" s="428"/>
      <c r="O777" s="428"/>
      <c r="P777" s="428"/>
      <c r="Q777" s="428"/>
      <c r="R777" s="428"/>
      <c r="S777" s="428"/>
      <c r="T777" s="428"/>
      <c r="U777" s="428"/>
      <c r="V777" s="428"/>
      <c r="W777" s="428"/>
      <c r="X777" s="428"/>
      <c r="Y777" s="428"/>
    </row>
    <row r="778" ht="15.75" customHeight="1">
      <c r="A778" s="428"/>
      <c r="B778" s="428"/>
      <c r="C778" s="428"/>
      <c r="D778" s="428"/>
      <c r="E778" s="428"/>
      <c r="F778" s="428"/>
      <c r="G778" s="428"/>
      <c r="H778" s="428"/>
      <c r="I778" s="428"/>
      <c r="J778" s="428"/>
      <c r="K778" s="428"/>
      <c r="L778" s="428"/>
      <c r="M778" s="428"/>
      <c r="N778" s="428"/>
      <c r="O778" s="428"/>
      <c r="P778" s="428"/>
      <c r="Q778" s="428"/>
      <c r="R778" s="428"/>
      <c r="S778" s="428"/>
      <c r="T778" s="428"/>
      <c r="U778" s="428"/>
      <c r="V778" s="428"/>
      <c r="W778" s="428"/>
      <c r="X778" s="428"/>
      <c r="Y778" s="428"/>
    </row>
    <row r="779" ht="15.75" customHeight="1">
      <c r="A779" s="428"/>
      <c r="B779" s="428"/>
      <c r="C779" s="428"/>
      <c r="D779" s="428"/>
      <c r="E779" s="428"/>
      <c r="F779" s="428"/>
      <c r="G779" s="428"/>
      <c r="H779" s="428"/>
      <c r="I779" s="428"/>
      <c r="J779" s="428"/>
      <c r="K779" s="428"/>
      <c r="L779" s="428"/>
      <c r="M779" s="428"/>
      <c r="N779" s="428"/>
      <c r="O779" s="428"/>
      <c r="P779" s="428"/>
      <c r="Q779" s="428"/>
      <c r="R779" s="428"/>
      <c r="S779" s="428"/>
      <c r="T779" s="428"/>
      <c r="U779" s="428"/>
      <c r="V779" s="428"/>
      <c r="W779" s="428"/>
      <c r="X779" s="428"/>
      <c r="Y779" s="428"/>
    </row>
    <row r="780" ht="15.75" customHeight="1">
      <c r="A780" s="428"/>
      <c r="B780" s="428"/>
      <c r="C780" s="428"/>
      <c r="D780" s="428"/>
      <c r="E780" s="428"/>
      <c r="F780" s="428"/>
      <c r="G780" s="428"/>
      <c r="H780" s="428"/>
      <c r="I780" s="428"/>
      <c r="J780" s="428"/>
      <c r="K780" s="428"/>
      <c r="L780" s="428"/>
      <c r="M780" s="428"/>
      <c r="N780" s="428"/>
      <c r="O780" s="428"/>
      <c r="P780" s="428"/>
      <c r="Q780" s="428"/>
      <c r="R780" s="428"/>
      <c r="S780" s="428"/>
      <c r="T780" s="428"/>
      <c r="U780" s="428"/>
      <c r="V780" s="428"/>
      <c r="W780" s="428"/>
      <c r="X780" s="428"/>
      <c r="Y780" s="428"/>
    </row>
    <row r="781" ht="15.75" customHeight="1">
      <c r="A781" s="428"/>
      <c r="B781" s="428"/>
      <c r="C781" s="428"/>
      <c r="D781" s="428"/>
      <c r="E781" s="428"/>
      <c r="F781" s="428"/>
      <c r="G781" s="428"/>
      <c r="H781" s="428"/>
      <c r="I781" s="428"/>
      <c r="J781" s="428"/>
      <c r="K781" s="428"/>
      <c r="L781" s="428"/>
      <c r="M781" s="428"/>
      <c r="N781" s="428"/>
      <c r="O781" s="428"/>
      <c r="P781" s="428"/>
      <c r="Q781" s="428"/>
      <c r="R781" s="428"/>
      <c r="S781" s="428"/>
      <c r="T781" s="428"/>
      <c r="U781" s="428"/>
      <c r="V781" s="428"/>
      <c r="W781" s="428"/>
      <c r="X781" s="428"/>
      <c r="Y781" s="428"/>
    </row>
    <row r="782" ht="15.75" customHeight="1">
      <c r="A782" s="428"/>
      <c r="B782" s="428"/>
      <c r="C782" s="428"/>
      <c r="D782" s="428"/>
      <c r="E782" s="428"/>
      <c r="F782" s="428"/>
      <c r="G782" s="428"/>
      <c r="H782" s="428"/>
      <c r="I782" s="428"/>
      <c r="J782" s="428"/>
      <c r="K782" s="428"/>
      <c r="L782" s="428"/>
      <c r="M782" s="428"/>
      <c r="N782" s="428"/>
      <c r="O782" s="428"/>
      <c r="P782" s="428"/>
      <c r="Q782" s="428"/>
      <c r="R782" s="428"/>
      <c r="S782" s="428"/>
      <c r="T782" s="428"/>
      <c r="U782" s="428"/>
      <c r="V782" s="428"/>
      <c r="W782" s="428"/>
      <c r="X782" s="428"/>
      <c r="Y782" s="428"/>
    </row>
    <row r="783" ht="15.75" customHeight="1">
      <c r="A783" s="428"/>
      <c r="B783" s="428"/>
      <c r="C783" s="428"/>
      <c r="D783" s="428"/>
      <c r="E783" s="428"/>
      <c r="F783" s="428"/>
      <c r="G783" s="428"/>
      <c r="H783" s="428"/>
      <c r="I783" s="428"/>
      <c r="J783" s="428"/>
      <c r="K783" s="428"/>
      <c r="L783" s="428"/>
      <c r="M783" s="428"/>
      <c r="N783" s="428"/>
      <c r="O783" s="428"/>
      <c r="P783" s="428"/>
      <c r="Q783" s="428"/>
      <c r="R783" s="428"/>
      <c r="S783" s="428"/>
      <c r="T783" s="428"/>
      <c r="U783" s="428"/>
      <c r="V783" s="428"/>
      <c r="W783" s="428"/>
      <c r="X783" s="428"/>
      <c r="Y783" s="428"/>
    </row>
    <row r="784" ht="15.75" customHeight="1">
      <c r="A784" s="428"/>
      <c r="B784" s="428"/>
      <c r="C784" s="428"/>
      <c r="D784" s="428"/>
      <c r="E784" s="428"/>
      <c r="F784" s="428"/>
      <c r="G784" s="428"/>
      <c r="H784" s="428"/>
      <c r="I784" s="428"/>
      <c r="J784" s="428"/>
      <c r="K784" s="428"/>
      <c r="L784" s="428"/>
      <c r="M784" s="428"/>
      <c r="N784" s="428"/>
      <c r="O784" s="428"/>
      <c r="P784" s="428"/>
      <c r="Q784" s="428"/>
      <c r="R784" s="428"/>
      <c r="S784" s="428"/>
      <c r="T784" s="428"/>
      <c r="U784" s="428"/>
      <c r="V784" s="428"/>
      <c r="W784" s="428"/>
      <c r="X784" s="428"/>
      <c r="Y784" s="428"/>
    </row>
    <row r="785" ht="15.75" customHeight="1">
      <c r="A785" s="428"/>
      <c r="B785" s="428"/>
      <c r="C785" s="428"/>
      <c r="D785" s="428"/>
      <c r="E785" s="428"/>
      <c r="F785" s="428"/>
      <c r="G785" s="428"/>
      <c r="H785" s="428"/>
      <c r="I785" s="428"/>
      <c r="J785" s="428"/>
      <c r="K785" s="428"/>
      <c r="L785" s="428"/>
      <c r="M785" s="428"/>
      <c r="N785" s="428"/>
      <c r="O785" s="428"/>
      <c r="P785" s="428"/>
      <c r="Q785" s="428"/>
      <c r="R785" s="428"/>
      <c r="S785" s="428"/>
      <c r="T785" s="428"/>
      <c r="U785" s="428"/>
      <c r="V785" s="428"/>
      <c r="W785" s="428"/>
      <c r="X785" s="428"/>
      <c r="Y785" s="428"/>
    </row>
    <row r="786" ht="15.75" customHeight="1">
      <c r="A786" s="428"/>
      <c r="B786" s="428"/>
      <c r="C786" s="428"/>
      <c r="D786" s="428"/>
      <c r="E786" s="428"/>
      <c r="F786" s="428"/>
      <c r="G786" s="428"/>
      <c r="H786" s="428"/>
      <c r="I786" s="428"/>
      <c r="J786" s="428"/>
      <c r="K786" s="428"/>
      <c r="L786" s="428"/>
      <c r="M786" s="428"/>
      <c r="N786" s="428"/>
      <c r="O786" s="428"/>
      <c r="P786" s="428"/>
      <c r="Q786" s="428"/>
      <c r="R786" s="428"/>
      <c r="S786" s="428"/>
      <c r="T786" s="428"/>
      <c r="U786" s="428"/>
      <c r="V786" s="428"/>
      <c r="W786" s="428"/>
      <c r="X786" s="428"/>
      <c r="Y786" s="428"/>
    </row>
    <row r="787" ht="15.75" customHeight="1">
      <c r="A787" s="428"/>
      <c r="B787" s="428"/>
      <c r="C787" s="428"/>
      <c r="D787" s="428"/>
      <c r="E787" s="428"/>
      <c r="F787" s="428"/>
      <c r="G787" s="428"/>
      <c r="H787" s="428"/>
      <c r="I787" s="428"/>
      <c r="J787" s="428"/>
      <c r="K787" s="428"/>
      <c r="L787" s="428"/>
      <c r="M787" s="428"/>
      <c r="N787" s="428"/>
      <c r="O787" s="428"/>
      <c r="P787" s="428"/>
      <c r="Q787" s="428"/>
      <c r="R787" s="428"/>
      <c r="S787" s="428"/>
      <c r="T787" s="428"/>
      <c r="U787" s="428"/>
      <c r="V787" s="428"/>
      <c r="W787" s="428"/>
      <c r="X787" s="428"/>
      <c r="Y787" s="428"/>
    </row>
    <row r="788" ht="15.75" customHeight="1">
      <c r="A788" s="428"/>
      <c r="B788" s="428"/>
      <c r="C788" s="428"/>
      <c r="D788" s="428"/>
      <c r="E788" s="428"/>
      <c r="F788" s="428"/>
      <c r="G788" s="428"/>
      <c r="H788" s="428"/>
      <c r="I788" s="428"/>
      <c r="J788" s="428"/>
      <c r="K788" s="428"/>
      <c r="L788" s="428"/>
      <c r="M788" s="428"/>
      <c r="N788" s="428"/>
      <c r="O788" s="428"/>
      <c r="P788" s="428"/>
      <c r="Q788" s="428"/>
      <c r="R788" s="428"/>
      <c r="S788" s="428"/>
      <c r="T788" s="428"/>
      <c r="U788" s="428"/>
      <c r="V788" s="428"/>
      <c r="W788" s="428"/>
      <c r="X788" s="428"/>
      <c r="Y788" s="428"/>
    </row>
    <row r="789" ht="15.75" customHeight="1">
      <c r="A789" s="428"/>
      <c r="B789" s="428"/>
      <c r="C789" s="428"/>
      <c r="D789" s="428"/>
      <c r="E789" s="428"/>
      <c r="F789" s="428"/>
      <c r="G789" s="428"/>
      <c r="H789" s="428"/>
      <c r="I789" s="428"/>
      <c r="J789" s="428"/>
      <c r="K789" s="428"/>
      <c r="L789" s="428"/>
      <c r="M789" s="428"/>
      <c r="N789" s="428"/>
      <c r="O789" s="428"/>
      <c r="P789" s="428"/>
      <c r="Q789" s="428"/>
      <c r="R789" s="428"/>
      <c r="S789" s="428"/>
      <c r="T789" s="428"/>
      <c r="U789" s="428"/>
      <c r="V789" s="428"/>
      <c r="W789" s="428"/>
      <c r="X789" s="428"/>
      <c r="Y789" s="428"/>
    </row>
    <row r="790" ht="15.75" customHeight="1">
      <c r="A790" s="428"/>
      <c r="B790" s="428"/>
      <c r="C790" s="428"/>
      <c r="D790" s="428"/>
      <c r="E790" s="428"/>
      <c r="F790" s="428"/>
      <c r="G790" s="428"/>
      <c r="H790" s="428"/>
      <c r="I790" s="428"/>
      <c r="J790" s="428"/>
      <c r="K790" s="428"/>
      <c r="L790" s="428"/>
      <c r="M790" s="428"/>
      <c r="N790" s="428"/>
      <c r="O790" s="428"/>
      <c r="P790" s="428"/>
      <c r="Q790" s="428"/>
      <c r="R790" s="428"/>
      <c r="S790" s="428"/>
      <c r="T790" s="428"/>
      <c r="U790" s="428"/>
      <c r="V790" s="428"/>
      <c r="W790" s="428"/>
      <c r="X790" s="428"/>
      <c r="Y790" s="428"/>
    </row>
    <row r="791" ht="15.75" customHeight="1">
      <c r="A791" s="428"/>
      <c r="B791" s="428"/>
      <c r="C791" s="428"/>
      <c r="D791" s="428"/>
      <c r="E791" s="428"/>
      <c r="F791" s="428"/>
      <c r="G791" s="428"/>
      <c r="H791" s="428"/>
      <c r="I791" s="428"/>
      <c r="J791" s="428"/>
      <c r="K791" s="428"/>
      <c r="L791" s="428"/>
      <c r="M791" s="428"/>
      <c r="N791" s="428"/>
      <c r="O791" s="428"/>
      <c r="P791" s="428"/>
      <c r="Q791" s="428"/>
      <c r="R791" s="428"/>
      <c r="S791" s="428"/>
      <c r="T791" s="428"/>
      <c r="U791" s="428"/>
      <c r="V791" s="428"/>
      <c r="W791" s="428"/>
      <c r="X791" s="428"/>
      <c r="Y791" s="428"/>
    </row>
    <row r="792" ht="15.75" customHeight="1">
      <c r="A792" s="428"/>
      <c r="B792" s="428"/>
      <c r="C792" s="428"/>
      <c r="D792" s="428"/>
      <c r="E792" s="428"/>
      <c r="F792" s="428"/>
      <c r="G792" s="428"/>
      <c r="H792" s="428"/>
      <c r="I792" s="428"/>
      <c r="J792" s="428"/>
      <c r="K792" s="428"/>
      <c r="L792" s="428"/>
      <c r="M792" s="428"/>
      <c r="N792" s="428"/>
      <c r="O792" s="428"/>
      <c r="P792" s="428"/>
      <c r="Q792" s="428"/>
      <c r="R792" s="428"/>
      <c r="S792" s="428"/>
      <c r="T792" s="428"/>
      <c r="U792" s="428"/>
      <c r="V792" s="428"/>
      <c r="W792" s="428"/>
      <c r="X792" s="428"/>
      <c r="Y792" s="428"/>
    </row>
    <row r="793" ht="15.75" customHeight="1">
      <c r="A793" s="428"/>
      <c r="B793" s="428"/>
      <c r="C793" s="428"/>
      <c r="D793" s="428"/>
      <c r="E793" s="428"/>
      <c r="F793" s="428"/>
      <c r="G793" s="428"/>
      <c r="H793" s="428"/>
      <c r="I793" s="428"/>
      <c r="J793" s="428"/>
      <c r="K793" s="428"/>
      <c r="L793" s="428"/>
      <c r="M793" s="428"/>
      <c r="N793" s="428"/>
      <c r="O793" s="428"/>
      <c r="P793" s="428"/>
      <c r="Q793" s="428"/>
      <c r="R793" s="428"/>
      <c r="S793" s="428"/>
      <c r="T793" s="428"/>
      <c r="U793" s="428"/>
      <c r="V793" s="428"/>
      <c r="W793" s="428"/>
      <c r="X793" s="428"/>
      <c r="Y793" s="428"/>
    </row>
    <row r="794" ht="15.75" customHeight="1">
      <c r="A794" s="428"/>
      <c r="B794" s="428"/>
      <c r="C794" s="428"/>
      <c r="D794" s="428"/>
      <c r="E794" s="428"/>
      <c r="F794" s="428"/>
      <c r="G794" s="428"/>
      <c r="H794" s="428"/>
      <c r="I794" s="428"/>
      <c r="J794" s="428"/>
      <c r="K794" s="428"/>
      <c r="L794" s="428"/>
      <c r="M794" s="428"/>
      <c r="N794" s="428"/>
      <c r="O794" s="428"/>
      <c r="P794" s="428"/>
      <c r="Q794" s="428"/>
      <c r="R794" s="428"/>
      <c r="S794" s="428"/>
      <c r="T794" s="428"/>
      <c r="U794" s="428"/>
      <c r="V794" s="428"/>
      <c r="W794" s="428"/>
      <c r="X794" s="428"/>
      <c r="Y794" s="428"/>
    </row>
    <row r="795" ht="15.75" customHeight="1">
      <c r="A795" s="428"/>
      <c r="B795" s="428"/>
      <c r="C795" s="428"/>
      <c r="D795" s="428"/>
      <c r="E795" s="428"/>
      <c r="F795" s="428"/>
      <c r="G795" s="428"/>
      <c r="H795" s="428"/>
      <c r="I795" s="428"/>
      <c r="J795" s="428"/>
      <c r="K795" s="428"/>
      <c r="L795" s="428"/>
      <c r="M795" s="428"/>
      <c r="N795" s="428"/>
      <c r="O795" s="428"/>
      <c r="P795" s="428"/>
      <c r="Q795" s="428"/>
      <c r="R795" s="428"/>
      <c r="S795" s="428"/>
      <c r="T795" s="428"/>
      <c r="U795" s="428"/>
      <c r="V795" s="428"/>
      <c r="W795" s="428"/>
      <c r="X795" s="428"/>
      <c r="Y795" s="428"/>
    </row>
    <row r="796" ht="15.75" customHeight="1">
      <c r="A796" s="428"/>
      <c r="B796" s="428"/>
      <c r="C796" s="428"/>
      <c r="D796" s="428"/>
      <c r="E796" s="428"/>
      <c r="F796" s="428"/>
      <c r="G796" s="428"/>
      <c r="H796" s="428"/>
      <c r="I796" s="428"/>
      <c r="J796" s="428"/>
      <c r="K796" s="428"/>
      <c r="L796" s="428"/>
      <c r="M796" s="428"/>
      <c r="N796" s="428"/>
      <c r="O796" s="428"/>
      <c r="P796" s="428"/>
      <c r="Q796" s="428"/>
      <c r="R796" s="428"/>
      <c r="S796" s="428"/>
      <c r="T796" s="428"/>
      <c r="U796" s="428"/>
      <c r="V796" s="428"/>
      <c r="W796" s="428"/>
      <c r="X796" s="428"/>
      <c r="Y796" s="428"/>
    </row>
    <row r="797" ht="15.75" customHeight="1">
      <c r="A797" s="428"/>
      <c r="B797" s="428"/>
      <c r="C797" s="428"/>
      <c r="D797" s="428"/>
      <c r="E797" s="428"/>
      <c r="F797" s="428"/>
      <c r="G797" s="428"/>
      <c r="H797" s="428"/>
      <c r="I797" s="428"/>
      <c r="J797" s="428"/>
      <c r="K797" s="428"/>
      <c r="L797" s="428"/>
      <c r="M797" s="428"/>
      <c r="N797" s="428"/>
      <c r="O797" s="428"/>
      <c r="P797" s="428"/>
      <c r="Q797" s="428"/>
      <c r="R797" s="428"/>
      <c r="S797" s="428"/>
      <c r="T797" s="428"/>
      <c r="U797" s="428"/>
      <c r="V797" s="428"/>
      <c r="W797" s="428"/>
      <c r="X797" s="428"/>
      <c r="Y797" s="428"/>
    </row>
    <row r="798" ht="15.75" customHeight="1">
      <c r="A798" s="428"/>
      <c r="B798" s="428"/>
      <c r="C798" s="428"/>
      <c r="D798" s="428"/>
      <c r="E798" s="428"/>
      <c r="F798" s="428"/>
      <c r="G798" s="428"/>
      <c r="H798" s="428"/>
      <c r="I798" s="428"/>
      <c r="J798" s="428"/>
      <c r="K798" s="428"/>
      <c r="L798" s="428"/>
      <c r="M798" s="428"/>
      <c r="N798" s="428"/>
      <c r="O798" s="428"/>
      <c r="P798" s="428"/>
      <c r="Q798" s="428"/>
      <c r="R798" s="428"/>
      <c r="S798" s="428"/>
      <c r="T798" s="428"/>
      <c r="U798" s="428"/>
      <c r="V798" s="428"/>
      <c r="W798" s="428"/>
      <c r="X798" s="428"/>
      <c r="Y798" s="428"/>
    </row>
    <row r="799" ht="15.75" customHeight="1">
      <c r="A799" s="428"/>
      <c r="B799" s="428"/>
      <c r="C799" s="428"/>
      <c r="D799" s="428"/>
      <c r="E799" s="428"/>
      <c r="F799" s="428"/>
      <c r="G799" s="428"/>
      <c r="H799" s="428"/>
      <c r="I799" s="428"/>
      <c r="J799" s="428"/>
      <c r="K799" s="428"/>
      <c r="L799" s="428"/>
      <c r="M799" s="428"/>
      <c r="N799" s="428"/>
      <c r="O799" s="428"/>
      <c r="P799" s="428"/>
      <c r="Q799" s="428"/>
      <c r="R799" s="428"/>
      <c r="S799" s="428"/>
      <c r="T799" s="428"/>
      <c r="U799" s="428"/>
      <c r="V799" s="428"/>
      <c r="W799" s="428"/>
      <c r="X799" s="428"/>
      <c r="Y799" s="428"/>
    </row>
    <row r="800" ht="15.75" customHeight="1">
      <c r="A800" s="428"/>
      <c r="B800" s="428"/>
      <c r="C800" s="428"/>
      <c r="D800" s="428"/>
      <c r="E800" s="428"/>
      <c r="F800" s="428"/>
      <c r="G800" s="428"/>
      <c r="H800" s="428"/>
      <c r="I800" s="428"/>
      <c r="J800" s="428"/>
      <c r="K800" s="428"/>
      <c r="L800" s="428"/>
      <c r="M800" s="428"/>
      <c r="N800" s="428"/>
      <c r="O800" s="428"/>
      <c r="P800" s="428"/>
      <c r="Q800" s="428"/>
      <c r="R800" s="428"/>
      <c r="S800" s="428"/>
      <c r="T800" s="428"/>
      <c r="U800" s="428"/>
      <c r="V800" s="428"/>
      <c r="W800" s="428"/>
      <c r="X800" s="428"/>
      <c r="Y800" s="428"/>
    </row>
    <row r="801" ht="15.75" customHeight="1">
      <c r="A801" s="428"/>
      <c r="B801" s="428"/>
      <c r="C801" s="428"/>
      <c r="D801" s="428"/>
      <c r="E801" s="428"/>
      <c r="F801" s="428"/>
      <c r="G801" s="428"/>
      <c r="H801" s="428"/>
      <c r="I801" s="428"/>
      <c r="J801" s="428"/>
      <c r="K801" s="428"/>
      <c r="L801" s="428"/>
      <c r="M801" s="428"/>
      <c r="N801" s="428"/>
      <c r="O801" s="428"/>
      <c r="P801" s="428"/>
      <c r="Q801" s="428"/>
      <c r="R801" s="428"/>
      <c r="S801" s="428"/>
      <c r="T801" s="428"/>
      <c r="U801" s="428"/>
      <c r="V801" s="428"/>
      <c r="W801" s="428"/>
      <c r="X801" s="428"/>
      <c r="Y801" s="428"/>
    </row>
    <row r="802" ht="15.75" customHeight="1">
      <c r="A802" s="428"/>
      <c r="B802" s="428"/>
      <c r="C802" s="428"/>
      <c r="D802" s="428"/>
      <c r="E802" s="428"/>
      <c r="F802" s="428"/>
      <c r="G802" s="428"/>
      <c r="H802" s="428"/>
      <c r="I802" s="428"/>
      <c r="J802" s="428"/>
      <c r="K802" s="428"/>
      <c r="L802" s="428"/>
      <c r="M802" s="428"/>
      <c r="N802" s="428"/>
      <c r="O802" s="428"/>
      <c r="P802" s="428"/>
      <c r="Q802" s="428"/>
      <c r="R802" s="428"/>
      <c r="S802" s="428"/>
      <c r="T802" s="428"/>
      <c r="U802" s="428"/>
      <c r="V802" s="428"/>
      <c r="W802" s="428"/>
      <c r="X802" s="428"/>
      <c r="Y802" s="428"/>
    </row>
    <row r="803" ht="15.75" customHeight="1">
      <c r="A803" s="428"/>
      <c r="B803" s="428"/>
      <c r="C803" s="428"/>
      <c r="D803" s="428"/>
      <c r="E803" s="428"/>
      <c r="F803" s="428"/>
      <c r="G803" s="428"/>
      <c r="H803" s="428"/>
      <c r="I803" s="428"/>
      <c r="J803" s="428"/>
      <c r="K803" s="428"/>
      <c r="L803" s="428"/>
      <c r="M803" s="428"/>
      <c r="N803" s="428"/>
      <c r="O803" s="428"/>
      <c r="P803" s="428"/>
      <c r="Q803" s="428"/>
      <c r="R803" s="428"/>
      <c r="S803" s="428"/>
      <c r="T803" s="428"/>
      <c r="U803" s="428"/>
      <c r="V803" s="428"/>
      <c r="W803" s="428"/>
      <c r="X803" s="428"/>
      <c r="Y803" s="428"/>
    </row>
    <row r="804" ht="15.75" customHeight="1">
      <c r="A804" s="428"/>
      <c r="B804" s="428"/>
      <c r="C804" s="428"/>
      <c r="D804" s="428"/>
      <c r="E804" s="428"/>
      <c r="F804" s="428"/>
      <c r="G804" s="428"/>
      <c r="H804" s="428"/>
      <c r="I804" s="428"/>
      <c r="J804" s="428"/>
      <c r="K804" s="428"/>
      <c r="L804" s="428"/>
      <c r="M804" s="428"/>
      <c r="N804" s="428"/>
      <c r="O804" s="428"/>
      <c r="P804" s="428"/>
      <c r="Q804" s="428"/>
      <c r="R804" s="428"/>
      <c r="S804" s="428"/>
      <c r="T804" s="428"/>
      <c r="U804" s="428"/>
      <c r="V804" s="428"/>
      <c r="W804" s="428"/>
      <c r="X804" s="428"/>
      <c r="Y804" s="428"/>
    </row>
    <row r="805" ht="15.75" customHeight="1">
      <c r="A805" s="428"/>
      <c r="B805" s="428"/>
      <c r="C805" s="428"/>
      <c r="D805" s="428"/>
      <c r="E805" s="428"/>
      <c r="F805" s="428"/>
      <c r="G805" s="428"/>
      <c r="H805" s="428"/>
      <c r="I805" s="428"/>
      <c r="J805" s="428"/>
      <c r="K805" s="428"/>
      <c r="L805" s="428"/>
      <c r="M805" s="428"/>
      <c r="N805" s="428"/>
      <c r="O805" s="428"/>
      <c r="P805" s="428"/>
      <c r="Q805" s="428"/>
      <c r="R805" s="428"/>
      <c r="S805" s="428"/>
      <c r="T805" s="428"/>
      <c r="U805" s="428"/>
      <c r="V805" s="428"/>
      <c r="W805" s="428"/>
      <c r="X805" s="428"/>
      <c r="Y805" s="428"/>
    </row>
    <row r="806" ht="15.75" customHeight="1">
      <c r="A806" s="428"/>
      <c r="B806" s="428"/>
      <c r="C806" s="428"/>
      <c r="D806" s="428"/>
      <c r="E806" s="428"/>
      <c r="F806" s="428"/>
      <c r="G806" s="428"/>
      <c r="H806" s="428"/>
      <c r="I806" s="428"/>
      <c r="J806" s="428"/>
      <c r="K806" s="428"/>
      <c r="L806" s="428"/>
      <c r="M806" s="428"/>
      <c r="N806" s="428"/>
      <c r="O806" s="428"/>
      <c r="P806" s="428"/>
      <c r="Q806" s="428"/>
      <c r="R806" s="428"/>
      <c r="S806" s="428"/>
      <c r="T806" s="428"/>
      <c r="U806" s="428"/>
      <c r="V806" s="428"/>
      <c r="W806" s="428"/>
      <c r="X806" s="428"/>
      <c r="Y806" s="428"/>
    </row>
    <row r="807" ht="15.75" customHeight="1">
      <c r="A807" s="428"/>
      <c r="B807" s="428"/>
      <c r="C807" s="428"/>
      <c r="D807" s="428"/>
      <c r="E807" s="428"/>
      <c r="F807" s="428"/>
      <c r="G807" s="428"/>
      <c r="H807" s="428"/>
      <c r="I807" s="428"/>
      <c r="J807" s="428"/>
      <c r="K807" s="428"/>
      <c r="L807" s="428"/>
      <c r="M807" s="428"/>
      <c r="N807" s="428"/>
      <c r="O807" s="428"/>
      <c r="P807" s="428"/>
      <c r="Q807" s="428"/>
      <c r="R807" s="428"/>
      <c r="S807" s="428"/>
      <c r="T807" s="428"/>
      <c r="U807" s="428"/>
      <c r="V807" s="428"/>
      <c r="W807" s="428"/>
      <c r="X807" s="428"/>
      <c r="Y807" s="428"/>
    </row>
    <row r="808" ht="15.75" customHeight="1">
      <c r="A808" s="428"/>
      <c r="B808" s="428"/>
      <c r="C808" s="428"/>
      <c r="D808" s="428"/>
      <c r="E808" s="428"/>
      <c r="F808" s="428"/>
      <c r="G808" s="428"/>
      <c r="H808" s="428"/>
      <c r="I808" s="428"/>
      <c r="J808" s="428"/>
      <c r="K808" s="428"/>
      <c r="L808" s="428"/>
      <c r="M808" s="428"/>
      <c r="N808" s="428"/>
      <c r="O808" s="428"/>
      <c r="P808" s="428"/>
      <c r="Q808" s="428"/>
      <c r="R808" s="428"/>
      <c r="S808" s="428"/>
      <c r="T808" s="428"/>
      <c r="U808" s="428"/>
      <c r="V808" s="428"/>
      <c r="W808" s="428"/>
      <c r="X808" s="428"/>
      <c r="Y808" s="428"/>
    </row>
    <row r="809" ht="15.75" customHeight="1">
      <c r="A809" s="428"/>
      <c r="B809" s="428"/>
      <c r="C809" s="428"/>
      <c r="D809" s="428"/>
      <c r="E809" s="428"/>
      <c r="F809" s="428"/>
      <c r="G809" s="428"/>
      <c r="H809" s="428"/>
      <c r="I809" s="428"/>
      <c r="J809" s="428"/>
      <c r="K809" s="428"/>
      <c r="L809" s="428"/>
      <c r="M809" s="428"/>
      <c r="N809" s="428"/>
      <c r="O809" s="428"/>
      <c r="P809" s="428"/>
      <c r="Q809" s="428"/>
      <c r="R809" s="428"/>
      <c r="S809" s="428"/>
      <c r="T809" s="428"/>
      <c r="U809" s="428"/>
      <c r="V809" s="428"/>
      <c r="W809" s="428"/>
      <c r="X809" s="428"/>
      <c r="Y809" s="428"/>
    </row>
    <row r="810" ht="15.75" customHeight="1">
      <c r="A810" s="428"/>
      <c r="B810" s="428"/>
      <c r="C810" s="428"/>
      <c r="D810" s="428"/>
      <c r="E810" s="428"/>
      <c r="F810" s="428"/>
      <c r="G810" s="428"/>
      <c r="H810" s="428"/>
      <c r="I810" s="428"/>
      <c r="J810" s="428"/>
      <c r="K810" s="428"/>
      <c r="L810" s="428"/>
      <c r="M810" s="428"/>
      <c r="N810" s="428"/>
      <c r="O810" s="428"/>
      <c r="P810" s="428"/>
      <c r="Q810" s="428"/>
      <c r="R810" s="428"/>
      <c r="S810" s="428"/>
      <c r="T810" s="428"/>
      <c r="U810" s="428"/>
      <c r="V810" s="428"/>
      <c r="W810" s="428"/>
      <c r="X810" s="428"/>
      <c r="Y810" s="428"/>
    </row>
    <row r="811" ht="15.75" customHeight="1">
      <c r="A811" s="428"/>
      <c r="B811" s="428"/>
      <c r="C811" s="428"/>
      <c r="D811" s="428"/>
      <c r="E811" s="428"/>
      <c r="F811" s="428"/>
      <c r="G811" s="428"/>
      <c r="H811" s="428"/>
      <c r="I811" s="428"/>
      <c r="J811" s="428"/>
      <c r="K811" s="428"/>
      <c r="L811" s="428"/>
      <c r="M811" s="428"/>
      <c r="N811" s="428"/>
      <c r="O811" s="428"/>
      <c r="P811" s="428"/>
      <c r="Q811" s="428"/>
      <c r="R811" s="428"/>
      <c r="S811" s="428"/>
      <c r="T811" s="428"/>
      <c r="U811" s="428"/>
      <c r="V811" s="428"/>
      <c r="W811" s="428"/>
      <c r="X811" s="428"/>
      <c r="Y811" s="428"/>
    </row>
    <row r="812" ht="15.75" customHeight="1">
      <c r="A812" s="428"/>
      <c r="B812" s="428"/>
      <c r="C812" s="428"/>
      <c r="D812" s="428"/>
      <c r="E812" s="428"/>
      <c r="F812" s="428"/>
      <c r="G812" s="428"/>
      <c r="H812" s="428"/>
      <c r="I812" s="428"/>
      <c r="J812" s="428"/>
      <c r="K812" s="428"/>
      <c r="L812" s="428"/>
      <c r="M812" s="428"/>
      <c r="N812" s="428"/>
      <c r="O812" s="428"/>
      <c r="P812" s="428"/>
      <c r="Q812" s="428"/>
      <c r="R812" s="428"/>
      <c r="S812" s="428"/>
      <c r="T812" s="428"/>
      <c r="U812" s="428"/>
      <c r="V812" s="428"/>
      <c r="W812" s="428"/>
      <c r="X812" s="428"/>
      <c r="Y812" s="428"/>
    </row>
    <row r="813" ht="15.75" customHeight="1">
      <c r="A813" s="428"/>
      <c r="B813" s="428"/>
      <c r="C813" s="428"/>
      <c r="D813" s="428"/>
      <c r="E813" s="428"/>
      <c r="F813" s="428"/>
      <c r="G813" s="428"/>
      <c r="H813" s="428"/>
      <c r="I813" s="428"/>
      <c r="J813" s="428"/>
      <c r="K813" s="428"/>
      <c r="L813" s="428"/>
      <c r="M813" s="428"/>
      <c r="N813" s="428"/>
      <c r="O813" s="428"/>
      <c r="P813" s="428"/>
      <c r="Q813" s="428"/>
      <c r="R813" s="428"/>
      <c r="S813" s="428"/>
      <c r="T813" s="428"/>
      <c r="U813" s="428"/>
      <c r="V813" s="428"/>
      <c r="W813" s="428"/>
      <c r="X813" s="428"/>
      <c r="Y813" s="428"/>
    </row>
    <row r="814" ht="15.75" customHeight="1">
      <c r="A814" s="428"/>
      <c r="B814" s="428"/>
      <c r="C814" s="428"/>
      <c r="D814" s="428"/>
      <c r="E814" s="428"/>
      <c r="F814" s="428"/>
      <c r="G814" s="428"/>
      <c r="H814" s="428"/>
      <c r="I814" s="428"/>
      <c r="J814" s="428"/>
      <c r="K814" s="428"/>
      <c r="L814" s="428"/>
      <c r="M814" s="428"/>
      <c r="N814" s="428"/>
      <c r="O814" s="428"/>
      <c r="P814" s="428"/>
      <c r="Q814" s="428"/>
      <c r="R814" s="428"/>
      <c r="S814" s="428"/>
      <c r="T814" s="428"/>
      <c r="U814" s="428"/>
      <c r="V814" s="428"/>
      <c r="W814" s="428"/>
      <c r="X814" s="428"/>
      <c r="Y814" s="428"/>
    </row>
    <row r="815" ht="15.75" customHeight="1">
      <c r="A815" s="428"/>
      <c r="B815" s="428"/>
      <c r="C815" s="428"/>
      <c r="D815" s="428"/>
      <c r="E815" s="428"/>
      <c r="F815" s="428"/>
      <c r="G815" s="428"/>
      <c r="H815" s="428"/>
      <c r="I815" s="428"/>
      <c r="J815" s="428"/>
      <c r="K815" s="428"/>
      <c r="L815" s="428"/>
      <c r="M815" s="428"/>
      <c r="N815" s="428"/>
      <c r="O815" s="428"/>
      <c r="P815" s="428"/>
      <c r="Q815" s="428"/>
      <c r="R815" s="428"/>
      <c r="S815" s="428"/>
      <c r="T815" s="428"/>
      <c r="U815" s="428"/>
      <c r="V815" s="428"/>
      <c r="W815" s="428"/>
      <c r="X815" s="428"/>
      <c r="Y815" s="428"/>
    </row>
    <row r="816" ht="15.75" customHeight="1">
      <c r="A816" s="428"/>
      <c r="B816" s="428"/>
      <c r="C816" s="428"/>
      <c r="D816" s="428"/>
      <c r="E816" s="428"/>
      <c r="F816" s="428"/>
      <c r="G816" s="428"/>
      <c r="H816" s="428"/>
      <c r="I816" s="428"/>
      <c r="J816" s="428"/>
      <c r="K816" s="428"/>
      <c r="L816" s="428"/>
      <c r="M816" s="428"/>
      <c r="N816" s="428"/>
      <c r="O816" s="428"/>
      <c r="P816" s="428"/>
      <c r="Q816" s="428"/>
      <c r="R816" s="428"/>
      <c r="S816" s="428"/>
      <c r="T816" s="428"/>
      <c r="U816" s="428"/>
      <c r="V816" s="428"/>
      <c r="W816" s="428"/>
      <c r="X816" s="428"/>
      <c r="Y816" s="428"/>
    </row>
    <row r="817" ht="15.75" customHeight="1">
      <c r="A817" s="428"/>
      <c r="B817" s="428"/>
      <c r="C817" s="428"/>
      <c r="D817" s="428"/>
      <c r="E817" s="428"/>
      <c r="F817" s="428"/>
      <c r="G817" s="428"/>
      <c r="H817" s="428"/>
      <c r="I817" s="428"/>
      <c r="J817" s="428"/>
      <c r="K817" s="428"/>
      <c r="L817" s="428"/>
      <c r="M817" s="428"/>
      <c r="N817" s="428"/>
      <c r="O817" s="428"/>
      <c r="P817" s="428"/>
      <c r="Q817" s="428"/>
      <c r="R817" s="428"/>
      <c r="S817" s="428"/>
      <c r="T817" s="428"/>
      <c r="U817" s="428"/>
      <c r="V817" s="428"/>
      <c r="W817" s="428"/>
      <c r="X817" s="428"/>
      <c r="Y817" s="428"/>
    </row>
    <row r="818" ht="15.75" customHeight="1">
      <c r="A818" s="428"/>
      <c r="B818" s="428"/>
      <c r="C818" s="428"/>
      <c r="D818" s="428"/>
      <c r="E818" s="428"/>
      <c r="F818" s="428"/>
      <c r="G818" s="428"/>
      <c r="H818" s="428"/>
      <c r="I818" s="428"/>
      <c r="J818" s="428"/>
      <c r="K818" s="428"/>
      <c r="L818" s="428"/>
      <c r="M818" s="428"/>
      <c r="N818" s="428"/>
      <c r="O818" s="428"/>
      <c r="P818" s="428"/>
      <c r="Q818" s="428"/>
      <c r="R818" s="428"/>
      <c r="S818" s="428"/>
      <c r="T818" s="428"/>
      <c r="U818" s="428"/>
      <c r="V818" s="428"/>
      <c r="W818" s="428"/>
      <c r="X818" s="428"/>
      <c r="Y818" s="428"/>
    </row>
    <row r="819" ht="15.75" customHeight="1">
      <c r="A819" s="428"/>
      <c r="B819" s="428"/>
      <c r="C819" s="428"/>
      <c r="D819" s="428"/>
      <c r="E819" s="428"/>
      <c r="F819" s="428"/>
      <c r="G819" s="428"/>
      <c r="H819" s="428"/>
      <c r="I819" s="428"/>
      <c r="J819" s="428"/>
      <c r="K819" s="428"/>
      <c r="L819" s="428"/>
      <c r="M819" s="428"/>
      <c r="N819" s="428"/>
      <c r="O819" s="428"/>
      <c r="P819" s="428"/>
      <c r="Q819" s="428"/>
      <c r="R819" s="428"/>
      <c r="S819" s="428"/>
      <c r="T819" s="428"/>
      <c r="U819" s="428"/>
      <c r="V819" s="428"/>
      <c r="W819" s="428"/>
      <c r="X819" s="428"/>
      <c r="Y819" s="428"/>
    </row>
    <row r="820" ht="15.75" customHeight="1">
      <c r="A820" s="428"/>
      <c r="B820" s="428"/>
      <c r="C820" s="428"/>
      <c r="D820" s="428"/>
      <c r="E820" s="428"/>
      <c r="F820" s="428"/>
      <c r="G820" s="428"/>
      <c r="H820" s="428"/>
      <c r="I820" s="428"/>
      <c r="J820" s="428"/>
      <c r="K820" s="428"/>
      <c r="L820" s="428"/>
      <c r="M820" s="428"/>
      <c r="N820" s="428"/>
      <c r="O820" s="428"/>
      <c r="P820" s="428"/>
      <c r="Q820" s="428"/>
      <c r="R820" s="428"/>
      <c r="S820" s="428"/>
      <c r="T820" s="428"/>
      <c r="U820" s="428"/>
      <c r="V820" s="428"/>
      <c r="W820" s="428"/>
      <c r="X820" s="428"/>
      <c r="Y820" s="428"/>
    </row>
    <row r="821" ht="15.75" customHeight="1">
      <c r="A821" s="428"/>
      <c r="B821" s="428"/>
      <c r="C821" s="428"/>
      <c r="D821" s="428"/>
      <c r="E821" s="428"/>
      <c r="F821" s="428"/>
      <c r="G821" s="428"/>
      <c r="H821" s="428"/>
      <c r="I821" s="428"/>
      <c r="J821" s="428"/>
      <c r="K821" s="428"/>
      <c r="L821" s="428"/>
      <c r="M821" s="428"/>
      <c r="N821" s="428"/>
      <c r="O821" s="428"/>
      <c r="P821" s="428"/>
      <c r="Q821" s="428"/>
      <c r="R821" s="428"/>
      <c r="S821" s="428"/>
      <c r="T821" s="428"/>
      <c r="U821" s="428"/>
      <c r="V821" s="428"/>
      <c r="W821" s="428"/>
      <c r="X821" s="428"/>
      <c r="Y821" s="428"/>
    </row>
    <row r="822" ht="15.75" customHeight="1">
      <c r="A822" s="428"/>
      <c r="B822" s="428"/>
      <c r="C822" s="428"/>
      <c r="D822" s="428"/>
      <c r="E822" s="428"/>
      <c r="F822" s="428"/>
      <c r="G822" s="428"/>
      <c r="H822" s="428"/>
      <c r="I822" s="428"/>
      <c r="J822" s="428"/>
      <c r="K822" s="428"/>
      <c r="L822" s="428"/>
      <c r="M822" s="428"/>
      <c r="N822" s="428"/>
      <c r="O822" s="428"/>
      <c r="P822" s="428"/>
      <c r="Q822" s="428"/>
      <c r="R822" s="428"/>
      <c r="S822" s="428"/>
      <c r="T822" s="428"/>
      <c r="U822" s="428"/>
      <c r="V822" s="428"/>
      <c r="W822" s="428"/>
      <c r="X822" s="428"/>
      <c r="Y822" s="428"/>
    </row>
    <row r="823" ht="15.75" customHeight="1">
      <c r="A823" s="428"/>
      <c r="B823" s="428"/>
      <c r="C823" s="428"/>
      <c r="D823" s="428"/>
      <c r="E823" s="428"/>
      <c r="F823" s="428"/>
      <c r="G823" s="428"/>
      <c r="H823" s="428"/>
      <c r="I823" s="428"/>
      <c r="J823" s="428"/>
      <c r="K823" s="428"/>
      <c r="L823" s="428"/>
      <c r="M823" s="428"/>
      <c r="N823" s="428"/>
      <c r="O823" s="428"/>
      <c r="P823" s="428"/>
      <c r="Q823" s="428"/>
      <c r="R823" s="428"/>
      <c r="S823" s="428"/>
      <c r="T823" s="428"/>
      <c r="U823" s="428"/>
      <c r="V823" s="428"/>
      <c r="W823" s="428"/>
      <c r="X823" s="428"/>
      <c r="Y823" s="428"/>
    </row>
    <row r="824" ht="15.75" customHeight="1">
      <c r="A824" s="428"/>
      <c r="B824" s="428"/>
      <c r="C824" s="428"/>
      <c r="D824" s="428"/>
      <c r="E824" s="428"/>
      <c r="F824" s="428"/>
      <c r="G824" s="428"/>
      <c r="H824" s="428"/>
      <c r="I824" s="428"/>
      <c r="J824" s="428"/>
      <c r="K824" s="428"/>
      <c r="L824" s="428"/>
      <c r="M824" s="428"/>
      <c r="N824" s="428"/>
      <c r="O824" s="428"/>
      <c r="P824" s="428"/>
      <c r="Q824" s="428"/>
      <c r="R824" s="428"/>
      <c r="S824" s="428"/>
      <c r="T824" s="428"/>
      <c r="U824" s="428"/>
      <c r="V824" s="428"/>
      <c r="W824" s="428"/>
      <c r="X824" s="428"/>
      <c r="Y824" s="428"/>
    </row>
    <row r="825" ht="15.75" customHeight="1">
      <c r="A825" s="428"/>
      <c r="B825" s="428"/>
      <c r="C825" s="428"/>
      <c r="D825" s="428"/>
      <c r="E825" s="428"/>
      <c r="F825" s="428"/>
      <c r="G825" s="428"/>
      <c r="H825" s="428"/>
      <c r="I825" s="428"/>
      <c r="J825" s="428"/>
      <c r="K825" s="428"/>
      <c r="L825" s="428"/>
      <c r="M825" s="428"/>
      <c r="N825" s="428"/>
      <c r="O825" s="428"/>
      <c r="P825" s="428"/>
      <c r="Q825" s="428"/>
      <c r="R825" s="428"/>
      <c r="S825" s="428"/>
      <c r="T825" s="428"/>
      <c r="U825" s="428"/>
      <c r="V825" s="428"/>
      <c r="W825" s="428"/>
      <c r="X825" s="428"/>
      <c r="Y825" s="428"/>
    </row>
    <row r="826" ht="15.75" customHeight="1">
      <c r="A826" s="428"/>
      <c r="B826" s="428"/>
      <c r="C826" s="428"/>
      <c r="D826" s="428"/>
      <c r="E826" s="428"/>
      <c r="F826" s="428"/>
      <c r="G826" s="428"/>
      <c r="H826" s="428"/>
      <c r="I826" s="428"/>
      <c r="J826" s="428"/>
      <c r="K826" s="428"/>
      <c r="L826" s="428"/>
      <c r="M826" s="428"/>
      <c r="N826" s="428"/>
      <c r="O826" s="428"/>
      <c r="P826" s="428"/>
      <c r="Q826" s="428"/>
      <c r="R826" s="428"/>
      <c r="S826" s="428"/>
      <c r="T826" s="428"/>
      <c r="U826" s="428"/>
      <c r="V826" s="428"/>
      <c r="W826" s="428"/>
      <c r="X826" s="428"/>
      <c r="Y826" s="428"/>
    </row>
    <row r="827" ht="15.75" customHeight="1">
      <c r="A827" s="428"/>
      <c r="B827" s="428"/>
      <c r="C827" s="428"/>
      <c r="D827" s="428"/>
      <c r="E827" s="428"/>
      <c r="F827" s="428"/>
      <c r="G827" s="428"/>
      <c r="H827" s="428"/>
      <c r="I827" s="428"/>
      <c r="J827" s="428"/>
      <c r="K827" s="428"/>
      <c r="L827" s="428"/>
      <c r="M827" s="428"/>
      <c r="N827" s="428"/>
      <c r="O827" s="428"/>
      <c r="P827" s="428"/>
      <c r="Q827" s="428"/>
      <c r="R827" s="428"/>
      <c r="S827" s="428"/>
      <c r="T827" s="428"/>
      <c r="U827" s="428"/>
      <c r="V827" s="428"/>
      <c r="W827" s="428"/>
      <c r="X827" s="428"/>
      <c r="Y827" s="428"/>
    </row>
    <row r="828" ht="15.75" customHeight="1">
      <c r="A828" s="428"/>
      <c r="B828" s="428"/>
      <c r="C828" s="428"/>
      <c r="D828" s="428"/>
      <c r="E828" s="428"/>
      <c r="F828" s="428"/>
      <c r="G828" s="428"/>
      <c r="H828" s="428"/>
      <c r="I828" s="428"/>
      <c r="J828" s="428"/>
      <c r="K828" s="428"/>
      <c r="L828" s="428"/>
      <c r="M828" s="428"/>
      <c r="N828" s="428"/>
      <c r="O828" s="428"/>
      <c r="P828" s="428"/>
      <c r="Q828" s="428"/>
      <c r="R828" s="428"/>
      <c r="S828" s="428"/>
      <c r="T828" s="428"/>
      <c r="U828" s="428"/>
      <c r="V828" s="428"/>
      <c r="W828" s="428"/>
      <c r="X828" s="428"/>
      <c r="Y828" s="428"/>
    </row>
    <row r="829" ht="15.75" customHeight="1">
      <c r="A829" s="428"/>
      <c r="B829" s="428"/>
      <c r="C829" s="428"/>
      <c r="D829" s="428"/>
      <c r="E829" s="428"/>
      <c r="F829" s="428"/>
      <c r="G829" s="428"/>
      <c r="H829" s="428"/>
      <c r="I829" s="428"/>
      <c r="J829" s="428"/>
      <c r="K829" s="428"/>
      <c r="L829" s="428"/>
      <c r="M829" s="428"/>
      <c r="N829" s="428"/>
      <c r="O829" s="428"/>
      <c r="P829" s="428"/>
      <c r="Q829" s="428"/>
      <c r="R829" s="428"/>
      <c r="S829" s="428"/>
      <c r="T829" s="428"/>
      <c r="U829" s="428"/>
      <c r="V829" s="428"/>
      <c r="W829" s="428"/>
      <c r="X829" s="428"/>
      <c r="Y829" s="428"/>
    </row>
    <row r="830" ht="15.75" customHeight="1">
      <c r="A830" s="428"/>
      <c r="B830" s="428"/>
      <c r="C830" s="428"/>
      <c r="D830" s="428"/>
      <c r="E830" s="428"/>
      <c r="F830" s="428"/>
      <c r="G830" s="428"/>
      <c r="H830" s="428"/>
      <c r="I830" s="428"/>
      <c r="J830" s="428"/>
      <c r="K830" s="428"/>
      <c r="L830" s="428"/>
      <c r="M830" s="428"/>
      <c r="N830" s="428"/>
      <c r="O830" s="428"/>
      <c r="P830" s="428"/>
      <c r="Q830" s="428"/>
      <c r="R830" s="428"/>
      <c r="S830" s="428"/>
      <c r="T830" s="428"/>
      <c r="U830" s="428"/>
      <c r="V830" s="428"/>
      <c r="W830" s="428"/>
      <c r="X830" s="428"/>
      <c r="Y830" s="428"/>
    </row>
    <row r="831" ht="15.75" customHeight="1">
      <c r="A831" s="428"/>
      <c r="B831" s="428"/>
      <c r="C831" s="428"/>
      <c r="D831" s="428"/>
      <c r="E831" s="428"/>
      <c r="F831" s="428"/>
      <c r="G831" s="428"/>
      <c r="H831" s="428"/>
      <c r="I831" s="428"/>
      <c r="J831" s="428"/>
      <c r="K831" s="428"/>
      <c r="L831" s="428"/>
      <c r="M831" s="428"/>
      <c r="N831" s="428"/>
      <c r="O831" s="428"/>
      <c r="P831" s="428"/>
      <c r="Q831" s="428"/>
      <c r="R831" s="428"/>
      <c r="S831" s="428"/>
      <c r="T831" s="428"/>
      <c r="U831" s="428"/>
      <c r="V831" s="428"/>
      <c r="W831" s="428"/>
      <c r="X831" s="428"/>
      <c r="Y831" s="428"/>
    </row>
    <row r="832" ht="15.75" customHeight="1">
      <c r="A832" s="428"/>
      <c r="B832" s="428"/>
      <c r="C832" s="428"/>
      <c r="D832" s="428"/>
      <c r="E832" s="428"/>
      <c r="F832" s="428"/>
      <c r="G832" s="428"/>
      <c r="H832" s="428"/>
      <c r="I832" s="428"/>
      <c r="J832" s="428"/>
      <c r="K832" s="428"/>
      <c r="L832" s="428"/>
      <c r="M832" s="428"/>
      <c r="N832" s="428"/>
      <c r="O832" s="428"/>
      <c r="P832" s="428"/>
      <c r="Q832" s="428"/>
      <c r="R832" s="428"/>
      <c r="S832" s="428"/>
      <c r="T832" s="428"/>
      <c r="U832" s="428"/>
      <c r="V832" s="428"/>
      <c r="W832" s="428"/>
      <c r="X832" s="428"/>
      <c r="Y832" s="428"/>
    </row>
    <row r="833" ht="15.75" customHeight="1">
      <c r="A833" s="428"/>
      <c r="B833" s="428"/>
      <c r="C833" s="428"/>
      <c r="D833" s="428"/>
      <c r="E833" s="428"/>
      <c r="F833" s="428"/>
      <c r="G833" s="428"/>
      <c r="H833" s="428"/>
      <c r="I833" s="428"/>
      <c r="J833" s="428"/>
      <c r="K833" s="428"/>
      <c r="L833" s="428"/>
      <c r="M833" s="428"/>
      <c r="N833" s="428"/>
      <c r="O833" s="428"/>
      <c r="P833" s="428"/>
      <c r="Q833" s="428"/>
      <c r="R833" s="428"/>
      <c r="S833" s="428"/>
      <c r="T833" s="428"/>
      <c r="U833" s="428"/>
      <c r="V833" s="428"/>
      <c r="W833" s="428"/>
      <c r="X833" s="428"/>
      <c r="Y833" s="428"/>
    </row>
    <row r="834" ht="15.75" customHeight="1">
      <c r="A834" s="428"/>
      <c r="B834" s="428"/>
      <c r="C834" s="428"/>
      <c r="D834" s="428"/>
      <c r="E834" s="428"/>
      <c r="F834" s="428"/>
      <c r="G834" s="428"/>
      <c r="H834" s="428"/>
      <c r="I834" s="428"/>
      <c r="J834" s="428"/>
      <c r="K834" s="428"/>
      <c r="L834" s="428"/>
      <c r="M834" s="428"/>
      <c r="N834" s="428"/>
      <c r="O834" s="428"/>
      <c r="P834" s="428"/>
      <c r="Q834" s="428"/>
      <c r="R834" s="428"/>
      <c r="S834" s="428"/>
      <c r="T834" s="428"/>
      <c r="U834" s="428"/>
      <c r="V834" s="428"/>
      <c r="W834" s="428"/>
      <c r="X834" s="428"/>
      <c r="Y834" s="428"/>
    </row>
    <row r="835" ht="15.75" customHeight="1">
      <c r="A835" s="428"/>
      <c r="B835" s="428"/>
      <c r="C835" s="428"/>
      <c r="D835" s="428"/>
      <c r="E835" s="428"/>
      <c r="F835" s="428"/>
      <c r="G835" s="428"/>
      <c r="H835" s="428"/>
      <c r="I835" s="428"/>
      <c r="J835" s="428"/>
      <c r="K835" s="428"/>
      <c r="L835" s="428"/>
      <c r="M835" s="428"/>
      <c r="N835" s="428"/>
      <c r="O835" s="428"/>
      <c r="P835" s="428"/>
      <c r="Q835" s="428"/>
      <c r="R835" s="428"/>
      <c r="S835" s="428"/>
      <c r="T835" s="428"/>
      <c r="U835" s="428"/>
      <c r="V835" s="428"/>
      <c r="W835" s="428"/>
      <c r="X835" s="428"/>
      <c r="Y835" s="428"/>
    </row>
    <row r="836" ht="15.75" customHeight="1">
      <c r="A836" s="428"/>
      <c r="B836" s="428"/>
      <c r="C836" s="428"/>
      <c r="D836" s="428"/>
      <c r="E836" s="428"/>
      <c r="F836" s="428"/>
      <c r="G836" s="428"/>
      <c r="H836" s="428"/>
      <c r="I836" s="428"/>
      <c r="J836" s="428"/>
      <c r="K836" s="428"/>
      <c r="L836" s="428"/>
      <c r="M836" s="428"/>
      <c r="N836" s="428"/>
      <c r="O836" s="428"/>
      <c r="P836" s="428"/>
      <c r="Q836" s="428"/>
      <c r="R836" s="428"/>
      <c r="S836" s="428"/>
      <c r="T836" s="428"/>
      <c r="U836" s="428"/>
      <c r="V836" s="428"/>
      <c r="W836" s="428"/>
      <c r="X836" s="428"/>
      <c r="Y836" s="428"/>
    </row>
    <row r="837" ht="15.75" customHeight="1">
      <c r="A837" s="428"/>
      <c r="B837" s="428"/>
      <c r="C837" s="428"/>
      <c r="D837" s="428"/>
      <c r="E837" s="428"/>
      <c r="F837" s="428"/>
      <c r="G837" s="428"/>
      <c r="H837" s="428"/>
      <c r="I837" s="428"/>
      <c r="J837" s="428"/>
      <c r="K837" s="428"/>
      <c r="L837" s="428"/>
      <c r="M837" s="428"/>
      <c r="N837" s="428"/>
      <c r="O837" s="428"/>
      <c r="P837" s="428"/>
      <c r="Q837" s="428"/>
      <c r="R837" s="428"/>
      <c r="S837" s="428"/>
      <c r="T837" s="428"/>
      <c r="U837" s="428"/>
      <c r="V837" s="428"/>
      <c r="W837" s="428"/>
      <c r="X837" s="428"/>
      <c r="Y837" s="428"/>
    </row>
    <row r="838" ht="15.75" customHeight="1">
      <c r="A838" s="428"/>
      <c r="B838" s="428"/>
      <c r="C838" s="428"/>
      <c r="D838" s="428"/>
      <c r="E838" s="428"/>
      <c r="F838" s="428"/>
      <c r="G838" s="428"/>
      <c r="H838" s="428"/>
      <c r="I838" s="428"/>
      <c r="J838" s="428"/>
      <c r="K838" s="428"/>
      <c r="L838" s="428"/>
      <c r="M838" s="428"/>
      <c r="N838" s="428"/>
      <c r="O838" s="428"/>
      <c r="P838" s="428"/>
      <c r="Q838" s="428"/>
      <c r="R838" s="428"/>
      <c r="S838" s="428"/>
      <c r="T838" s="428"/>
      <c r="U838" s="428"/>
      <c r="V838" s="428"/>
      <c r="W838" s="428"/>
      <c r="X838" s="428"/>
      <c r="Y838" s="428"/>
    </row>
    <row r="839" ht="15.75" customHeight="1">
      <c r="A839" s="428"/>
      <c r="B839" s="428"/>
      <c r="C839" s="428"/>
      <c r="D839" s="428"/>
      <c r="E839" s="428"/>
      <c r="F839" s="428"/>
      <c r="G839" s="428"/>
      <c r="H839" s="428"/>
      <c r="I839" s="428"/>
      <c r="J839" s="428"/>
      <c r="K839" s="428"/>
      <c r="L839" s="428"/>
      <c r="M839" s="428"/>
      <c r="N839" s="428"/>
      <c r="O839" s="428"/>
      <c r="P839" s="428"/>
      <c r="Q839" s="428"/>
      <c r="R839" s="428"/>
      <c r="S839" s="428"/>
      <c r="T839" s="428"/>
      <c r="U839" s="428"/>
      <c r="V839" s="428"/>
      <c r="W839" s="428"/>
      <c r="X839" s="428"/>
      <c r="Y839" s="428"/>
    </row>
    <row r="840" ht="15.75" customHeight="1">
      <c r="A840" s="428"/>
      <c r="B840" s="428"/>
      <c r="C840" s="428"/>
      <c r="D840" s="428"/>
      <c r="E840" s="428"/>
      <c r="F840" s="428"/>
      <c r="G840" s="428"/>
      <c r="H840" s="428"/>
      <c r="I840" s="428"/>
      <c r="J840" s="428"/>
      <c r="K840" s="428"/>
      <c r="L840" s="428"/>
      <c r="M840" s="428"/>
      <c r="N840" s="428"/>
      <c r="O840" s="428"/>
      <c r="P840" s="428"/>
      <c r="Q840" s="428"/>
      <c r="R840" s="428"/>
      <c r="S840" s="428"/>
      <c r="T840" s="428"/>
      <c r="U840" s="428"/>
      <c r="V840" s="428"/>
      <c r="W840" s="428"/>
      <c r="X840" s="428"/>
      <c r="Y840" s="428"/>
    </row>
    <row r="841" ht="15.75" customHeight="1">
      <c r="A841" s="428"/>
      <c r="B841" s="428"/>
      <c r="C841" s="428"/>
      <c r="D841" s="428"/>
      <c r="E841" s="428"/>
      <c r="F841" s="428"/>
      <c r="G841" s="428"/>
      <c r="H841" s="428"/>
      <c r="I841" s="428"/>
      <c r="J841" s="428"/>
      <c r="K841" s="428"/>
      <c r="L841" s="428"/>
      <c r="M841" s="428"/>
      <c r="N841" s="428"/>
      <c r="O841" s="428"/>
      <c r="P841" s="428"/>
      <c r="Q841" s="428"/>
      <c r="R841" s="428"/>
      <c r="S841" s="428"/>
      <c r="T841" s="428"/>
      <c r="U841" s="428"/>
      <c r="V841" s="428"/>
      <c r="W841" s="428"/>
      <c r="X841" s="428"/>
      <c r="Y841" s="428"/>
    </row>
    <row r="842" ht="15.75" customHeight="1">
      <c r="A842" s="428"/>
      <c r="B842" s="428"/>
      <c r="C842" s="428"/>
      <c r="D842" s="428"/>
      <c r="E842" s="428"/>
      <c r="F842" s="428"/>
      <c r="G842" s="428"/>
      <c r="H842" s="428"/>
      <c r="I842" s="428"/>
      <c r="J842" s="428"/>
      <c r="K842" s="428"/>
      <c r="L842" s="428"/>
      <c r="M842" s="428"/>
      <c r="N842" s="428"/>
      <c r="O842" s="428"/>
      <c r="P842" s="428"/>
      <c r="Q842" s="428"/>
      <c r="R842" s="428"/>
      <c r="S842" s="428"/>
      <c r="T842" s="428"/>
      <c r="U842" s="428"/>
      <c r="V842" s="428"/>
      <c r="W842" s="428"/>
      <c r="X842" s="428"/>
      <c r="Y842" s="428"/>
    </row>
    <row r="843" ht="15.75" customHeight="1">
      <c r="A843" s="428"/>
      <c r="B843" s="428"/>
      <c r="C843" s="428"/>
      <c r="D843" s="428"/>
      <c r="E843" s="428"/>
      <c r="F843" s="428"/>
      <c r="G843" s="428"/>
      <c r="H843" s="428"/>
      <c r="I843" s="428"/>
      <c r="J843" s="428"/>
      <c r="K843" s="428"/>
      <c r="L843" s="428"/>
      <c r="M843" s="428"/>
      <c r="N843" s="428"/>
      <c r="O843" s="428"/>
      <c r="P843" s="428"/>
      <c r="Q843" s="428"/>
      <c r="R843" s="428"/>
      <c r="S843" s="428"/>
      <c r="T843" s="428"/>
      <c r="U843" s="428"/>
      <c r="V843" s="428"/>
      <c r="W843" s="428"/>
      <c r="X843" s="428"/>
      <c r="Y843" s="428"/>
    </row>
    <row r="844" ht="15.75" customHeight="1">
      <c r="A844" s="428"/>
      <c r="B844" s="428"/>
      <c r="C844" s="428"/>
      <c r="D844" s="428"/>
      <c r="E844" s="428"/>
      <c r="F844" s="428"/>
      <c r="G844" s="428"/>
      <c r="H844" s="428"/>
      <c r="I844" s="428"/>
      <c r="J844" s="428"/>
      <c r="K844" s="428"/>
      <c r="L844" s="428"/>
      <c r="M844" s="428"/>
      <c r="N844" s="428"/>
      <c r="O844" s="428"/>
      <c r="P844" s="428"/>
      <c r="Q844" s="428"/>
      <c r="R844" s="428"/>
      <c r="S844" s="428"/>
      <c r="T844" s="428"/>
      <c r="U844" s="428"/>
      <c r="V844" s="428"/>
      <c r="W844" s="428"/>
      <c r="X844" s="428"/>
      <c r="Y844" s="428"/>
    </row>
    <row r="845" ht="15.75" customHeight="1">
      <c r="A845" s="428"/>
      <c r="B845" s="428"/>
      <c r="C845" s="428"/>
      <c r="D845" s="428"/>
      <c r="E845" s="428"/>
      <c r="F845" s="428"/>
      <c r="G845" s="428"/>
      <c r="H845" s="428"/>
      <c r="I845" s="428"/>
      <c r="J845" s="428"/>
      <c r="K845" s="428"/>
      <c r="L845" s="428"/>
      <c r="M845" s="428"/>
      <c r="N845" s="428"/>
      <c r="O845" s="428"/>
      <c r="P845" s="428"/>
      <c r="Q845" s="428"/>
      <c r="R845" s="428"/>
      <c r="S845" s="428"/>
      <c r="T845" s="428"/>
      <c r="U845" s="428"/>
      <c r="V845" s="428"/>
      <c r="W845" s="428"/>
      <c r="X845" s="428"/>
      <c r="Y845" s="428"/>
    </row>
    <row r="846" ht="15.75" customHeight="1">
      <c r="A846" s="428"/>
      <c r="B846" s="428"/>
      <c r="C846" s="428"/>
      <c r="D846" s="428"/>
      <c r="E846" s="428"/>
      <c r="F846" s="428"/>
      <c r="G846" s="428"/>
      <c r="H846" s="428"/>
      <c r="I846" s="428"/>
      <c r="J846" s="428"/>
      <c r="K846" s="428"/>
      <c r="L846" s="428"/>
      <c r="M846" s="428"/>
      <c r="N846" s="428"/>
      <c r="O846" s="428"/>
      <c r="P846" s="428"/>
      <c r="Q846" s="428"/>
      <c r="R846" s="428"/>
      <c r="S846" s="428"/>
      <c r="T846" s="428"/>
      <c r="U846" s="428"/>
      <c r="V846" s="428"/>
      <c r="W846" s="428"/>
      <c r="X846" s="428"/>
      <c r="Y846" s="428"/>
    </row>
    <row r="847" ht="15.75" customHeight="1">
      <c r="A847" s="428"/>
      <c r="B847" s="428"/>
      <c r="C847" s="428"/>
      <c r="D847" s="428"/>
      <c r="E847" s="428"/>
      <c r="F847" s="428"/>
      <c r="G847" s="428"/>
      <c r="H847" s="428"/>
      <c r="I847" s="428"/>
      <c r="J847" s="428"/>
      <c r="K847" s="428"/>
      <c r="L847" s="428"/>
      <c r="M847" s="428"/>
      <c r="N847" s="428"/>
      <c r="O847" s="428"/>
      <c r="P847" s="428"/>
      <c r="Q847" s="428"/>
      <c r="R847" s="428"/>
      <c r="S847" s="428"/>
      <c r="T847" s="428"/>
      <c r="U847" s="428"/>
      <c r="V847" s="428"/>
      <c r="W847" s="428"/>
      <c r="X847" s="428"/>
      <c r="Y847" s="428"/>
    </row>
    <row r="848" ht="15.75" customHeight="1">
      <c r="A848" s="428"/>
      <c r="B848" s="428"/>
      <c r="C848" s="428"/>
      <c r="D848" s="428"/>
      <c r="E848" s="428"/>
      <c r="F848" s="428"/>
      <c r="G848" s="428"/>
      <c r="H848" s="428"/>
      <c r="I848" s="428"/>
      <c r="J848" s="428"/>
      <c r="K848" s="428"/>
      <c r="L848" s="428"/>
      <c r="M848" s="428"/>
      <c r="N848" s="428"/>
      <c r="O848" s="428"/>
      <c r="P848" s="428"/>
      <c r="Q848" s="428"/>
      <c r="R848" s="428"/>
      <c r="S848" s="428"/>
      <c r="T848" s="428"/>
      <c r="U848" s="428"/>
      <c r="V848" s="428"/>
      <c r="W848" s="428"/>
      <c r="X848" s="428"/>
      <c r="Y848" s="428"/>
    </row>
    <row r="849" ht="15.75" customHeight="1">
      <c r="A849" s="428"/>
      <c r="B849" s="428"/>
      <c r="C849" s="428"/>
      <c r="D849" s="428"/>
      <c r="E849" s="428"/>
      <c r="F849" s="428"/>
      <c r="G849" s="428"/>
      <c r="H849" s="428"/>
      <c r="I849" s="428"/>
      <c r="J849" s="428"/>
      <c r="K849" s="428"/>
      <c r="L849" s="428"/>
      <c r="M849" s="428"/>
      <c r="N849" s="428"/>
      <c r="O849" s="428"/>
      <c r="P849" s="428"/>
      <c r="Q849" s="428"/>
      <c r="R849" s="428"/>
      <c r="S849" s="428"/>
      <c r="T849" s="428"/>
      <c r="U849" s="428"/>
      <c r="V849" s="428"/>
      <c r="W849" s="428"/>
      <c r="X849" s="428"/>
      <c r="Y849" s="428"/>
    </row>
    <row r="850" ht="15.75" customHeight="1">
      <c r="A850" s="428"/>
      <c r="B850" s="428"/>
      <c r="C850" s="428"/>
      <c r="D850" s="428"/>
      <c r="E850" s="428"/>
      <c r="F850" s="428"/>
      <c r="G850" s="428"/>
      <c r="H850" s="428"/>
      <c r="I850" s="428"/>
      <c r="J850" s="428"/>
      <c r="K850" s="428"/>
      <c r="L850" s="428"/>
      <c r="M850" s="428"/>
      <c r="N850" s="428"/>
      <c r="O850" s="428"/>
      <c r="P850" s="428"/>
      <c r="Q850" s="428"/>
      <c r="R850" s="428"/>
      <c r="S850" s="428"/>
      <c r="T850" s="428"/>
      <c r="U850" s="428"/>
      <c r="V850" s="428"/>
      <c r="W850" s="428"/>
      <c r="X850" s="428"/>
      <c r="Y850" s="428"/>
    </row>
    <row r="851" ht="15.75" customHeight="1">
      <c r="A851" s="428"/>
      <c r="B851" s="428"/>
      <c r="C851" s="428"/>
      <c r="D851" s="428"/>
      <c r="E851" s="428"/>
      <c r="F851" s="428"/>
      <c r="G851" s="428"/>
      <c r="H851" s="428"/>
      <c r="I851" s="428"/>
      <c r="J851" s="428"/>
      <c r="K851" s="428"/>
      <c r="L851" s="428"/>
      <c r="M851" s="428"/>
      <c r="N851" s="428"/>
      <c r="O851" s="428"/>
      <c r="P851" s="428"/>
      <c r="Q851" s="428"/>
      <c r="R851" s="428"/>
      <c r="S851" s="428"/>
      <c r="T851" s="428"/>
      <c r="U851" s="428"/>
      <c r="V851" s="428"/>
      <c r="W851" s="428"/>
      <c r="X851" s="428"/>
      <c r="Y851" s="428"/>
    </row>
    <row r="852" ht="15.75" customHeight="1">
      <c r="A852" s="428"/>
      <c r="B852" s="428"/>
      <c r="C852" s="428"/>
      <c r="D852" s="428"/>
      <c r="E852" s="428"/>
      <c r="F852" s="428"/>
      <c r="G852" s="428"/>
      <c r="H852" s="428"/>
      <c r="I852" s="428"/>
      <c r="J852" s="428"/>
      <c r="K852" s="428"/>
      <c r="L852" s="428"/>
      <c r="M852" s="428"/>
      <c r="N852" s="428"/>
      <c r="O852" s="428"/>
      <c r="P852" s="428"/>
      <c r="Q852" s="428"/>
      <c r="R852" s="428"/>
      <c r="S852" s="428"/>
      <c r="T852" s="428"/>
      <c r="U852" s="428"/>
      <c r="V852" s="428"/>
      <c r="W852" s="428"/>
      <c r="X852" s="428"/>
      <c r="Y852" s="428"/>
    </row>
    <row r="853" ht="15.75" customHeight="1">
      <c r="A853" s="428"/>
      <c r="B853" s="428"/>
      <c r="C853" s="428"/>
      <c r="D853" s="428"/>
      <c r="E853" s="428"/>
      <c r="F853" s="428"/>
      <c r="G853" s="428"/>
      <c r="H853" s="428"/>
      <c r="I853" s="428"/>
      <c r="J853" s="428"/>
      <c r="K853" s="428"/>
      <c r="L853" s="428"/>
      <c r="M853" s="428"/>
      <c r="N853" s="428"/>
      <c r="O853" s="428"/>
      <c r="P853" s="428"/>
      <c r="Q853" s="428"/>
      <c r="R853" s="428"/>
      <c r="S853" s="428"/>
      <c r="T853" s="428"/>
      <c r="U853" s="428"/>
      <c r="V853" s="428"/>
      <c r="W853" s="428"/>
      <c r="X853" s="428"/>
      <c r="Y853" s="428"/>
    </row>
    <row r="854" ht="15.75" customHeight="1">
      <c r="A854" s="428"/>
      <c r="B854" s="428"/>
      <c r="C854" s="428"/>
      <c r="D854" s="428"/>
      <c r="E854" s="428"/>
      <c r="F854" s="428"/>
      <c r="G854" s="428"/>
      <c r="H854" s="428"/>
      <c r="I854" s="428"/>
      <c r="J854" s="428"/>
      <c r="K854" s="428"/>
      <c r="L854" s="428"/>
      <c r="M854" s="428"/>
      <c r="N854" s="428"/>
      <c r="O854" s="428"/>
      <c r="P854" s="428"/>
      <c r="Q854" s="428"/>
      <c r="R854" s="428"/>
      <c r="S854" s="428"/>
      <c r="T854" s="428"/>
      <c r="U854" s="428"/>
      <c r="V854" s="428"/>
      <c r="W854" s="428"/>
      <c r="X854" s="428"/>
      <c r="Y854" s="428"/>
    </row>
    <row r="855" ht="15.75" customHeight="1">
      <c r="A855" s="428"/>
      <c r="B855" s="428"/>
      <c r="C855" s="428"/>
      <c r="D855" s="428"/>
      <c r="E855" s="428"/>
      <c r="F855" s="428"/>
      <c r="G855" s="428"/>
      <c r="H855" s="428"/>
      <c r="I855" s="428"/>
      <c r="J855" s="428"/>
      <c r="K855" s="428"/>
      <c r="L855" s="428"/>
      <c r="M855" s="428"/>
      <c r="N855" s="428"/>
      <c r="O855" s="428"/>
      <c r="P855" s="428"/>
      <c r="Q855" s="428"/>
      <c r="R855" s="428"/>
      <c r="S855" s="428"/>
      <c r="T855" s="428"/>
      <c r="U855" s="428"/>
      <c r="V855" s="428"/>
      <c r="W855" s="428"/>
      <c r="X855" s="428"/>
      <c r="Y855" s="428"/>
    </row>
    <row r="856" ht="15.75" customHeight="1">
      <c r="A856" s="428"/>
      <c r="B856" s="428"/>
      <c r="C856" s="428"/>
      <c r="D856" s="428"/>
      <c r="E856" s="428"/>
      <c r="F856" s="428"/>
      <c r="G856" s="428"/>
      <c r="H856" s="428"/>
      <c r="I856" s="428"/>
      <c r="J856" s="428"/>
      <c r="K856" s="428"/>
      <c r="L856" s="428"/>
      <c r="M856" s="428"/>
      <c r="N856" s="428"/>
      <c r="O856" s="428"/>
      <c r="P856" s="428"/>
      <c r="Q856" s="428"/>
      <c r="R856" s="428"/>
      <c r="S856" s="428"/>
      <c r="T856" s="428"/>
      <c r="U856" s="428"/>
      <c r="V856" s="428"/>
      <c r="W856" s="428"/>
      <c r="X856" s="428"/>
      <c r="Y856" s="428"/>
    </row>
    <row r="857" ht="15.75" customHeight="1">
      <c r="A857" s="428"/>
      <c r="B857" s="428"/>
      <c r="C857" s="428"/>
      <c r="D857" s="428"/>
      <c r="E857" s="428"/>
      <c r="F857" s="428"/>
      <c r="G857" s="428"/>
      <c r="H857" s="428"/>
      <c r="I857" s="428"/>
      <c r="J857" s="428"/>
      <c r="K857" s="428"/>
      <c r="L857" s="428"/>
      <c r="M857" s="428"/>
      <c r="N857" s="428"/>
      <c r="O857" s="428"/>
      <c r="P857" s="428"/>
      <c r="Q857" s="428"/>
      <c r="R857" s="428"/>
      <c r="S857" s="428"/>
      <c r="T857" s="428"/>
      <c r="U857" s="428"/>
      <c r="V857" s="428"/>
      <c r="W857" s="428"/>
      <c r="X857" s="428"/>
      <c r="Y857" s="428"/>
    </row>
    <row r="858" ht="15.75" customHeight="1">
      <c r="A858" s="428"/>
      <c r="B858" s="428"/>
      <c r="C858" s="428"/>
      <c r="D858" s="428"/>
      <c r="E858" s="428"/>
      <c r="F858" s="428"/>
      <c r="G858" s="428"/>
      <c r="H858" s="428"/>
      <c r="I858" s="428"/>
      <c r="J858" s="428"/>
      <c r="K858" s="428"/>
      <c r="L858" s="428"/>
      <c r="M858" s="428"/>
      <c r="N858" s="428"/>
      <c r="O858" s="428"/>
      <c r="P858" s="428"/>
      <c r="Q858" s="428"/>
      <c r="R858" s="428"/>
      <c r="S858" s="428"/>
      <c r="T858" s="428"/>
      <c r="U858" s="428"/>
      <c r="V858" s="428"/>
      <c r="W858" s="428"/>
      <c r="X858" s="428"/>
      <c r="Y858" s="428"/>
    </row>
    <row r="859" ht="15.75" customHeight="1">
      <c r="A859" s="428"/>
      <c r="B859" s="428"/>
      <c r="C859" s="428"/>
      <c r="D859" s="428"/>
      <c r="E859" s="428"/>
      <c r="F859" s="428"/>
      <c r="G859" s="428"/>
      <c r="H859" s="428"/>
      <c r="I859" s="428"/>
      <c r="J859" s="428"/>
      <c r="K859" s="428"/>
      <c r="L859" s="428"/>
      <c r="M859" s="428"/>
      <c r="N859" s="428"/>
      <c r="O859" s="428"/>
      <c r="P859" s="428"/>
      <c r="Q859" s="428"/>
      <c r="R859" s="428"/>
      <c r="S859" s="428"/>
      <c r="T859" s="428"/>
      <c r="U859" s="428"/>
      <c r="V859" s="428"/>
      <c r="W859" s="428"/>
      <c r="X859" s="428"/>
      <c r="Y859" s="428"/>
    </row>
    <row r="860" ht="15.75" customHeight="1">
      <c r="A860" s="428"/>
      <c r="B860" s="428"/>
      <c r="C860" s="428"/>
      <c r="D860" s="428"/>
      <c r="E860" s="428"/>
      <c r="F860" s="428"/>
      <c r="G860" s="428"/>
      <c r="H860" s="428"/>
      <c r="I860" s="428"/>
      <c r="J860" s="428"/>
      <c r="K860" s="428"/>
      <c r="L860" s="428"/>
      <c r="M860" s="428"/>
      <c r="N860" s="428"/>
      <c r="O860" s="428"/>
      <c r="P860" s="428"/>
      <c r="Q860" s="428"/>
      <c r="R860" s="428"/>
      <c r="S860" s="428"/>
      <c r="T860" s="428"/>
      <c r="U860" s="428"/>
      <c r="V860" s="428"/>
      <c r="W860" s="428"/>
      <c r="X860" s="428"/>
      <c r="Y860" s="428"/>
    </row>
    <row r="861" ht="15.75" customHeight="1">
      <c r="A861" s="428"/>
      <c r="B861" s="428"/>
      <c r="C861" s="428"/>
      <c r="D861" s="428"/>
      <c r="E861" s="428"/>
      <c r="F861" s="428"/>
      <c r="G861" s="428"/>
      <c r="H861" s="428"/>
      <c r="I861" s="428"/>
      <c r="J861" s="428"/>
      <c r="K861" s="428"/>
      <c r="L861" s="428"/>
      <c r="M861" s="428"/>
      <c r="N861" s="428"/>
      <c r="O861" s="428"/>
      <c r="P861" s="428"/>
      <c r="Q861" s="428"/>
      <c r="R861" s="428"/>
      <c r="S861" s="428"/>
      <c r="T861" s="428"/>
      <c r="U861" s="428"/>
      <c r="V861" s="428"/>
      <c r="W861" s="428"/>
      <c r="X861" s="428"/>
      <c r="Y861" s="428"/>
    </row>
    <row r="862" ht="15.75" customHeight="1">
      <c r="A862" s="428"/>
      <c r="B862" s="428"/>
      <c r="C862" s="428"/>
      <c r="D862" s="428"/>
      <c r="E862" s="428"/>
      <c r="F862" s="428"/>
      <c r="G862" s="428"/>
      <c r="H862" s="428"/>
      <c r="I862" s="428"/>
      <c r="J862" s="428"/>
      <c r="K862" s="428"/>
      <c r="L862" s="428"/>
      <c r="M862" s="428"/>
      <c r="N862" s="428"/>
      <c r="O862" s="428"/>
      <c r="P862" s="428"/>
      <c r="Q862" s="428"/>
      <c r="R862" s="428"/>
      <c r="S862" s="428"/>
      <c r="T862" s="428"/>
      <c r="U862" s="428"/>
      <c r="V862" s="428"/>
      <c r="W862" s="428"/>
      <c r="X862" s="428"/>
      <c r="Y862" s="428"/>
    </row>
    <row r="863" ht="15.75" customHeight="1">
      <c r="A863" s="428"/>
      <c r="B863" s="428"/>
      <c r="C863" s="428"/>
      <c r="D863" s="428"/>
      <c r="E863" s="428"/>
      <c r="F863" s="428"/>
      <c r="G863" s="428"/>
      <c r="H863" s="428"/>
      <c r="I863" s="428"/>
      <c r="J863" s="428"/>
      <c r="K863" s="428"/>
      <c r="L863" s="428"/>
      <c r="M863" s="428"/>
      <c r="N863" s="428"/>
      <c r="O863" s="428"/>
      <c r="P863" s="428"/>
      <c r="Q863" s="428"/>
      <c r="R863" s="428"/>
      <c r="S863" s="428"/>
      <c r="T863" s="428"/>
      <c r="U863" s="428"/>
      <c r="V863" s="428"/>
      <c r="W863" s="428"/>
      <c r="X863" s="428"/>
      <c r="Y863" s="428"/>
    </row>
    <row r="864" ht="15.75" customHeight="1">
      <c r="A864" s="428"/>
      <c r="B864" s="428"/>
      <c r="C864" s="428"/>
      <c r="D864" s="428"/>
      <c r="E864" s="428"/>
      <c r="F864" s="428"/>
      <c r="G864" s="428"/>
      <c r="H864" s="428"/>
      <c r="I864" s="428"/>
      <c r="J864" s="428"/>
      <c r="K864" s="428"/>
      <c r="L864" s="428"/>
      <c r="M864" s="428"/>
      <c r="N864" s="428"/>
      <c r="O864" s="428"/>
      <c r="P864" s="428"/>
      <c r="Q864" s="428"/>
      <c r="R864" s="428"/>
      <c r="S864" s="428"/>
      <c r="T864" s="428"/>
      <c r="U864" s="428"/>
      <c r="V864" s="428"/>
      <c r="W864" s="428"/>
      <c r="X864" s="428"/>
      <c r="Y864" s="428"/>
    </row>
    <row r="865" ht="15.75" customHeight="1">
      <c r="A865" s="428"/>
      <c r="B865" s="428"/>
      <c r="C865" s="428"/>
      <c r="D865" s="428"/>
      <c r="E865" s="428"/>
      <c r="F865" s="428"/>
      <c r="G865" s="428"/>
      <c r="H865" s="428"/>
      <c r="I865" s="428"/>
      <c r="J865" s="428"/>
      <c r="K865" s="428"/>
      <c r="L865" s="428"/>
      <c r="M865" s="428"/>
      <c r="N865" s="428"/>
      <c r="O865" s="428"/>
      <c r="P865" s="428"/>
      <c r="Q865" s="428"/>
      <c r="R865" s="428"/>
      <c r="S865" s="428"/>
      <c r="T865" s="428"/>
      <c r="U865" s="428"/>
      <c r="V865" s="428"/>
      <c r="W865" s="428"/>
      <c r="X865" s="428"/>
      <c r="Y865" s="428"/>
    </row>
    <row r="866" ht="15.75" customHeight="1">
      <c r="A866" s="428"/>
      <c r="B866" s="428"/>
      <c r="C866" s="428"/>
      <c r="D866" s="428"/>
      <c r="E866" s="428"/>
      <c r="F866" s="428"/>
      <c r="G866" s="428"/>
      <c r="H866" s="428"/>
      <c r="I866" s="428"/>
      <c r="J866" s="428"/>
      <c r="K866" s="428"/>
      <c r="L866" s="428"/>
      <c r="M866" s="428"/>
      <c r="N866" s="428"/>
      <c r="O866" s="428"/>
      <c r="P866" s="428"/>
      <c r="Q866" s="428"/>
      <c r="R866" s="428"/>
      <c r="S866" s="428"/>
      <c r="T866" s="428"/>
      <c r="U866" s="428"/>
      <c r="V866" s="428"/>
      <c r="W866" s="428"/>
      <c r="X866" s="428"/>
      <c r="Y866" s="428"/>
    </row>
    <row r="867" ht="15.75" customHeight="1">
      <c r="A867" s="428"/>
      <c r="B867" s="428"/>
      <c r="C867" s="428"/>
      <c r="D867" s="428"/>
      <c r="E867" s="428"/>
      <c r="F867" s="428"/>
      <c r="G867" s="428"/>
      <c r="H867" s="428"/>
      <c r="I867" s="428"/>
      <c r="J867" s="428"/>
      <c r="K867" s="428"/>
      <c r="L867" s="428"/>
      <c r="M867" s="428"/>
      <c r="N867" s="428"/>
      <c r="O867" s="428"/>
      <c r="P867" s="428"/>
      <c r="Q867" s="428"/>
      <c r="R867" s="428"/>
      <c r="S867" s="428"/>
      <c r="T867" s="428"/>
      <c r="U867" s="428"/>
      <c r="V867" s="428"/>
      <c r="W867" s="428"/>
      <c r="X867" s="428"/>
      <c r="Y867" s="428"/>
    </row>
    <row r="868" ht="15.75" customHeight="1">
      <c r="A868" s="428"/>
      <c r="B868" s="428"/>
      <c r="C868" s="428"/>
      <c r="D868" s="428"/>
      <c r="E868" s="428"/>
      <c r="F868" s="428"/>
      <c r="G868" s="428"/>
      <c r="H868" s="428"/>
      <c r="I868" s="428"/>
      <c r="J868" s="428"/>
      <c r="K868" s="428"/>
      <c r="L868" s="428"/>
      <c r="M868" s="428"/>
      <c r="N868" s="428"/>
      <c r="O868" s="428"/>
      <c r="P868" s="428"/>
      <c r="Q868" s="428"/>
      <c r="R868" s="428"/>
      <c r="S868" s="428"/>
      <c r="T868" s="428"/>
      <c r="U868" s="428"/>
      <c r="V868" s="428"/>
      <c r="W868" s="428"/>
      <c r="X868" s="428"/>
      <c r="Y868" s="428"/>
    </row>
    <row r="869" ht="15.75" customHeight="1">
      <c r="A869" s="428"/>
      <c r="B869" s="428"/>
      <c r="C869" s="428"/>
      <c r="D869" s="428"/>
      <c r="E869" s="428"/>
      <c r="F869" s="428"/>
      <c r="G869" s="428"/>
      <c r="H869" s="428"/>
      <c r="I869" s="428"/>
      <c r="J869" s="428"/>
      <c r="K869" s="428"/>
      <c r="L869" s="428"/>
      <c r="M869" s="428"/>
      <c r="N869" s="428"/>
      <c r="O869" s="428"/>
      <c r="P869" s="428"/>
      <c r="Q869" s="428"/>
      <c r="R869" s="428"/>
      <c r="S869" s="428"/>
      <c r="T869" s="428"/>
      <c r="U869" s="428"/>
      <c r="V869" s="428"/>
      <c r="W869" s="428"/>
      <c r="X869" s="428"/>
      <c r="Y869" s="428"/>
    </row>
    <row r="870" ht="15.75" customHeight="1">
      <c r="A870" s="428"/>
      <c r="B870" s="428"/>
      <c r="C870" s="428"/>
      <c r="D870" s="428"/>
      <c r="E870" s="428"/>
      <c r="F870" s="428"/>
      <c r="G870" s="428"/>
      <c r="H870" s="428"/>
      <c r="I870" s="428"/>
      <c r="J870" s="428"/>
      <c r="K870" s="428"/>
      <c r="L870" s="428"/>
      <c r="M870" s="428"/>
      <c r="N870" s="428"/>
      <c r="O870" s="428"/>
      <c r="P870" s="428"/>
      <c r="Q870" s="428"/>
      <c r="R870" s="428"/>
      <c r="S870" s="428"/>
      <c r="T870" s="428"/>
      <c r="U870" s="428"/>
      <c r="V870" s="428"/>
      <c r="W870" s="428"/>
      <c r="X870" s="428"/>
      <c r="Y870" s="428"/>
    </row>
    <row r="871" ht="15.75" customHeight="1">
      <c r="A871" s="428"/>
      <c r="B871" s="428"/>
      <c r="C871" s="428"/>
      <c r="D871" s="428"/>
      <c r="E871" s="428"/>
      <c r="F871" s="428"/>
      <c r="G871" s="428"/>
      <c r="H871" s="428"/>
      <c r="I871" s="428"/>
      <c r="J871" s="428"/>
      <c r="K871" s="428"/>
      <c r="L871" s="428"/>
      <c r="M871" s="428"/>
      <c r="N871" s="428"/>
      <c r="O871" s="428"/>
      <c r="P871" s="428"/>
      <c r="Q871" s="428"/>
      <c r="R871" s="428"/>
      <c r="S871" s="428"/>
      <c r="T871" s="428"/>
      <c r="U871" s="428"/>
      <c r="V871" s="428"/>
      <c r="W871" s="428"/>
      <c r="X871" s="428"/>
      <c r="Y871" s="428"/>
    </row>
    <row r="872" ht="15.75" customHeight="1">
      <c r="A872" s="428"/>
      <c r="B872" s="428"/>
      <c r="C872" s="428"/>
      <c r="D872" s="428"/>
      <c r="E872" s="428"/>
      <c r="F872" s="428"/>
      <c r="G872" s="428"/>
      <c r="H872" s="428"/>
      <c r="I872" s="428"/>
      <c r="J872" s="428"/>
      <c r="K872" s="428"/>
      <c r="L872" s="428"/>
      <c r="M872" s="428"/>
      <c r="N872" s="428"/>
      <c r="O872" s="428"/>
      <c r="P872" s="428"/>
      <c r="Q872" s="428"/>
      <c r="R872" s="428"/>
      <c r="S872" s="428"/>
      <c r="T872" s="428"/>
      <c r="U872" s="428"/>
      <c r="V872" s="428"/>
      <c r="W872" s="428"/>
      <c r="X872" s="428"/>
      <c r="Y872" s="428"/>
    </row>
    <row r="873" ht="15.75" customHeight="1">
      <c r="A873" s="428"/>
      <c r="B873" s="428"/>
      <c r="C873" s="428"/>
      <c r="D873" s="428"/>
      <c r="E873" s="428"/>
      <c r="F873" s="428"/>
      <c r="G873" s="428"/>
      <c r="H873" s="428"/>
      <c r="I873" s="428"/>
      <c r="J873" s="428"/>
      <c r="K873" s="428"/>
      <c r="L873" s="428"/>
      <c r="M873" s="428"/>
      <c r="N873" s="428"/>
      <c r="O873" s="428"/>
      <c r="P873" s="428"/>
      <c r="Q873" s="428"/>
      <c r="R873" s="428"/>
      <c r="S873" s="428"/>
      <c r="T873" s="428"/>
      <c r="U873" s="428"/>
      <c r="V873" s="428"/>
      <c r="W873" s="428"/>
      <c r="X873" s="428"/>
      <c r="Y873" s="428"/>
    </row>
    <row r="874" ht="15.75" customHeight="1">
      <c r="A874" s="428"/>
      <c r="B874" s="428"/>
      <c r="C874" s="428"/>
      <c r="D874" s="428"/>
      <c r="E874" s="428"/>
      <c r="F874" s="428"/>
      <c r="G874" s="428"/>
      <c r="H874" s="428"/>
      <c r="I874" s="428"/>
      <c r="J874" s="428"/>
      <c r="K874" s="428"/>
      <c r="L874" s="428"/>
      <c r="M874" s="428"/>
      <c r="N874" s="428"/>
      <c r="O874" s="428"/>
      <c r="P874" s="428"/>
      <c r="Q874" s="428"/>
      <c r="R874" s="428"/>
      <c r="S874" s="428"/>
      <c r="T874" s="428"/>
      <c r="U874" s="428"/>
      <c r="V874" s="428"/>
      <c r="W874" s="428"/>
      <c r="X874" s="428"/>
      <c r="Y874" s="428"/>
    </row>
    <row r="875" ht="15.75" customHeight="1">
      <c r="A875" s="428"/>
      <c r="B875" s="428"/>
      <c r="C875" s="428"/>
      <c r="D875" s="428"/>
      <c r="E875" s="428"/>
      <c r="F875" s="428"/>
      <c r="G875" s="428"/>
      <c r="H875" s="428"/>
      <c r="I875" s="428"/>
      <c r="J875" s="428"/>
      <c r="K875" s="428"/>
      <c r="L875" s="428"/>
      <c r="M875" s="428"/>
      <c r="N875" s="428"/>
      <c r="O875" s="428"/>
      <c r="P875" s="428"/>
      <c r="Q875" s="428"/>
      <c r="R875" s="428"/>
      <c r="S875" s="428"/>
      <c r="T875" s="428"/>
      <c r="U875" s="428"/>
      <c r="V875" s="428"/>
      <c r="W875" s="428"/>
      <c r="X875" s="428"/>
      <c r="Y875" s="428"/>
    </row>
    <row r="876" ht="15.75" customHeight="1">
      <c r="A876" s="428"/>
      <c r="B876" s="428"/>
      <c r="C876" s="428"/>
      <c r="D876" s="428"/>
      <c r="E876" s="428"/>
      <c r="F876" s="428"/>
      <c r="G876" s="428"/>
      <c r="H876" s="428"/>
      <c r="I876" s="428"/>
      <c r="J876" s="428"/>
      <c r="K876" s="428"/>
      <c r="L876" s="428"/>
      <c r="M876" s="428"/>
      <c r="N876" s="428"/>
      <c r="O876" s="428"/>
      <c r="P876" s="428"/>
      <c r="Q876" s="428"/>
      <c r="R876" s="428"/>
      <c r="S876" s="428"/>
      <c r="T876" s="428"/>
      <c r="U876" s="428"/>
      <c r="V876" s="428"/>
      <c r="W876" s="428"/>
      <c r="X876" s="428"/>
      <c r="Y876" s="428"/>
    </row>
    <row r="877" ht="15.75" customHeight="1">
      <c r="A877" s="428"/>
      <c r="B877" s="428"/>
      <c r="C877" s="428"/>
      <c r="D877" s="428"/>
      <c r="E877" s="428"/>
      <c r="F877" s="428"/>
      <c r="G877" s="428"/>
      <c r="H877" s="428"/>
      <c r="I877" s="428"/>
      <c r="J877" s="428"/>
      <c r="K877" s="428"/>
      <c r="L877" s="428"/>
      <c r="M877" s="428"/>
      <c r="N877" s="428"/>
      <c r="O877" s="428"/>
      <c r="P877" s="428"/>
      <c r="Q877" s="428"/>
      <c r="R877" s="428"/>
      <c r="S877" s="428"/>
      <c r="T877" s="428"/>
      <c r="U877" s="428"/>
      <c r="V877" s="428"/>
      <c r="W877" s="428"/>
      <c r="X877" s="428"/>
      <c r="Y877" s="428"/>
    </row>
    <row r="878" ht="15.75" customHeight="1">
      <c r="A878" s="428"/>
      <c r="B878" s="428"/>
      <c r="C878" s="428"/>
      <c r="D878" s="428"/>
      <c r="E878" s="428"/>
      <c r="F878" s="428"/>
      <c r="G878" s="428"/>
      <c r="H878" s="428"/>
      <c r="I878" s="428"/>
      <c r="J878" s="428"/>
      <c r="K878" s="428"/>
      <c r="L878" s="428"/>
      <c r="M878" s="428"/>
      <c r="N878" s="428"/>
      <c r="O878" s="428"/>
      <c r="P878" s="428"/>
      <c r="Q878" s="428"/>
      <c r="R878" s="428"/>
      <c r="S878" s="428"/>
      <c r="T878" s="428"/>
      <c r="U878" s="428"/>
      <c r="V878" s="428"/>
      <c r="W878" s="428"/>
      <c r="X878" s="428"/>
      <c r="Y878" s="428"/>
    </row>
    <row r="879" ht="15.75" customHeight="1">
      <c r="A879" s="428"/>
      <c r="B879" s="428"/>
      <c r="C879" s="428"/>
      <c r="D879" s="428"/>
      <c r="E879" s="428"/>
      <c r="F879" s="428"/>
      <c r="G879" s="428"/>
      <c r="H879" s="428"/>
      <c r="I879" s="428"/>
      <c r="J879" s="428"/>
      <c r="K879" s="428"/>
      <c r="L879" s="428"/>
      <c r="M879" s="428"/>
      <c r="N879" s="428"/>
      <c r="O879" s="428"/>
      <c r="P879" s="428"/>
      <c r="Q879" s="428"/>
      <c r="R879" s="428"/>
      <c r="S879" s="428"/>
      <c r="T879" s="428"/>
      <c r="U879" s="428"/>
      <c r="V879" s="428"/>
      <c r="W879" s="428"/>
      <c r="X879" s="428"/>
      <c r="Y879" s="428"/>
    </row>
    <row r="880" ht="15.75" customHeight="1">
      <c r="A880" s="428"/>
      <c r="B880" s="428"/>
      <c r="C880" s="428"/>
      <c r="D880" s="428"/>
      <c r="E880" s="428"/>
      <c r="F880" s="428"/>
      <c r="G880" s="428"/>
      <c r="H880" s="428"/>
      <c r="I880" s="428"/>
      <c r="J880" s="428"/>
      <c r="K880" s="428"/>
      <c r="L880" s="428"/>
      <c r="M880" s="428"/>
      <c r="N880" s="428"/>
      <c r="O880" s="428"/>
      <c r="P880" s="428"/>
      <c r="Q880" s="428"/>
      <c r="R880" s="428"/>
      <c r="S880" s="428"/>
      <c r="T880" s="428"/>
      <c r="U880" s="428"/>
      <c r="V880" s="428"/>
      <c r="W880" s="428"/>
      <c r="X880" s="428"/>
      <c r="Y880" s="428"/>
    </row>
    <row r="881" ht="15.75" customHeight="1">
      <c r="A881" s="428"/>
      <c r="B881" s="428"/>
      <c r="C881" s="428"/>
      <c r="D881" s="428"/>
      <c r="E881" s="428"/>
      <c r="F881" s="428"/>
      <c r="G881" s="428"/>
      <c r="H881" s="428"/>
      <c r="I881" s="428"/>
      <c r="J881" s="428"/>
      <c r="K881" s="428"/>
      <c r="L881" s="428"/>
      <c r="M881" s="428"/>
      <c r="N881" s="428"/>
      <c r="O881" s="428"/>
      <c r="P881" s="428"/>
      <c r="Q881" s="428"/>
      <c r="R881" s="428"/>
      <c r="S881" s="428"/>
      <c r="T881" s="428"/>
      <c r="U881" s="428"/>
      <c r="V881" s="428"/>
      <c r="W881" s="428"/>
      <c r="X881" s="428"/>
      <c r="Y881" s="428"/>
    </row>
    <row r="882" ht="15.75" customHeight="1">
      <c r="A882" s="428"/>
      <c r="B882" s="428"/>
      <c r="C882" s="428"/>
      <c r="D882" s="428"/>
      <c r="E882" s="428"/>
      <c r="F882" s="428"/>
      <c r="G882" s="428"/>
      <c r="H882" s="428"/>
      <c r="I882" s="428"/>
      <c r="J882" s="428"/>
      <c r="K882" s="428"/>
      <c r="L882" s="428"/>
      <c r="M882" s="428"/>
      <c r="N882" s="428"/>
      <c r="O882" s="428"/>
      <c r="P882" s="428"/>
      <c r="Q882" s="428"/>
      <c r="R882" s="428"/>
      <c r="S882" s="428"/>
      <c r="T882" s="428"/>
      <c r="U882" s="428"/>
      <c r="V882" s="428"/>
      <c r="W882" s="428"/>
      <c r="X882" s="428"/>
      <c r="Y882" s="428"/>
    </row>
    <row r="883" ht="15.75" customHeight="1">
      <c r="A883" s="428"/>
      <c r="B883" s="428"/>
      <c r="C883" s="428"/>
      <c r="D883" s="428"/>
      <c r="E883" s="428"/>
      <c r="F883" s="428"/>
      <c r="G883" s="428"/>
      <c r="H883" s="428"/>
      <c r="I883" s="428"/>
      <c r="J883" s="428"/>
      <c r="K883" s="428"/>
      <c r="L883" s="428"/>
      <c r="M883" s="428"/>
      <c r="N883" s="428"/>
      <c r="O883" s="428"/>
      <c r="P883" s="428"/>
      <c r="Q883" s="428"/>
      <c r="R883" s="428"/>
      <c r="S883" s="428"/>
      <c r="T883" s="428"/>
      <c r="U883" s="428"/>
      <c r="V883" s="428"/>
      <c r="W883" s="428"/>
      <c r="X883" s="428"/>
      <c r="Y883" s="428"/>
    </row>
    <row r="884" ht="15.75" customHeight="1">
      <c r="A884" s="428"/>
      <c r="B884" s="428"/>
      <c r="C884" s="428"/>
      <c r="D884" s="428"/>
      <c r="E884" s="428"/>
      <c r="F884" s="428"/>
      <c r="G884" s="428"/>
      <c r="H884" s="428"/>
      <c r="I884" s="428"/>
      <c r="J884" s="428"/>
      <c r="K884" s="428"/>
      <c r="L884" s="428"/>
      <c r="M884" s="428"/>
      <c r="N884" s="428"/>
      <c r="O884" s="428"/>
      <c r="P884" s="428"/>
      <c r="Q884" s="428"/>
      <c r="R884" s="428"/>
      <c r="S884" s="428"/>
      <c r="T884" s="428"/>
      <c r="U884" s="428"/>
      <c r="V884" s="428"/>
      <c r="W884" s="428"/>
      <c r="X884" s="428"/>
      <c r="Y884" s="428"/>
    </row>
    <row r="885" ht="15.75" customHeight="1">
      <c r="A885" s="428"/>
      <c r="B885" s="428"/>
      <c r="C885" s="428"/>
      <c r="D885" s="428"/>
      <c r="E885" s="428"/>
      <c r="F885" s="428"/>
      <c r="G885" s="428"/>
      <c r="H885" s="428"/>
      <c r="I885" s="428"/>
      <c r="J885" s="428"/>
      <c r="K885" s="428"/>
      <c r="L885" s="428"/>
      <c r="M885" s="428"/>
      <c r="N885" s="428"/>
      <c r="O885" s="428"/>
      <c r="P885" s="428"/>
      <c r="Q885" s="428"/>
      <c r="R885" s="428"/>
      <c r="S885" s="428"/>
      <c r="T885" s="428"/>
      <c r="U885" s="428"/>
      <c r="V885" s="428"/>
      <c r="W885" s="428"/>
      <c r="X885" s="428"/>
      <c r="Y885" s="428"/>
    </row>
    <row r="886" ht="15.75" customHeight="1">
      <c r="A886" s="428"/>
      <c r="B886" s="428"/>
      <c r="C886" s="428"/>
      <c r="D886" s="428"/>
      <c r="E886" s="428"/>
      <c r="F886" s="428"/>
      <c r="G886" s="428"/>
      <c r="H886" s="428"/>
      <c r="I886" s="428"/>
      <c r="J886" s="428"/>
      <c r="K886" s="428"/>
      <c r="L886" s="428"/>
      <c r="M886" s="428"/>
      <c r="N886" s="428"/>
      <c r="O886" s="428"/>
      <c r="P886" s="428"/>
      <c r="Q886" s="428"/>
      <c r="R886" s="428"/>
      <c r="S886" s="428"/>
      <c r="T886" s="428"/>
      <c r="U886" s="428"/>
      <c r="V886" s="428"/>
      <c r="W886" s="428"/>
      <c r="X886" s="428"/>
      <c r="Y886" s="428"/>
    </row>
    <row r="887" ht="15.75" customHeight="1">
      <c r="A887" s="428"/>
      <c r="B887" s="428"/>
      <c r="C887" s="428"/>
      <c r="D887" s="428"/>
      <c r="E887" s="428"/>
      <c r="F887" s="428"/>
      <c r="G887" s="428"/>
      <c r="H887" s="428"/>
      <c r="I887" s="428"/>
      <c r="J887" s="428"/>
      <c r="K887" s="428"/>
      <c r="L887" s="428"/>
      <c r="M887" s="428"/>
      <c r="N887" s="428"/>
      <c r="O887" s="428"/>
      <c r="P887" s="428"/>
      <c r="Q887" s="428"/>
      <c r="R887" s="428"/>
      <c r="S887" s="428"/>
      <c r="T887" s="428"/>
      <c r="U887" s="428"/>
      <c r="V887" s="428"/>
      <c r="W887" s="428"/>
      <c r="X887" s="428"/>
      <c r="Y887" s="428"/>
    </row>
    <row r="888" ht="15.75" customHeight="1">
      <c r="A888" s="428"/>
      <c r="B888" s="428"/>
      <c r="C888" s="428"/>
      <c r="D888" s="428"/>
      <c r="E888" s="428"/>
      <c r="F888" s="428"/>
      <c r="G888" s="428"/>
      <c r="H888" s="428"/>
      <c r="I888" s="428"/>
      <c r="J888" s="428"/>
      <c r="K888" s="428"/>
      <c r="L888" s="428"/>
      <c r="M888" s="428"/>
      <c r="N888" s="428"/>
      <c r="O888" s="428"/>
      <c r="P888" s="428"/>
      <c r="Q888" s="428"/>
      <c r="R888" s="428"/>
      <c r="S888" s="428"/>
      <c r="T888" s="428"/>
      <c r="U888" s="428"/>
      <c r="V888" s="428"/>
      <c r="W888" s="428"/>
      <c r="X888" s="428"/>
      <c r="Y888" s="428"/>
    </row>
    <row r="889" ht="15.75" customHeight="1">
      <c r="A889" s="428"/>
      <c r="B889" s="428"/>
      <c r="C889" s="428"/>
      <c r="D889" s="428"/>
      <c r="E889" s="428"/>
      <c r="F889" s="428"/>
      <c r="G889" s="428"/>
      <c r="H889" s="428"/>
      <c r="I889" s="428"/>
      <c r="J889" s="428"/>
      <c r="K889" s="428"/>
      <c r="L889" s="428"/>
      <c r="M889" s="428"/>
      <c r="N889" s="428"/>
      <c r="O889" s="428"/>
      <c r="P889" s="428"/>
      <c r="Q889" s="428"/>
      <c r="R889" s="428"/>
      <c r="S889" s="428"/>
      <c r="T889" s="428"/>
      <c r="U889" s="428"/>
      <c r="V889" s="428"/>
      <c r="W889" s="428"/>
      <c r="X889" s="428"/>
      <c r="Y889" s="428"/>
    </row>
    <row r="890" ht="15.75" customHeight="1">
      <c r="A890" s="428"/>
      <c r="B890" s="428"/>
      <c r="C890" s="428"/>
      <c r="D890" s="428"/>
      <c r="E890" s="428"/>
      <c r="F890" s="428"/>
      <c r="G890" s="428"/>
      <c r="H890" s="428"/>
      <c r="I890" s="428"/>
      <c r="J890" s="428"/>
      <c r="K890" s="428"/>
      <c r="L890" s="428"/>
      <c r="M890" s="428"/>
      <c r="N890" s="428"/>
      <c r="O890" s="428"/>
      <c r="P890" s="428"/>
      <c r="Q890" s="428"/>
      <c r="R890" s="428"/>
      <c r="S890" s="428"/>
      <c r="T890" s="428"/>
      <c r="U890" s="428"/>
      <c r="V890" s="428"/>
      <c r="W890" s="428"/>
      <c r="X890" s="428"/>
      <c r="Y890" s="428"/>
    </row>
    <row r="891" ht="15.75" customHeight="1">
      <c r="A891" s="428"/>
      <c r="B891" s="428"/>
      <c r="C891" s="428"/>
      <c r="D891" s="428"/>
      <c r="E891" s="428"/>
      <c r="F891" s="428"/>
      <c r="G891" s="428"/>
      <c r="H891" s="428"/>
      <c r="I891" s="428"/>
      <c r="J891" s="428"/>
      <c r="K891" s="428"/>
      <c r="L891" s="428"/>
      <c r="M891" s="428"/>
      <c r="N891" s="428"/>
      <c r="O891" s="428"/>
      <c r="P891" s="428"/>
      <c r="Q891" s="428"/>
      <c r="R891" s="428"/>
      <c r="S891" s="428"/>
      <c r="T891" s="428"/>
      <c r="U891" s="428"/>
      <c r="V891" s="428"/>
      <c r="W891" s="428"/>
      <c r="X891" s="428"/>
      <c r="Y891" s="428"/>
    </row>
    <row r="892" ht="15.75" customHeight="1">
      <c r="A892" s="428"/>
      <c r="B892" s="428"/>
      <c r="C892" s="428"/>
      <c r="D892" s="428"/>
      <c r="E892" s="428"/>
      <c r="F892" s="428"/>
      <c r="G892" s="428"/>
      <c r="H892" s="428"/>
      <c r="I892" s="428"/>
      <c r="J892" s="428"/>
      <c r="K892" s="428"/>
      <c r="L892" s="428"/>
      <c r="M892" s="428"/>
      <c r="N892" s="428"/>
      <c r="O892" s="428"/>
      <c r="P892" s="428"/>
      <c r="Q892" s="428"/>
      <c r="R892" s="428"/>
      <c r="S892" s="428"/>
      <c r="T892" s="428"/>
      <c r="U892" s="428"/>
      <c r="V892" s="428"/>
      <c r="W892" s="428"/>
      <c r="X892" s="428"/>
      <c r="Y892" s="428"/>
    </row>
    <row r="893" ht="15.75" customHeight="1">
      <c r="A893" s="428"/>
      <c r="B893" s="428"/>
      <c r="C893" s="428"/>
      <c r="D893" s="428"/>
      <c r="E893" s="428"/>
      <c r="F893" s="428"/>
      <c r="G893" s="428"/>
      <c r="H893" s="428"/>
      <c r="I893" s="428"/>
      <c r="J893" s="428"/>
      <c r="K893" s="428"/>
      <c r="L893" s="428"/>
      <c r="M893" s="428"/>
      <c r="N893" s="428"/>
      <c r="O893" s="428"/>
      <c r="P893" s="428"/>
      <c r="Q893" s="428"/>
      <c r="R893" s="428"/>
      <c r="S893" s="428"/>
      <c r="T893" s="428"/>
      <c r="U893" s="428"/>
      <c r="V893" s="428"/>
      <c r="W893" s="428"/>
      <c r="X893" s="428"/>
      <c r="Y893" s="428"/>
    </row>
    <row r="894" ht="15.75" customHeight="1">
      <c r="A894" s="428"/>
      <c r="B894" s="428"/>
      <c r="C894" s="428"/>
      <c r="D894" s="428"/>
      <c r="E894" s="428"/>
      <c r="F894" s="428"/>
      <c r="G894" s="428"/>
      <c r="H894" s="428"/>
      <c r="I894" s="428"/>
      <c r="J894" s="428"/>
      <c r="K894" s="428"/>
      <c r="L894" s="428"/>
      <c r="M894" s="428"/>
      <c r="N894" s="428"/>
      <c r="O894" s="428"/>
      <c r="P894" s="428"/>
      <c r="Q894" s="428"/>
      <c r="R894" s="428"/>
      <c r="S894" s="428"/>
      <c r="T894" s="428"/>
      <c r="U894" s="428"/>
      <c r="V894" s="428"/>
      <c r="W894" s="428"/>
      <c r="X894" s="428"/>
      <c r="Y894" s="428"/>
    </row>
    <row r="895" ht="15.75" customHeight="1">
      <c r="A895" s="428"/>
      <c r="B895" s="428"/>
      <c r="C895" s="428"/>
      <c r="D895" s="428"/>
      <c r="E895" s="428"/>
      <c r="F895" s="428"/>
      <c r="G895" s="428"/>
      <c r="H895" s="428"/>
      <c r="I895" s="428"/>
      <c r="J895" s="428"/>
      <c r="K895" s="428"/>
      <c r="L895" s="428"/>
      <c r="M895" s="428"/>
      <c r="N895" s="428"/>
      <c r="O895" s="428"/>
      <c r="P895" s="428"/>
      <c r="Q895" s="428"/>
      <c r="R895" s="428"/>
      <c r="S895" s="428"/>
      <c r="T895" s="428"/>
      <c r="U895" s="428"/>
      <c r="V895" s="428"/>
      <c r="W895" s="428"/>
      <c r="X895" s="428"/>
      <c r="Y895" s="428"/>
    </row>
    <row r="896" ht="15.75" customHeight="1">
      <c r="A896" s="428"/>
      <c r="B896" s="428"/>
      <c r="C896" s="428"/>
      <c r="D896" s="428"/>
      <c r="E896" s="428"/>
      <c r="F896" s="428"/>
      <c r="G896" s="428"/>
      <c r="H896" s="428"/>
      <c r="I896" s="428"/>
      <c r="J896" s="428"/>
      <c r="K896" s="428"/>
      <c r="L896" s="428"/>
      <c r="M896" s="428"/>
      <c r="N896" s="428"/>
      <c r="O896" s="428"/>
      <c r="P896" s="428"/>
      <c r="Q896" s="428"/>
      <c r="R896" s="428"/>
      <c r="S896" s="428"/>
      <c r="T896" s="428"/>
      <c r="U896" s="428"/>
      <c r="V896" s="428"/>
      <c r="W896" s="428"/>
      <c r="X896" s="428"/>
      <c r="Y896" s="428"/>
    </row>
    <row r="897" ht="15.75" customHeight="1">
      <c r="A897" s="428"/>
      <c r="B897" s="428"/>
      <c r="C897" s="428"/>
      <c r="D897" s="428"/>
      <c r="E897" s="428"/>
      <c r="F897" s="428"/>
      <c r="G897" s="428"/>
      <c r="H897" s="428"/>
      <c r="I897" s="428"/>
      <c r="J897" s="428"/>
      <c r="K897" s="428"/>
      <c r="L897" s="428"/>
      <c r="M897" s="428"/>
      <c r="N897" s="428"/>
      <c r="O897" s="428"/>
      <c r="P897" s="428"/>
      <c r="Q897" s="428"/>
      <c r="R897" s="428"/>
      <c r="S897" s="428"/>
      <c r="T897" s="428"/>
      <c r="U897" s="428"/>
      <c r="V897" s="428"/>
      <c r="W897" s="428"/>
      <c r="X897" s="428"/>
      <c r="Y897" s="428"/>
    </row>
    <row r="898" ht="15.75" customHeight="1">
      <c r="A898" s="428"/>
      <c r="B898" s="428"/>
      <c r="C898" s="428"/>
      <c r="D898" s="428"/>
      <c r="E898" s="428"/>
      <c r="F898" s="428"/>
      <c r="G898" s="428"/>
      <c r="H898" s="428"/>
      <c r="I898" s="428"/>
      <c r="J898" s="428"/>
      <c r="K898" s="428"/>
      <c r="L898" s="428"/>
      <c r="M898" s="428"/>
      <c r="N898" s="428"/>
      <c r="O898" s="428"/>
      <c r="P898" s="428"/>
      <c r="Q898" s="428"/>
      <c r="R898" s="428"/>
      <c r="S898" s="428"/>
      <c r="T898" s="428"/>
      <c r="U898" s="428"/>
      <c r="V898" s="428"/>
      <c r="W898" s="428"/>
      <c r="X898" s="428"/>
      <c r="Y898" s="428"/>
    </row>
    <row r="899" ht="15.75" customHeight="1">
      <c r="A899" s="428"/>
      <c r="B899" s="428"/>
      <c r="C899" s="428"/>
      <c r="D899" s="428"/>
      <c r="E899" s="428"/>
      <c r="F899" s="428"/>
      <c r="G899" s="428"/>
      <c r="H899" s="428"/>
      <c r="I899" s="428"/>
      <c r="J899" s="428"/>
      <c r="K899" s="428"/>
      <c r="L899" s="428"/>
      <c r="M899" s="428"/>
      <c r="N899" s="428"/>
      <c r="O899" s="428"/>
      <c r="P899" s="428"/>
      <c r="Q899" s="428"/>
      <c r="R899" s="428"/>
      <c r="S899" s="428"/>
      <c r="T899" s="428"/>
      <c r="U899" s="428"/>
      <c r="V899" s="428"/>
      <c r="W899" s="428"/>
      <c r="X899" s="428"/>
      <c r="Y899" s="428"/>
    </row>
    <row r="900" ht="15.75" customHeight="1">
      <c r="A900" s="428"/>
      <c r="B900" s="428"/>
      <c r="C900" s="428"/>
      <c r="D900" s="428"/>
      <c r="E900" s="428"/>
      <c r="F900" s="428"/>
      <c r="G900" s="428"/>
      <c r="H900" s="428"/>
      <c r="I900" s="428"/>
      <c r="J900" s="428"/>
      <c r="K900" s="428"/>
      <c r="L900" s="428"/>
      <c r="M900" s="428"/>
      <c r="N900" s="428"/>
      <c r="O900" s="428"/>
      <c r="P900" s="428"/>
      <c r="Q900" s="428"/>
      <c r="R900" s="428"/>
      <c r="S900" s="428"/>
      <c r="T900" s="428"/>
      <c r="U900" s="428"/>
      <c r="V900" s="428"/>
      <c r="W900" s="428"/>
      <c r="X900" s="428"/>
      <c r="Y900" s="428"/>
    </row>
    <row r="901" ht="15.75" customHeight="1">
      <c r="A901" s="428"/>
      <c r="B901" s="428"/>
      <c r="C901" s="428"/>
      <c r="D901" s="428"/>
      <c r="E901" s="428"/>
      <c r="F901" s="428"/>
      <c r="G901" s="428"/>
      <c r="H901" s="428"/>
      <c r="I901" s="428"/>
      <c r="J901" s="428"/>
      <c r="K901" s="428"/>
      <c r="L901" s="428"/>
      <c r="M901" s="428"/>
      <c r="N901" s="428"/>
      <c r="O901" s="428"/>
      <c r="P901" s="428"/>
      <c r="Q901" s="428"/>
      <c r="R901" s="428"/>
      <c r="S901" s="428"/>
      <c r="T901" s="428"/>
      <c r="U901" s="428"/>
      <c r="V901" s="428"/>
      <c r="W901" s="428"/>
      <c r="X901" s="428"/>
      <c r="Y901" s="428"/>
    </row>
    <row r="902" ht="15.75" customHeight="1">
      <c r="A902" s="428"/>
      <c r="B902" s="428"/>
      <c r="C902" s="428"/>
      <c r="D902" s="428"/>
      <c r="E902" s="428"/>
      <c r="F902" s="428"/>
      <c r="G902" s="428"/>
      <c r="H902" s="428"/>
      <c r="I902" s="428"/>
      <c r="J902" s="428"/>
      <c r="K902" s="428"/>
      <c r="L902" s="428"/>
      <c r="M902" s="428"/>
      <c r="N902" s="428"/>
      <c r="O902" s="428"/>
      <c r="P902" s="428"/>
      <c r="Q902" s="428"/>
      <c r="R902" s="428"/>
      <c r="S902" s="428"/>
      <c r="T902" s="428"/>
      <c r="U902" s="428"/>
      <c r="V902" s="428"/>
      <c r="W902" s="428"/>
      <c r="X902" s="428"/>
      <c r="Y902" s="428"/>
    </row>
    <row r="903" ht="15.75" customHeight="1">
      <c r="A903" s="428"/>
      <c r="B903" s="428"/>
      <c r="C903" s="428"/>
      <c r="D903" s="428"/>
      <c r="E903" s="428"/>
      <c r="F903" s="428"/>
      <c r="G903" s="428"/>
      <c r="H903" s="428"/>
      <c r="I903" s="428"/>
      <c r="J903" s="428"/>
      <c r="K903" s="428"/>
      <c r="L903" s="428"/>
      <c r="M903" s="428"/>
      <c r="N903" s="428"/>
      <c r="O903" s="428"/>
      <c r="P903" s="428"/>
      <c r="Q903" s="428"/>
      <c r="R903" s="428"/>
      <c r="S903" s="428"/>
      <c r="T903" s="428"/>
      <c r="U903" s="428"/>
      <c r="V903" s="428"/>
      <c r="W903" s="428"/>
      <c r="X903" s="428"/>
      <c r="Y903" s="428"/>
    </row>
    <row r="904" ht="15.75" customHeight="1">
      <c r="A904" s="428"/>
      <c r="B904" s="428"/>
      <c r="C904" s="428"/>
      <c r="D904" s="428"/>
      <c r="E904" s="428"/>
      <c r="F904" s="428"/>
      <c r="G904" s="428"/>
      <c r="H904" s="428"/>
      <c r="I904" s="428"/>
      <c r="J904" s="428"/>
      <c r="K904" s="428"/>
      <c r="L904" s="428"/>
      <c r="M904" s="428"/>
      <c r="N904" s="428"/>
      <c r="O904" s="428"/>
      <c r="P904" s="428"/>
      <c r="Q904" s="428"/>
      <c r="R904" s="428"/>
      <c r="S904" s="428"/>
      <c r="T904" s="428"/>
      <c r="U904" s="428"/>
      <c r="V904" s="428"/>
      <c r="W904" s="428"/>
      <c r="X904" s="428"/>
      <c r="Y904" s="428"/>
    </row>
    <row r="905" ht="15.75" customHeight="1">
      <c r="A905" s="428"/>
      <c r="B905" s="428"/>
      <c r="C905" s="428"/>
      <c r="D905" s="428"/>
      <c r="E905" s="428"/>
      <c r="F905" s="428"/>
      <c r="G905" s="428"/>
      <c r="H905" s="428"/>
      <c r="I905" s="428"/>
      <c r="J905" s="428"/>
      <c r="K905" s="428"/>
      <c r="L905" s="428"/>
      <c r="M905" s="428"/>
      <c r="N905" s="428"/>
      <c r="O905" s="428"/>
      <c r="P905" s="428"/>
      <c r="Q905" s="428"/>
      <c r="R905" s="428"/>
      <c r="S905" s="428"/>
      <c r="T905" s="428"/>
      <c r="U905" s="428"/>
      <c r="V905" s="428"/>
      <c r="W905" s="428"/>
      <c r="X905" s="428"/>
      <c r="Y905" s="428"/>
    </row>
    <row r="906" ht="15.75" customHeight="1">
      <c r="A906" s="428"/>
      <c r="B906" s="428"/>
      <c r="C906" s="428"/>
      <c r="D906" s="428"/>
      <c r="E906" s="428"/>
      <c r="F906" s="428"/>
      <c r="G906" s="428"/>
      <c r="H906" s="428"/>
      <c r="I906" s="428"/>
      <c r="J906" s="428"/>
      <c r="K906" s="428"/>
      <c r="L906" s="428"/>
      <c r="M906" s="428"/>
      <c r="N906" s="428"/>
      <c r="O906" s="428"/>
      <c r="P906" s="428"/>
      <c r="Q906" s="428"/>
      <c r="R906" s="428"/>
      <c r="S906" s="428"/>
      <c r="T906" s="428"/>
      <c r="U906" s="428"/>
      <c r="V906" s="428"/>
      <c r="W906" s="428"/>
      <c r="X906" s="428"/>
      <c r="Y906" s="428"/>
    </row>
    <row r="907" ht="15.75" customHeight="1">
      <c r="A907" s="428"/>
      <c r="B907" s="428"/>
      <c r="C907" s="428"/>
      <c r="D907" s="428"/>
      <c r="E907" s="428"/>
      <c r="F907" s="428"/>
      <c r="G907" s="428"/>
      <c r="H907" s="428"/>
      <c r="I907" s="428"/>
      <c r="J907" s="428"/>
      <c r="K907" s="428"/>
      <c r="L907" s="428"/>
      <c r="M907" s="428"/>
      <c r="N907" s="428"/>
      <c r="O907" s="428"/>
      <c r="P907" s="428"/>
      <c r="Q907" s="428"/>
      <c r="R907" s="428"/>
      <c r="S907" s="428"/>
      <c r="T907" s="428"/>
      <c r="U907" s="428"/>
      <c r="V907" s="428"/>
      <c r="W907" s="428"/>
      <c r="X907" s="428"/>
      <c r="Y907" s="428"/>
    </row>
    <row r="908" ht="15.75" customHeight="1">
      <c r="A908" s="428"/>
      <c r="B908" s="428"/>
      <c r="C908" s="428"/>
      <c r="D908" s="428"/>
      <c r="E908" s="428"/>
      <c r="F908" s="428"/>
      <c r="G908" s="428"/>
      <c r="H908" s="428"/>
      <c r="I908" s="428"/>
      <c r="J908" s="428"/>
      <c r="K908" s="428"/>
      <c r="L908" s="428"/>
      <c r="M908" s="428"/>
      <c r="N908" s="428"/>
      <c r="O908" s="428"/>
      <c r="P908" s="428"/>
      <c r="Q908" s="428"/>
      <c r="R908" s="428"/>
      <c r="S908" s="428"/>
      <c r="T908" s="428"/>
      <c r="U908" s="428"/>
      <c r="V908" s="428"/>
      <c r="W908" s="428"/>
      <c r="X908" s="428"/>
      <c r="Y908" s="428"/>
    </row>
    <row r="909" ht="15.75" customHeight="1">
      <c r="A909" s="428"/>
      <c r="B909" s="428"/>
      <c r="C909" s="428"/>
      <c r="D909" s="428"/>
      <c r="E909" s="428"/>
      <c r="F909" s="428"/>
      <c r="G909" s="428"/>
      <c r="H909" s="428"/>
      <c r="I909" s="428"/>
      <c r="J909" s="428"/>
      <c r="K909" s="428"/>
      <c r="L909" s="428"/>
      <c r="M909" s="428"/>
      <c r="N909" s="428"/>
      <c r="O909" s="428"/>
      <c r="P909" s="428"/>
      <c r="Q909" s="428"/>
      <c r="R909" s="428"/>
      <c r="S909" s="428"/>
      <c r="T909" s="428"/>
      <c r="U909" s="428"/>
      <c r="V909" s="428"/>
      <c r="W909" s="428"/>
      <c r="X909" s="428"/>
      <c r="Y909" s="428"/>
    </row>
    <row r="910" ht="15.75" customHeight="1">
      <c r="A910" s="428"/>
      <c r="B910" s="428"/>
      <c r="C910" s="428"/>
      <c r="D910" s="428"/>
      <c r="E910" s="428"/>
      <c r="F910" s="428"/>
      <c r="G910" s="428"/>
      <c r="H910" s="428"/>
      <c r="I910" s="428"/>
      <c r="J910" s="428"/>
      <c r="K910" s="428"/>
      <c r="L910" s="428"/>
      <c r="M910" s="428"/>
      <c r="N910" s="428"/>
      <c r="O910" s="428"/>
      <c r="P910" s="428"/>
      <c r="Q910" s="428"/>
      <c r="R910" s="428"/>
      <c r="S910" s="428"/>
      <c r="T910" s="428"/>
      <c r="U910" s="428"/>
      <c r="V910" s="428"/>
      <c r="W910" s="428"/>
      <c r="X910" s="428"/>
      <c r="Y910" s="428"/>
    </row>
    <row r="911" ht="15.75" customHeight="1">
      <c r="A911" s="428"/>
      <c r="B911" s="428"/>
      <c r="C911" s="428"/>
      <c r="D911" s="428"/>
      <c r="E911" s="428"/>
      <c r="F911" s="428"/>
      <c r="G911" s="428"/>
      <c r="H911" s="428"/>
      <c r="I911" s="428"/>
      <c r="J911" s="428"/>
      <c r="K911" s="428"/>
      <c r="L911" s="428"/>
      <c r="M911" s="428"/>
      <c r="N911" s="428"/>
      <c r="O911" s="428"/>
      <c r="P911" s="428"/>
      <c r="Q911" s="428"/>
      <c r="R911" s="428"/>
      <c r="S911" s="428"/>
      <c r="T911" s="428"/>
      <c r="U911" s="428"/>
      <c r="V911" s="428"/>
      <c r="W911" s="428"/>
      <c r="X911" s="428"/>
      <c r="Y911" s="428"/>
    </row>
    <row r="912" ht="15.75" customHeight="1">
      <c r="A912" s="428"/>
      <c r="B912" s="428"/>
      <c r="C912" s="428"/>
      <c r="D912" s="428"/>
      <c r="E912" s="428"/>
      <c r="F912" s="428"/>
      <c r="G912" s="428"/>
      <c r="H912" s="428"/>
      <c r="I912" s="428"/>
      <c r="J912" s="428"/>
      <c r="K912" s="428"/>
      <c r="L912" s="428"/>
      <c r="M912" s="428"/>
      <c r="N912" s="428"/>
      <c r="O912" s="428"/>
      <c r="P912" s="428"/>
      <c r="Q912" s="428"/>
      <c r="R912" s="428"/>
      <c r="S912" s="428"/>
      <c r="T912" s="428"/>
      <c r="U912" s="428"/>
      <c r="V912" s="428"/>
      <c r="W912" s="428"/>
      <c r="X912" s="428"/>
      <c r="Y912" s="428"/>
    </row>
    <row r="913" ht="15.75" customHeight="1">
      <c r="A913" s="428"/>
      <c r="B913" s="428"/>
      <c r="C913" s="428"/>
      <c r="D913" s="428"/>
      <c r="E913" s="428"/>
      <c r="F913" s="428"/>
      <c r="G913" s="428"/>
      <c r="H913" s="428"/>
      <c r="I913" s="428"/>
      <c r="J913" s="428"/>
      <c r="K913" s="428"/>
      <c r="L913" s="428"/>
      <c r="M913" s="428"/>
      <c r="N913" s="428"/>
      <c r="O913" s="428"/>
      <c r="P913" s="428"/>
      <c r="Q913" s="428"/>
      <c r="R913" s="428"/>
      <c r="S913" s="428"/>
      <c r="T913" s="428"/>
      <c r="U913" s="428"/>
      <c r="V913" s="428"/>
      <c r="W913" s="428"/>
      <c r="X913" s="428"/>
      <c r="Y913" s="428"/>
    </row>
    <row r="914" ht="15.75" customHeight="1">
      <c r="A914" s="428"/>
      <c r="B914" s="428"/>
      <c r="C914" s="428"/>
      <c r="D914" s="428"/>
      <c r="E914" s="428"/>
      <c r="F914" s="428"/>
      <c r="G914" s="428"/>
      <c r="H914" s="428"/>
      <c r="I914" s="428"/>
      <c r="J914" s="428"/>
      <c r="K914" s="428"/>
      <c r="L914" s="428"/>
      <c r="M914" s="428"/>
      <c r="N914" s="428"/>
      <c r="O914" s="428"/>
      <c r="P914" s="428"/>
      <c r="Q914" s="428"/>
      <c r="R914" s="428"/>
      <c r="S914" s="428"/>
      <c r="T914" s="428"/>
      <c r="U914" s="428"/>
      <c r="V914" s="428"/>
      <c r="W914" s="428"/>
      <c r="X914" s="428"/>
      <c r="Y914" s="428"/>
    </row>
    <row r="915" ht="15.75" customHeight="1">
      <c r="A915" s="428"/>
      <c r="B915" s="428"/>
      <c r="C915" s="428"/>
      <c r="D915" s="428"/>
      <c r="E915" s="428"/>
      <c r="F915" s="428"/>
      <c r="G915" s="428"/>
      <c r="H915" s="428"/>
      <c r="I915" s="428"/>
      <c r="J915" s="428"/>
      <c r="K915" s="428"/>
      <c r="L915" s="428"/>
      <c r="M915" s="428"/>
      <c r="N915" s="428"/>
      <c r="O915" s="428"/>
      <c r="P915" s="428"/>
      <c r="Q915" s="428"/>
      <c r="R915" s="428"/>
      <c r="S915" s="428"/>
      <c r="T915" s="428"/>
      <c r="U915" s="428"/>
      <c r="V915" s="428"/>
      <c r="W915" s="428"/>
      <c r="X915" s="428"/>
      <c r="Y915" s="428"/>
    </row>
    <row r="916" ht="15.75" customHeight="1">
      <c r="A916" s="428"/>
      <c r="B916" s="428"/>
      <c r="C916" s="428"/>
      <c r="D916" s="428"/>
      <c r="E916" s="428"/>
      <c r="F916" s="428"/>
      <c r="G916" s="428"/>
      <c r="H916" s="428"/>
      <c r="I916" s="428"/>
      <c r="J916" s="428"/>
      <c r="K916" s="428"/>
      <c r="L916" s="428"/>
      <c r="M916" s="428"/>
      <c r="N916" s="428"/>
      <c r="O916" s="428"/>
      <c r="P916" s="428"/>
      <c r="Q916" s="428"/>
      <c r="R916" s="428"/>
      <c r="S916" s="428"/>
      <c r="T916" s="428"/>
      <c r="U916" s="428"/>
      <c r="V916" s="428"/>
      <c r="W916" s="428"/>
      <c r="X916" s="428"/>
      <c r="Y916" s="428"/>
    </row>
    <row r="917" ht="15.75" customHeight="1">
      <c r="A917" s="428"/>
      <c r="B917" s="428"/>
      <c r="C917" s="428"/>
      <c r="D917" s="428"/>
      <c r="E917" s="428"/>
      <c r="F917" s="428"/>
      <c r="G917" s="428"/>
      <c r="H917" s="428"/>
      <c r="I917" s="428"/>
      <c r="J917" s="428"/>
      <c r="K917" s="428"/>
      <c r="L917" s="428"/>
      <c r="M917" s="428"/>
      <c r="N917" s="428"/>
      <c r="O917" s="428"/>
      <c r="P917" s="428"/>
      <c r="Q917" s="428"/>
      <c r="R917" s="428"/>
      <c r="S917" s="428"/>
      <c r="T917" s="428"/>
      <c r="U917" s="428"/>
      <c r="V917" s="428"/>
      <c r="W917" s="428"/>
      <c r="X917" s="428"/>
      <c r="Y917" s="428"/>
    </row>
    <row r="918" ht="15.75" customHeight="1">
      <c r="A918" s="428"/>
      <c r="B918" s="428"/>
      <c r="C918" s="428"/>
      <c r="D918" s="428"/>
      <c r="E918" s="428"/>
      <c r="F918" s="428"/>
      <c r="G918" s="428"/>
      <c r="H918" s="428"/>
      <c r="I918" s="428"/>
      <c r="J918" s="428"/>
      <c r="K918" s="428"/>
      <c r="L918" s="428"/>
      <c r="M918" s="428"/>
      <c r="N918" s="428"/>
      <c r="O918" s="428"/>
      <c r="P918" s="428"/>
      <c r="Q918" s="428"/>
      <c r="R918" s="428"/>
      <c r="S918" s="428"/>
      <c r="T918" s="428"/>
      <c r="U918" s="428"/>
      <c r="V918" s="428"/>
      <c r="W918" s="428"/>
      <c r="X918" s="428"/>
      <c r="Y918" s="428"/>
    </row>
    <row r="919" ht="15.75" customHeight="1">
      <c r="A919" s="428"/>
      <c r="B919" s="428"/>
      <c r="C919" s="428"/>
      <c r="D919" s="428"/>
      <c r="E919" s="428"/>
      <c r="F919" s="428"/>
      <c r="G919" s="428"/>
      <c r="H919" s="428"/>
      <c r="I919" s="428"/>
      <c r="J919" s="428"/>
      <c r="K919" s="428"/>
      <c r="L919" s="428"/>
      <c r="M919" s="428"/>
      <c r="N919" s="428"/>
      <c r="O919" s="428"/>
      <c r="P919" s="428"/>
      <c r="Q919" s="428"/>
      <c r="R919" s="428"/>
      <c r="S919" s="428"/>
      <c r="T919" s="428"/>
      <c r="U919" s="428"/>
      <c r="V919" s="428"/>
      <c r="W919" s="428"/>
      <c r="X919" s="428"/>
      <c r="Y919" s="428"/>
    </row>
    <row r="920" ht="15.75" customHeight="1">
      <c r="A920" s="428"/>
      <c r="B920" s="428"/>
      <c r="C920" s="428"/>
      <c r="D920" s="428"/>
      <c r="E920" s="428"/>
      <c r="F920" s="428"/>
      <c r="G920" s="428"/>
      <c r="H920" s="428"/>
      <c r="I920" s="428"/>
      <c r="J920" s="428"/>
      <c r="K920" s="428"/>
      <c r="L920" s="428"/>
      <c r="M920" s="428"/>
      <c r="N920" s="428"/>
      <c r="O920" s="428"/>
      <c r="P920" s="428"/>
      <c r="Q920" s="428"/>
      <c r="R920" s="428"/>
      <c r="S920" s="428"/>
      <c r="T920" s="428"/>
      <c r="U920" s="428"/>
      <c r="V920" s="428"/>
      <c r="W920" s="428"/>
      <c r="X920" s="428"/>
      <c r="Y920" s="428"/>
    </row>
    <row r="921" ht="15.75" customHeight="1">
      <c r="A921" s="428"/>
      <c r="B921" s="428"/>
      <c r="C921" s="428"/>
      <c r="D921" s="428"/>
      <c r="E921" s="428"/>
      <c r="F921" s="428"/>
      <c r="G921" s="428"/>
      <c r="H921" s="428"/>
      <c r="I921" s="428"/>
      <c r="J921" s="428"/>
      <c r="K921" s="428"/>
      <c r="L921" s="428"/>
      <c r="M921" s="428"/>
      <c r="N921" s="428"/>
      <c r="O921" s="428"/>
      <c r="P921" s="428"/>
      <c r="Q921" s="428"/>
      <c r="R921" s="428"/>
      <c r="S921" s="428"/>
      <c r="T921" s="428"/>
      <c r="U921" s="428"/>
      <c r="V921" s="428"/>
      <c r="W921" s="428"/>
      <c r="X921" s="428"/>
      <c r="Y921" s="428"/>
    </row>
    <row r="922" ht="15.75" customHeight="1">
      <c r="A922" s="428"/>
      <c r="B922" s="428"/>
      <c r="C922" s="428"/>
      <c r="D922" s="428"/>
      <c r="E922" s="428"/>
      <c r="F922" s="428"/>
      <c r="G922" s="428"/>
      <c r="H922" s="428"/>
      <c r="I922" s="428"/>
      <c r="J922" s="428"/>
      <c r="K922" s="428"/>
      <c r="L922" s="428"/>
      <c r="M922" s="428"/>
      <c r="N922" s="428"/>
      <c r="O922" s="428"/>
      <c r="P922" s="428"/>
      <c r="Q922" s="428"/>
      <c r="R922" s="428"/>
      <c r="S922" s="428"/>
      <c r="T922" s="428"/>
      <c r="U922" s="428"/>
      <c r="V922" s="428"/>
      <c r="W922" s="428"/>
      <c r="X922" s="428"/>
      <c r="Y922" s="428"/>
    </row>
    <row r="923" ht="15.75" customHeight="1">
      <c r="A923" s="428"/>
      <c r="B923" s="428"/>
      <c r="C923" s="428"/>
      <c r="D923" s="428"/>
      <c r="E923" s="428"/>
      <c r="F923" s="428"/>
      <c r="G923" s="428"/>
      <c r="H923" s="428"/>
      <c r="I923" s="428"/>
      <c r="J923" s="428"/>
      <c r="K923" s="428"/>
      <c r="L923" s="428"/>
      <c r="M923" s="428"/>
      <c r="N923" s="428"/>
      <c r="O923" s="428"/>
      <c r="P923" s="428"/>
      <c r="Q923" s="428"/>
      <c r="R923" s="428"/>
      <c r="S923" s="428"/>
      <c r="T923" s="428"/>
      <c r="U923" s="428"/>
      <c r="V923" s="428"/>
      <c r="W923" s="428"/>
      <c r="X923" s="428"/>
      <c r="Y923" s="428"/>
    </row>
    <row r="924" ht="15.75" customHeight="1">
      <c r="A924" s="428"/>
      <c r="B924" s="428"/>
      <c r="C924" s="428"/>
      <c r="D924" s="428"/>
      <c r="E924" s="428"/>
      <c r="F924" s="428"/>
      <c r="G924" s="428"/>
      <c r="H924" s="428"/>
      <c r="I924" s="428"/>
      <c r="J924" s="428"/>
      <c r="K924" s="428"/>
      <c r="L924" s="428"/>
      <c r="M924" s="428"/>
      <c r="N924" s="428"/>
      <c r="O924" s="428"/>
      <c r="P924" s="428"/>
      <c r="Q924" s="428"/>
      <c r="R924" s="428"/>
      <c r="S924" s="428"/>
      <c r="T924" s="428"/>
      <c r="U924" s="428"/>
      <c r="V924" s="428"/>
      <c r="W924" s="428"/>
      <c r="X924" s="428"/>
      <c r="Y924" s="428"/>
    </row>
    <row r="925" ht="15.75" customHeight="1">
      <c r="A925" s="428"/>
      <c r="B925" s="428"/>
      <c r="C925" s="428"/>
      <c r="D925" s="428"/>
      <c r="E925" s="428"/>
      <c r="F925" s="428"/>
      <c r="G925" s="428"/>
      <c r="H925" s="428"/>
      <c r="I925" s="428"/>
      <c r="J925" s="428"/>
      <c r="K925" s="428"/>
      <c r="L925" s="428"/>
      <c r="M925" s="428"/>
      <c r="N925" s="428"/>
      <c r="O925" s="428"/>
      <c r="P925" s="428"/>
      <c r="Q925" s="428"/>
      <c r="R925" s="428"/>
      <c r="S925" s="428"/>
      <c r="T925" s="428"/>
      <c r="U925" s="428"/>
      <c r="V925" s="428"/>
      <c r="W925" s="428"/>
      <c r="X925" s="428"/>
      <c r="Y925" s="428"/>
    </row>
    <row r="926" ht="15.75" customHeight="1">
      <c r="A926" s="428"/>
      <c r="B926" s="428"/>
      <c r="C926" s="428"/>
      <c r="D926" s="428"/>
      <c r="E926" s="428"/>
      <c r="F926" s="428"/>
      <c r="G926" s="428"/>
      <c r="H926" s="428"/>
      <c r="I926" s="428"/>
      <c r="J926" s="428"/>
      <c r="K926" s="428"/>
      <c r="L926" s="428"/>
      <c r="M926" s="428"/>
      <c r="N926" s="428"/>
      <c r="O926" s="428"/>
      <c r="P926" s="428"/>
      <c r="Q926" s="428"/>
      <c r="R926" s="428"/>
      <c r="S926" s="428"/>
      <c r="T926" s="428"/>
      <c r="U926" s="428"/>
      <c r="V926" s="428"/>
      <c r="W926" s="428"/>
      <c r="X926" s="428"/>
      <c r="Y926" s="428"/>
    </row>
    <row r="927" ht="15.75" customHeight="1">
      <c r="A927" s="428"/>
      <c r="B927" s="428"/>
      <c r="C927" s="428"/>
      <c r="D927" s="428"/>
      <c r="E927" s="428"/>
      <c r="F927" s="428"/>
      <c r="G927" s="428"/>
      <c r="H927" s="428"/>
      <c r="I927" s="428"/>
      <c r="J927" s="428"/>
      <c r="K927" s="428"/>
      <c r="L927" s="428"/>
      <c r="M927" s="428"/>
      <c r="N927" s="428"/>
      <c r="O927" s="428"/>
      <c r="P927" s="428"/>
      <c r="Q927" s="428"/>
      <c r="R927" s="428"/>
      <c r="S927" s="428"/>
      <c r="T927" s="428"/>
      <c r="U927" s="428"/>
      <c r="V927" s="428"/>
      <c r="W927" s="428"/>
      <c r="X927" s="428"/>
      <c r="Y927" s="428"/>
    </row>
    <row r="928" ht="15.75" customHeight="1">
      <c r="A928" s="428"/>
      <c r="B928" s="428"/>
      <c r="C928" s="428"/>
      <c r="D928" s="428"/>
      <c r="E928" s="428"/>
      <c r="F928" s="428"/>
      <c r="G928" s="428"/>
      <c r="H928" s="428"/>
      <c r="I928" s="428"/>
      <c r="J928" s="428"/>
      <c r="K928" s="428"/>
      <c r="L928" s="428"/>
      <c r="M928" s="428"/>
      <c r="N928" s="428"/>
      <c r="O928" s="428"/>
      <c r="P928" s="428"/>
      <c r="Q928" s="428"/>
      <c r="R928" s="428"/>
      <c r="S928" s="428"/>
      <c r="T928" s="428"/>
      <c r="U928" s="428"/>
      <c r="V928" s="428"/>
      <c r="W928" s="428"/>
      <c r="X928" s="428"/>
      <c r="Y928" s="428"/>
    </row>
    <row r="929" ht="15.75" customHeight="1">
      <c r="A929" s="428"/>
      <c r="B929" s="428"/>
      <c r="C929" s="428"/>
      <c r="D929" s="428"/>
      <c r="E929" s="428"/>
      <c r="F929" s="428"/>
      <c r="G929" s="428"/>
      <c r="H929" s="428"/>
      <c r="I929" s="428"/>
      <c r="J929" s="428"/>
      <c r="K929" s="428"/>
      <c r="L929" s="428"/>
      <c r="M929" s="428"/>
      <c r="N929" s="428"/>
      <c r="O929" s="428"/>
      <c r="P929" s="428"/>
      <c r="Q929" s="428"/>
      <c r="R929" s="428"/>
      <c r="S929" s="428"/>
      <c r="T929" s="428"/>
      <c r="U929" s="428"/>
      <c r="V929" s="428"/>
      <c r="W929" s="428"/>
      <c r="X929" s="428"/>
      <c r="Y929" s="428"/>
    </row>
    <row r="930" ht="15.75" customHeight="1">
      <c r="A930" s="428"/>
      <c r="B930" s="428"/>
      <c r="C930" s="428"/>
      <c r="D930" s="428"/>
      <c r="E930" s="428"/>
      <c r="F930" s="428"/>
      <c r="G930" s="428"/>
      <c r="H930" s="428"/>
      <c r="I930" s="428"/>
      <c r="J930" s="428"/>
      <c r="K930" s="428"/>
      <c r="L930" s="428"/>
      <c r="M930" s="428"/>
      <c r="N930" s="428"/>
      <c r="O930" s="428"/>
      <c r="P930" s="428"/>
      <c r="Q930" s="428"/>
      <c r="R930" s="428"/>
      <c r="S930" s="428"/>
      <c r="T930" s="428"/>
      <c r="U930" s="428"/>
      <c r="V930" s="428"/>
      <c r="W930" s="428"/>
      <c r="X930" s="428"/>
      <c r="Y930" s="428"/>
    </row>
    <row r="931" ht="15.75" customHeight="1">
      <c r="A931" s="428"/>
      <c r="B931" s="428"/>
      <c r="C931" s="428"/>
      <c r="D931" s="428"/>
      <c r="E931" s="428"/>
      <c r="F931" s="428"/>
      <c r="G931" s="428"/>
      <c r="H931" s="428"/>
      <c r="I931" s="428"/>
      <c r="J931" s="428"/>
      <c r="K931" s="428"/>
      <c r="L931" s="428"/>
      <c r="M931" s="428"/>
      <c r="N931" s="428"/>
      <c r="O931" s="428"/>
      <c r="P931" s="428"/>
      <c r="Q931" s="428"/>
      <c r="R931" s="428"/>
      <c r="S931" s="428"/>
      <c r="T931" s="428"/>
      <c r="U931" s="428"/>
      <c r="V931" s="428"/>
      <c r="W931" s="428"/>
      <c r="X931" s="428"/>
      <c r="Y931" s="428"/>
    </row>
    <row r="932" ht="15.75" customHeight="1">
      <c r="A932" s="428"/>
      <c r="B932" s="428"/>
      <c r="C932" s="428"/>
      <c r="D932" s="428"/>
      <c r="E932" s="428"/>
      <c r="F932" s="428"/>
      <c r="G932" s="428"/>
      <c r="H932" s="428"/>
      <c r="I932" s="428"/>
      <c r="J932" s="428"/>
      <c r="K932" s="428"/>
      <c r="L932" s="428"/>
      <c r="M932" s="428"/>
      <c r="N932" s="428"/>
      <c r="O932" s="428"/>
      <c r="P932" s="428"/>
      <c r="Q932" s="428"/>
      <c r="R932" s="428"/>
      <c r="S932" s="428"/>
      <c r="T932" s="428"/>
      <c r="U932" s="428"/>
      <c r="V932" s="428"/>
      <c r="W932" s="428"/>
      <c r="X932" s="428"/>
      <c r="Y932" s="428"/>
    </row>
    <row r="933" ht="15.75" customHeight="1">
      <c r="A933" s="428"/>
      <c r="B933" s="428"/>
      <c r="C933" s="428"/>
      <c r="D933" s="428"/>
      <c r="E933" s="428"/>
      <c r="F933" s="428"/>
      <c r="G933" s="428"/>
      <c r="H933" s="428"/>
      <c r="I933" s="428"/>
      <c r="J933" s="428"/>
      <c r="K933" s="428"/>
      <c r="L933" s="428"/>
      <c r="M933" s="428"/>
      <c r="N933" s="428"/>
      <c r="O933" s="428"/>
      <c r="P933" s="428"/>
      <c r="Q933" s="428"/>
      <c r="R933" s="428"/>
      <c r="S933" s="428"/>
      <c r="T933" s="428"/>
      <c r="U933" s="428"/>
      <c r="V933" s="428"/>
      <c r="W933" s="428"/>
      <c r="X933" s="428"/>
      <c r="Y933" s="428"/>
    </row>
    <row r="934" ht="15.75" customHeight="1">
      <c r="A934" s="428"/>
      <c r="B934" s="428"/>
      <c r="C934" s="428"/>
      <c r="D934" s="428"/>
      <c r="E934" s="428"/>
      <c r="F934" s="428"/>
      <c r="G934" s="428"/>
      <c r="H934" s="428"/>
      <c r="I934" s="428"/>
      <c r="J934" s="428"/>
      <c r="K934" s="428"/>
      <c r="L934" s="428"/>
      <c r="M934" s="428"/>
      <c r="N934" s="428"/>
      <c r="O934" s="428"/>
      <c r="P934" s="428"/>
      <c r="Q934" s="428"/>
      <c r="R934" s="428"/>
      <c r="S934" s="428"/>
      <c r="T934" s="428"/>
      <c r="U934" s="428"/>
      <c r="V934" s="428"/>
      <c r="W934" s="428"/>
      <c r="X934" s="428"/>
      <c r="Y934" s="428"/>
    </row>
    <row r="935" ht="15.75" customHeight="1">
      <c r="A935" s="428"/>
      <c r="B935" s="428"/>
      <c r="C935" s="428"/>
      <c r="D935" s="428"/>
      <c r="E935" s="428"/>
      <c r="F935" s="428"/>
      <c r="G935" s="428"/>
      <c r="H935" s="428"/>
      <c r="I935" s="428"/>
      <c r="J935" s="428"/>
      <c r="K935" s="428"/>
      <c r="L935" s="428"/>
      <c r="M935" s="428"/>
      <c r="N935" s="428"/>
      <c r="O935" s="428"/>
      <c r="P935" s="428"/>
      <c r="Q935" s="428"/>
      <c r="R935" s="428"/>
      <c r="S935" s="428"/>
      <c r="T935" s="428"/>
      <c r="U935" s="428"/>
      <c r="V935" s="428"/>
      <c r="W935" s="428"/>
      <c r="X935" s="428"/>
      <c r="Y935" s="428"/>
    </row>
    <row r="936" ht="15.75" customHeight="1">
      <c r="A936" s="428"/>
      <c r="B936" s="428"/>
      <c r="C936" s="428"/>
      <c r="D936" s="428"/>
      <c r="E936" s="428"/>
      <c r="F936" s="428"/>
      <c r="G936" s="428"/>
      <c r="H936" s="428"/>
      <c r="I936" s="428"/>
      <c r="J936" s="428"/>
      <c r="K936" s="428"/>
      <c r="L936" s="428"/>
      <c r="M936" s="428"/>
      <c r="N936" s="428"/>
      <c r="O936" s="428"/>
      <c r="P936" s="428"/>
      <c r="Q936" s="428"/>
      <c r="R936" s="428"/>
      <c r="S936" s="428"/>
      <c r="T936" s="428"/>
      <c r="U936" s="428"/>
      <c r="V936" s="428"/>
      <c r="W936" s="428"/>
      <c r="X936" s="428"/>
      <c r="Y936" s="428"/>
    </row>
    <row r="937" ht="15.75" customHeight="1">
      <c r="A937" s="428"/>
      <c r="B937" s="428"/>
      <c r="C937" s="428"/>
      <c r="D937" s="428"/>
      <c r="E937" s="428"/>
      <c r="F937" s="428"/>
      <c r="G937" s="428"/>
      <c r="H937" s="428"/>
      <c r="I937" s="428"/>
      <c r="J937" s="428"/>
      <c r="K937" s="428"/>
      <c r="L937" s="428"/>
      <c r="M937" s="428"/>
      <c r="N937" s="428"/>
      <c r="O937" s="428"/>
      <c r="P937" s="428"/>
      <c r="Q937" s="428"/>
      <c r="R937" s="428"/>
      <c r="S937" s="428"/>
      <c r="T937" s="428"/>
      <c r="U937" s="428"/>
      <c r="V937" s="428"/>
      <c r="W937" s="428"/>
      <c r="X937" s="428"/>
      <c r="Y937" s="428"/>
    </row>
    <row r="938" ht="15.75" customHeight="1">
      <c r="A938" s="428"/>
      <c r="B938" s="428"/>
      <c r="C938" s="428"/>
      <c r="D938" s="428"/>
      <c r="E938" s="428"/>
      <c r="F938" s="428"/>
      <c r="G938" s="428"/>
      <c r="H938" s="428"/>
      <c r="I938" s="428"/>
      <c r="J938" s="428"/>
      <c r="K938" s="428"/>
      <c r="L938" s="428"/>
      <c r="M938" s="428"/>
      <c r="N938" s="428"/>
      <c r="O938" s="428"/>
      <c r="P938" s="428"/>
      <c r="Q938" s="428"/>
      <c r="R938" s="428"/>
      <c r="S938" s="428"/>
      <c r="T938" s="428"/>
      <c r="U938" s="428"/>
      <c r="V938" s="428"/>
      <c r="W938" s="428"/>
      <c r="X938" s="428"/>
      <c r="Y938" s="428"/>
    </row>
    <row r="939" ht="15.75" customHeight="1">
      <c r="A939" s="428"/>
      <c r="B939" s="428"/>
      <c r="C939" s="428"/>
      <c r="D939" s="428"/>
      <c r="E939" s="428"/>
      <c r="F939" s="428"/>
      <c r="G939" s="428"/>
      <c r="H939" s="428"/>
      <c r="I939" s="428"/>
      <c r="J939" s="428"/>
      <c r="K939" s="428"/>
      <c r="L939" s="428"/>
      <c r="M939" s="428"/>
      <c r="N939" s="428"/>
      <c r="O939" s="428"/>
      <c r="P939" s="428"/>
      <c r="Q939" s="428"/>
      <c r="R939" s="428"/>
      <c r="S939" s="428"/>
      <c r="T939" s="428"/>
      <c r="U939" s="428"/>
      <c r="V939" s="428"/>
      <c r="W939" s="428"/>
      <c r="X939" s="428"/>
      <c r="Y939" s="428"/>
    </row>
    <row r="940" ht="15.75" customHeight="1">
      <c r="A940" s="428"/>
      <c r="B940" s="428"/>
      <c r="C940" s="428"/>
      <c r="D940" s="428"/>
      <c r="E940" s="428"/>
      <c r="F940" s="428"/>
      <c r="G940" s="428"/>
      <c r="H940" s="428"/>
      <c r="I940" s="428"/>
      <c r="J940" s="428"/>
      <c r="K940" s="428"/>
      <c r="L940" s="428"/>
      <c r="M940" s="428"/>
      <c r="N940" s="428"/>
      <c r="O940" s="428"/>
      <c r="P940" s="428"/>
      <c r="Q940" s="428"/>
      <c r="R940" s="428"/>
      <c r="S940" s="428"/>
      <c r="T940" s="428"/>
      <c r="U940" s="428"/>
      <c r="V940" s="428"/>
      <c r="W940" s="428"/>
      <c r="X940" s="428"/>
      <c r="Y940" s="428"/>
    </row>
    <row r="941" ht="15.75" customHeight="1">
      <c r="A941" s="428"/>
      <c r="B941" s="428"/>
      <c r="C941" s="428"/>
      <c r="D941" s="428"/>
      <c r="E941" s="428"/>
      <c r="F941" s="428"/>
      <c r="G941" s="428"/>
      <c r="H941" s="428"/>
      <c r="I941" s="428"/>
      <c r="J941" s="428"/>
      <c r="K941" s="428"/>
      <c r="L941" s="428"/>
      <c r="M941" s="428"/>
      <c r="N941" s="428"/>
      <c r="O941" s="428"/>
      <c r="P941" s="428"/>
      <c r="Q941" s="428"/>
      <c r="R941" s="428"/>
      <c r="S941" s="428"/>
      <c r="T941" s="428"/>
      <c r="U941" s="428"/>
      <c r="V941" s="428"/>
      <c r="W941" s="428"/>
      <c r="X941" s="428"/>
      <c r="Y941" s="428"/>
    </row>
    <row r="942" ht="15.75" customHeight="1">
      <c r="A942" s="428"/>
      <c r="B942" s="428"/>
      <c r="C942" s="428"/>
      <c r="D942" s="428"/>
      <c r="E942" s="428"/>
      <c r="F942" s="428"/>
      <c r="G942" s="428"/>
      <c r="H942" s="428"/>
      <c r="I942" s="428"/>
      <c r="J942" s="428"/>
      <c r="K942" s="428"/>
      <c r="L942" s="428"/>
      <c r="M942" s="428"/>
      <c r="N942" s="428"/>
      <c r="O942" s="428"/>
      <c r="P942" s="428"/>
      <c r="Q942" s="428"/>
      <c r="R942" s="428"/>
      <c r="S942" s="428"/>
      <c r="T942" s="428"/>
      <c r="U942" s="428"/>
      <c r="V942" s="428"/>
      <c r="W942" s="428"/>
      <c r="X942" s="428"/>
      <c r="Y942" s="428"/>
    </row>
    <row r="943" ht="15.75" customHeight="1">
      <c r="A943" s="428"/>
      <c r="B943" s="428"/>
      <c r="C943" s="428"/>
      <c r="D943" s="428"/>
      <c r="E943" s="428"/>
      <c r="F943" s="428"/>
      <c r="G943" s="428"/>
      <c r="H943" s="428"/>
      <c r="I943" s="428"/>
      <c r="J943" s="428"/>
      <c r="K943" s="428"/>
      <c r="L943" s="428"/>
      <c r="M943" s="428"/>
      <c r="N943" s="428"/>
      <c r="O943" s="428"/>
      <c r="P943" s="428"/>
      <c r="Q943" s="428"/>
      <c r="R943" s="428"/>
      <c r="S943" s="428"/>
      <c r="T943" s="428"/>
      <c r="U943" s="428"/>
      <c r="V943" s="428"/>
      <c r="W943" s="428"/>
      <c r="X943" s="428"/>
      <c r="Y943" s="428"/>
    </row>
    <row r="944" ht="15.75" customHeight="1">
      <c r="A944" s="428"/>
      <c r="B944" s="428"/>
      <c r="C944" s="428"/>
      <c r="D944" s="428"/>
      <c r="E944" s="428"/>
      <c r="F944" s="428"/>
      <c r="G944" s="428"/>
      <c r="H944" s="428"/>
      <c r="I944" s="428"/>
      <c r="J944" s="428"/>
      <c r="K944" s="428"/>
      <c r="L944" s="428"/>
      <c r="M944" s="428"/>
      <c r="N944" s="428"/>
      <c r="O944" s="428"/>
      <c r="P944" s="428"/>
      <c r="Q944" s="428"/>
      <c r="R944" s="428"/>
      <c r="S944" s="428"/>
      <c r="T944" s="428"/>
      <c r="U944" s="428"/>
      <c r="V944" s="428"/>
      <c r="W944" s="428"/>
      <c r="X944" s="428"/>
      <c r="Y944" s="428"/>
    </row>
    <row r="945" ht="15.75" customHeight="1">
      <c r="A945" s="428"/>
      <c r="B945" s="428"/>
      <c r="C945" s="428"/>
      <c r="D945" s="428"/>
      <c r="E945" s="428"/>
      <c r="F945" s="428"/>
      <c r="G945" s="428"/>
      <c r="H945" s="428"/>
      <c r="I945" s="428"/>
      <c r="J945" s="428"/>
      <c r="K945" s="428"/>
      <c r="L945" s="428"/>
      <c r="M945" s="428"/>
      <c r="N945" s="428"/>
      <c r="O945" s="428"/>
      <c r="P945" s="428"/>
      <c r="Q945" s="428"/>
      <c r="R945" s="428"/>
      <c r="S945" s="428"/>
      <c r="T945" s="428"/>
      <c r="U945" s="428"/>
      <c r="V945" s="428"/>
      <c r="W945" s="428"/>
      <c r="X945" s="428"/>
      <c r="Y945" s="428"/>
    </row>
    <row r="946" ht="15.75" customHeight="1">
      <c r="A946" s="428"/>
      <c r="B946" s="428"/>
      <c r="C946" s="428"/>
      <c r="D946" s="428"/>
      <c r="E946" s="428"/>
      <c r="F946" s="428"/>
      <c r="G946" s="428"/>
      <c r="H946" s="428"/>
      <c r="I946" s="428"/>
      <c r="J946" s="428"/>
      <c r="K946" s="428"/>
      <c r="L946" s="428"/>
      <c r="M946" s="428"/>
      <c r="N946" s="428"/>
      <c r="O946" s="428"/>
      <c r="P946" s="428"/>
      <c r="Q946" s="428"/>
      <c r="R946" s="428"/>
      <c r="S946" s="428"/>
      <c r="T946" s="428"/>
      <c r="U946" s="428"/>
      <c r="V946" s="428"/>
      <c r="W946" s="428"/>
      <c r="X946" s="428"/>
      <c r="Y946" s="428"/>
    </row>
    <row r="947" ht="15.75" customHeight="1">
      <c r="A947" s="428"/>
      <c r="B947" s="428"/>
      <c r="C947" s="428"/>
      <c r="D947" s="428"/>
      <c r="E947" s="428"/>
      <c r="F947" s="428"/>
      <c r="G947" s="428"/>
      <c r="H947" s="428"/>
      <c r="I947" s="428"/>
      <c r="J947" s="428"/>
      <c r="K947" s="428"/>
      <c r="L947" s="428"/>
      <c r="M947" s="428"/>
      <c r="N947" s="428"/>
      <c r="O947" s="428"/>
      <c r="P947" s="428"/>
      <c r="Q947" s="428"/>
      <c r="R947" s="428"/>
      <c r="S947" s="428"/>
      <c r="T947" s="428"/>
      <c r="U947" s="428"/>
      <c r="V947" s="428"/>
      <c r="W947" s="428"/>
      <c r="X947" s="428"/>
      <c r="Y947" s="428"/>
    </row>
    <row r="948" ht="15.75" customHeight="1">
      <c r="A948" s="428"/>
      <c r="B948" s="428"/>
      <c r="C948" s="428"/>
      <c r="D948" s="428"/>
      <c r="E948" s="428"/>
      <c r="F948" s="428"/>
      <c r="G948" s="428"/>
      <c r="H948" s="428"/>
      <c r="I948" s="428"/>
      <c r="J948" s="428"/>
      <c r="K948" s="428"/>
      <c r="L948" s="428"/>
      <c r="M948" s="428"/>
      <c r="N948" s="428"/>
      <c r="O948" s="428"/>
      <c r="P948" s="428"/>
      <c r="Q948" s="428"/>
      <c r="R948" s="428"/>
      <c r="S948" s="428"/>
      <c r="T948" s="428"/>
      <c r="U948" s="428"/>
      <c r="V948" s="428"/>
      <c r="W948" s="428"/>
      <c r="X948" s="428"/>
      <c r="Y948" s="428"/>
    </row>
    <row r="949" ht="15.75" customHeight="1">
      <c r="A949" s="428"/>
      <c r="B949" s="428"/>
      <c r="C949" s="428"/>
      <c r="D949" s="428"/>
      <c r="E949" s="428"/>
      <c r="F949" s="428"/>
      <c r="G949" s="428"/>
      <c r="H949" s="428"/>
      <c r="I949" s="428"/>
      <c r="J949" s="428"/>
      <c r="K949" s="428"/>
      <c r="L949" s="428"/>
      <c r="M949" s="428"/>
      <c r="N949" s="428"/>
      <c r="O949" s="428"/>
      <c r="P949" s="428"/>
      <c r="Q949" s="428"/>
      <c r="R949" s="428"/>
      <c r="S949" s="428"/>
      <c r="T949" s="428"/>
      <c r="U949" s="428"/>
      <c r="V949" s="428"/>
      <c r="W949" s="428"/>
      <c r="X949" s="428"/>
      <c r="Y949" s="428"/>
    </row>
    <row r="950" ht="15.75" customHeight="1">
      <c r="A950" s="428"/>
      <c r="B950" s="428"/>
      <c r="C950" s="428"/>
      <c r="D950" s="428"/>
      <c r="E950" s="428"/>
      <c r="F950" s="428"/>
      <c r="G950" s="428"/>
      <c r="H950" s="428"/>
      <c r="I950" s="428"/>
      <c r="J950" s="428"/>
      <c r="K950" s="428"/>
      <c r="L950" s="428"/>
      <c r="M950" s="428"/>
      <c r="N950" s="428"/>
      <c r="O950" s="428"/>
      <c r="P950" s="428"/>
      <c r="Q950" s="428"/>
      <c r="R950" s="428"/>
      <c r="S950" s="428"/>
      <c r="T950" s="428"/>
      <c r="U950" s="428"/>
      <c r="V950" s="428"/>
      <c r="W950" s="428"/>
      <c r="X950" s="428"/>
      <c r="Y950" s="428"/>
    </row>
    <row r="951" ht="15.75" customHeight="1">
      <c r="A951" s="428"/>
      <c r="B951" s="428"/>
      <c r="C951" s="428"/>
      <c r="D951" s="428"/>
      <c r="E951" s="428"/>
      <c r="F951" s="428"/>
      <c r="G951" s="428"/>
      <c r="H951" s="428"/>
      <c r="I951" s="428"/>
      <c r="J951" s="428"/>
      <c r="K951" s="428"/>
      <c r="L951" s="428"/>
      <c r="M951" s="428"/>
      <c r="N951" s="428"/>
      <c r="O951" s="428"/>
      <c r="P951" s="428"/>
      <c r="Q951" s="428"/>
      <c r="R951" s="428"/>
      <c r="S951" s="428"/>
      <c r="T951" s="428"/>
      <c r="U951" s="428"/>
      <c r="V951" s="428"/>
      <c r="W951" s="428"/>
      <c r="X951" s="428"/>
      <c r="Y951" s="428"/>
    </row>
    <row r="952" ht="15.75" customHeight="1">
      <c r="A952" s="428"/>
      <c r="B952" s="428"/>
      <c r="C952" s="428"/>
      <c r="D952" s="428"/>
      <c r="E952" s="428"/>
      <c r="F952" s="428"/>
      <c r="G952" s="428"/>
      <c r="H952" s="428"/>
      <c r="I952" s="428"/>
      <c r="J952" s="428"/>
      <c r="K952" s="428"/>
      <c r="L952" s="428"/>
      <c r="M952" s="428"/>
      <c r="N952" s="428"/>
      <c r="O952" s="428"/>
      <c r="P952" s="428"/>
      <c r="Q952" s="428"/>
      <c r="R952" s="428"/>
      <c r="S952" s="428"/>
      <c r="T952" s="428"/>
      <c r="U952" s="428"/>
      <c r="V952" s="428"/>
      <c r="W952" s="428"/>
      <c r="X952" s="428"/>
      <c r="Y952" s="428"/>
    </row>
    <row r="953" ht="15.75" customHeight="1">
      <c r="A953" s="428"/>
      <c r="B953" s="428"/>
      <c r="C953" s="428"/>
      <c r="D953" s="428"/>
      <c r="E953" s="428"/>
      <c r="F953" s="428"/>
      <c r="G953" s="428"/>
      <c r="H953" s="428"/>
      <c r="I953" s="428"/>
      <c r="J953" s="428"/>
      <c r="K953" s="428"/>
      <c r="L953" s="428"/>
      <c r="M953" s="428"/>
      <c r="N953" s="428"/>
      <c r="O953" s="428"/>
      <c r="P953" s="428"/>
      <c r="Q953" s="428"/>
      <c r="R953" s="428"/>
      <c r="S953" s="428"/>
      <c r="T953" s="428"/>
      <c r="U953" s="428"/>
      <c r="V953" s="428"/>
      <c r="W953" s="428"/>
      <c r="X953" s="428"/>
      <c r="Y953" s="428"/>
    </row>
    <row r="954" ht="15.75" customHeight="1">
      <c r="A954" s="428"/>
      <c r="B954" s="428"/>
      <c r="C954" s="428"/>
      <c r="D954" s="428"/>
      <c r="E954" s="428"/>
      <c r="F954" s="428"/>
      <c r="G954" s="428"/>
      <c r="H954" s="428"/>
      <c r="I954" s="428"/>
      <c r="J954" s="428"/>
      <c r="K954" s="428"/>
      <c r="L954" s="428"/>
      <c r="M954" s="428"/>
      <c r="N954" s="428"/>
      <c r="O954" s="428"/>
      <c r="P954" s="428"/>
      <c r="Q954" s="428"/>
      <c r="R954" s="428"/>
      <c r="S954" s="428"/>
      <c r="T954" s="428"/>
      <c r="U954" s="428"/>
      <c r="V954" s="428"/>
      <c r="W954" s="428"/>
      <c r="X954" s="428"/>
      <c r="Y954" s="428"/>
    </row>
    <row r="955" ht="15.75" customHeight="1">
      <c r="A955" s="428"/>
      <c r="B955" s="428"/>
      <c r="C955" s="428"/>
      <c r="D955" s="428"/>
      <c r="E955" s="428"/>
      <c r="F955" s="428"/>
      <c r="G955" s="428"/>
      <c r="H955" s="428"/>
      <c r="I955" s="428"/>
      <c r="J955" s="428"/>
      <c r="K955" s="428"/>
      <c r="L955" s="428"/>
      <c r="M955" s="428"/>
      <c r="N955" s="428"/>
      <c r="O955" s="428"/>
      <c r="P955" s="428"/>
      <c r="Q955" s="428"/>
      <c r="R955" s="428"/>
      <c r="S955" s="428"/>
      <c r="T955" s="428"/>
      <c r="U955" s="428"/>
      <c r="V955" s="428"/>
      <c r="W955" s="428"/>
      <c r="X955" s="428"/>
      <c r="Y955" s="428"/>
    </row>
    <row r="956" ht="15.75" customHeight="1">
      <c r="A956" s="428"/>
      <c r="B956" s="428"/>
      <c r="C956" s="428"/>
      <c r="D956" s="428"/>
      <c r="E956" s="428"/>
      <c r="F956" s="428"/>
      <c r="G956" s="428"/>
      <c r="H956" s="428"/>
      <c r="I956" s="428"/>
      <c r="J956" s="428"/>
      <c r="K956" s="428"/>
      <c r="L956" s="428"/>
      <c r="M956" s="428"/>
      <c r="N956" s="428"/>
      <c r="O956" s="428"/>
      <c r="P956" s="428"/>
      <c r="Q956" s="428"/>
      <c r="R956" s="428"/>
      <c r="S956" s="428"/>
      <c r="T956" s="428"/>
      <c r="U956" s="428"/>
      <c r="V956" s="428"/>
      <c r="W956" s="428"/>
      <c r="X956" s="428"/>
      <c r="Y956" s="428"/>
    </row>
    <row r="957" ht="15.75" customHeight="1">
      <c r="A957" s="428"/>
      <c r="B957" s="428"/>
      <c r="C957" s="428"/>
      <c r="D957" s="428"/>
      <c r="E957" s="428"/>
      <c r="F957" s="428"/>
      <c r="G957" s="428"/>
      <c r="H957" s="428"/>
      <c r="I957" s="428"/>
      <c r="J957" s="428"/>
      <c r="K957" s="428"/>
      <c r="L957" s="428"/>
      <c r="M957" s="428"/>
      <c r="N957" s="428"/>
      <c r="O957" s="428"/>
      <c r="P957" s="428"/>
      <c r="Q957" s="428"/>
      <c r="R957" s="428"/>
      <c r="S957" s="428"/>
      <c r="T957" s="428"/>
      <c r="U957" s="428"/>
      <c r="V957" s="428"/>
      <c r="W957" s="428"/>
      <c r="X957" s="428"/>
      <c r="Y957" s="428"/>
    </row>
    <row r="958" ht="15.75" customHeight="1">
      <c r="A958" s="428"/>
      <c r="B958" s="428"/>
      <c r="C958" s="428"/>
      <c r="D958" s="428"/>
      <c r="E958" s="428"/>
      <c r="F958" s="428"/>
      <c r="G958" s="428"/>
      <c r="H958" s="428"/>
      <c r="I958" s="428"/>
      <c r="J958" s="428"/>
      <c r="K958" s="428"/>
      <c r="L958" s="428"/>
      <c r="M958" s="428"/>
      <c r="N958" s="428"/>
      <c r="O958" s="428"/>
      <c r="P958" s="428"/>
      <c r="Q958" s="428"/>
      <c r="R958" s="428"/>
      <c r="S958" s="428"/>
      <c r="T958" s="428"/>
      <c r="U958" s="428"/>
      <c r="V958" s="428"/>
      <c r="W958" s="428"/>
      <c r="X958" s="428"/>
      <c r="Y958" s="428"/>
    </row>
    <row r="959" ht="15.75" customHeight="1">
      <c r="A959" s="428"/>
      <c r="B959" s="428"/>
      <c r="C959" s="428"/>
      <c r="D959" s="428"/>
      <c r="E959" s="428"/>
      <c r="F959" s="428"/>
      <c r="G959" s="428"/>
      <c r="H959" s="428"/>
      <c r="I959" s="428"/>
      <c r="J959" s="428"/>
      <c r="K959" s="428"/>
      <c r="L959" s="428"/>
      <c r="M959" s="428"/>
      <c r="N959" s="428"/>
      <c r="O959" s="428"/>
      <c r="P959" s="428"/>
      <c r="Q959" s="428"/>
      <c r="R959" s="428"/>
      <c r="S959" s="428"/>
      <c r="T959" s="428"/>
      <c r="U959" s="428"/>
      <c r="V959" s="428"/>
      <c r="W959" s="428"/>
      <c r="X959" s="428"/>
      <c r="Y959" s="428"/>
    </row>
    <row r="960" ht="15.75" customHeight="1">
      <c r="A960" s="428"/>
      <c r="B960" s="428"/>
      <c r="C960" s="428"/>
      <c r="D960" s="428"/>
      <c r="E960" s="428"/>
      <c r="F960" s="428"/>
      <c r="G960" s="428"/>
      <c r="H960" s="428"/>
      <c r="I960" s="428"/>
      <c r="J960" s="428"/>
      <c r="K960" s="428"/>
      <c r="L960" s="428"/>
      <c r="M960" s="428"/>
      <c r="N960" s="428"/>
      <c r="O960" s="428"/>
      <c r="P960" s="428"/>
      <c r="Q960" s="428"/>
      <c r="R960" s="428"/>
      <c r="S960" s="428"/>
      <c r="T960" s="428"/>
      <c r="U960" s="428"/>
      <c r="V960" s="428"/>
      <c r="W960" s="428"/>
      <c r="X960" s="428"/>
      <c r="Y960" s="428"/>
    </row>
    <row r="961" ht="15.75" customHeight="1">
      <c r="A961" s="428"/>
      <c r="B961" s="428"/>
      <c r="C961" s="428"/>
      <c r="D961" s="428"/>
      <c r="E961" s="428"/>
      <c r="F961" s="428"/>
      <c r="G961" s="428"/>
      <c r="H961" s="428"/>
      <c r="I961" s="428"/>
      <c r="J961" s="428"/>
      <c r="K961" s="428"/>
      <c r="L961" s="428"/>
      <c r="M961" s="428"/>
      <c r="N961" s="428"/>
      <c r="O961" s="428"/>
      <c r="P961" s="428"/>
      <c r="Q961" s="428"/>
      <c r="R961" s="428"/>
      <c r="S961" s="428"/>
      <c r="T961" s="428"/>
      <c r="U961" s="428"/>
      <c r="V961" s="428"/>
      <c r="W961" s="428"/>
      <c r="X961" s="428"/>
      <c r="Y961" s="428"/>
    </row>
    <row r="962" ht="15.75" customHeight="1">
      <c r="A962" s="428"/>
      <c r="B962" s="428"/>
      <c r="C962" s="428"/>
      <c r="D962" s="428"/>
      <c r="E962" s="428"/>
      <c r="F962" s="428"/>
      <c r="G962" s="428"/>
      <c r="H962" s="428"/>
      <c r="I962" s="428"/>
      <c r="J962" s="428"/>
      <c r="K962" s="428"/>
      <c r="L962" s="428"/>
      <c r="M962" s="428"/>
      <c r="N962" s="428"/>
      <c r="O962" s="428"/>
      <c r="P962" s="428"/>
      <c r="Q962" s="428"/>
      <c r="R962" s="428"/>
      <c r="S962" s="428"/>
      <c r="T962" s="428"/>
      <c r="U962" s="428"/>
      <c r="V962" s="428"/>
      <c r="W962" s="428"/>
      <c r="X962" s="428"/>
      <c r="Y962" s="428"/>
    </row>
    <row r="963" ht="15.75" customHeight="1">
      <c r="A963" s="428"/>
      <c r="B963" s="428"/>
      <c r="C963" s="428"/>
      <c r="D963" s="428"/>
      <c r="E963" s="428"/>
      <c r="F963" s="428"/>
      <c r="G963" s="428"/>
      <c r="H963" s="428"/>
      <c r="I963" s="428"/>
      <c r="J963" s="428"/>
      <c r="K963" s="428"/>
      <c r="L963" s="428"/>
      <c r="M963" s="428"/>
      <c r="N963" s="428"/>
      <c r="O963" s="428"/>
      <c r="P963" s="428"/>
      <c r="Q963" s="428"/>
      <c r="R963" s="428"/>
      <c r="S963" s="428"/>
      <c r="T963" s="428"/>
      <c r="U963" s="428"/>
      <c r="V963" s="428"/>
      <c r="W963" s="428"/>
      <c r="X963" s="428"/>
      <c r="Y963" s="428"/>
    </row>
    <row r="964" ht="15.75" customHeight="1">
      <c r="A964" s="428"/>
      <c r="B964" s="428"/>
      <c r="C964" s="428"/>
      <c r="D964" s="428"/>
      <c r="E964" s="428"/>
      <c r="F964" s="428"/>
      <c r="G964" s="428"/>
      <c r="H964" s="428"/>
      <c r="I964" s="428"/>
      <c r="J964" s="428"/>
      <c r="K964" s="428"/>
      <c r="L964" s="428"/>
      <c r="M964" s="428"/>
      <c r="N964" s="428"/>
      <c r="O964" s="428"/>
      <c r="P964" s="428"/>
      <c r="Q964" s="428"/>
      <c r="R964" s="428"/>
      <c r="S964" s="428"/>
      <c r="T964" s="428"/>
      <c r="U964" s="428"/>
      <c r="V964" s="428"/>
      <c r="W964" s="428"/>
      <c r="X964" s="428"/>
      <c r="Y964" s="428"/>
    </row>
    <row r="965" ht="15.75" customHeight="1">
      <c r="A965" s="428"/>
      <c r="B965" s="428"/>
      <c r="C965" s="428"/>
      <c r="D965" s="428"/>
      <c r="E965" s="428"/>
      <c r="F965" s="428"/>
      <c r="G965" s="428"/>
      <c r="H965" s="428"/>
      <c r="I965" s="428"/>
      <c r="J965" s="428"/>
      <c r="K965" s="428"/>
      <c r="L965" s="428"/>
      <c r="M965" s="428"/>
      <c r="N965" s="428"/>
      <c r="O965" s="428"/>
      <c r="P965" s="428"/>
      <c r="Q965" s="428"/>
      <c r="R965" s="428"/>
      <c r="S965" s="428"/>
      <c r="T965" s="428"/>
      <c r="U965" s="428"/>
      <c r="V965" s="428"/>
      <c r="W965" s="428"/>
      <c r="X965" s="428"/>
      <c r="Y965" s="428"/>
    </row>
    <row r="966" ht="15.75" customHeight="1">
      <c r="A966" s="428"/>
      <c r="B966" s="428"/>
      <c r="C966" s="428"/>
      <c r="D966" s="428"/>
      <c r="E966" s="428"/>
      <c r="F966" s="428"/>
      <c r="G966" s="428"/>
      <c r="H966" s="428"/>
      <c r="I966" s="428"/>
      <c r="J966" s="428"/>
      <c r="K966" s="428"/>
      <c r="L966" s="428"/>
      <c r="M966" s="428"/>
      <c r="N966" s="428"/>
      <c r="O966" s="428"/>
      <c r="P966" s="428"/>
      <c r="Q966" s="428"/>
      <c r="R966" s="428"/>
      <c r="S966" s="428"/>
      <c r="T966" s="428"/>
      <c r="U966" s="428"/>
      <c r="V966" s="428"/>
      <c r="W966" s="428"/>
      <c r="X966" s="428"/>
      <c r="Y966" s="428"/>
    </row>
    <row r="967" ht="15.75" customHeight="1">
      <c r="A967" s="428"/>
      <c r="B967" s="428"/>
      <c r="C967" s="428"/>
      <c r="D967" s="428"/>
      <c r="E967" s="428"/>
      <c r="F967" s="428"/>
      <c r="G967" s="428"/>
      <c r="H967" s="428"/>
      <c r="I967" s="428"/>
      <c r="J967" s="428"/>
      <c r="K967" s="428"/>
      <c r="L967" s="428"/>
      <c r="M967" s="428"/>
      <c r="N967" s="428"/>
      <c r="O967" s="428"/>
      <c r="P967" s="428"/>
      <c r="Q967" s="428"/>
      <c r="R967" s="428"/>
      <c r="S967" s="428"/>
      <c r="T967" s="428"/>
      <c r="U967" s="428"/>
      <c r="V967" s="428"/>
      <c r="W967" s="428"/>
      <c r="X967" s="428"/>
      <c r="Y967" s="428"/>
    </row>
    <row r="968" ht="15.75" customHeight="1">
      <c r="A968" s="428"/>
      <c r="B968" s="428"/>
      <c r="C968" s="428"/>
      <c r="D968" s="428"/>
      <c r="E968" s="428"/>
      <c r="F968" s="428"/>
      <c r="G968" s="428"/>
      <c r="H968" s="428"/>
      <c r="I968" s="428"/>
      <c r="J968" s="428"/>
      <c r="K968" s="428"/>
      <c r="L968" s="428"/>
      <c r="M968" s="428"/>
      <c r="N968" s="428"/>
      <c r="O968" s="428"/>
      <c r="P968" s="428"/>
      <c r="Q968" s="428"/>
      <c r="R968" s="428"/>
      <c r="S968" s="428"/>
      <c r="T968" s="428"/>
      <c r="U968" s="428"/>
      <c r="V968" s="428"/>
      <c r="W968" s="428"/>
      <c r="X968" s="428"/>
      <c r="Y968" s="428"/>
    </row>
    <row r="969" ht="15.75" customHeight="1">
      <c r="A969" s="428"/>
      <c r="B969" s="428"/>
      <c r="C969" s="428"/>
      <c r="D969" s="428"/>
      <c r="E969" s="428"/>
      <c r="F969" s="428"/>
      <c r="G969" s="428"/>
      <c r="H969" s="428"/>
      <c r="I969" s="428"/>
      <c r="J969" s="428"/>
      <c r="K969" s="428"/>
      <c r="L969" s="428"/>
      <c r="M969" s="428"/>
      <c r="N969" s="428"/>
      <c r="O969" s="428"/>
      <c r="P969" s="428"/>
      <c r="Q969" s="428"/>
      <c r="R969" s="428"/>
      <c r="S969" s="428"/>
      <c r="T969" s="428"/>
      <c r="U969" s="428"/>
      <c r="V969" s="428"/>
      <c r="W969" s="428"/>
      <c r="X969" s="428"/>
      <c r="Y969" s="428"/>
    </row>
    <row r="970" ht="15.75" customHeight="1"/>
    <row r="971" ht="15.75" customHeight="1"/>
    <row r="972" ht="15.75" customHeight="1"/>
    <row r="973" ht="15.75" customHeight="1"/>
    <row r="974" ht="15.75" customHeight="1"/>
    <row r="975" ht="15.75" customHeight="1"/>
    <row r="976" ht="15.75" customHeight="1"/>
  </sheetData>
  <autoFilter ref="$A$2:$D$131">
    <sortState ref="A2:D131">
      <sortCondition ref="A2:A131"/>
    </sortState>
  </autoFilter>
  <hyperlinks>
    <hyperlink r:id="rId1" ref="E3"/>
    <hyperlink r:id="rId2" ref="E4"/>
    <hyperlink r:id="rId3" ref="E5"/>
    <hyperlink r:id="rId4" ref="E6"/>
    <hyperlink r:id="rId5" ref="E7"/>
    <hyperlink r:id="rId6" ref="E8"/>
    <hyperlink r:id="rId7" ref="E9"/>
    <hyperlink r:id="rId8" ref="E10"/>
    <hyperlink r:id="rId9" ref="E11"/>
    <hyperlink r:id="rId10" ref="E12"/>
    <hyperlink r:id="rId11" ref="E13"/>
    <hyperlink r:id="rId12" ref="E14"/>
    <hyperlink r:id="rId13" ref="E17"/>
    <hyperlink r:id="rId14" ref="E18"/>
    <hyperlink r:id="rId15" ref="E19"/>
    <hyperlink r:id="rId16" ref="E23"/>
    <hyperlink r:id="rId17" ref="E25"/>
    <hyperlink r:id="rId18" ref="E26"/>
    <hyperlink r:id="rId19" ref="E27"/>
    <hyperlink r:id="rId20" ref="E28"/>
    <hyperlink r:id="rId21" ref="E29"/>
    <hyperlink r:id="rId22" ref="E30"/>
    <hyperlink r:id="rId23" ref="E31"/>
    <hyperlink r:id="rId24" ref="E33"/>
    <hyperlink r:id="rId25" ref="E34"/>
    <hyperlink r:id="rId26" ref="E35"/>
    <hyperlink r:id="rId27" ref="E36"/>
    <hyperlink r:id="rId28" ref="E38"/>
    <hyperlink r:id="rId29" ref="E42"/>
    <hyperlink r:id="rId30" ref="E43"/>
    <hyperlink r:id="rId31" ref="E53"/>
    <hyperlink r:id="rId32" ref="E54"/>
    <hyperlink r:id="rId33" ref="E56"/>
    <hyperlink r:id="rId34" ref="E57"/>
    <hyperlink r:id="rId35" ref="E58"/>
    <hyperlink r:id="rId36" ref="E60"/>
    <hyperlink r:id="rId37" ref="E61"/>
    <hyperlink r:id="rId38" ref="E64"/>
    <hyperlink r:id="rId39" ref="E65"/>
    <hyperlink r:id="rId40" ref="E66"/>
    <hyperlink r:id="rId41" ref="E67"/>
    <hyperlink r:id="rId42" ref="E68"/>
    <hyperlink r:id="rId43" ref="E69"/>
    <hyperlink r:id="rId44" ref="E70"/>
    <hyperlink r:id="rId45" ref="E71"/>
    <hyperlink r:id="rId46" ref="E72"/>
    <hyperlink r:id="rId47" ref="E73"/>
    <hyperlink r:id="rId48" ref="E74"/>
    <hyperlink r:id="rId49" ref="E77"/>
    <hyperlink r:id="rId50" ref="E84"/>
    <hyperlink r:id="rId51" ref="E85"/>
    <hyperlink r:id="rId52" ref="E86"/>
    <hyperlink r:id="rId53" ref="E87"/>
    <hyperlink r:id="rId54" ref="E88"/>
    <hyperlink r:id="rId55" ref="E89"/>
    <hyperlink r:id="rId56" ref="E93"/>
    <hyperlink r:id="rId57" ref="E94"/>
    <hyperlink r:id="rId58" ref="E95"/>
    <hyperlink r:id="rId59" ref="E96"/>
    <hyperlink r:id="rId60" ref="E97"/>
    <hyperlink r:id="rId61" ref="E98"/>
    <hyperlink r:id="rId62" ref="E99"/>
    <hyperlink r:id="rId63" ref="E100"/>
    <hyperlink r:id="rId64" ref="E101"/>
    <hyperlink r:id="rId65" ref="E103"/>
    <hyperlink r:id="rId66" ref="E104"/>
    <hyperlink r:id="rId67" ref="E105"/>
    <hyperlink r:id="rId68" ref="E106"/>
    <hyperlink r:id="rId69" ref="E109"/>
    <hyperlink r:id="rId70" ref="E110"/>
    <hyperlink r:id="rId71" ref="E111"/>
    <hyperlink r:id="rId72" ref="E113"/>
    <hyperlink r:id="rId73" ref="E115"/>
    <hyperlink r:id="rId74" ref="E116"/>
    <hyperlink r:id="rId75" ref="E117"/>
    <hyperlink r:id="rId76" location="responsible-sourcing-policies" ref="E119"/>
    <hyperlink r:id="rId77" ref="E121"/>
    <hyperlink r:id="rId78" ref="E124"/>
    <hyperlink r:id="rId79" ref="E125"/>
    <hyperlink r:id="rId80" ref="E126"/>
    <hyperlink r:id="rId81" ref="E127"/>
    <hyperlink r:id="rId82" ref="E128"/>
    <hyperlink r:id="rId83" ref="E131"/>
    <hyperlink r:id="rId84" ref="E133"/>
    <hyperlink r:id="rId85" ref="E134"/>
    <hyperlink r:id="rId86" ref="E135"/>
    <hyperlink r:id="rId87" ref="E136"/>
    <hyperlink r:id="rId88" ref="E137"/>
    <hyperlink r:id="rId89" ref="E138"/>
    <hyperlink r:id="rId90" ref="E139"/>
    <hyperlink r:id="rId91" ref="E140"/>
    <hyperlink r:id="rId92" ref="E144"/>
    <hyperlink r:id="rId93" ref="E154"/>
    <hyperlink r:id="rId94" ref="E155"/>
  </hyperlinks>
  <printOptions/>
  <pageMargins bottom="0.75" footer="0.0" header="0.0" left="0.7" right="0.7" top="0.75"/>
  <pageSetup orientation="landscape"/>
  <drawing r:id="rId9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3.14"/>
    <col customWidth="1" min="2" max="2" width="12.71"/>
    <col customWidth="1" min="3" max="3" width="13.43"/>
    <col customWidth="1" min="4" max="4" width="3.0"/>
    <col customWidth="1" min="5" max="10" width="13.71"/>
    <col customWidth="1" min="11" max="11" width="3.0"/>
    <col customWidth="1" min="12" max="16" width="13.71"/>
    <col customWidth="1" min="17" max="17" width="3.0"/>
    <col customWidth="1" min="18" max="18" width="16.43"/>
  </cols>
  <sheetData>
    <row r="1" ht="15.75" customHeight="1">
      <c r="A1" s="53"/>
      <c r="B1" s="53"/>
      <c r="C1" s="54"/>
      <c r="S1" s="53"/>
      <c r="T1" s="54"/>
    </row>
    <row r="2" ht="32.25" customHeight="1">
      <c r="A2" s="53"/>
      <c r="B2" s="53"/>
      <c r="C2" s="55"/>
      <c r="D2" s="56"/>
      <c r="E2" s="57" t="s">
        <v>10</v>
      </c>
      <c r="F2" s="58"/>
      <c r="G2" s="58"/>
      <c r="H2" s="58"/>
      <c r="I2" s="58"/>
      <c r="J2" s="59"/>
      <c r="K2" s="55"/>
      <c r="L2" s="57" t="s">
        <v>11</v>
      </c>
      <c r="M2" s="58"/>
      <c r="N2" s="58"/>
      <c r="O2" s="58"/>
      <c r="P2" s="59"/>
      <c r="Q2" s="53"/>
      <c r="R2" s="60" t="s">
        <v>12</v>
      </c>
      <c r="S2" s="53"/>
      <c r="T2" s="55"/>
      <c r="U2" s="56"/>
      <c r="V2" s="56"/>
    </row>
    <row r="3">
      <c r="A3" s="61"/>
      <c r="B3" s="62" t="s">
        <v>13</v>
      </c>
      <c r="C3" s="63" t="s">
        <v>14</v>
      </c>
      <c r="D3" s="56"/>
      <c r="E3" s="64" t="s">
        <v>15</v>
      </c>
      <c r="F3" s="65" t="s">
        <v>16</v>
      </c>
      <c r="G3" s="65" t="s">
        <v>17</v>
      </c>
      <c r="H3" s="66" t="s">
        <v>18</v>
      </c>
      <c r="I3" s="64" t="s">
        <v>19</v>
      </c>
      <c r="J3" s="66" t="s">
        <v>20</v>
      </c>
      <c r="K3" s="55"/>
      <c r="L3" s="64" t="s">
        <v>15</v>
      </c>
      <c r="M3" s="65" t="s">
        <v>21</v>
      </c>
      <c r="N3" s="65" t="s">
        <v>22</v>
      </c>
      <c r="O3" s="66" t="s">
        <v>23</v>
      </c>
      <c r="P3" s="63" t="s">
        <v>19</v>
      </c>
      <c r="Q3" s="53"/>
      <c r="R3" s="67" t="s">
        <v>24</v>
      </c>
      <c r="S3" s="53"/>
      <c r="T3" s="56"/>
      <c r="U3" s="56"/>
      <c r="V3" s="56"/>
      <c r="W3" s="56"/>
      <c r="X3" s="56"/>
    </row>
    <row r="4">
      <c r="A4" s="68"/>
      <c r="B4" s="61" t="s">
        <v>25</v>
      </c>
      <c r="C4" s="69">
        <v>0.23998984989369604</v>
      </c>
      <c r="D4" s="70"/>
      <c r="E4" s="71">
        <v>0.4444444444444444</v>
      </c>
      <c r="F4" s="72">
        <v>0.1111111111111111</v>
      </c>
      <c r="G4" s="72">
        <v>0.014814814814814815</v>
      </c>
      <c r="H4" s="73">
        <v>0.18181818181818182</v>
      </c>
      <c r="I4" s="71">
        <v>0.18804713804713807</v>
      </c>
      <c r="J4" s="73">
        <v>0.16924242424242428</v>
      </c>
      <c r="K4" s="74"/>
      <c r="L4" s="71">
        <v>0.5857396449704143</v>
      </c>
      <c r="M4" s="72">
        <v>0.3047619047619048</v>
      </c>
      <c r="N4" s="72">
        <v>0.08205128205128205</v>
      </c>
      <c r="O4" s="73">
        <v>0.27039627039627034</v>
      </c>
      <c r="P4" s="69">
        <v>0.31073727554496783</v>
      </c>
      <c r="Q4" s="53"/>
      <c r="R4" s="75">
        <v>0.13</v>
      </c>
      <c r="S4" s="53"/>
      <c r="T4" s="76"/>
      <c r="U4" s="70"/>
      <c r="V4" s="76"/>
      <c r="W4" s="76"/>
      <c r="X4" s="76"/>
    </row>
    <row r="5">
      <c r="A5" s="68"/>
      <c r="B5" s="61" t="s">
        <v>26</v>
      </c>
      <c r="C5" s="77">
        <v>0.03543294312525082</v>
      </c>
      <c r="D5" s="70"/>
      <c r="E5" s="78">
        <v>0.0</v>
      </c>
      <c r="F5" s="79">
        <v>0.0</v>
      </c>
      <c r="G5" s="79">
        <v>0.0</v>
      </c>
      <c r="H5" s="80">
        <v>0.08080808080808081</v>
      </c>
      <c r="I5" s="78">
        <v>0.020202020202020204</v>
      </c>
      <c r="J5" s="80">
        <v>0.022222222222222223</v>
      </c>
      <c r="K5" s="74"/>
      <c r="L5" s="78">
        <v>0.09467455621301776</v>
      </c>
      <c r="M5" s="79">
        <v>0.04395604395604395</v>
      </c>
      <c r="N5" s="79">
        <v>0.0</v>
      </c>
      <c r="O5" s="80">
        <v>0.055944055944055944</v>
      </c>
      <c r="P5" s="77">
        <v>0.04864366402827942</v>
      </c>
      <c r="Q5" s="53"/>
      <c r="R5" s="75">
        <v>0.48</v>
      </c>
      <c r="S5" s="53"/>
      <c r="T5" s="76"/>
      <c r="U5" s="70"/>
      <c r="V5" s="76"/>
      <c r="W5" s="76"/>
      <c r="X5" s="76"/>
    </row>
    <row r="6">
      <c r="A6" s="68"/>
      <c r="B6" s="61" t="s">
        <v>27</v>
      </c>
      <c r="C6" s="77">
        <v>0.4155889267427729</v>
      </c>
      <c r="D6" s="70"/>
      <c r="E6" s="78">
        <v>0.4444444444444444</v>
      </c>
      <c r="F6" s="79">
        <v>0.16666666666666666</v>
      </c>
      <c r="G6" s="79">
        <v>0.26851851851851855</v>
      </c>
      <c r="H6" s="80">
        <v>0.1691919191919192</v>
      </c>
      <c r="I6" s="78">
        <v>0.2622053872053872</v>
      </c>
      <c r="J6" s="80">
        <v>0.288425925925926</v>
      </c>
      <c r="K6" s="74"/>
      <c r="L6" s="78">
        <v>0.7180473372781064</v>
      </c>
      <c r="M6" s="79">
        <v>0.8646153846153848</v>
      </c>
      <c r="N6" s="79">
        <v>0.07435897435897437</v>
      </c>
      <c r="O6" s="80">
        <v>0.513986013986014</v>
      </c>
      <c r="P6" s="77">
        <v>0.5427519275596199</v>
      </c>
      <c r="Q6" s="53"/>
      <c r="R6" s="75">
        <v>0.02</v>
      </c>
      <c r="S6" s="53"/>
      <c r="T6" s="76"/>
      <c r="U6" s="70"/>
      <c r="V6" s="76"/>
      <c r="W6" s="76"/>
      <c r="X6" s="76"/>
    </row>
    <row r="7">
      <c r="A7" s="68"/>
      <c r="B7" s="61" t="s">
        <v>28</v>
      </c>
      <c r="C7" s="69">
        <v>0.020888566561643486</v>
      </c>
      <c r="D7" s="70"/>
      <c r="E7" s="71">
        <v>0.027777777777777776</v>
      </c>
      <c r="F7" s="72">
        <v>0.0</v>
      </c>
      <c r="G7" s="72">
        <v>0.0</v>
      </c>
      <c r="H7" s="73">
        <v>0.10101010101010101</v>
      </c>
      <c r="I7" s="71">
        <v>0.032196969696969696</v>
      </c>
      <c r="J7" s="73">
        <v>0.032196969696969696</v>
      </c>
      <c r="K7" s="74"/>
      <c r="L7" s="71">
        <v>0.02366863905325444</v>
      </c>
      <c r="M7" s="72">
        <v>0.014652014652014652</v>
      </c>
      <c r="N7" s="72">
        <v>0.0</v>
      </c>
      <c r="O7" s="73">
        <v>0.0</v>
      </c>
      <c r="P7" s="69">
        <v>0.009580163426317272</v>
      </c>
      <c r="Q7" s="53"/>
      <c r="R7" s="75">
        <v>0.6</v>
      </c>
      <c r="S7" s="53"/>
      <c r="T7" s="76"/>
      <c r="U7" s="70"/>
      <c r="V7" s="76"/>
      <c r="W7" s="76"/>
      <c r="X7" s="76"/>
    </row>
    <row r="8">
      <c r="A8" s="68"/>
      <c r="B8" s="61" t="s">
        <v>29</v>
      </c>
      <c r="C8" s="77">
        <v>0.10108479305594689</v>
      </c>
      <c r="D8" s="70"/>
      <c r="E8" s="78">
        <v>0.2361111111111111</v>
      </c>
      <c r="F8" s="79">
        <v>0.15740740740740738</v>
      </c>
      <c r="G8" s="79">
        <v>0.12962962962962962</v>
      </c>
      <c r="H8" s="80">
        <v>0.04040404040404041</v>
      </c>
      <c r="I8" s="78">
        <v>0.14088804713804712</v>
      </c>
      <c r="J8" s="80">
        <v>0.14088804713804712</v>
      </c>
      <c r="K8" s="74"/>
      <c r="L8" s="78">
        <v>0.16220907297830373</v>
      </c>
      <c r="M8" s="79">
        <v>0.05494505494505494</v>
      </c>
      <c r="N8" s="79">
        <v>0.0</v>
      </c>
      <c r="O8" s="80">
        <v>0.027972027972027972</v>
      </c>
      <c r="P8" s="77">
        <v>0.06128153897384666</v>
      </c>
      <c r="Q8" s="53"/>
      <c r="R8" s="75">
        <v>0.25</v>
      </c>
      <c r="S8" s="53"/>
      <c r="T8" s="76"/>
      <c r="U8" s="70"/>
      <c r="V8" s="76"/>
      <c r="W8" s="76"/>
      <c r="X8" s="76"/>
    </row>
    <row r="9">
      <c r="A9" s="68"/>
      <c r="B9" s="61" t="s">
        <v>30</v>
      </c>
      <c r="C9" s="69">
        <v>0.2206853305170613</v>
      </c>
      <c r="D9" s="70"/>
      <c r="E9" s="71">
        <v>0.2361111111111111</v>
      </c>
      <c r="F9" s="72">
        <v>0.16666666666666666</v>
      </c>
      <c r="G9" s="72">
        <v>0.2037037037037037</v>
      </c>
      <c r="H9" s="73">
        <v>0.08080808080808081</v>
      </c>
      <c r="I9" s="71">
        <v>0.17182239057239057</v>
      </c>
      <c r="J9" s="73">
        <v>0.18900462962962963</v>
      </c>
      <c r="K9" s="74"/>
      <c r="L9" s="71">
        <v>0.3902366863905326</v>
      </c>
      <c r="M9" s="72">
        <v>0.3199267399267399</v>
      </c>
      <c r="N9" s="72">
        <v>0.11282051282051281</v>
      </c>
      <c r="O9" s="73">
        <v>0.18648018648018644</v>
      </c>
      <c r="P9" s="69">
        <v>0.25236603140449293</v>
      </c>
      <c r="Q9" s="53"/>
      <c r="R9" s="75">
        <v>0.12</v>
      </c>
      <c r="S9" s="53"/>
      <c r="T9" s="76"/>
      <c r="U9" s="70"/>
      <c r="V9" s="76"/>
      <c r="W9" s="76"/>
      <c r="X9" s="76"/>
    </row>
    <row r="10">
      <c r="A10" s="68"/>
      <c r="B10" s="61" t="s">
        <v>31</v>
      </c>
      <c r="C10" s="77">
        <v>0.0735716126821896</v>
      </c>
      <c r="D10" s="70"/>
      <c r="E10" s="78">
        <v>0.18055555555555555</v>
      </c>
      <c r="F10" s="79">
        <v>0.0</v>
      </c>
      <c r="G10" s="79">
        <v>0.0</v>
      </c>
      <c r="H10" s="80">
        <v>0.0</v>
      </c>
      <c r="I10" s="78">
        <v>0.04513888888888889</v>
      </c>
      <c r="J10" s="80">
        <v>0.040625</v>
      </c>
      <c r="K10" s="74"/>
      <c r="L10" s="78">
        <v>0.22110453648915188</v>
      </c>
      <c r="M10" s="79">
        <v>0.10007326007326006</v>
      </c>
      <c r="N10" s="79">
        <v>0.0</v>
      </c>
      <c r="O10" s="80">
        <v>0.10489510489510491</v>
      </c>
      <c r="P10" s="77">
        <v>0.10651822536437922</v>
      </c>
      <c r="Q10" s="53"/>
      <c r="R10" s="75">
        <v>0.01</v>
      </c>
      <c r="S10" s="53"/>
      <c r="T10" s="76"/>
      <c r="U10" s="70"/>
      <c r="V10" s="76"/>
      <c r="W10" s="76"/>
      <c r="X10" s="76"/>
    </row>
    <row r="11">
      <c r="A11" s="68"/>
      <c r="B11" s="61" t="s">
        <v>32</v>
      </c>
      <c r="C11" s="77">
        <v>0.14619178898025054</v>
      </c>
      <c r="D11" s="70"/>
      <c r="E11" s="78">
        <v>0.3055555555555556</v>
      </c>
      <c r="F11" s="79">
        <v>0.11574074074074073</v>
      </c>
      <c r="G11" s="79">
        <v>0.041666666666666664</v>
      </c>
      <c r="H11" s="80">
        <v>0.08080808080808081</v>
      </c>
      <c r="I11" s="78">
        <v>0.13594276094276092</v>
      </c>
      <c r="J11" s="80">
        <v>0.12234848484848485</v>
      </c>
      <c r="K11" s="74"/>
      <c r="L11" s="78">
        <v>0.3086785009861933</v>
      </c>
      <c r="M11" s="79">
        <v>0.09523809523809525</v>
      </c>
      <c r="N11" s="79">
        <v>0.0</v>
      </c>
      <c r="O11" s="80">
        <v>0.2762237762237762</v>
      </c>
      <c r="P11" s="77">
        <v>0.1700350931120162</v>
      </c>
      <c r="Q11" s="53"/>
      <c r="R11" s="75">
        <v>0.07</v>
      </c>
      <c r="S11" s="53"/>
      <c r="T11" s="76"/>
      <c r="U11" s="70"/>
      <c r="V11" s="76"/>
      <c r="W11" s="76"/>
      <c r="X11" s="76"/>
    </row>
    <row r="12">
      <c r="A12" s="68"/>
      <c r="B12" s="61" t="s">
        <v>33</v>
      </c>
      <c r="C12" s="69">
        <v>0.07884587367760446</v>
      </c>
      <c r="D12" s="70"/>
      <c r="E12" s="71">
        <v>0.20833333333333334</v>
      </c>
      <c r="F12" s="72">
        <v>0.037037037037037035</v>
      </c>
      <c r="G12" s="72">
        <v>0.0</v>
      </c>
      <c r="H12" s="73">
        <v>0.0606060606060606</v>
      </c>
      <c r="I12" s="71">
        <v>0.07649410774410775</v>
      </c>
      <c r="J12" s="73">
        <v>0.06884469696969697</v>
      </c>
      <c r="K12" s="74"/>
      <c r="L12" s="71">
        <v>0.19921104536489154</v>
      </c>
      <c r="M12" s="72">
        <v>0.05128205128205128</v>
      </c>
      <c r="N12" s="72">
        <v>0.0</v>
      </c>
      <c r="O12" s="73">
        <v>0.10489510489510491</v>
      </c>
      <c r="P12" s="69">
        <v>0.08884705038551194</v>
      </c>
      <c r="Q12" s="53"/>
      <c r="R12" s="75">
        <v>0.07</v>
      </c>
      <c r="S12" s="53"/>
      <c r="T12" s="76"/>
      <c r="U12" s="70"/>
      <c r="V12" s="76"/>
      <c r="W12" s="76"/>
      <c r="X12" s="76"/>
    </row>
    <row r="13">
      <c r="A13" s="68"/>
      <c r="B13" s="61" t="s">
        <v>34</v>
      </c>
      <c r="C13" s="77">
        <v>0.3940885432231586</v>
      </c>
      <c r="D13" s="70"/>
      <c r="E13" s="78">
        <v>0.4722222222222222</v>
      </c>
      <c r="F13" s="79">
        <v>0.23518518518518514</v>
      </c>
      <c r="G13" s="79">
        <v>0.2796296296296296</v>
      </c>
      <c r="H13" s="80">
        <v>0.31565656565656564</v>
      </c>
      <c r="I13" s="78">
        <v>0.3256734006734006</v>
      </c>
      <c r="J13" s="80">
        <v>0.35824074074074075</v>
      </c>
      <c r="K13" s="74"/>
      <c r="L13" s="78">
        <v>0.6531952662721893</v>
      </c>
      <c r="M13" s="79">
        <v>0.4153846153846154</v>
      </c>
      <c r="N13" s="79">
        <v>0.15000000000000002</v>
      </c>
      <c r="O13" s="80">
        <v>0.5011655011655012</v>
      </c>
      <c r="P13" s="77">
        <v>0.4299363457055765</v>
      </c>
      <c r="Q13" s="53"/>
      <c r="R13" s="75">
        <v>0.11</v>
      </c>
      <c r="S13" s="53"/>
      <c r="T13" s="76"/>
      <c r="U13" s="70"/>
      <c r="V13" s="76"/>
      <c r="W13" s="76"/>
      <c r="X13" s="76"/>
    </row>
    <row r="14">
      <c r="A14" s="68"/>
      <c r="B14" s="61" t="s">
        <v>35</v>
      </c>
      <c r="C14" s="77">
        <v>0.1323979332633179</v>
      </c>
      <c r="D14" s="70"/>
      <c r="E14" s="78">
        <v>0.16666666666666666</v>
      </c>
      <c r="F14" s="79">
        <v>0.1111111111111111</v>
      </c>
      <c r="G14" s="79">
        <v>0.1111111111111111</v>
      </c>
      <c r="H14" s="80">
        <v>0.04040404040404041</v>
      </c>
      <c r="I14" s="78">
        <v>0.10732323232323232</v>
      </c>
      <c r="J14" s="80">
        <v>0.11805555555555558</v>
      </c>
      <c r="K14" s="74"/>
      <c r="L14" s="78">
        <v>0.29731755424063117</v>
      </c>
      <c r="M14" s="79">
        <v>0.15677655677655677</v>
      </c>
      <c r="N14" s="79">
        <v>0.0</v>
      </c>
      <c r="O14" s="80">
        <v>0.13286713286713286</v>
      </c>
      <c r="P14" s="77">
        <v>0.1467403109710802</v>
      </c>
      <c r="Q14" s="53"/>
      <c r="R14" s="75">
        <v>0.07</v>
      </c>
      <c r="S14" s="53"/>
      <c r="T14" s="76"/>
      <c r="U14" s="70"/>
      <c r="V14" s="76"/>
      <c r="W14" s="76"/>
      <c r="X14" s="76"/>
    </row>
    <row r="15">
      <c r="A15" s="68"/>
      <c r="B15" s="61" t="s">
        <v>36</v>
      </c>
      <c r="C15" s="69">
        <v>0.1920441417556802</v>
      </c>
      <c r="D15" s="70"/>
      <c r="E15" s="71">
        <v>0.2777777777777778</v>
      </c>
      <c r="F15" s="72">
        <v>0.10648148148148147</v>
      </c>
      <c r="G15" s="72">
        <v>0.10648148148148147</v>
      </c>
      <c r="H15" s="73">
        <v>0.2803030303030303</v>
      </c>
      <c r="I15" s="71">
        <v>0.19276094276094274</v>
      </c>
      <c r="J15" s="73">
        <v>0.17348484848484846</v>
      </c>
      <c r="K15" s="74"/>
      <c r="L15" s="71">
        <v>0.3910650887573964</v>
      </c>
      <c r="M15" s="72">
        <v>0.2065934065934066</v>
      </c>
      <c r="N15" s="72">
        <v>0.0</v>
      </c>
      <c r="O15" s="73">
        <v>0.24475524475524474</v>
      </c>
      <c r="P15" s="69">
        <v>0.2106034350265119</v>
      </c>
      <c r="Q15" s="53"/>
      <c r="R15" s="75">
        <v>0.07</v>
      </c>
      <c r="S15" s="53"/>
      <c r="T15" s="76"/>
      <c r="U15" s="70"/>
      <c r="V15" s="76"/>
      <c r="W15" s="76"/>
      <c r="X15" s="76"/>
    </row>
    <row r="16">
      <c r="A16" s="68"/>
      <c r="B16" s="61" t="s">
        <v>37</v>
      </c>
      <c r="C16" s="77">
        <v>0.010243055555555556</v>
      </c>
      <c r="D16" s="70"/>
      <c r="E16" s="78">
        <v>0.013888888888888888</v>
      </c>
      <c r="F16" s="79">
        <v>0.0</v>
      </c>
      <c r="G16" s="79">
        <v>0.0</v>
      </c>
      <c r="H16" s="80">
        <v>0.0606060606060606</v>
      </c>
      <c r="I16" s="78">
        <v>0.018623737373737372</v>
      </c>
      <c r="J16" s="80">
        <v>0.02048611111111111</v>
      </c>
      <c r="K16" s="74"/>
      <c r="L16" s="78">
        <v>0.0</v>
      </c>
      <c r="M16" s="79">
        <v>0.0</v>
      </c>
      <c r="N16" s="79">
        <v>0.0</v>
      </c>
      <c r="O16" s="80">
        <v>0.0</v>
      </c>
      <c r="P16" s="77">
        <v>0.0</v>
      </c>
      <c r="Q16" s="53"/>
      <c r="R16" s="75">
        <v>0.33</v>
      </c>
      <c r="S16" s="53"/>
      <c r="T16" s="76"/>
      <c r="U16" s="70"/>
      <c r="V16" s="76"/>
      <c r="W16" s="76"/>
      <c r="X16" s="76"/>
    </row>
    <row r="17">
      <c r="A17" s="68"/>
      <c r="B17" s="61" t="s">
        <v>38</v>
      </c>
      <c r="C17" s="77">
        <v>0.26403432304874613</v>
      </c>
      <c r="D17" s="70"/>
      <c r="E17" s="78">
        <v>0.4027777777777778</v>
      </c>
      <c r="F17" s="79">
        <v>0.0</v>
      </c>
      <c r="G17" s="79">
        <v>0.037037037037037035</v>
      </c>
      <c r="H17" s="80">
        <v>0.2676767676767677</v>
      </c>
      <c r="I17" s="78">
        <v>0.17687289562289563</v>
      </c>
      <c r="J17" s="80">
        <v>0.15918560606060606</v>
      </c>
      <c r="K17" s="74"/>
      <c r="L17" s="78">
        <v>0.7583826429980276</v>
      </c>
      <c r="M17" s="79">
        <v>0.384981684981685</v>
      </c>
      <c r="N17" s="79">
        <v>0.0</v>
      </c>
      <c r="O17" s="80">
        <v>0.3321678321678322</v>
      </c>
      <c r="P17" s="77">
        <v>0.3688830400368862</v>
      </c>
      <c r="Q17" s="53"/>
      <c r="R17" s="75">
        <v>0.06</v>
      </c>
      <c r="S17" s="53"/>
      <c r="T17" s="76"/>
      <c r="U17" s="70"/>
      <c r="V17" s="76"/>
      <c r="W17" s="76"/>
      <c r="X17" s="76"/>
    </row>
    <row r="18">
      <c r="A18" s="68"/>
      <c r="B18" s="61" t="s">
        <v>39</v>
      </c>
      <c r="C18" s="69">
        <v>0.3469331416446801</v>
      </c>
      <c r="D18" s="70"/>
      <c r="E18" s="71">
        <v>0.18055555555555555</v>
      </c>
      <c r="F18" s="72">
        <v>0.2222222222222222</v>
      </c>
      <c r="G18" s="72">
        <v>0.2962962962962963</v>
      </c>
      <c r="H18" s="73">
        <v>0.31313131313131315</v>
      </c>
      <c r="I18" s="71">
        <v>0.2530513468013468</v>
      </c>
      <c r="J18" s="73">
        <v>0.30366161616161613</v>
      </c>
      <c r="K18" s="74"/>
      <c r="L18" s="71">
        <v>0.5092702169625247</v>
      </c>
      <c r="M18" s="72">
        <v>0.6340659340659341</v>
      </c>
      <c r="N18" s="72">
        <v>0.258974358974359</v>
      </c>
      <c r="O18" s="73">
        <v>0.1585081585081585</v>
      </c>
      <c r="P18" s="69">
        <v>0.39020466712774404</v>
      </c>
      <c r="Q18" s="53"/>
      <c r="R18" s="75">
        <v>1.0</v>
      </c>
      <c r="S18" s="53"/>
      <c r="T18" s="76"/>
      <c r="U18" s="70"/>
      <c r="V18" s="76"/>
      <c r="W18" s="76"/>
      <c r="X18" s="76"/>
    </row>
    <row r="19">
      <c r="A19" s="68"/>
      <c r="B19" s="61" t="s">
        <v>40</v>
      </c>
      <c r="C19" s="77">
        <v>0.06255107072414764</v>
      </c>
      <c r="D19" s="70"/>
      <c r="E19" s="78">
        <v>0.16666666666666666</v>
      </c>
      <c r="F19" s="79">
        <v>0.0</v>
      </c>
      <c r="G19" s="79">
        <v>0.0</v>
      </c>
      <c r="H19" s="80">
        <v>0.04040404040404041</v>
      </c>
      <c r="I19" s="78">
        <v>0.05176767676767677</v>
      </c>
      <c r="J19" s="80">
        <v>0.0465909090909091</v>
      </c>
      <c r="K19" s="74"/>
      <c r="L19" s="78">
        <v>0.16469428007889547</v>
      </c>
      <c r="M19" s="79">
        <v>0.06776556776556776</v>
      </c>
      <c r="N19" s="79">
        <v>0.0</v>
      </c>
      <c r="O19" s="80">
        <v>0.08158508158508158</v>
      </c>
      <c r="P19" s="77">
        <v>0.0785112323573862</v>
      </c>
      <c r="Q19" s="53"/>
      <c r="R19" s="75">
        <v>0.01</v>
      </c>
      <c r="S19" s="53"/>
      <c r="T19" s="76"/>
      <c r="U19" s="70"/>
      <c r="V19" s="76"/>
      <c r="W19" s="76"/>
      <c r="X19" s="76"/>
    </row>
    <row r="20">
      <c r="A20" s="68"/>
      <c r="B20" s="61" t="s">
        <v>41</v>
      </c>
      <c r="C20" s="69">
        <v>0.24497071215821217</v>
      </c>
      <c r="D20" s="70"/>
      <c r="E20" s="71">
        <v>0.4027777777777778</v>
      </c>
      <c r="F20" s="72">
        <v>0.14814814814814814</v>
      </c>
      <c r="G20" s="72">
        <v>0.037037037037037035</v>
      </c>
      <c r="H20" s="73">
        <v>0.23989898989898992</v>
      </c>
      <c r="I20" s="71">
        <v>0.2069654882154882</v>
      </c>
      <c r="J20" s="73">
        <v>0.22766203703703702</v>
      </c>
      <c r="K20" s="74"/>
      <c r="L20" s="71">
        <v>0.4820512820512821</v>
      </c>
      <c r="M20" s="72">
        <v>0.3446886446886447</v>
      </c>
      <c r="N20" s="72">
        <v>0.06153846153846155</v>
      </c>
      <c r="O20" s="73">
        <v>0.16083916083916083</v>
      </c>
      <c r="P20" s="69">
        <v>0.2622793872793873</v>
      </c>
      <c r="Q20" s="53"/>
      <c r="R20" s="75">
        <v>0.09</v>
      </c>
      <c r="S20" s="53"/>
      <c r="T20" s="76"/>
      <c r="U20" s="70"/>
      <c r="V20" s="76"/>
      <c r="W20" s="76"/>
      <c r="X20" s="76"/>
    </row>
    <row r="21">
      <c r="A21" s="68"/>
      <c r="B21" s="61" t="s">
        <v>42</v>
      </c>
      <c r="C21" s="81">
        <v>0.3022129579821887</v>
      </c>
      <c r="D21" s="70"/>
      <c r="E21" s="82">
        <v>0.2638888888888889</v>
      </c>
      <c r="F21" s="83">
        <v>0.4712962962962963</v>
      </c>
      <c r="G21" s="83">
        <v>0.2916666666666667</v>
      </c>
      <c r="H21" s="84">
        <v>0.10858585858585859</v>
      </c>
      <c r="I21" s="82">
        <v>0.2838594276094276</v>
      </c>
      <c r="J21" s="84">
        <v>0.3406313131313131</v>
      </c>
      <c r="K21" s="74"/>
      <c r="L21" s="82">
        <v>0.5286982248520711</v>
      </c>
      <c r="M21" s="83">
        <v>0.3117948717948718</v>
      </c>
      <c r="N21" s="83">
        <v>0.041025641025641026</v>
      </c>
      <c r="O21" s="84">
        <v>0.17365967365967366</v>
      </c>
      <c r="P21" s="81">
        <v>0.2637946028330644</v>
      </c>
      <c r="Q21" s="53"/>
      <c r="R21" s="85">
        <v>0.23</v>
      </c>
      <c r="S21" s="53"/>
      <c r="T21" s="76"/>
      <c r="U21" s="70"/>
      <c r="V21" s="76"/>
      <c r="W21" s="76"/>
      <c r="X21" s="76"/>
    </row>
    <row r="22" ht="15.75" customHeight="1">
      <c r="A22" s="53"/>
      <c r="B22" s="53"/>
      <c r="C22" s="53"/>
      <c r="D22" s="53"/>
      <c r="E22" s="53"/>
      <c r="F22" s="53"/>
      <c r="G22" s="53"/>
      <c r="H22" s="53"/>
      <c r="I22" s="53"/>
      <c r="J22" s="53"/>
      <c r="K22" s="53"/>
      <c r="L22" s="53"/>
      <c r="M22" s="53"/>
      <c r="N22" s="53"/>
      <c r="O22" s="53"/>
      <c r="P22" s="53"/>
      <c r="Q22" s="53"/>
      <c r="R22" s="53"/>
      <c r="S22" s="53"/>
      <c r="T22" s="53"/>
      <c r="U22" s="53"/>
      <c r="V22" s="53"/>
    </row>
    <row r="23" ht="24.0" customHeight="1">
      <c r="A23" s="86"/>
      <c r="C23" s="86" t="s">
        <v>43</v>
      </c>
      <c r="K23" s="53"/>
      <c r="L23" s="53"/>
      <c r="M23" s="53"/>
      <c r="N23" s="53"/>
      <c r="O23" s="53"/>
      <c r="P23" s="53"/>
      <c r="Q23" s="53"/>
      <c r="R23" s="53"/>
      <c r="S23" s="53"/>
      <c r="T23" s="53"/>
      <c r="U23" s="53"/>
      <c r="V23" s="53"/>
    </row>
    <row r="24" ht="26.25" customHeight="1">
      <c r="A24" s="86"/>
      <c r="C24" s="87" t="s">
        <v>44</v>
      </c>
      <c r="K24" s="53"/>
      <c r="L24" s="53"/>
      <c r="M24" s="53"/>
      <c r="N24" s="53"/>
      <c r="O24" s="53"/>
      <c r="P24" s="53"/>
      <c r="Q24" s="53"/>
      <c r="R24" s="53"/>
      <c r="S24" s="53"/>
      <c r="T24" s="53"/>
      <c r="U24" s="53"/>
      <c r="V24" s="53"/>
    </row>
    <row r="25" ht="23.25" customHeight="1">
      <c r="A25" s="53"/>
      <c r="B25" s="53"/>
      <c r="C25" s="88" t="s">
        <v>45</v>
      </c>
      <c r="K25" s="53"/>
      <c r="L25" s="53"/>
      <c r="M25" s="53"/>
      <c r="N25" s="53"/>
      <c r="O25" s="53"/>
      <c r="P25" s="53"/>
      <c r="Q25" s="53"/>
      <c r="R25" s="53"/>
      <c r="S25" s="53"/>
      <c r="T25" s="53"/>
      <c r="U25" s="53"/>
      <c r="V25" s="53"/>
    </row>
    <row r="26" ht="15.75" customHeight="1">
      <c r="A26" s="53"/>
      <c r="B26" s="53"/>
      <c r="C26" s="53"/>
      <c r="D26" s="53"/>
      <c r="E26" s="53"/>
      <c r="F26" s="53"/>
      <c r="G26" s="53"/>
      <c r="H26" s="53"/>
      <c r="I26" s="53"/>
      <c r="J26" s="53"/>
      <c r="K26" s="53"/>
      <c r="L26" s="53"/>
      <c r="M26" s="53"/>
      <c r="N26" s="53"/>
      <c r="O26" s="53"/>
      <c r="P26" s="53"/>
      <c r="Q26" s="53"/>
      <c r="R26" s="53"/>
      <c r="S26" s="53"/>
      <c r="T26" s="53"/>
      <c r="U26" s="53"/>
      <c r="V26" s="53"/>
    </row>
    <row r="27" ht="15.75" customHeight="1">
      <c r="A27" s="53"/>
      <c r="B27" s="53"/>
      <c r="C27" s="53"/>
      <c r="D27" s="53"/>
      <c r="E27" s="53"/>
      <c r="F27" s="53"/>
      <c r="G27" s="53"/>
      <c r="H27" s="53"/>
      <c r="I27" s="53"/>
      <c r="J27" s="53"/>
      <c r="K27" s="53"/>
      <c r="L27" s="53"/>
      <c r="M27" s="53"/>
      <c r="N27" s="53"/>
      <c r="O27" s="53"/>
      <c r="P27" s="53"/>
      <c r="Q27" s="53"/>
      <c r="R27" s="53"/>
      <c r="S27" s="53"/>
      <c r="T27" s="53"/>
      <c r="U27" s="53"/>
      <c r="V27" s="53"/>
    </row>
    <row r="28" ht="15.75" customHeight="1">
      <c r="A28" s="89"/>
      <c r="B28" s="89" t="s">
        <v>46</v>
      </c>
      <c r="C28" s="89"/>
      <c r="D28" s="89"/>
      <c r="E28" s="89"/>
      <c r="F28" s="89"/>
      <c r="G28" s="89"/>
      <c r="H28" s="89"/>
      <c r="I28" s="89"/>
      <c r="J28" s="89"/>
      <c r="K28" s="89"/>
      <c r="L28" s="89"/>
      <c r="M28" s="89"/>
      <c r="N28" s="89"/>
      <c r="O28" s="89"/>
      <c r="P28" s="89"/>
      <c r="Q28" s="89"/>
      <c r="R28" s="89"/>
      <c r="S28" s="89"/>
      <c r="T28" s="89"/>
      <c r="U28" s="89"/>
      <c r="V28" s="89"/>
      <c r="W28" s="89"/>
      <c r="X28" s="89"/>
      <c r="Y28" s="90"/>
    </row>
    <row r="29" ht="15.75" customHeight="1">
      <c r="A29" s="1"/>
      <c r="B29" s="1"/>
      <c r="C29" s="1"/>
      <c r="D29" s="1"/>
      <c r="E29" s="1"/>
      <c r="F29" s="1"/>
      <c r="G29" s="1"/>
      <c r="H29" s="1"/>
      <c r="I29" s="1"/>
      <c r="J29" s="1"/>
      <c r="K29" s="1"/>
      <c r="L29" s="1"/>
      <c r="M29" s="1"/>
      <c r="N29" s="1"/>
      <c r="O29" s="1"/>
      <c r="P29" s="1"/>
      <c r="Q29" s="1"/>
      <c r="R29" s="1"/>
      <c r="S29" s="1"/>
      <c r="T29" s="1"/>
      <c r="U29" s="1"/>
      <c r="V29" s="1"/>
    </row>
    <row r="30" ht="15.75" customHeight="1">
      <c r="A30" s="1"/>
      <c r="B30" s="1"/>
      <c r="C30" s="1"/>
      <c r="D30" s="1"/>
      <c r="E30" s="91" t="str">
        <f>'3. Summary | Climate &amp; Environm'!E1</f>
        <v>BMW</v>
      </c>
      <c r="F30" s="91" t="str">
        <f>'3. Summary | Climate &amp; Environm'!F1</f>
        <v>BYD</v>
      </c>
      <c r="G30" s="91" t="str">
        <f>'3. Summary | Climate &amp; Environm'!G1</f>
        <v>Ford</v>
      </c>
      <c r="H30" s="91" t="str">
        <f>'3. Summary | Climate &amp; Environm'!H1</f>
        <v>GAC</v>
      </c>
      <c r="I30" s="91" t="str">
        <f>'3. Summary | Climate &amp; Environm'!I1</f>
        <v>Geely</v>
      </c>
      <c r="J30" s="91" t="str">
        <f>'3. Summary | Climate &amp; Environm'!J1</f>
        <v>GM</v>
      </c>
      <c r="K30" s="91" t="str">
        <f>'3. Summary | Climate &amp; Environm'!K1</f>
        <v>Honda</v>
      </c>
      <c r="L30" s="91" t="str">
        <f>'3. Summary | Climate &amp; Environm'!L1</f>
        <v>Hyundai</v>
      </c>
      <c r="M30" s="91" t="str">
        <f>'3. Summary | Climate &amp; Environm'!M1</f>
        <v>Kia</v>
      </c>
      <c r="N30" s="91" t="str">
        <f>'3. Summary | Climate &amp; Environm'!N1</f>
        <v>Mercedes</v>
      </c>
      <c r="O30" s="91" t="str">
        <f>'3. Summary | Climate &amp; Environm'!O1</f>
        <v>Nissan</v>
      </c>
      <c r="P30" s="91" t="str">
        <f>'3. Summary | Climate &amp; Environm'!P1</f>
        <v>Renault</v>
      </c>
      <c r="Q30" s="91" t="str">
        <f>'3. Summary | Climate &amp; Environm'!Q1</f>
        <v>SAIC</v>
      </c>
      <c r="R30" s="91" t="str">
        <f>'3. Summary | Climate &amp; Environm'!R1</f>
        <v>Stellantis</v>
      </c>
      <c r="S30" s="91" t="str">
        <f>'3. Summary | Climate &amp; Environm'!S1</f>
        <v>Tesla</v>
      </c>
      <c r="T30" s="91" t="str">
        <f>'3. Summary | Climate &amp; Environm'!T1</f>
        <v>Toyota</v>
      </c>
      <c r="U30" s="91" t="str">
        <f>'3. Summary | Climate &amp; Environm'!U1</f>
        <v>Volkswagen</v>
      </c>
      <c r="V30" s="91" t="str">
        <f>'3. Summary | Climate &amp; Environm'!V1</f>
        <v>Volvo</v>
      </c>
    </row>
    <row r="31" ht="15.75" customHeight="1">
      <c r="A31" s="1"/>
      <c r="B31" s="1" t="s">
        <v>47</v>
      </c>
      <c r="C31" s="1"/>
      <c r="D31" s="92"/>
      <c r="E31" s="93">
        <f t="shared" ref="E31:V31" si="1">AVERAGE(E38,E44)</f>
        <v>0.2399898499</v>
      </c>
      <c r="F31" s="93">
        <f t="shared" si="1"/>
        <v>0.03543294313</v>
      </c>
      <c r="G31" s="93">
        <f t="shared" si="1"/>
        <v>0.4155889267</v>
      </c>
      <c r="H31" s="93">
        <f t="shared" si="1"/>
        <v>0.02088856656</v>
      </c>
      <c r="I31" s="93">
        <f t="shared" si="1"/>
        <v>0.1010847931</v>
      </c>
      <c r="J31" s="93">
        <f t="shared" si="1"/>
        <v>0.2206853305</v>
      </c>
      <c r="K31" s="93">
        <f t="shared" si="1"/>
        <v>0.07357161268</v>
      </c>
      <c r="L31" s="93">
        <f t="shared" si="1"/>
        <v>0.146191789</v>
      </c>
      <c r="M31" s="93">
        <f t="shared" si="1"/>
        <v>0.07884587368</v>
      </c>
      <c r="N31" s="93">
        <f t="shared" si="1"/>
        <v>0.3940885432</v>
      </c>
      <c r="O31" s="93">
        <f t="shared" si="1"/>
        <v>0.1323979333</v>
      </c>
      <c r="P31" s="93">
        <f t="shared" si="1"/>
        <v>0.1920441418</v>
      </c>
      <c r="Q31" s="93">
        <f t="shared" si="1"/>
        <v>0.01024305556</v>
      </c>
      <c r="R31" s="93">
        <f t="shared" si="1"/>
        <v>0.264034323</v>
      </c>
      <c r="S31" s="93">
        <f t="shared" si="1"/>
        <v>0.3469331416</v>
      </c>
      <c r="T31" s="93">
        <f t="shared" si="1"/>
        <v>0.06255107072</v>
      </c>
      <c r="U31" s="93">
        <f t="shared" si="1"/>
        <v>0.2449707122</v>
      </c>
      <c r="V31" s="93">
        <f t="shared" si="1"/>
        <v>0.302212958</v>
      </c>
    </row>
    <row r="32" ht="15.75" customHeight="1">
      <c r="A32" s="1"/>
      <c r="B32" s="1"/>
      <c r="C32" s="1"/>
      <c r="D32" s="94"/>
      <c r="E32" s="95"/>
      <c r="F32" s="95"/>
      <c r="G32" s="95"/>
      <c r="H32" s="95"/>
      <c r="I32" s="95"/>
      <c r="J32" s="95"/>
      <c r="K32" s="95"/>
      <c r="L32" s="95"/>
      <c r="M32" s="95"/>
      <c r="N32" s="95"/>
      <c r="O32" s="95"/>
      <c r="P32" s="95"/>
      <c r="Q32" s="95"/>
      <c r="R32" s="95"/>
      <c r="S32" s="95"/>
      <c r="T32" s="95"/>
      <c r="U32" s="95"/>
      <c r="V32" s="95"/>
    </row>
    <row r="33" ht="15.75" customHeight="1">
      <c r="A33" s="1"/>
      <c r="B33" s="1" t="s">
        <v>48</v>
      </c>
      <c r="C33" s="1"/>
      <c r="D33" s="96"/>
      <c r="E33" s="93">
        <f>'3. Summary | Climate &amp; Environm'!E22</f>
        <v>0.4444444444</v>
      </c>
      <c r="F33" s="93">
        <f>'3. Summary | Climate &amp; Environm'!F22</f>
        <v>0</v>
      </c>
      <c r="G33" s="93">
        <f>'3. Summary | Climate &amp; Environm'!G22</f>
        <v>0.4444444444</v>
      </c>
      <c r="H33" s="93">
        <f>'3. Summary | Climate &amp; Environm'!H22</f>
        <v>0.02777777778</v>
      </c>
      <c r="I33" s="93">
        <f>'3. Summary | Climate &amp; Environm'!I22</f>
        <v>0.2361111111</v>
      </c>
      <c r="J33" s="93">
        <f>'3. Summary | Climate &amp; Environm'!J22</f>
        <v>0.2361111111</v>
      </c>
      <c r="K33" s="93">
        <f>'3. Summary | Climate &amp; Environm'!K22</f>
        <v>0.1805555556</v>
      </c>
      <c r="L33" s="93">
        <f>'3. Summary | Climate &amp; Environm'!L22</f>
        <v>0.3055555556</v>
      </c>
      <c r="M33" s="93">
        <f>'3. Summary | Climate &amp; Environm'!M22</f>
        <v>0.2083333333</v>
      </c>
      <c r="N33" s="93">
        <f>'3. Summary | Climate &amp; Environm'!N22</f>
        <v>0.4722222222</v>
      </c>
      <c r="O33" s="93">
        <f>'3. Summary | Climate &amp; Environm'!O22</f>
        <v>0.1666666667</v>
      </c>
      <c r="P33" s="93">
        <f>'3. Summary | Climate &amp; Environm'!P22</f>
        <v>0.2777777778</v>
      </c>
      <c r="Q33" s="93">
        <f>'3. Summary | Climate &amp; Environm'!Q22</f>
        <v>0.01388888889</v>
      </c>
      <c r="R33" s="93">
        <f>'3. Summary | Climate &amp; Environm'!R22</f>
        <v>0.4027777778</v>
      </c>
      <c r="S33" s="93">
        <f>'3. Summary | Climate &amp; Environm'!S22</f>
        <v>0.1805555556</v>
      </c>
      <c r="T33" s="93">
        <f>'3. Summary | Climate &amp; Environm'!T22</f>
        <v>0.1666666667</v>
      </c>
      <c r="U33" s="93">
        <f>'3. Summary | Climate &amp; Environm'!U22</f>
        <v>0.4027777778</v>
      </c>
      <c r="V33" s="93">
        <f>'3. Summary | Climate &amp; Environm'!V22</f>
        <v>0.2638888889</v>
      </c>
    </row>
    <row r="34" ht="15.75" customHeight="1">
      <c r="A34" s="1"/>
      <c r="B34" s="1" t="s">
        <v>16</v>
      </c>
      <c r="C34" s="1"/>
      <c r="D34" s="96"/>
      <c r="E34" s="93">
        <f>'3. Summary | Climate &amp; Environm'!E42</f>
        <v>0.1111111111</v>
      </c>
      <c r="F34" s="93">
        <f>'3. Summary | Climate &amp; Environm'!F42</f>
        <v>0</v>
      </c>
      <c r="G34" s="93">
        <f>'3. Summary | Climate &amp; Environm'!G42</f>
        <v>0.1666666667</v>
      </c>
      <c r="H34" s="93">
        <f>'3. Summary | Climate &amp; Environm'!H42</f>
        <v>0</v>
      </c>
      <c r="I34" s="93">
        <f>'3. Summary | Climate &amp; Environm'!I42</f>
        <v>0.1574074074</v>
      </c>
      <c r="J34" s="93">
        <f>'3. Summary | Climate &amp; Environm'!J42</f>
        <v>0.1666666667</v>
      </c>
      <c r="K34" s="93">
        <f>'3. Summary | Climate &amp; Environm'!K42</f>
        <v>0</v>
      </c>
      <c r="L34" s="93">
        <f>'3. Summary | Climate &amp; Environm'!L42</f>
        <v>0.1157407407</v>
      </c>
      <c r="M34" s="93">
        <f>'3. Summary | Climate &amp; Environm'!M42</f>
        <v>0.03703703704</v>
      </c>
      <c r="N34" s="93">
        <f>'3. Summary | Climate &amp; Environm'!N42</f>
        <v>0.2351851852</v>
      </c>
      <c r="O34" s="93">
        <f>'3. Summary | Climate &amp; Environm'!O42</f>
        <v>0.1111111111</v>
      </c>
      <c r="P34" s="93">
        <f>'3. Summary | Climate &amp; Environm'!P42</f>
        <v>0.1064814815</v>
      </c>
      <c r="Q34" s="93">
        <f>'3. Summary | Climate &amp; Environm'!Q42</f>
        <v>0</v>
      </c>
      <c r="R34" s="93">
        <f>'3. Summary | Climate &amp; Environm'!R42</f>
        <v>0</v>
      </c>
      <c r="S34" s="93">
        <f>'3. Summary | Climate &amp; Environm'!S42</f>
        <v>0.2222222222</v>
      </c>
      <c r="T34" s="93">
        <f>'3. Summary | Climate &amp; Environm'!T42</f>
        <v>0</v>
      </c>
      <c r="U34" s="93">
        <f>'3. Summary | Climate &amp; Environm'!U42</f>
        <v>0.1481481481</v>
      </c>
      <c r="V34" s="93">
        <f>'3. Summary | Climate &amp; Environm'!V42</f>
        <v>0.4712962963</v>
      </c>
    </row>
    <row r="35" ht="15.75" customHeight="1">
      <c r="A35" s="1"/>
      <c r="B35" s="1" t="s">
        <v>17</v>
      </c>
      <c r="C35" s="1"/>
      <c r="D35" s="96"/>
      <c r="E35" s="93">
        <f>'3. Summary | Climate &amp; Environm'!E62</f>
        <v>0.01481481481</v>
      </c>
      <c r="F35" s="93">
        <f>'3. Summary | Climate &amp; Environm'!F62</f>
        <v>0</v>
      </c>
      <c r="G35" s="93">
        <f>'3. Summary | Climate &amp; Environm'!G62</f>
        <v>0.2685185185</v>
      </c>
      <c r="H35" s="93">
        <f>'3. Summary | Climate &amp; Environm'!H62</f>
        <v>0</v>
      </c>
      <c r="I35" s="93">
        <f>'3. Summary | Climate &amp; Environm'!I62</f>
        <v>0.1296296296</v>
      </c>
      <c r="J35" s="93">
        <f>'3. Summary | Climate &amp; Environm'!J62</f>
        <v>0.2037037037</v>
      </c>
      <c r="K35" s="93">
        <f>'3. Summary | Climate &amp; Environm'!K62</f>
        <v>0</v>
      </c>
      <c r="L35" s="93">
        <f>'3. Summary | Climate &amp; Environm'!L62</f>
        <v>0.04166666667</v>
      </c>
      <c r="M35" s="93">
        <f>'3. Summary | Climate &amp; Environm'!M62</f>
        <v>0</v>
      </c>
      <c r="N35" s="93">
        <f>'3. Summary | Climate &amp; Environm'!N62</f>
        <v>0.2796296296</v>
      </c>
      <c r="O35" s="93">
        <f>'3. Summary | Climate &amp; Environm'!O62</f>
        <v>0.1111111111</v>
      </c>
      <c r="P35" s="93">
        <f>'3. Summary | Climate &amp; Environm'!P62</f>
        <v>0.1064814815</v>
      </c>
      <c r="Q35" s="93">
        <f>'3. Summary | Climate &amp; Environm'!Q62</f>
        <v>0</v>
      </c>
      <c r="R35" s="93">
        <f>'3. Summary | Climate &amp; Environm'!R62</f>
        <v>0.03703703704</v>
      </c>
      <c r="S35" s="93">
        <f>'3. Summary | Climate &amp; Environm'!S62</f>
        <v>0.2962962963</v>
      </c>
      <c r="T35" s="93">
        <f>'3. Summary | Climate &amp; Environm'!T62</f>
        <v>0</v>
      </c>
      <c r="U35" s="93">
        <f>'3. Summary | Climate &amp; Environm'!U62</f>
        <v>0.03703703704</v>
      </c>
      <c r="V35" s="93">
        <f>'3. Summary | Climate &amp; Environm'!V62</f>
        <v>0.2916666667</v>
      </c>
    </row>
    <row r="36" ht="15.75" customHeight="1">
      <c r="A36" s="1"/>
      <c r="B36" s="1" t="s">
        <v>18</v>
      </c>
      <c r="C36" s="1"/>
      <c r="D36" s="96"/>
      <c r="E36" s="93">
        <f>'3. Summary | Climate &amp; Environm'!E85</f>
        <v>0.1818181818</v>
      </c>
      <c r="F36" s="93">
        <f>'3. Summary | Climate &amp; Environm'!F85</f>
        <v>0.08080808081</v>
      </c>
      <c r="G36" s="93">
        <f>'3. Summary | Climate &amp; Environm'!G85</f>
        <v>0.1691919192</v>
      </c>
      <c r="H36" s="93">
        <f>'3. Summary | Climate &amp; Environm'!H85</f>
        <v>0.101010101</v>
      </c>
      <c r="I36" s="93">
        <f>'3. Summary | Climate &amp; Environm'!I85</f>
        <v>0.0404040404</v>
      </c>
      <c r="J36" s="93">
        <f>'3. Summary | Climate &amp; Environm'!J85</f>
        <v>0.08080808081</v>
      </c>
      <c r="K36" s="93">
        <f>'3. Summary | Climate &amp; Environm'!K85</f>
        <v>0</v>
      </c>
      <c r="L36" s="93">
        <f>'3. Summary | Climate &amp; Environm'!L85</f>
        <v>0.08080808081</v>
      </c>
      <c r="M36" s="93">
        <f>'3. Summary | Climate &amp; Environm'!M85</f>
        <v>0.06060606061</v>
      </c>
      <c r="N36" s="93">
        <f>'3. Summary | Climate &amp; Environm'!N85</f>
        <v>0.3156565657</v>
      </c>
      <c r="O36" s="93">
        <f>'3. Summary | Climate &amp; Environm'!O85</f>
        <v>0.0404040404</v>
      </c>
      <c r="P36" s="93">
        <f>'3. Summary | Climate &amp; Environm'!P85</f>
        <v>0.2803030303</v>
      </c>
      <c r="Q36" s="93">
        <f>'3. Summary | Climate &amp; Environm'!Q85</f>
        <v>0.06060606061</v>
      </c>
      <c r="R36" s="93">
        <f>'3. Summary | Climate &amp; Environm'!R85</f>
        <v>0.2676767677</v>
      </c>
      <c r="S36" s="93">
        <f>'3. Summary | Climate &amp; Environm'!S85</f>
        <v>0.3131313131</v>
      </c>
      <c r="T36" s="93">
        <f>'3. Summary | Climate &amp; Environm'!T85</f>
        <v>0.0404040404</v>
      </c>
      <c r="U36" s="93">
        <f>'3. Summary | Climate &amp; Environm'!U85</f>
        <v>0.2398989899</v>
      </c>
      <c r="V36" s="93">
        <f>'3. Summary | Climate &amp; Environm'!V85</f>
        <v>0.1085858586</v>
      </c>
    </row>
    <row r="37" ht="15.75" customHeight="1">
      <c r="A37" s="1"/>
      <c r="B37" s="1" t="s">
        <v>49</v>
      </c>
      <c r="C37" s="1"/>
      <c r="D37" s="96"/>
      <c r="E37" s="93">
        <f>'3. Summary | Climate &amp; Environm'!E89</f>
        <v>0.188047138</v>
      </c>
      <c r="F37" s="93">
        <f>'3. Summary | Climate &amp; Environm'!F89</f>
        <v>0.0202020202</v>
      </c>
      <c r="G37" s="93">
        <f>'3. Summary | Climate &amp; Environm'!G89</f>
        <v>0.2622053872</v>
      </c>
      <c r="H37" s="93">
        <f>'3. Summary | Climate &amp; Environm'!H89</f>
        <v>0.0321969697</v>
      </c>
      <c r="I37" s="93">
        <f>'3. Summary | Climate &amp; Environm'!I89</f>
        <v>0.1408880471</v>
      </c>
      <c r="J37" s="93">
        <f>'3. Summary | Climate &amp; Environm'!J89</f>
        <v>0.1718223906</v>
      </c>
      <c r="K37" s="93">
        <f>'3. Summary | Climate &amp; Environm'!K89</f>
        <v>0.04513888889</v>
      </c>
      <c r="L37" s="93">
        <f>'3. Summary | Climate &amp; Environm'!L89</f>
        <v>0.1359427609</v>
      </c>
      <c r="M37" s="93">
        <f>'3. Summary | Climate &amp; Environm'!M89</f>
        <v>0.07649410774</v>
      </c>
      <c r="N37" s="93">
        <f>'3. Summary | Climate &amp; Environm'!N89</f>
        <v>0.3256734007</v>
      </c>
      <c r="O37" s="93">
        <f>'3. Summary | Climate &amp; Environm'!O89</f>
        <v>0.1073232323</v>
      </c>
      <c r="P37" s="93">
        <f>'3. Summary | Climate &amp; Environm'!P89</f>
        <v>0.1927609428</v>
      </c>
      <c r="Q37" s="93">
        <f>'3. Summary | Climate &amp; Environm'!Q89</f>
        <v>0.01862373737</v>
      </c>
      <c r="R37" s="93">
        <f>'3. Summary | Climate &amp; Environm'!R89</f>
        <v>0.1768728956</v>
      </c>
      <c r="S37" s="93">
        <f>'3. Summary | Climate &amp; Environm'!S89</f>
        <v>0.2530513468</v>
      </c>
      <c r="T37" s="93">
        <f>'3. Summary | Climate &amp; Environm'!T89</f>
        <v>0.05176767677</v>
      </c>
      <c r="U37" s="93">
        <f>'3. Summary | Climate &amp; Environm'!U89</f>
        <v>0.2069654882</v>
      </c>
      <c r="V37" s="93">
        <f>'3. Summary | Climate &amp; Environm'!V89</f>
        <v>0.2838594276</v>
      </c>
    </row>
    <row r="38" ht="15.75" customHeight="1">
      <c r="A38" s="1"/>
      <c r="B38" s="1" t="s">
        <v>50</v>
      </c>
      <c r="C38" s="1"/>
      <c r="D38" s="96"/>
      <c r="E38" s="93">
        <f>'3. Summary | Climate &amp; Environm'!E91</f>
        <v>0.1692424242</v>
      </c>
      <c r="F38" s="93">
        <f>'3. Summary | Climate &amp; Environm'!F91</f>
        <v>0.02222222222</v>
      </c>
      <c r="G38" s="93">
        <f>'3. Summary | Climate &amp; Environm'!G91</f>
        <v>0.2884259259</v>
      </c>
      <c r="H38" s="93">
        <f>'3. Summary | Climate &amp; Environm'!H91</f>
        <v>0.0321969697</v>
      </c>
      <c r="I38" s="93">
        <f>'3. Summary | Climate &amp; Environm'!I91</f>
        <v>0.1408880471</v>
      </c>
      <c r="J38" s="93">
        <f>'3. Summary | Climate &amp; Environm'!J91</f>
        <v>0.1890046296</v>
      </c>
      <c r="K38" s="93">
        <f>'3. Summary | Climate &amp; Environm'!K91</f>
        <v>0.040625</v>
      </c>
      <c r="L38" s="93">
        <f>'3. Summary | Climate &amp; Environm'!L91</f>
        <v>0.1223484848</v>
      </c>
      <c r="M38" s="93">
        <f>'3. Summary | Climate &amp; Environm'!M91</f>
        <v>0.06884469697</v>
      </c>
      <c r="N38" s="93">
        <f>'3. Summary | Climate &amp; Environm'!N91</f>
        <v>0.3582407407</v>
      </c>
      <c r="O38" s="93">
        <f>'3. Summary | Climate &amp; Environm'!O91</f>
        <v>0.1180555556</v>
      </c>
      <c r="P38" s="93">
        <f>'3. Summary | Climate &amp; Environm'!P91</f>
        <v>0.1734848485</v>
      </c>
      <c r="Q38" s="93">
        <f>'3. Summary | Climate &amp; Environm'!Q91</f>
        <v>0.02048611111</v>
      </c>
      <c r="R38" s="93">
        <f>'3. Summary | Climate &amp; Environm'!R91</f>
        <v>0.1591856061</v>
      </c>
      <c r="S38" s="93">
        <f>'3. Summary | Climate &amp; Environm'!S91</f>
        <v>0.3036616162</v>
      </c>
      <c r="T38" s="93">
        <f>'3. Summary | Climate &amp; Environm'!T91</f>
        <v>0.04659090909</v>
      </c>
      <c r="U38" s="93">
        <f>'3. Summary | Climate &amp; Environm'!U91</f>
        <v>0.227662037</v>
      </c>
      <c r="V38" s="93">
        <f>'3. Summary | Climate &amp; Environm'!V91</f>
        <v>0.3406313131</v>
      </c>
    </row>
    <row r="39" ht="15.75" customHeight="1">
      <c r="A39" s="1"/>
      <c r="B39" s="1"/>
      <c r="C39" s="1"/>
      <c r="D39" s="96"/>
      <c r="E39" s="97"/>
      <c r="F39" s="97"/>
      <c r="G39" s="97"/>
      <c r="H39" s="97"/>
      <c r="I39" s="97"/>
      <c r="J39" s="97"/>
      <c r="K39" s="97"/>
      <c r="L39" s="97"/>
      <c r="M39" s="97"/>
      <c r="N39" s="97"/>
      <c r="O39" s="97"/>
      <c r="P39" s="97"/>
      <c r="Q39" s="97"/>
      <c r="R39" s="97"/>
      <c r="S39" s="97"/>
      <c r="T39" s="97"/>
      <c r="U39" s="97"/>
      <c r="V39" s="97"/>
    </row>
    <row r="40" ht="15.75" customHeight="1">
      <c r="A40" s="1"/>
      <c r="B40" s="1" t="s">
        <v>51</v>
      </c>
      <c r="C40" s="1"/>
      <c r="D40" s="96"/>
      <c r="E40" s="93">
        <f>'4. Summary | Respect for Human '!E27</f>
        <v>0.585739645</v>
      </c>
      <c r="F40" s="93">
        <f>'4. Summary | Respect for Human '!F27</f>
        <v>0.09467455621</v>
      </c>
      <c r="G40" s="93">
        <f>'4. Summary | Respect for Human '!G27</f>
        <v>0.7180473373</v>
      </c>
      <c r="H40" s="93">
        <f>'4. Summary | Respect for Human '!H27</f>
        <v>0.02366863905</v>
      </c>
      <c r="I40" s="93">
        <f>'4. Summary | Respect for Human '!I27</f>
        <v>0.162209073</v>
      </c>
      <c r="J40" s="93">
        <f>'4. Summary | Respect for Human '!J27</f>
        <v>0.3902366864</v>
      </c>
      <c r="K40" s="93">
        <f>'4. Summary | Respect for Human '!K27</f>
        <v>0.2211045365</v>
      </c>
      <c r="L40" s="93">
        <f>'4. Summary | Respect for Human '!L27</f>
        <v>0.308678501</v>
      </c>
      <c r="M40" s="93">
        <f>'4. Summary | Respect for Human '!M27</f>
        <v>0.1992110454</v>
      </c>
      <c r="N40" s="93">
        <f>'4. Summary | Respect for Human '!N27</f>
        <v>0.6531952663</v>
      </c>
      <c r="O40" s="93">
        <f>'4. Summary | Respect for Human '!O27</f>
        <v>0.2973175542</v>
      </c>
      <c r="P40" s="93">
        <f>'4. Summary | Respect for Human '!P27</f>
        <v>0.3910650888</v>
      </c>
      <c r="Q40" s="93">
        <f>'4. Summary | Respect for Human '!Q27</f>
        <v>0</v>
      </c>
      <c r="R40" s="93">
        <f>'4. Summary | Respect for Human '!R27</f>
        <v>0.758382643</v>
      </c>
      <c r="S40" s="93">
        <f>'4. Summary | Respect for Human '!S27</f>
        <v>0.509270217</v>
      </c>
      <c r="T40" s="93">
        <f>'4. Summary | Respect for Human '!T27</f>
        <v>0.1646942801</v>
      </c>
      <c r="U40" s="93">
        <f>'4. Summary | Respect for Human '!U27</f>
        <v>0.4820512821</v>
      </c>
      <c r="V40" s="93">
        <f>'4. Summary | Respect for Human '!V27</f>
        <v>0.5286982249</v>
      </c>
    </row>
    <row r="41" ht="15.75" customHeight="1">
      <c r="A41" s="1"/>
      <c r="B41" s="1" t="s">
        <v>21</v>
      </c>
      <c r="C41" s="1"/>
      <c r="D41" s="96"/>
      <c r="E41" s="93">
        <f>'4. Summary | Respect for Human '!E54</f>
        <v>0.3047619048</v>
      </c>
      <c r="F41" s="93">
        <f>'4. Summary | Respect for Human '!F54</f>
        <v>0.04395604396</v>
      </c>
      <c r="G41" s="93">
        <f>'4. Summary | Respect for Human '!G54</f>
        <v>0.8646153846</v>
      </c>
      <c r="H41" s="93">
        <f>'4. Summary | Respect for Human '!H54</f>
        <v>0.01465201465</v>
      </c>
      <c r="I41" s="93">
        <f>'4. Summary | Respect for Human '!I54</f>
        <v>0.05494505495</v>
      </c>
      <c r="J41" s="93">
        <f>'4. Summary | Respect for Human '!J54</f>
        <v>0.3199267399</v>
      </c>
      <c r="K41" s="93">
        <f>'4. Summary | Respect for Human '!K54</f>
        <v>0.1000732601</v>
      </c>
      <c r="L41" s="93">
        <f>'4. Summary | Respect for Human '!L54</f>
        <v>0.09523809524</v>
      </c>
      <c r="M41" s="93">
        <f>'4. Summary | Respect for Human '!M54</f>
        <v>0.05128205128</v>
      </c>
      <c r="N41" s="93">
        <f>'4. Summary | Respect for Human '!N54</f>
        <v>0.4153846154</v>
      </c>
      <c r="O41" s="93">
        <f>'4. Summary | Respect for Human '!O54</f>
        <v>0.1567765568</v>
      </c>
      <c r="P41" s="93">
        <f>'4. Summary | Respect for Human '!P54</f>
        <v>0.2065934066</v>
      </c>
      <c r="Q41" s="93">
        <f>'4. Summary | Respect for Human '!Q54</f>
        <v>0</v>
      </c>
      <c r="R41" s="93">
        <f>'4. Summary | Respect for Human '!R54</f>
        <v>0.384981685</v>
      </c>
      <c r="S41" s="93">
        <f>'4. Summary | Respect for Human '!S54</f>
        <v>0.6340659341</v>
      </c>
      <c r="T41" s="93">
        <f>'4. Summary | Respect for Human '!T54</f>
        <v>0.06776556777</v>
      </c>
      <c r="U41" s="93">
        <f>'4. Summary | Respect for Human '!U54</f>
        <v>0.3446886447</v>
      </c>
      <c r="V41" s="93">
        <f>'4. Summary | Respect for Human '!V54</f>
        <v>0.3117948718</v>
      </c>
    </row>
    <row r="42" ht="15.75" customHeight="1">
      <c r="A42" s="1"/>
      <c r="B42" s="1" t="s">
        <v>22</v>
      </c>
      <c r="C42" s="1"/>
      <c r="D42" s="96"/>
      <c r="E42" s="93">
        <f>'4. Summary | Respect for Human '!E78</f>
        <v>0.08205128205</v>
      </c>
      <c r="F42" s="93">
        <f>'4. Summary | Respect for Human '!F78</f>
        <v>0</v>
      </c>
      <c r="G42" s="93">
        <f>'4. Summary | Respect for Human '!G78</f>
        <v>0.07435897436</v>
      </c>
      <c r="H42" s="93">
        <f>'4. Summary | Respect for Human '!H78</f>
        <v>0</v>
      </c>
      <c r="I42" s="93">
        <f>'4. Summary | Respect for Human '!I78</f>
        <v>0</v>
      </c>
      <c r="J42" s="93">
        <f>'4. Summary | Respect for Human '!J78</f>
        <v>0.1128205128</v>
      </c>
      <c r="K42" s="93">
        <f>'4. Summary | Respect for Human '!K78</f>
        <v>0</v>
      </c>
      <c r="L42" s="93">
        <f>'4. Summary | Respect for Human '!L78</f>
        <v>0</v>
      </c>
      <c r="M42" s="93">
        <f>'4. Summary | Respect for Human '!M78</f>
        <v>0</v>
      </c>
      <c r="N42" s="93">
        <f>'4. Summary | Respect for Human '!N78</f>
        <v>0.15</v>
      </c>
      <c r="O42" s="93">
        <f>'4. Summary | Respect for Human '!O78</f>
        <v>0</v>
      </c>
      <c r="P42" s="93">
        <f>'4. Summary | Respect for Human '!P78</f>
        <v>0</v>
      </c>
      <c r="Q42" s="93">
        <f>'4. Summary | Respect for Human '!Q78</f>
        <v>0</v>
      </c>
      <c r="R42" s="93">
        <f>'4. Summary | Respect for Human '!R78</f>
        <v>0</v>
      </c>
      <c r="S42" s="93">
        <f>'4. Summary | Respect for Human '!S78</f>
        <v>0.258974359</v>
      </c>
      <c r="T42" s="93">
        <f>'4. Summary | Respect for Human '!T78</f>
        <v>0</v>
      </c>
      <c r="U42" s="93">
        <f>'4. Summary | Respect for Human '!U78</f>
        <v>0.06153846154</v>
      </c>
      <c r="V42" s="93">
        <f>'4. Summary | Respect for Human '!V78</f>
        <v>0.04102564103</v>
      </c>
    </row>
    <row r="43" ht="15.75" customHeight="1">
      <c r="A43" s="1"/>
      <c r="B43" s="1" t="s">
        <v>23</v>
      </c>
      <c r="C43" s="1"/>
      <c r="D43" s="96"/>
      <c r="E43" s="93">
        <f>'4. Summary | Respect for Human '!E100</f>
        <v>0.2703962704</v>
      </c>
      <c r="F43" s="93">
        <f>'4. Summary | Respect for Human '!F100</f>
        <v>0.05594405594</v>
      </c>
      <c r="G43" s="93">
        <f>'4. Summary | Respect for Human '!G100</f>
        <v>0.513986014</v>
      </c>
      <c r="H43" s="93">
        <f>'4. Summary | Respect for Human '!H100</f>
        <v>0</v>
      </c>
      <c r="I43" s="93">
        <f>'4. Summary | Respect for Human '!I100</f>
        <v>0.02797202797</v>
      </c>
      <c r="J43" s="93">
        <f>'4. Summary | Respect for Human '!J100</f>
        <v>0.1864801865</v>
      </c>
      <c r="K43" s="93">
        <f>'4. Summary | Respect for Human '!K100</f>
        <v>0.1048951049</v>
      </c>
      <c r="L43" s="93">
        <f>'4. Summary | Respect for Human '!L100</f>
        <v>0.2762237762</v>
      </c>
      <c r="M43" s="93">
        <f>'4. Summary | Respect for Human '!M100</f>
        <v>0.1048951049</v>
      </c>
      <c r="N43" s="93">
        <f>'4. Summary | Respect for Human '!N100</f>
        <v>0.5011655012</v>
      </c>
      <c r="O43" s="93">
        <f>'4. Summary | Respect for Human '!O100</f>
        <v>0.1328671329</v>
      </c>
      <c r="P43" s="93">
        <f>'4. Summary | Respect for Human '!P100</f>
        <v>0.2447552448</v>
      </c>
      <c r="Q43" s="93">
        <f>'4. Summary | Respect for Human '!Q100</f>
        <v>0</v>
      </c>
      <c r="R43" s="93">
        <f>'4. Summary | Respect for Human '!R100</f>
        <v>0.3321678322</v>
      </c>
      <c r="S43" s="93">
        <f>'4. Summary | Respect for Human '!S100</f>
        <v>0.1585081585</v>
      </c>
      <c r="T43" s="93">
        <f>'4. Summary | Respect for Human '!T100</f>
        <v>0.08158508159</v>
      </c>
      <c r="U43" s="93">
        <f>'4. Summary | Respect for Human '!U100</f>
        <v>0.1608391608</v>
      </c>
      <c r="V43" s="93">
        <f>'4. Summary | Respect for Human '!V100</f>
        <v>0.1736596737</v>
      </c>
    </row>
    <row r="44" ht="15.75" customHeight="1">
      <c r="A44" s="1"/>
      <c r="B44" s="1" t="s">
        <v>52</v>
      </c>
      <c r="C44" s="1"/>
      <c r="D44" s="96"/>
      <c r="E44" s="93">
        <f>'4. Summary | Respect for Human '!E103</f>
        <v>0.3107372755</v>
      </c>
      <c r="F44" s="93">
        <f>'4. Summary | Respect for Human '!F103</f>
        <v>0.04864366403</v>
      </c>
      <c r="G44" s="93">
        <f>'4. Summary | Respect for Human '!G103</f>
        <v>0.5427519276</v>
      </c>
      <c r="H44" s="93">
        <f>'4. Summary | Respect for Human '!H103</f>
        <v>0.009580163426</v>
      </c>
      <c r="I44" s="93">
        <f>'4. Summary | Respect for Human '!I103</f>
        <v>0.06128153897</v>
      </c>
      <c r="J44" s="93">
        <f>'4. Summary | Respect for Human '!J103</f>
        <v>0.2523660314</v>
      </c>
      <c r="K44" s="93">
        <f>'4. Summary | Respect for Human '!K103</f>
        <v>0.1065182254</v>
      </c>
      <c r="L44" s="93">
        <f>'4. Summary | Respect for Human '!L103</f>
        <v>0.1700350931</v>
      </c>
      <c r="M44" s="93">
        <f>'4. Summary | Respect for Human '!M103</f>
        <v>0.08884705039</v>
      </c>
      <c r="N44" s="93">
        <f>'4. Summary | Respect for Human '!N103</f>
        <v>0.4299363457</v>
      </c>
      <c r="O44" s="93">
        <f>'4. Summary | Respect for Human '!O103</f>
        <v>0.146740311</v>
      </c>
      <c r="P44" s="93">
        <f>'4. Summary | Respect for Human '!P103</f>
        <v>0.210603435</v>
      </c>
      <c r="Q44" s="93">
        <f>'4. Summary | Respect for Human '!Q103</f>
        <v>0</v>
      </c>
      <c r="R44" s="93">
        <f>'4. Summary | Respect for Human '!R103</f>
        <v>0.36888304</v>
      </c>
      <c r="S44" s="93">
        <f>'4. Summary | Respect for Human '!S103</f>
        <v>0.3902046671</v>
      </c>
      <c r="T44" s="93">
        <f>'4. Summary | Respect for Human '!T103</f>
        <v>0.07851123236</v>
      </c>
      <c r="U44" s="93">
        <f>'4. Summary | Respect for Human '!U103</f>
        <v>0.2622793873</v>
      </c>
      <c r="V44" s="93">
        <f>'4. Summary | Respect for Human '!V103</f>
        <v>0.2637946028</v>
      </c>
    </row>
    <row r="45" ht="15.75" customHeight="1">
      <c r="A45" s="1"/>
      <c r="B45" s="1"/>
      <c r="C45" s="1"/>
      <c r="D45" s="1"/>
      <c r="E45" s="1"/>
      <c r="F45" s="1"/>
      <c r="G45" s="1"/>
      <c r="H45" s="1"/>
      <c r="I45" s="1"/>
      <c r="J45" s="1"/>
      <c r="K45" s="1"/>
      <c r="L45" s="1"/>
      <c r="M45" s="1"/>
      <c r="N45" s="1"/>
      <c r="O45" s="1"/>
      <c r="P45" s="1"/>
      <c r="Q45" s="1"/>
      <c r="R45" s="1"/>
      <c r="S45" s="1"/>
      <c r="T45" s="1"/>
      <c r="U45" s="1"/>
      <c r="V45" s="1"/>
    </row>
    <row r="46" ht="15.75" customHeight="1">
      <c r="A46" s="1"/>
      <c r="B46" s="1"/>
      <c r="C46" s="1"/>
      <c r="D46" s="1"/>
      <c r="E46" s="94">
        <v>0.23998984989369604</v>
      </c>
      <c r="F46" s="94">
        <v>0.03543294312525082</v>
      </c>
      <c r="G46" s="94">
        <v>0.4155889267427729</v>
      </c>
      <c r="H46" s="94">
        <v>0.020888566561643486</v>
      </c>
      <c r="I46" s="94">
        <v>0.10108479305594689</v>
      </c>
      <c r="J46" s="94">
        <v>0.2206853305170613</v>
      </c>
      <c r="K46" s="94">
        <v>0.0735716126821896</v>
      </c>
      <c r="L46" s="94">
        <v>0.14619178898025054</v>
      </c>
      <c r="M46" s="94">
        <v>0.07884587367760446</v>
      </c>
      <c r="N46" s="94">
        <v>0.3940885432231586</v>
      </c>
      <c r="O46" s="94">
        <v>0.1323979332633179</v>
      </c>
      <c r="P46" s="94">
        <v>0.1920441417556802</v>
      </c>
      <c r="Q46" s="94">
        <v>0.010243055555555556</v>
      </c>
      <c r="R46" s="94">
        <v>0.26403432304874613</v>
      </c>
      <c r="S46" s="94">
        <v>0.3469331416446801</v>
      </c>
      <c r="T46" s="94">
        <v>0.06255107072414764</v>
      </c>
      <c r="U46" s="94">
        <v>0.24497071215821217</v>
      </c>
      <c r="V46" s="94">
        <v>0.3022129579821887</v>
      </c>
      <c r="W46" s="98"/>
      <c r="X46" s="98"/>
    </row>
    <row r="47" ht="14.25" customHeight="1">
      <c r="A47" s="1"/>
      <c r="B47" s="1"/>
      <c r="C47" s="1"/>
      <c r="D47" s="1"/>
      <c r="E47" s="94"/>
      <c r="F47" s="94"/>
      <c r="G47" s="99"/>
      <c r="H47" s="99"/>
      <c r="I47" s="99"/>
      <c r="J47" s="99"/>
      <c r="K47" s="94"/>
      <c r="L47" s="94"/>
      <c r="M47" s="94"/>
      <c r="N47" s="94"/>
      <c r="O47" s="94"/>
      <c r="P47" s="94"/>
      <c r="Q47" s="94"/>
      <c r="R47" s="94"/>
      <c r="S47" s="94"/>
      <c r="T47" s="94"/>
      <c r="U47" s="94"/>
      <c r="V47" s="94"/>
      <c r="W47" s="98"/>
      <c r="X47" s="98"/>
    </row>
    <row r="48" ht="15.75" customHeight="1">
      <c r="A48" s="1"/>
      <c r="B48" s="1"/>
      <c r="C48" s="1"/>
      <c r="D48" s="1"/>
      <c r="E48" s="94">
        <v>0.4444444444444444</v>
      </c>
      <c r="F48" s="94">
        <v>0.0</v>
      </c>
      <c r="G48" s="94">
        <v>0.4444444444444444</v>
      </c>
      <c r="H48" s="94">
        <v>0.027777777777777776</v>
      </c>
      <c r="I48" s="94">
        <v>0.2361111111111111</v>
      </c>
      <c r="J48" s="94">
        <v>0.2361111111111111</v>
      </c>
      <c r="K48" s="94">
        <v>0.18055555555555555</v>
      </c>
      <c r="L48" s="94">
        <v>0.3055555555555556</v>
      </c>
      <c r="M48" s="94">
        <v>0.20833333333333334</v>
      </c>
      <c r="N48" s="94">
        <v>0.4722222222222222</v>
      </c>
      <c r="O48" s="94">
        <v>0.16666666666666666</v>
      </c>
      <c r="P48" s="94">
        <v>0.2777777777777778</v>
      </c>
      <c r="Q48" s="94">
        <v>0.013888888888888888</v>
      </c>
      <c r="R48" s="94">
        <v>0.4027777777777778</v>
      </c>
      <c r="S48" s="94">
        <v>0.18055555555555555</v>
      </c>
      <c r="T48" s="94">
        <v>0.16666666666666666</v>
      </c>
      <c r="U48" s="94">
        <v>0.4027777777777778</v>
      </c>
      <c r="V48" s="94">
        <v>0.2638888888888889</v>
      </c>
      <c r="W48" s="98"/>
      <c r="X48" s="98"/>
    </row>
    <row r="49" ht="15.75" customHeight="1">
      <c r="A49" s="53"/>
      <c r="B49" s="53"/>
      <c r="C49" s="53"/>
      <c r="D49" s="53"/>
      <c r="E49" s="94">
        <v>0.1111111111111111</v>
      </c>
      <c r="F49" s="99">
        <v>0.0</v>
      </c>
      <c r="G49" s="99">
        <v>0.16666666666666666</v>
      </c>
      <c r="H49" s="99">
        <v>0.0</v>
      </c>
      <c r="I49" s="99">
        <v>0.15740740740740738</v>
      </c>
      <c r="J49" s="99">
        <v>0.16666666666666666</v>
      </c>
      <c r="K49" s="99">
        <v>0.0</v>
      </c>
      <c r="L49" s="99">
        <v>0.11574074074074073</v>
      </c>
      <c r="M49" s="99">
        <v>0.037037037037037035</v>
      </c>
      <c r="N49" s="99">
        <v>0.23518518518518514</v>
      </c>
      <c r="O49" s="99">
        <v>0.1111111111111111</v>
      </c>
      <c r="P49" s="99">
        <v>0.10648148148148147</v>
      </c>
      <c r="Q49" s="99">
        <v>0.0</v>
      </c>
      <c r="R49" s="99">
        <v>0.0</v>
      </c>
      <c r="S49" s="99">
        <v>0.2222222222222222</v>
      </c>
      <c r="T49" s="99">
        <v>0.0</v>
      </c>
      <c r="U49" s="99">
        <v>0.14814814814814814</v>
      </c>
      <c r="V49" s="99">
        <v>0.4712962962962963</v>
      </c>
      <c r="W49" s="98"/>
      <c r="X49" s="98"/>
    </row>
    <row r="50" ht="15.75" customHeight="1">
      <c r="A50" s="53"/>
      <c r="B50" s="53"/>
      <c r="C50" s="53"/>
      <c r="D50" s="53"/>
      <c r="E50" s="94">
        <v>0.014814814814814815</v>
      </c>
      <c r="F50" s="99">
        <v>0.0</v>
      </c>
      <c r="G50" s="99">
        <v>0.26851851851851855</v>
      </c>
      <c r="H50" s="99">
        <v>0.0</v>
      </c>
      <c r="I50" s="99">
        <v>0.12962962962962962</v>
      </c>
      <c r="J50" s="99">
        <v>0.2037037037037037</v>
      </c>
      <c r="K50" s="99">
        <v>0.0</v>
      </c>
      <c r="L50" s="99">
        <v>0.041666666666666664</v>
      </c>
      <c r="M50" s="99">
        <v>0.0</v>
      </c>
      <c r="N50" s="99">
        <v>0.2796296296296296</v>
      </c>
      <c r="O50" s="99">
        <v>0.1111111111111111</v>
      </c>
      <c r="P50" s="99">
        <v>0.10648148148148147</v>
      </c>
      <c r="Q50" s="99">
        <v>0.0</v>
      </c>
      <c r="R50" s="99">
        <v>0.037037037037037035</v>
      </c>
      <c r="S50" s="99">
        <v>0.2962962962962963</v>
      </c>
      <c r="T50" s="99">
        <v>0.0</v>
      </c>
      <c r="U50" s="99">
        <v>0.037037037037037035</v>
      </c>
      <c r="V50" s="99">
        <v>0.2916666666666667</v>
      </c>
      <c r="W50" s="98"/>
      <c r="X50" s="98"/>
    </row>
    <row r="51" ht="15.75" customHeight="1">
      <c r="A51" s="53"/>
      <c r="B51" s="53"/>
      <c r="C51" s="53"/>
      <c r="D51" s="53"/>
      <c r="E51" s="94">
        <v>0.18181818181818182</v>
      </c>
      <c r="F51" s="99">
        <v>0.08080808080808081</v>
      </c>
      <c r="G51" s="99">
        <v>0.1691919191919192</v>
      </c>
      <c r="H51" s="99">
        <v>0.10101010101010101</v>
      </c>
      <c r="I51" s="99">
        <v>0.04040404040404041</v>
      </c>
      <c r="J51" s="99">
        <v>0.08080808080808081</v>
      </c>
      <c r="K51" s="99">
        <v>0.0</v>
      </c>
      <c r="L51" s="99">
        <v>0.08080808080808081</v>
      </c>
      <c r="M51" s="99">
        <v>0.0606060606060606</v>
      </c>
      <c r="N51" s="99">
        <v>0.31565656565656564</v>
      </c>
      <c r="O51" s="99">
        <v>0.04040404040404041</v>
      </c>
      <c r="P51" s="99">
        <v>0.2803030303030303</v>
      </c>
      <c r="Q51" s="99">
        <v>0.0606060606060606</v>
      </c>
      <c r="R51" s="99">
        <v>0.2676767676767677</v>
      </c>
      <c r="S51" s="99">
        <v>0.31313131313131315</v>
      </c>
      <c r="T51" s="99">
        <v>0.04040404040404041</v>
      </c>
      <c r="U51" s="99">
        <v>0.23989898989898992</v>
      </c>
      <c r="V51" s="99">
        <v>0.10858585858585859</v>
      </c>
      <c r="W51" s="98"/>
      <c r="X51" s="98"/>
    </row>
    <row r="52" ht="15.75" customHeight="1">
      <c r="A52" s="53"/>
      <c r="B52" s="53"/>
      <c r="C52" s="53"/>
      <c r="D52" s="53"/>
      <c r="E52" s="94">
        <v>0.18804713804713807</v>
      </c>
      <c r="F52" s="99">
        <v>0.020202020202020204</v>
      </c>
      <c r="G52" s="99">
        <v>0.2622053872053872</v>
      </c>
      <c r="H52" s="99">
        <v>0.032196969696969696</v>
      </c>
      <c r="I52" s="99">
        <v>0.14088804713804712</v>
      </c>
      <c r="J52" s="99">
        <v>0.17182239057239057</v>
      </c>
      <c r="K52" s="99">
        <v>0.04513888888888889</v>
      </c>
      <c r="L52" s="99">
        <v>0.13594276094276092</v>
      </c>
      <c r="M52" s="99">
        <v>0.07649410774410775</v>
      </c>
      <c r="N52" s="99">
        <v>0.3256734006734006</v>
      </c>
      <c r="O52" s="99">
        <v>0.10732323232323232</v>
      </c>
      <c r="P52" s="99">
        <v>0.19276094276094274</v>
      </c>
      <c r="Q52" s="99">
        <v>0.018623737373737372</v>
      </c>
      <c r="R52" s="99">
        <v>0.17687289562289563</v>
      </c>
      <c r="S52" s="99">
        <v>0.2530513468013468</v>
      </c>
      <c r="T52" s="99">
        <v>0.05176767676767677</v>
      </c>
      <c r="U52" s="99">
        <v>0.2069654882154882</v>
      </c>
      <c r="V52" s="99">
        <v>0.2838594276094276</v>
      </c>
      <c r="W52" s="98"/>
      <c r="X52" s="98"/>
    </row>
    <row r="53" ht="15.75" customHeight="1">
      <c r="A53" s="53"/>
      <c r="B53" s="53"/>
      <c r="C53" s="53"/>
      <c r="D53" s="53"/>
      <c r="E53" s="94">
        <v>0.16924242424242428</v>
      </c>
      <c r="F53" s="99">
        <v>0.022222222222222223</v>
      </c>
      <c r="G53" s="99">
        <v>0.288425925925926</v>
      </c>
      <c r="H53" s="99">
        <v>0.032196969696969696</v>
      </c>
      <c r="I53" s="99">
        <v>0.14088804713804712</v>
      </c>
      <c r="J53" s="99">
        <v>0.18900462962962963</v>
      </c>
      <c r="K53" s="99">
        <v>0.040625</v>
      </c>
      <c r="L53" s="99">
        <v>0.12234848484848485</v>
      </c>
      <c r="M53" s="99">
        <v>0.06884469696969697</v>
      </c>
      <c r="N53" s="99">
        <v>0.35824074074074075</v>
      </c>
      <c r="O53" s="99">
        <v>0.11805555555555558</v>
      </c>
      <c r="P53" s="99">
        <v>0.17348484848484846</v>
      </c>
      <c r="Q53" s="99">
        <v>0.02048611111111111</v>
      </c>
      <c r="R53" s="99">
        <v>0.15918560606060606</v>
      </c>
      <c r="S53" s="99">
        <v>0.30366161616161613</v>
      </c>
      <c r="T53" s="99">
        <v>0.0465909090909091</v>
      </c>
      <c r="U53" s="99">
        <v>0.22766203703703702</v>
      </c>
      <c r="V53" s="99">
        <v>0.3406313131313131</v>
      </c>
      <c r="W53" s="98"/>
      <c r="X53" s="98"/>
    </row>
    <row r="54" ht="15.75" customHeight="1">
      <c r="A54" s="53"/>
      <c r="B54" s="53"/>
      <c r="C54" s="53"/>
      <c r="D54" s="53"/>
      <c r="E54" s="94"/>
      <c r="F54" s="99"/>
      <c r="G54" s="99"/>
      <c r="H54" s="99"/>
      <c r="I54" s="99"/>
      <c r="J54" s="99"/>
      <c r="K54" s="99"/>
      <c r="L54" s="99"/>
      <c r="M54" s="99"/>
      <c r="N54" s="99"/>
      <c r="O54" s="99"/>
      <c r="P54" s="99"/>
      <c r="Q54" s="99"/>
      <c r="R54" s="99"/>
      <c r="S54" s="99"/>
      <c r="T54" s="99"/>
      <c r="U54" s="99"/>
      <c r="V54" s="99"/>
      <c r="W54" s="98"/>
      <c r="X54" s="98"/>
    </row>
    <row r="55" ht="15.75" customHeight="1">
      <c r="A55" s="53"/>
      <c r="B55" s="53"/>
      <c r="C55" s="53"/>
      <c r="D55" s="53"/>
      <c r="E55" s="94">
        <v>0.5857396449704143</v>
      </c>
      <c r="F55" s="99">
        <v>0.09467455621301776</v>
      </c>
      <c r="G55" s="99">
        <v>0.7180473372781064</v>
      </c>
      <c r="H55" s="99">
        <v>0.02366863905325444</v>
      </c>
      <c r="I55" s="99">
        <v>0.16220907297830373</v>
      </c>
      <c r="J55" s="99">
        <v>0.3902366863905326</v>
      </c>
      <c r="K55" s="99">
        <v>0.22110453648915188</v>
      </c>
      <c r="L55" s="99">
        <v>0.3086785009861933</v>
      </c>
      <c r="M55" s="99">
        <v>0.19921104536489154</v>
      </c>
      <c r="N55" s="99">
        <v>0.6531952662721893</v>
      </c>
      <c r="O55" s="99">
        <v>0.29731755424063117</v>
      </c>
      <c r="P55" s="99">
        <v>0.3910650887573964</v>
      </c>
      <c r="Q55" s="99">
        <v>0.0</v>
      </c>
      <c r="R55" s="99">
        <v>0.7583826429980276</v>
      </c>
      <c r="S55" s="99">
        <v>0.5092702169625247</v>
      </c>
      <c r="T55" s="99">
        <v>0.16469428007889547</v>
      </c>
      <c r="U55" s="99">
        <v>0.4820512820512821</v>
      </c>
      <c r="V55" s="99">
        <v>0.5286982248520711</v>
      </c>
      <c r="W55" s="98"/>
      <c r="X55" s="98"/>
    </row>
    <row r="56" ht="15.75" customHeight="1">
      <c r="A56" s="53"/>
      <c r="B56" s="53"/>
      <c r="C56" s="53"/>
      <c r="D56" s="53"/>
      <c r="E56" s="94">
        <v>0.3047619047619048</v>
      </c>
      <c r="F56" s="99">
        <v>0.04395604395604395</v>
      </c>
      <c r="G56" s="99">
        <v>0.8646153846153848</v>
      </c>
      <c r="H56" s="99">
        <v>0.014652014652014652</v>
      </c>
      <c r="I56" s="99">
        <v>0.05494505494505494</v>
      </c>
      <c r="J56" s="99">
        <v>0.3199267399267399</v>
      </c>
      <c r="K56" s="99">
        <v>0.10007326007326006</v>
      </c>
      <c r="L56" s="99">
        <v>0.09523809523809525</v>
      </c>
      <c r="M56" s="99">
        <v>0.05128205128205128</v>
      </c>
      <c r="N56" s="99">
        <v>0.4153846153846154</v>
      </c>
      <c r="O56" s="99">
        <v>0.15677655677655677</v>
      </c>
      <c r="P56" s="99">
        <v>0.2065934065934066</v>
      </c>
      <c r="Q56" s="99">
        <v>0.0</v>
      </c>
      <c r="R56" s="99">
        <v>0.384981684981685</v>
      </c>
      <c r="S56" s="99">
        <v>0.6340659340659341</v>
      </c>
      <c r="T56" s="99">
        <v>0.06776556776556776</v>
      </c>
      <c r="U56" s="99">
        <v>0.3446886446886447</v>
      </c>
      <c r="V56" s="99">
        <v>0.3117948717948718</v>
      </c>
      <c r="W56" s="98"/>
      <c r="X56" s="98"/>
    </row>
    <row r="57" ht="15.75" customHeight="1">
      <c r="A57" s="53"/>
      <c r="B57" s="53"/>
      <c r="C57" s="53"/>
      <c r="D57" s="53"/>
      <c r="E57" s="94">
        <v>0.08205128205128205</v>
      </c>
      <c r="F57" s="99">
        <v>0.0</v>
      </c>
      <c r="G57" s="99">
        <v>0.07435897435897437</v>
      </c>
      <c r="H57" s="99">
        <v>0.0</v>
      </c>
      <c r="I57" s="99">
        <v>0.0</v>
      </c>
      <c r="J57" s="99">
        <v>0.11282051282051281</v>
      </c>
      <c r="K57" s="99">
        <v>0.0</v>
      </c>
      <c r="L57" s="99">
        <v>0.0</v>
      </c>
      <c r="M57" s="99">
        <v>0.0</v>
      </c>
      <c r="N57" s="99">
        <v>0.15000000000000002</v>
      </c>
      <c r="O57" s="99">
        <v>0.0</v>
      </c>
      <c r="P57" s="99">
        <v>0.0</v>
      </c>
      <c r="Q57" s="99">
        <v>0.0</v>
      </c>
      <c r="R57" s="99">
        <v>0.0</v>
      </c>
      <c r="S57" s="99">
        <v>0.258974358974359</v>
      </c>
      <c r="T57" s="99">
        <v>0.0</v>
      </c>
      <c r="U57" s="99">
        <v>0.06153846153846155</v>
      </c>
      <c r="V57" s="99">
        <v>0.041025641025641026</v>
      </c>
      <c r="W57" s="98"/>
      <c r="X57" s="98"/>
    </row>
    <row r="58" ht="15.75" customHeight="1">
      <c r="A58" s="53"/>
      <c r="B58" s="53"/>
      <c r="C58" s="53"/>
      <c r="D58" s="53"/>
      <c r="E58" s="94">
        <v>0.27039627039627034</v>
      </c>
      <c r="F58" s="99">
        <v>0.055944055944055944</v>
      </c>
      <c r="G58" s="99">
        <v>0.513986013986014</v>
      </c>
      <c r="H58" s="99">
        <v>0.0</v>
      </c>
      <c r="I58" s="99">
        <v>0.027972027972027972</v>
      </c>
      <c r="J58" s="99">
        <v>0.18648018648018644</v>
      </c>
      <c r="K58" s="99">
        <v>0.10489510489510491</v>
      </c>
      <c r="L58" s="99">
        <v>0.2762237762237762</v>
      </c>
      <c r="M58" s="99">
        <v>0.10489510489510491</v>
      </c>
      <c r="N58" s="99">
        <v>0.5011655011655012</v>
      </c>
      <c r="O58" s="99">
        <v>0.13286713286713286</v>
      </c>
      <c r="P58" s="99">
        <v>0.24475524475524474</v>
      </c>
      <c r="Q58" s="99">
        <v>0.0</v>
      </c>
      <c r="R58" s="99">
        <v>0.3321678321678322</v>
      </c>
      <c r="S58" s="99">
        <v>0.1585081585081585</v>
      </c>
      <c r="T58" s="99">
        <v>0.08158508158508158</v>
      </c>
      <c r="U58" s="99">
        <v>0.16083916083916083</v>
      </c>
      <c r="V58" s="99">
        <v>0.17365967365967366</v>
      </c>
      <c r="W58" s="98"/>
      <c r="X58" s="98"/>
    </row>
    <row r="59" ht="15.75" customHeight="1">
      <c r="A59" s="53"/>
      <c r="B59" s="53"/>
      <c r="C59" s="53"/>
      <c r="D59" s="53"/>
      <c r="E59" s="94">
        <v>0.31073727554496783</v>
      </c>
      <c r="F59" s="99">
        <v>0.04864366402827942</v>
      </c>
      <c r="G59" s="99">
        <v>0.5427519275596199</v>
      </c>
      <c r="H59" s="99">
        <v>0.009580163426317272</v>
      </c>
      <c r="I59" s="99">
        <v>0.06128153897384666</v>
      </c>
      <c r="J59" s="99">
        <v>0.25236603140449293</v>
      </c>
      <c r="K59" s="99">
        <v>0.10651822536437922</v>
      </c>
      <c r="L59" s="99">
        <v>0.1700350931120162</v>
      </c>
      <c r="M59" s="99">
        <v>0.08884705038551194</v>
      </c>
      <c r="N59" s="99">
        <v>0.4299363457055765</v>
      </c>
      <c r="O59" s="99">
        <v>0.1467403109710802</v>
      </c>
      <c r="P59" s="99">
        <v>0.2106034350265119</v>
      </c>
      <c r="Q59" s="99">
        <v>0.0</v>
      </c>
      <c r="R59" s="99">
        <v>0.3688830400368862</v>
      </c>
      <c r="S59" s="99">
        <v>0.39020466712774404</v>
      </c>
      <c r="T59" s="99">
        <v>0.0785112323573862</v>
      </c>
      <c r="U59" s="99">
        <v>0.2622793872793873</v>
      </c>
      <c r="V59" s="99">
        <v>0.2637946028330644</v>
      </c>
      <c r="W59" s="98"/>
      <c r="X59" s="98"/>
    </row>
    <row r="60" ht="15.75" customHeight="1">
      <c r="A60" s="53"/>
      <c r="B60" s="53"/>
      <c r="C60" s="53"/>
      <c r="D60" s="53"/>
      <c r="E60" s="1"/>
      <c r="F60" s="1"/>
      <c r="G60" s="53"/>
      <c r="H60" s="53"/>
      <c r="I60" s="53"/>
      <c r="J60" s="53"/>
      <c r="K60" s="53"/>
      <c r="L60" s="53"/>
      <c r="M60" s="53"/>
      <c r="N60" s="53"/>
      <c r="O60" s="53"/>
      <c r="P60" s="53"/>
      <c r="Q60" s="53"/>
      <c r="R60" s="53"/>
      <c r="S60" s="53"/>
      <c r="T60" s="53"/>
      <c r="U60" s="53"/>
      <c r="V60" s="53"/>
      <c r="W60" s="100"/>
      <c r="X60" s="100"/>
    </row>
    <row r="61" ht="15.75" customHeight="1">
      <c r="A61" s="53"/>
      <c r="B61" s="53"/>
      <c r="C61" s="53"/>
      <c r="D61" s="53"/>
      <c r="E61" s="94"/>
      <c r="F61" s="94"/>
      <c r="G61" s="99"/>
      <c r="H61" s="99"/>
      <c r="I61" s="99"/>
      <c r="J61" s="99"/>
      <c r="K61" s="99"/>
      <c r="L61" s="99"/>
      <c r="M61" s="99"/>
      <c r="N61" s="99"/>
      <c r="O61" s="99"/>
      <c r="P61" s="99"/>
      <c r="Q61" s="99"/>
      <c r="R61" s="99"/>
      <c r="S61" s="99"/>
      <c r="T61" s="99"/>
      <c r="U61" s="99"/>
      <c r="V61" s="99"/>
      <c r="W61" s="98"/>
      <c r="X61" s="98"/>
    </row>
    <row r="62" ht="15.75" customHeight="1">
      <c r="A62" s="53"/>
      <c r="B62" s="53"/>
      <c r="C62" s="1" t="s">
        <v>25</v>
      </c>
      <c r="D62" s="53"/>
      <c r="E62" s="94">
        <v>0.23998984989369604</v>
      </c>
      <c r="F62" s="94"/>
      <c r="G62" s="94">
        <v>0.4444444444444444</v>
      </c>
      <c r="H62" s="94">
        <v>0.1111111111111111</v>
      </c>
      <c r="I62" s="94">
        <v>0.014814814814814815</v>
      </c>
      <c r="J62" s="94">
        <v>0.18181818181818182</v>
      </c>
      <c r="K62" s="94">
        <v>0.18804713804713807</v>
      </c>
      <c r="L62" s="94">
        <v>0.16924242424242428</v>
      </c>
      <c r="M62" s="94"/>
      <c r="N62" s="94">
        <v>0.5857396449704143</v>
      </c>
      <c r="O62" s="94">
        <v>0.3047619047619048</v>
      </c>
      <c r="P62" s="94">
        <v>0.08205128205128205</v>
      </c>
      <c r="Q62" s="94">
        <v>0.27039627039627034</v>
      </c>
      <c r="R62" s="94">
        <v>0.31073727554496783</v>
      </c>
      <c r="S62" s="53"/>
      <c r="T62" s="53"/>
      <c r="U62" s="53"/>
      <c r="V62" s="53"/>
    </row>
    <row r="63" ht="15.75" customHeight="1">
      <c r="A63" s="53"/>
      <c r="B63" s="53"/>
      <c r="C63" s="1" t="s">
        <v>26</v>
      </c>
      <c r="D63" s="53"/>
      <c r="E63" s="94">
        <v>0.03543294312525082</v>
      </c>
      <c r="F63" s="94"/>
      <c r="G63" s="94">
        <v>0.0</v>
      </c>
      <c r="H63" s="99">
        <v>0.0</v>
      </c>
      <c r="I63" s="99">
        <v>0.0</v>
      </c>
      <c r="J63" s="99">
        <v>0.08080808080808081</v>
      </c>
      <c r="K63" s="99">
        <v>0.020202020202020204</v>
      </c>
      <c r="L63" s="99">
        <v>0.022222222222222223</v>
      </c>
      <c r="M63" s="99"/>
      <c r="N63" s="99">
        <v>0.09467455621301776</v>
      </c>
      <c r="O63" s="99">
        <v>0.04395604395604395</v>
      </c>
      <c r="P63" s="99">
        <v>0.0</v>
      </c>
      <c r="Q63" s="99">
        <v>0.055944055944055944</v>
      </c>
      <c r="R63" s="99">
        <v>0.04864366402827942</v>
      </c>
      <c r="S63" s="53"/>
      <c r="T63" s="53"/>
      <c r="U63" s="53"/>
      <c r="V63" s="53"/>
    </row>
    <row r="64" ht="15.75" customHeight="1">
      <c r="A64" s="53"/>
      <c r="B64" s="53"/>
      <c r="C64" s="53" t="s">
        <v>27</v>
      </c>
      <c r="D64" s="53"/>
      <c r="E64" s="94">
        <v>0.4155889267427729</v>
      </c>
      <c r="F64" s="99"/>
      <c r="G64" s="94">
        <v>0.4444444444444444</v>
      </c>
      <c r="H64" s="99">
        <v>0.16666666666666666</v>
      </c>
      <c r="I64" s="99">
        <v>0.26851851851851855</v>
      </c>
      <c r="J64" s="99">
        <v>0.1691919191919192</v>
      </c>
      <c r="K64" s="99">
        <v>0.2622053872053872</v>
      </c>
      <c r="L64" s="99">
        <v>0.288425925925926</v>
      </c>
      <c r="M64" s="99"/>
      <c r="N64" s="99">
        <v>0.7180473372781064</v>
      </c>
      <c r="O64" s="99">
        <v>0.8646153846153848</v>
      </c>
      <c r="P64" s="99">
        <v>0.07435897435897437</v>
      </c>
      <c r="Q64" s="99">
        <v>0.513986013986014</v>
      </c>
      <c r="R64" s="99">
        <v>0.5427519275596199</v>
      </c>
      <c r="S64" s="53"/>
      <c r="T64" s="53"/>
      <c r="U64" s="53"/>
      <c r="V64" s="53"/>
    </row>
    <row r="65" ht="16.5" customHeight="1">
      <c r="A65" s="53"/>
      <c r="B65" s="53"/>
      <c r="C65" s="53" t="s">
        <v>28</v>
      </c>
      <c r="D65" s="53"/>
      <c r="E65" s="94">
        <v>0.020888566561643486</v>
      </c>
      <c r="F65" s="99"/>
      <c r="G65" s="94">
        <v>0.027777777777777776</v>
      </c>
      <c r="H65" s="99">
        <v>0.0</v>
      </c>
      <c r="I65" s="99">
        <v>0.0</v>
      </c>
      <c r="J65" s="99">
        <v>0.10101010101010101</v>
      </c>
      <c r="K65" s="99">
        <v>0.032196969696969696</v>
      </c>
      <c r="L65" s="99">
        <v>0.032196969696969696</v>
      </c>
      <c r="M65" s="99"/>
      <c r="N65" s="99">
        <v>0.02366863905325444</v>
      </c>
      <c r="O65" s="99">
        <v>0.014652014652014652</v>
      </c>
      <c r="P65" s="99">
        <v>0.0</v>
      </c>
      <c r="Q65" s="99">
        <v>0.0</v>
      </c>
      <c r="R65" s="99">
        <v>0.009580163426317272</v>
      </c>
      <c r="S65" s="53"/>
      <c r="T65" s="53"/>
      <c r="U65" s="53"/>
      <c r="V65" s="53"/>
    </row>
    <row r="66" ht="15.75" customHeight="1">
      <c r="A66" s="53"/>
      <c r="B66" s="53"/>
      <c r="C66" s="53" t="s">
        <v>29</v>
      </c>
      <c r="D66" s="53"/>
      <c r="E66" s="94">
        <v>0.10108479305594689</v>
      </c>
      <c r="F66" s="99"/>
      <c r="G66" s="94">
        <v>0.2361111111111111</v>
      </c>
      <c r="H66" s="99">
        <v>0.15740740740740738</v>
      </c>
      <c r="I66" s="99">
        <v>0.12962962962962962</v>
      </c>
      <c r="J66" s="99">
        <v>0.04040404040404041</v>
      </c>
      <c r="K66" s="99">
        <v>0.14088804713804712</v>
      </c>
      <c r="L66" s="99">
        <v>0.14088804713804712</v>
      </c>
      <c r="M66" s="99"/>
      <c r="N66" s="99">
        <v>0.16220907297830373</v>
      </c>
      <c r="O66" s="99">
        <v>0.05494505494505494</v>
      </c>
      <c r="P66" s="99">
        <v>0.0</v>
      </c>
      <c r="Q66" s="99">
        <v>0.027972027972027972</v>
      </c>
      <c r="R66" s="99">
        <v>0.06128153897384666</v>
      </c>
      <c r="S66" s="53"/>
      <c r="T66" s="53"/>
      <c r="U66" s="53"/>
      <c r="V66" s="53"/>
    </row>
    <row r="67" ht="15.75" customHeight="1">
      <c r="A67" s="53"/>
      <c r="B67" s="53"/>
      <c r="C67" s="53" t="s">
        <v>30</v>
      </c>
      <c r="D67" s="53"/>
      <c r="E67" s="94">
        <v>0.2206853305170613</v>
      </c>
      <c r="F67" s="99"/>
      <c r="G67" s="94">
        <v>0.2361111111111111</v>
      </c>
      <c r="H67" s="99">
        <v>0.16666666666666666</v>
      </c>
      <c r="I67" s="99">
        <v>0.2037037037037037</v>
      </c>
      <c r="J67" s="99">
        <v>0.08080808080808081</v>
      </c>
      <c r="K67" s="99">
        <v>0.17182239057239057</v>
      </c>
      <c r="L67" s="99">
        <v>0.18900462962962963</v>
      </c>
      <c r="M67" s="99"/>
      <c r="N67" s="99">
        <v>0.3902366863905326</v>
      </c>
      <c r="O67" s="99">
        <v>0.3199267399267399</v>
      </c>
      <c r="P67" s="99">
        <v>0.11282051282051281</v>
      </c>
      <c r="Q67" s="99">
        <v>0.18648018648018644</v>
      </c>
      <c r="R67" s="99">
        <v>0.25236603140449293</v>
      </c>
      <c r="S67" s="53"/>
      <c r="T67" s="53"/>
      <c r="U67" s="53"/>
      <c r="V67" s="53"/>
    </row>
    <row r="68" ht="15.75" customHeight="1">
      <c r="A68" s="53"/>
      <c r="B68" s="53"/>
      <c r="C68" s="53" t="s">
        <v>31</v>
      </c>
      <c r="D68" s="53"/>
      <c r="E68" s="94">
        <v>0.0735716126821896</v>
      </c>
      <c r="F68" s="94"/>
      <c r="G68" s="94">
        <v>0.18055555555555555</v>
      </c>
      <c r="H68" s="99">
        <v>0.0</v>
      </c>
      <c r="I68" s="99">
        <v>0.0</v>
      </c>
      <c r="J68" s="99">
        <v>0.0</v>
      </c>
      <c r="K68" s="99">
        <v>0.04513888888888889</v>
      </c>
      <c r="L68" s="99">
        <v>0.040625</v>
      </c>
      <c r="M68" s="99"/>
      <c r="N68" s="99">
        <v>0.22110453648915188</v>
      </c>
      <c r="O68" s="99">
        <v>0.10007326007326006</v>
      </c>
      <c r="P68" s="99">
        <v>0.0</v>
      </c>
      <c r="Q68" s="99">
        <v>0.10489510489510491</v>
      </c>
      <c r="R68" s="99">
        <v>0.10651822536437922</v>
      </c>
      <c r="S68" s="53"/>
      <c r="T68" s="53"/>
      <c r="U68" s="53"/>
      <c r="V68" s="53"/>
    </row>
    <row r="69" ht="15.75" customHeight="1">
      <c r="A69" s="53"/>
      <c r="B69" s="53"/>
      <c r="C69" s="53" t="s">
        <v>53</v>
      </c>
      <c r="D69" s="53"/>
      <c r="E69" s="94">
        <v>0.14619178898025054</v>
      </c>
      <c r="F69" s="94"/>
      <c r="G69" s="94">
        <v>0.3055555555555556</v>
      </c>
      <c r="H69" s="99">
        <v>0.11574074074074073</v>
      </c>
      <c r="I69" s="99">
        <v>0.041666666666666664</v>
      </c>
      <c r="J69" s="99">
        <v>0.08080808080808081</v>
      </c>
      <c r="K69" s="99">
        <v>0.13594276094276092</v>
      </c>
      <c r="L69" s="99">
        <v>0.12234848484848485</v>
      </c>
      <c r="M69" s="99"/>
      <c r="N69" s="99">
        <v>0.3086785009861933</v>
      </c>
      <c r="O69" s="99">
        <v>0.09523809523809525</v>
      </c>
      <c r="P69" s="99">
        <v>0.0</v>
      </c>
      <c r="Q69" s="99">
        <v>0.2762237762237762</v>
      </c>
      <c r="R69" s="99">
        <v>0.1700350931120162</v>
      </c>
      <c r="S69" s="53"/>
      <c r="T69" s="53"/>
      <c r="U69" s="53"/>
      <c r="V69" s="53"/>
    </row>
    <row r="70" ht="15.75" customHeight="1">
      <c r="A70" s="53"/>
      <c r="B70" s="53"/>
      <c r="C70" s="53" t="s">
        <v>54</v>
      </c>
      <c r="D70" s="53"/>
      <c r="E70" s="94">
        <v>0.07884587367760446</v>
      </c>
      <c r="F70" s="94"/>
      <c r="G70" s="94">
        <v>0.20833333333333334</v>
      </c>
      <c r="H70" s="99">
        <v>0.037037037037037035</v>
      </c>
      <c r="I70" s="99">
        <v>0.0</v>
      </c>
      <c r="J70" s="99">
        <v>0.0606060606060606</v>
      </c>
      <c r="K70" s="99">
        <v>0.07649410774410775</v>
      </c>
      <c r="L70" s="99">
        <v>0.06884469696969697</v>
      </c>
      <c r="M70" s="99"/>
      <c r="N70" s="99">
        <v>0.19921104536489154</v>
      </c>
      <c r="O70" s="99">
        <v>0.05128205128205128</v>
      </c>
      <c r="P70" s="99">
        <v>0.0</v>
      </c>
      <c r="Q70" s="99">
        <v>0.10489510489510491</v>
      </c>
      <c r="R70" s="99">
        <v>0.08884705038551194</v>
      </c>
      <c r="S70" s="53"/>
      <c r="T70" s="53"/>
      <c r="U70" s="53"/>
      <c r="V70" s="53"/>
    </row>
    <row r="71" ht="15.75" customHeight="1">
      <c r="A71" s="53"/>
      <c r="B71" s="53"/>
      <c r="C71" s="53" t="s">
        <v>34</v>
      </c>
      <c r="D71" s="53"/>
      <c r="E71" s="94">
        <v>0.3940885432231586</v>
      </c>
      <c r="F71" s="94"/>
      <c r="G71" s="94">
        <v>0.4722222222222222</v>
      </c>
      <c r="H71" s="99">
        <v>0.23518518518518514</v>
      </c>
      <c r="I71" s="99">
        <v>0.2796296296296296</v>
      </c>
      <c r="J71" s="99">
        <v>0.31565656565656564</v>
      </c>
      <c r="K71" s="99">
        <v>0.3256734006734006</v>
      </c>
      <c r="L71" s="99">
        <v>0.35824074074074075</v>
      </c>
      <c r="M71" s="99"/>
      <c r="N71" s="99">
        <v>0.6531952662721893</v>
      </c>
      <c r="O71" s="99">
        <v>0.4153846153846154</v>
      </c>
      <c r="P71" s="99">
        <v>0.15000000000000002</v>
      </c>
      <c r="Q71" s="99">
        <v>0.5011655011655012</v>
      </c>
      <c r="R71" s="99">
        <v>0.4299363457055765</v>
      </c>
      <c r="S71" s="53"/>
      <c r="T71" s="53"/>
      <c r="U71" s="53"/>
      <c r="V71" s="53"/>
    </row>
    <row r="72" ht="15.75" customHeight="1">
      <c r="A72" s="53"/>
      <c r="B72" s="53"/>
      <c r="C72" s="53" t="s">
        <v>55</v>
      </c>
      <c r="D72" s="53"/>
      <c r="E72" s="94">
        <v>0.1323979332633179</v>
      </c>
      <c r="F72" s="94"/>
      <c r="G72" s="94">
        <v>0.16666666666666666</v>
      </c>
      <c r="H72" s="99">
        <v>0.1111111111111111</v>
      </c>
      <c r="I72" s="99">
        <v>0.1111111111111111</v>
      </c>
      <c r="J72" s="99">
        <v>0.04040404040404041</v>
      </c>
      <c r="K72" s="99">
        <v>0.10732323232323232</v>
      </c>
      <c r="L72" s="99">
        <v>0.11805555555555558</v>
      </c>
      <c r="M72" s="99"/>
      <c r="N72" s="99">
        <v>0.29731755424063117</v>
      </c>
      <c r="O72" s="99">
        <v>0.15677655677655677</v>
      </c>
      <c r="P72" s="99">
        <v>0.0</v>
      </c>
      <c r="Q72" s="99">
        <v>0.13286713286713286</v>
      </c>
      <c r="R72" s="99">
        <v>0.1467403109710802</v>
      </c>
      <c r="S72" s="53"/>
      <c r="T72" s="53"/>
      <c r="U72" s="53"/>
      <c r="V72" s="53"/>
    </row>
    <row r="73" ht="15.75" customHeight="1">
      <c r="A73" s="53"/>
      <c r="B73" s="53"/>
      <c r="C73" s="53" t="s">
        <v>56</v>
      </c>
      <c r="D73" s="53"/>
      <c r="E73" s="94">
        <v>0.1920441417556802</v>
      </c>
      <c r="F73" s="94"/>
      <c r="G73" s="94">
        <v>0.2777777777777778</v>
      </c>
      <c r="H73" s="99">
        <v>0.10648148148148147</v>
      </c>
      <c r="I73" s="99">
        <v>0.10648148148148147</v>
      </c>
      <c r="J73" s="99">
        <v>0.2803030303030303</v>
      </c>
      <c r="K73" s="99">
        <v>0.19276094276094274</v>
      </c>
      <c r="L73" s="99">
        <v>0.17348484848484846</v>
      </c>
      <c r="M73" s="99"/>
      <c r="N73" s="99">
        <v>0.3910650887573964</v>
      </c>
      <c r="O73" s="99">
        <v>0.2065934065934066</v>
      </c>
      <c r="P73" s="99">
        <v>0.0</v>
      </c>
      <c r="Q73" s="99">
        <v>0.24475524475524474</v>
      </c>
      <c r="R73" s="99">
        <v>0.2106034350265119</v>
      </c>
      <c r="S73" s="53"/>
      <c r="T73" s="53"/>
      <c r="U73" s="53"/>
      <c r="V73" s="53"/>
    </row>
    <row r="74" ht="15.75" customHeight="1">
      <c r="A74" s="53"/>
      <c r="B74" s="53"/>
      <c r="C74" s="53" t="s">
        <v>37</v>
      </c>
      <c r="D74" s="53"/>
      <c r="E74" s="94">
        <v>0.010243055555555556</v>
      </c>
      <c r="F74" s="94"/>
      <c r="G74" s="94">
        <v>0.013888888888888888</v>
      </c>
      <c r="H74" s="99">
        <v>0.0</v>
      </c>
      <c r="I74" s="99">
        <v>0.0</v>
      </c>
      <c r="J74" s="99">
        <v>0.0606060606060606</v>
      </c>
      <c r="K74" s="99">
        <v>0.018623737373737372</v>
      </c>
      <c r="L74" s="99">
        <v>0.02048611111111111</v>
      </c>
      <c r="M74" s="99"/>
      <c r="N74" s="99">
        <v>0.0</v>
      </c>
      <c r="O74" s="99">
        <v>0.0</v>
      </c>
      <c r="P74" s="99">
        <v>0.0</v>
      </c>
      <c r="Q74" s="99">
        <v>0.0</v>
      </c>
      <c r="R74" s="99">
        <v>0.0</v>
      </c>
      <c r="S74" s="53"/>
      <c r="T74" s="53"/>
      <c r="U74" s="53"/>
      <c r="V74" s="53"/>
    </row>
    <row r="75" ht="15.75" customHeight="1">
      <c r="A75" s="53"/>
      <c r="B75" s="53"/>
      <c r="C75" s="53" t="s">
        <v>57</v>
      </c>
      <c r="D75" s="53"/>
      <c r="E75" s="94">
        <v>0.26403432304874613</v>
      </c>
      <c r="F75" s="94"/>
      <c r="G75" s="94">
        <v>0.4027777777777778</v>
      </c>
      <c r="H75" s="99">
        <v>0.0</v>
      </c>
      <c r="I75" s="99">
        <v>0.037037037037037035</v>
      </c>
      <c r="J75" s="99">
        <v>0.2676767676767677</v>
      </c>
      <c r="K75" s="99">
        <v>0.17687289562289563</v>
      </c>
      <c r="L75" s="99">
        <v>0.15918560606060606</v>
      </c>
      <c r="M75" s="99"/>
      <c r="N75" s="99">
        <v>0.7583826429980276</v>
      </c>
      <c r="O75" s="99">
        <v>0.384981684981685</v>
      </c>
      <c r="P75" s="99">
        <v>0.0</v>
      </c>
      <c r="Q75" s="99">
        <v>0.3321678321678322</v>
      </c>
      <c r="R75" s="99">
        <v>0.3688830400368862</v>
      </c>
      <c r="S75" s="53"/>
      <c r="T75" s="53"/>
      <c r="U75" s="53"/>
      <c r="V75" s="53"/>
    </row>
    <row r="76" ht="15.75" customHeight="1">
      <c r="C76" s="53" t="s">
        <v>39</v>
      </c>
      <c r="E76" s="94">
        <v>0.3469331416446801</v>
      </c>
      <c r="F76" s="94"/>
      <c r="G76" s="94">
        <v>0.18055555555555555</v>
      </c>
      <c r="H76" s="99">
        <v>0.2222222222222222</v>
      </c>
      <c r="I76" s="99">
        <v>0.2962962962962963</v>
      </c>
      <c r="J76" s="99">
        <v>0.31313131313131315</v>
      </c>
      <c r="K76" s="99">
        <v>0.2530513468013468</v>
      </c>
      <c r="L76" s="99">
        <v>0.30366161616161613</v>
      </c>
      <c r="M76" s="99"/>
      <c r="N76" s="99">
        <v>0.5092702169625247</v>
      </c>
      <c r="O76" s="99">
        <v>0.6340659340659341</v>
      </c>
      <c r="P76" s="99">
        <v>0.258974358974359</v>
      </c>
      <c r="Q76" s="99">
        <v>0.1585081585081585</v>
      </c>
      <c r="R76" s="99">
        <v>0.39020466712774404</v>
      </c>
    </row>
    <row r="77" ht="15.75" customHeight="1">
      <c r="C77" s="53" t="s">
        <v>40</v>
      </c>
      <c r="E77" s="94">
        <v>0.06255107072414764</v>
      </c>
      <c r="F77" s="94"/>
      <c r="G77" s="94">
        <v>0.16666666666666666</v>
      </c>
      <c r="H77" s="99">
        <v>0.0</v>
      </c>
      <c r="I77" s="99">
        <v>0.0</v>
      </c>
      <c r="J77" s="99">
        <v>0.04040404040404041</v>
      </c>
      <c r="K77" s="99">
        <v>0.05176767676767677</v>
      </c>
      <c r="L77" s="99">
        <v>0.0465909090909091</v>
      </c>
      <c r="M77" s="99"/>
      <c r="N77" s="99">
        <v>0.16469428007889547</v>
      </c>
      <c r="O77" s="99">
        <v>0.06776556776556776</v>
      </c>
      <c r="P77" s="99">
        <v>0.0</v>
      </c>
      <c r="Q77" s="99">
        <v>0.08158508158508158</v>
      </c>
      <c r="R77" s="99">
        <v>0.0785112323573862</v>
      </c>
    </row>
    <row r="78" ht="15.75" customHeight="1">
      <c r="C78" s="100" t="s">
        <v>41</v>
      </c>
      <c r="E78" s="94">
        <v>0.24497071215821217</v>
      </c>
      <c r="F78" s="94"/>
      <c r="G78" s="94">
        <v>0.4027777777777778</v>
      </c>
      <c r="H78" s="99">
        <v>0.14814814814814814</v>
      </c>
      <c r="I78" s="99">
        <v>0.037037037037037035</v>
      </c>
      <c r="J78" s="99">
        <v>0.23989898989898992</v>
      </c>
      <c r="K78" s="99">
        <v>0.2069654882154882</v>
      </c>
      <c r="L78" s="99">
        <v>0.22766203703703702</v>
      </c>
      <c r="M78" s="99"/>
      <c r="N78" s="99">
        <v>0.4820512820512821</v>
      </c>
      <c r="O78" s="99">
        <v>0.3446886446886447</v>
      </c>
      <c r="P78" s="99">
        <v>0.06153846153846155</v>
      </c>
      <c r="Q78" s="99">
        <v>0.16083916083916083</v>
      </c>
      <c r="R78" s="99">
        <v>0.2622793872793873</v>
      </c>
    </row>
    <row r="79" ht="15.75" customHeight="1">
      <c r="C79" s="100" t="s">
        <v>42</v>
      </c>
      <c r="E79" s="94">
        <v>0.3022129579821887</v>
      </c>
      <c r="F79" s="94"/>
      <c r="G79" s="94">
        <v>0.2638888888888889</v>
      </c>
      <c r="H79" s="99">
        <v>0.4712962962962963</v>
      </c>
      <c r="I79" s="99">
        <v>0.2916666666666667</v>
      </c>
      <c r="J79" s="99">
        <v>0.10858585858585859</v>
      </c>
      <c r="K79" s="99">
        <v>0.2838594276094276</v>
      </c>
      <c r="L79" s="99">
        <v>0.3406313131313131</v>
      </c>
      <c r="M79" s="99"/>
      <c r="N79" s="99">
        <v>0.5286982248520711</v>
      </c>
      <c r="O79" s="99">
        <v>0.3117948717948718</v>
      </c>
      <c r="P79" s="99">
        <v>0.041025641025641026</v>
      </c>
      <c r="Q79" s="99">
        <v>0.17365967365967366</v>
      </c>
      <c r="R79" s="99">
        <v>0.2637946028330644</v>
      </c>
    </row>
    <row r="80" ht="15.75" customHeight="1">
      <c r="C80" s="1"/>
      <c r="E80" s="94"/>
      <c r="F80" s="94"/>
      <c r="G80" s="99"/>
      <c r="H80" s="99"/>
      <c r="I80" s="99"/>
      <c r="J80" s="99"/>
      <c r="K80" s="99"/>
      <c r="L80" s="99"/>
      <c r="M80" s="99"/>
      <c r="N80" s="99"/>
      <c r="O80" s="99"/>
      <c r="P80" s="99"/>
      <c r="Q80" s="99"/>
      <c r="R80" s="99"/>
    </row>
    <row r="81" ht="15.75" customHeight="1">
      <c r="C81" s="1"/>
      <c r="E81" s="94"/>
      <c r="F81" s="94"/>
      <c r="G81" s="99"/>
      <c r="H81" s="99"/>
      <c r="I81" s="99"/>
      <c r="J81" s="99"/>
      <c r="K81" s="99"/>
      <c r="L81" s="99"/>
      <c r="M81" s="99"/>
      <c r="N81" s="99"/>
      <c r="O81" s="99"/>
      <c r="P81" s="99"/>
      <c r="Q81" s="99"/>
      <c r="R81" s="99"/>
    </row>
    <row r="82" ht="15.75" customHeight="1">
      <c r="C82" s="100"/>
      <c r="E82" s="98"/>
      <c r="F82" s="98"/>
      <c r="G82" s="98"/>
      <c r="H82" s="98"/>
      <c r="I82" s="98"/>
      <c r="J82" s="98"/>
      <c r="K82" s="98"/>
      <c r="L82" s="98"/>
      <c r="M82" s="98"/>
      <c r="N82" s="98"/>
      <c r="O82" s="98"/>
      <c r="P82" s="98"/>
      <c r="Q82" s="98"/>
      <c r="R82" s="98"/>
    </row>
    <row r="83" ht="15.75" customHeight="1">
      <c r="C83" s="100"/>
      <c r="E83" s="101"/>
      <c r="F83" s="98"/>
      <c r="G83" s="98"/>
      <c r="H83" s="98"/>
      <c r="I83" s="98"/>
      <c r="J83" s="98"/>
      <c r="K83" s="98"/>
      <c r="L83" s="98"/>
      <c r="M83" s="98"/>
      <c r="N83" s="98"/>
      <c r="O83" s="98"/>
      <c r="P83" s="98"/>
      <c r="Q83" s="98"/>
      <c r="R83" s="98"/>
    </row>
    <row r="84" ht="15.75" customHeight="1">
      <c r="E84" s="102"/>
    </row>
    <row r="85" ht="15.75" customHeight="1">
      <c r="E85" s="102"/>
    </row>
    <row r="86" ht="15.75" customHeight="1">
      <c r="E86" s="102"/>
    </row>
    <row r="87" ht="15.75" customHeight="1">
      <c r="E87" s="102"/>
    </row>
    <row r="88" ht="15.75" customHeight="1">
      <c r="E88" s="102"/>
    </row>
    <row r="89" ht="15.75" customHeight="1">
      <c r="E89" s="102"/>
    </row>
    <row r="90" ht="15.75" customHeight="1">
      <c r="E90" s="102"/>
    </row>
    <row r="91" ht="15.75" customHeight="1">
      <c r="E91" s="102"/>
    </row>
    <row r="92" ht="15.75" customHeight="1">
      <c r="E92" s="102"/>
    </row>
    <row r="93" ht="15.75" customHeight="1">
      <c r="E93" s="102"/>
    </row>
    <row r="94" ht="15.75" customHeight="1">
      <c r="E94" s="102"/>
    </row>
    <row r="95" ht="15.75" customHeight="1">
      <c r="E95" s="102"/>
    </row>
    <row r="96" ht="15.75" customHeight="1">
      <c r="E96" s="102"/>
    </row>
    <row r="97" ht="15.75" customHeight="1">
      <c r="E97" s="102"/>
    </row>
    <row r="98" ht="15.75" customHeight="1">
      <c r="E98" s="102"/>
    </row>
    <row r="99" ht="15.75" customHeight="1">
      <c r="E99" s="102"/>
    </row>
    <row r="100" ht="15.75" customHeight="1">
      <c r="E100" s="102"/>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autoFilter ref="$B$3:$R$21">
    <sortState ref="B3:R21">
      <sortCondition ref="B3:B21"/>
      <sortCondition descending="1" ref="C3:C21"/>
      <sortCondition descending="1" ref="H3:H21"/>
      <sortCondition descending="1" ref="N3:N21"/>
      <sortCondition descending="1" ref="J3:J21"/>
      <sortCondition descending="1" ref="F3:F21"/>
      <sortCondition descending="1" ref="G3:G21"/>
      <sortCondition descending="1" ref="M3:M21"/>
      <sortCondition descending="1" ref="L3:L21"/>
      <sortCondition descending="1" ref="O3:O21"/>
      <sortCondition descending="1" ref="P3:P21"/>
      <sortCondition descending="1" ref="I3:I21"/>
      <sortCondition descending="1" ref="E3:E21"/>
    </sortState>
  </autoFilter>
  <mergeCells count="8">
    <mergeCell ref="C1:R1"/>
    <mergeCell ref="T1:X1"/>
    <mergeCell ref="E2:J2"/>
    <mergeCell ref="L2:P2"/>
    <mergeCell ref="V2:X2"/>
    <mergeCell ref="C23:J23"/>
    <mergeCell ref="C24:J24"/>
    <mergeCell ref="C25:J25"/>
  </mergeCells>
  <hyperlinks>
    <hyperlink r:id="rId1" ref="C24"/>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6B26B"/>
    <outlinePr summaryBelow="0" summaryRight="0"/>
    <pageSetUpPr/>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4.43" defaultRowHeight="15.0"/>
  <cols>
    <col customWidth="1" min="1" max="1" width="15.43"/>
    <col customWidth="1" min="2" max="2" width="18.14"/>
    <col customWidth="1" min="3" max="3" width="55.71"/>
    <col customWidth="1" min="5" max="22" width="12.29"/>
  </cols>
  <sheetData>
    <row r="1">
      <c r="A1" s="103" t="str">
        <f>'5. Auto Review | Climate &amp; Envi'!A1</f>
        <v>Sub-section</v>
      </c>
      <c r="B1" s="103" t="str">
        <f>'5. Auto Review | Climate &amp; Envi'!B1</f>
        <v>Indicator Category</v>
      </c>
      <c r="C1" s="103" t="str">
        <f>'5. Auto Review | Climate &amp; Envi'!C1</f>
        <v>Indicators</v>
      </c>
      <c r="D1" s="104" t="str">
        <f>'5. Auto Review | Climate &amp; Envi'!D1</f>
        <v>Total Number of Points Allocated to Each Indicator</v>
      </c>
      <c r="E1" s="103" t="str">
        <f>'5. Auto Review | Climate &amp; Envi'!H1</f>
        <v>BMW</v>
      </c>
      <c r="F1" s="103" t="str">
        <f>'5. Auto Review | Climate &amp; Envi'!J1</f>
        <v>BYD</v>
      </c>
      <c r="G1" s="103" t="str">
        <f>'5. Auto Review | Climate &amp; Envi'!L1</f>
        <v>Ford</v>
      </c>
      <c r="H1" s="103" t="str">
        <f>'5. Auto Review | Climate &amp; Envi'!N1</f>
        <v>GAC</v>
      </c>
      <c r="I1" s="103" t="str">
        <f>'5. Auto Review | Climate &amp; Envi'!P1</f>
        <v>Geely</v>
      </c>
      <c r="J1" s="103" t="str">
        <f>'5. Auto Review | Climate &amp; Envi'!R1</f>
        <v>GM</v>
      </c>
      <c r="K1" s="103" t="str">
        <f>'5. Auto Review | Climate &amp; Envi'!T1</f>
        <v>Honda</v>
      </c>
      <c r="L1" s="103" t="str">
        <f>'5. Auto Review | Climate &amp; Envi'!V1</f>
        <v>Hyundai</v>
      </c>
      <c r="M1" s="103" t="str">
        <f>'5. Auto Review | Climate &amp; Envi'!X1</f>
        <v>Kia</v>
      </c>
      <c r="N1" s="103" t="str">
        <f>'5. Auto Review | Climate &amp; Envi'!Z1</f>
        <v>Mercedes</v>
      </c>
      <c r="O1" s="103" t="str">
        <f>'5. Auto Review | Climate &amp; Envi'!AB1</f>
        <v>Nissan</v>
      </c>
      <c r="P1" s="103" t="str">
        <f>'5. Auto Review | Climate &amp; Envi'!AD1</f>
        <v>Renault</v>
      </c>
      <c r="Q1" s="103" t="str">
        <f>'5. Auto Review | Climate &amp; Envi'!AF1</f>
        <v>SAIC</v>
      </c>
      <c r="R1" s="103" t="str">
        <f>'5. Auto Review | Climate &amp; Envi'!AH1</f>
        <v>Stellantis</v>
      </c>
      <c r="S1" s="103" t="str">
        <f>'5. Auto Review | Climate &amp; Envi'!AJ1</f>
        <v>Tesla</v>
      </c>
      <c r="T1" s="103" t="str">
        <f>'5. Auto Review | Climate &amp; Envi'!AL1</f>
        <v>Toyota</v>
      </c>
      <c r="U1" s="103" t="str">
        <f>'5. Auto Review | Climate &amp; Envi'!AN1</f>
        <v>Volkswagen</v>
      </c>
      <c r="V1" s="103" t="str">
        <f>'5. Auto Review | Climate &amp; Envi'!AP1</f>
        <v>Volvo</v>
      </c>
    </row>
    <row r="2" ht="30.75" customHeight="1">
      <c r="A2" s="105" t="str">
        <f>'5. Auto Review | Climate &amp; Envi'!A2</f>
        <v>Fossil Free and Environmentally Sustainable Supply Chains (General)</v>
      </c>
      <c r="B2" s="106" t="str">
        <f>'5. Auto Review | Climate &amp; Envi'!B2</f>
        <v>Disclosure of emissions and water management</v>
      </c>
      <c r="C2" s="107" t="str">
        <f>'5. Auto Review | Climate &amp; Envi'!C2</f>
        <v>The company discloses total scope 3 GHG emissions due to purchased goods and services.</v>
      </c>
      <c r="D2" s="107">
        <f>'5. Auto Review | Climate &amp; Envi'!D2</f>
        <v>2</v>
      </c>
      <c r="E2" s="107">
        <f>'5. Auto Review | Climate &amp; Envi'!H2</f>
        <v>2</v>
      </c>
      <c r="F2" s="107">
        <f>'5. Auto Review | Climate &amp; Envi'!J2</f>
        <v>0</v>
      </c>
      <c r="G2" s="107">
        <f>'5. Auto Review | Climate &amp; Envi'!L2</f>
        <v>2</v>
      </c>
      <c r="H2" s="107">
        <f>'5. Auto Review | Climate &amp; Envi'!N2</f>
        <v>0</v>
      </c>
      <c r="I2" s="107">
        <f>'5. Auto Review | Climate &amp; Envi'!P2</f>
        <v>2</v>
      </c>
      <c r="J2" s="107">
        <f>'5. Auto Review | Climate &amp; Envi'!R2</f>
        <v>2</v>
      </c>
      <c r="K2" s="108">
        <f>'5. Auto Review | Climate &amp; Envi'!T2</f>
        <v>0.5</v>
      </c>
      <c r="L2" s="107">
        <f>'5. Auto Review | Climate &amp; Envi'!V2</f>
        <v>2</v>
      </c>
      <c r="M2" s="107">
        <f>'5. Auto Review | Climate &amp; Envi'!X2</f>
        <v>2</v>
      </c>
      <c r="N2" s="107">
        <f>'5. Auto Review | Climate &amp; Envi'!Z2</f>
        <v>2</v>
      </c>
      <c r="O2" s="107">
        <f>'5. Auto Review | Climate &amp; Envi'!AB2</f>
        <v>2</v>
      </c>
      <c r="P2" s="107">
        <f>'5. Auto Review | Climate &amp; Envi'!AD2</f>
        <v>2</v>
      </c>
      <c r="Q2" s="103">
        <f>'5. Auto Review | Climate &amp; Envi'!AF2</f>
        <v>0</v>
      </c>
      <c r="R2" s="107">
        <f>'5. Auto Review | Climate &amp; Envi'!AH2</f>
        <v>2</v>
      </c>
      <c r="S2" s="107">
        <f>'5. Auto Review | Climate &amp; Envi'!AJ2</f>
        <v>2</v>
      </c>
      <c r="T2" s="107">
        <f>'5. Auto Review | Climate &amp; Envi'!AL2</f>
        <v>2</v>
      </c>
      <c r="U2" s="107">
        <f>'5. Auto Review | Climate &amp; Envi'!AN2</f>
        <v>2</v>
      </c>
      <c r="V2" s="107">
        <v>1.0</v>
      </c>
    </row>
    <row r="3">
      <c r="A3" s="109"/>
      <c r="B3" s="109"/>
      <c r="C3" s="107" t="str">
        <f>'5. Auto Review | Climate &amp; Envi'!C3</f>
        <v>The company discloses "significant emissions" in its supply chain. </v>
      </c>
      <c r="D3" s="107">
        <f>'5. Auto Review | Climate &amp; Envi'!D3</f>
        <v>1</v>
      </c>
      <c r="E3" s="107">
        <f>'5. Auto Review | Climate &amp; Envi'!H3</f>
        <v>0</v>
      </c>
      <c r="F3" s="107">
        <f>'5. Auto Review | Climate &amp; Envi'!J3</f>
        <v>0</v>
      </c>
      <c r="G3" s="107">
        <f>'5. Auto Review | Climate &amp; Envi'!L3</f>
        <v>0</v>
      </c>
      <c r="H3" s="107">
        <f>'5. Auto Review | Climate &amp; Envi'!N3</f>
        <v>0</v>
      </c>
      <c r="I3" s="107">
        <f>'5. Auto Review | Climate &amp; Envi'!P3</f>
        <v>0</v>
      </c>
      <c r="J3" s="107">
        <f>'5. Auto Review | Climate &amp; Envi'!R3</f>
        <v>0</v>
      </c>
      <c r="K3" s="108">
        <f>'5. Auto Review | Climate &amp; Envi'!T3</f>
        <v>0</v>
      </c>
      <c r="L3" s="107">
        <f>'5. Auto Review | Climate &amp; Envi'!V3</f>
        <v>0</v>
      </c>
      <c r="M3" s="107">
        <f>'5. Auto Review | Climate &amp; Envi'!X3</f>
        <v>0</v>
      </c>
      <c r="N3" s="107">
        <f>'5. Auto Review | Climate &amp; Envi'!Z3</f>
        <v>0</v>
      </c>
      <c r="O3" s="107">
        <f>'5. Auto Review | Climate &amp; Envi'!AB3</f>
        <v>0</v>
      </c>
      <c r="P3" s="107">
        <f>'5. Auto Review | Climate &amp; Envi'!AD3</f>
        <v>0</v>
      </c>
      <c r="Q3" s="103">
        <f>'5. Auto Review | Climate &amp; Envi'!AF3</f>
        <v>0</v>
      </c>
      <c r="R3" s="107">
        <f>'5. Auto Review | Climate &amp; Envi'!AH3</f>
        <v>0</v>
      </c>
      <c r="S3" s="107">
        <f>'5. Auto Review | Climate &amp; Envi'!AJ3</f>
        <v>0</v>
      </c>
      <c r="T3" s="107">
        <f>'5. Auto Review | Climate &amp; Envi'!AL3</f>
        <v>0</v>
      </c>
      <c r="U3" s="107">
        <f>'5. Auto Review | Climate &amp; Envi'!AN3</f>
        <v>0</v>
      </c>
      <c r="V3" s="107">
        <f>'5. Auto Review | Climate &amp; Envi'!AP3</f>
        <v>0</v>
      </c>
    </row>
    <row r="4">
      <c r="A4" s="109"/>
      <c r="B4" s="109"/>
      <c r="C4" s="107" t="str">
        <f>'5. Auto Review | Climate &amp; Envi'!C4</f>
        <v>The company discloses water usage by key suppliers in its supply chain.</v>
      </c>
      <c r="D4" s="107">
        <f>'5. Auto Review | Climate &amp; Envi'!D4</f>
        <v>1</v>
      </c>
      <c r="E4" s="107">
        <f>'5. Auto Review | Climate &amp; Envi'!H4</f>
        <v>0</v>
      </c>
      <c r="F4" s="107">
        <f>'5. Auto Review | Climate &amp; Envi'!J4</f>
        <v>0</v>
      </c>
      <c r="G4" s="107">
        <f>'5. Auto Review | Climate &amp; Envi'!L4</f>
        <v>0</v>
      </c>
      <c r="H4" s="107">
        <f>'5. Auto Review | Climate &amp; Envi'!N4</f>
        <v>0</v>
      </c>
      <c r="I4" s="107">
        <f>'5. Auto Review | Climate &amp; Envi'!P4</f>
        <v>0</v>
      </c>
      <c r="J4" s="107">
        <f>'5. Auto Review | Climate &amp; Envi'!R4</f>
        <v>0</v>
      </c>
      <c r="K4" s="108">
        <f>'5. Auto Review | Climate &amp; Envi'!T4</f>
        <v>0.5</v>
      </c>
      <c r="L4" s="107">
        <f>'5. Auto Review | Climate &amp; Envi'!V4</f>
        <v>0</v>
      </c>
      <c r="M4" s="107">
        <f>'5. Auto Review | Climate &amp; Envi'!X4</f>
        <v>0</v>
      </c>
      <c r="N4" s="107">
        <f>'5. Auto Review | Climate &amp; Envi'!Z4</f>
        <v>0</v>
      </c>
      <c r="O4" s="107">
        <f>'5. Auto Review | Climate &amp; Envi'!AB4</f>
        <v>0</v>
      </c>
      <c r="P4" s="107">
        <f>'5. Auto Review | Climate &amp; Envi'!AD4</f>
        <v>0</v>
      </c>
      <c r="Q4" s="103">
        <f>'5. Auto Review | Climate &amp; Envi'!AF4</f>
        <v>0</v>
      </c>
      <c r="R4" s="107">
        <f>'5. Auto Review | Climate &amp; Envi'!AH4</f>
        <v>0</v>
      </c>
      <c r="S4" s="107">
        <f>'5. Auto Review | Climate &amp; Envi'!AJ4</f>
        <v>0</v>
      </c>
      <c r="T4" s="107">
        <f>'5. Auto Review | Climate &amp; Envi'!AL4</f>
        <v>0</v>
      </c>
      <c r="U4" s="107">
        <f>'5. Auto Review | Climate &amp; Envi'!AN4</f>
        <v>0</v>
      </c>
      <c r="V4" s="107">
        <f>'5. Auto Review | Climate &amp; Envi'!AP4</f>
        <v>0</v>
      </c>
    </row>
    <row r="5" hidden="1">
      <c r="A5" s="109"/>
      <c r="B5" s="109"/>
      <c r="C5" s="104" t="s">
        <v>58</v>
      </c>
      <c r="D5" s="110">
        <f t="shared" ref="D5:V5" si="1">SUM(D2:D4)</f>
        <v>4</v>
      </c>
      <c r="E5" s="110">
        <f t="shared" si="1"/>
        <v>2</v>
      </c>
      <c r="F5" s="110">
        <f t="shared" si="1"/>
        <v>0</v>
      </c>
      <c r="G5" s="110">
        <f t="shared" si="1"/>
        <v>2</v>
      </c>
      <c r="H5" s="110">
        <f t="shared" si="1"/>
        <v>0</v>
      </c>
      <c r="I5" s="110">
        <f t="shared" si="1"/>
        <v>2</v>
      </c>
      <c r="J5" s="110">
        <f t="shared" si="1"/>
        <v>2</v>
      </c>
      <c r="K5" s="110">
        <f t="shared" si="1"/>
        <v>1</v>
      </c>
      <c r="L5" s="110">
        <f t="shared" si="1"/>
        <v>2</v>
      </c>
      <c r="M5" s="110">
        <f t="shared" si="1"/>
        <v>2</v>
      </c>
      <c r="N5" s="110">
        <f t="shared" si="1"/>
        <v>2</v>
      </c>
      <c r="O5" s="110">
        <f t="shared" si="1"/>
        <v>2</v>
      </c>
      <c r="P5" s="110">
        <f t="shared" si="1"/>
        <v>2</v>
      </c>
      <c r="Q5" s="110">
        <f t="shared" si="1"/>
        <v>0</v>
      </c>
      <c r="R5" s="110">
        <f t="shared" si="1"/>
        <v>2</v>
      </c>
      <c r="S5" s="110">
        <f t="shared" si="1"/>
        <v>2</v>
      </c>
      <c r="T5" s="110">
        <f t="shared" si="1"/>
        <v>2</v>
      </c>
      <c r="U5" s="110">
        <f t="shared" si="1"/>
        <v>2</v>
      </c>
      <c r="V5" s="110">
        <f t="shared" si="1"/>
        <v>1</v>
      </c>
    </row>
    <row r="6" hidden="1">
      <c r="A6" s="109"/>
      <c r="B6" s="109"/>
      <c r="C6" s="111" t="s">
        <v>59</v>
      </c>
      <c r="D6" s="112">
        <f>'7. Weightings'!$C$3</f>
        <v>1</v>
      </c>
      <c r="E6" s="113">
        <f t="shared" ref="E6:V6" si="2">(E5/$D$5)*$D$6</f>
        <v>0.5</v>
      </c>
      <c r="F6" s="113">
        <f t="shared" si="2"/>
        <v>0</v>
      </c>
      <c r="G6" s="113">
        <f t="shared" si="2"/>
        <v>0.5</v>
      </c>
      <c r="H6" s="113">
        <f t="shared" si="2"/>
        <v>0</v>
      </c>
      <c r="I6" s="113">
        <f t="shared" si="2"/>
        <v>0.5</v>
      </c>
      <c r="J6" s="113">
        <f t="shared" si="2"/>
        <v>0.5</v>
      </c>
      <c r="K6" s="113">
        <f t="shared" si="2"/>
        <v>0.25</v>
      </c>
      <c r="L6" s="113">
        <f t="shared" si="2"/>
        <v>0.5</v>
      </c>
      <c r="M6" s="113">
        <f t="shared" si="2"/>
        <v>0.5</v>
      </c>
      <c r="N6" s="113">
        <f t="shared" si="2"/>
        <v>0.5</v>
      </c>
      <c r="O6" s="113">
        <f t="shared" si="2"/>
        <v>0.5</v>
      </c>
      <c r="P6" s="113">
        <f t="shared" si="2"/>
        <v>0.5</v>
      </c>
      <c r="Q6" s="113">
        <f t="shared" si="2"/>
        <v>0</v>
      </c>
      <c r="R6" s="113">
        <f t="shared" si="2"/>
        <v>0.5</v>
      </c>
      <c r="S6" s="113">
        <f t="shared" si="2"/>
        <v>0.5</v>
      </c>
      <c r="T6" s="113">
        <f t="shared" si="2"/>
        <v>0.5</v>
      </c>
      <c r="U6" s="113">
        <f t="shared" si="2"/>
        <v>0.5</v>
      </c>
      <c r="V6" s="113">
        <f t="shared" si="2"/>
        <v>0.25</v>
      </c>
    </row>
    <row r="7">
      <c r="A7" s="109"/>
      <c r="B7" s="114"/>
      <c r="C7" s="115" t="s">
        <v>60</v>
      </c>
      <c r="D7" s="116"/>
      <c r="E7" s="116">
        <f t="shared" ref="E7:V7" si="3">IFERROR(E6/$D$6,0)</f>
        <v>0.5</v>
      </c>
      <c r="F7" s="116">
        <f t="shared" si="3"/>
        <v>0</v>
      </c>
      <c r="G7" s="116">
        <f t="shared" si="3"/>
        <v>0.5</v>
      </c>
      <c r="H7" s="116">
        <f t="shared" si="3"/>
        <v>0</v>
      </c>
      <c r="I7" s="116">
        <f t="shared" si="3"/>
        <v>0.5</v>
      </c>
      <c r="J7" s="116">
        <f t="shared" si="3"/>
        <v>0.5</v>
      </c>
      <c r="K7" s="116">
        <f t="shared" si="3"/>
        <v>0.25</v>
      </c>
      <c r="L7" s="116">
        <f t="shared" si="3"/>
        <v>0.5</v>
      </c>
      <c r="M7" s="116">
        <f t="shared" si="3"/>
        <v>0.5</v>
      </c>
      <c r="N7" s="116">
        <f t="shared" si="3"/>
        <v>0.5</v>
      </c>
      <c r="O7" s="116">
        <f t="shared" si="3"/>
        <v>0.5</v>
      </c>
      <c r="P7" s="116">
        <f t="shared" si="3"/>
        <v>0.5</v>
      </c>
      <c r="Q7" s="116">
        <f t="shared" si="3"/>
        <v>0</v>
      </c>
      <c r="R7" s="116">
        <f t="shared" si="3"/>
        <v>0.5</v>
      </c>
      <c r="S7" s="116">
        <f t="shared" si="3"/>
        <v>0.5</v>
      </c>
      <c r="T7" s="116">
        <f t="shared" si="3"/>
        <v>0.5</v>
      </c>
      <c r="U7" s="116">
        <f t="shared" si="3"/>
        <v>0.5</v>
      </c>
      <c r="V7" s="116">
        <f t="shared" si="3"/>
        <v>0.25</v>
      </c>
    </row>
    <row r="8">
      <c r="A8" s="109"/>
      <c r="B8" s="106" t="str">
        <f>'5. Auto Review | Climate &amp; Envi'!B5</f>
        <v>Target-setting and progress towards fossil free and environmentally sustainable supply chains</v>
      </c>
      <c r="C8" s="107" t="str">
        <f>'5. Auto Review | Climate &amp; Envi'!C5</f>
        <v>The company has set and disclosed a scope 3 SBT (must include reference to upstream/purchased goods &amp; not only 'Well to Wheel')</v>
      </c>
      <c r="D8" s="107">
        <f>'5. Auto Review | Climate &amp; Envi'!D5</f>
        <v>2</v>
      </c>
      <c r="E8" s="107">
        <f>'5. Auto Review | Climate &amp; Envi'!H5</f>
        <v>2</v>
      </c>
      <c r="F8" s="107">
        <f>'5. Auto Review | Climate &amp; Envi'!J5</f>
        <v>0</v>
      </c>
      <c r="G8" s="107">
        <f>'5. Auto Review | Climate &amp; Envi'!L5</f>
        <v>0.5</v>
      </c>
      <c r="H8" s="107">
        <f>'5. Auto Review | Climate &amp; Envi'!N5</f>
        <v>0.5</v>
      </c>
      <c r="I8" s="107">
        <f>'5. Auto Review | Climate &amp; Envi'!P5</f>
        <v>1</v>
      </c>
      <c r="J8" s="107">
        <f>'5. Auto Review | Climate &amp; Envi'!R5</f>
        <v>0.5</v>
      </c>
      <c r="K8" s="108">
        <f>'5. Auto Review | Climate &amp; Envi'!T5</f>
        <v>0</v>
      </c>
      <c r="L8" s="107">
        <f>'5. Auto Review | Climate &amp; Envi'!V5</f>
        <v>0.5</v>
      </c>
      <c r="M8" s="107">
        <f>'5. Auto Review | Climate &amp; Envi'!X5</f>
        <v>1</v>
      </c>
      <c r="N8" s="107">
        <f>'5. Auto Review | Climate &amp; Envi'!Z5</f>
        <v>1</v>
      </c>
      <c r="O8" s="107">
        <f>'5. Auto Review | Climate &amp; Envi'!AB5</f>
        <v>0.5</v>
      </c>
      <c r="P8" s="107">
        <f>'5. Auto Review | Climate &amp; Envi'!AD5</f>
        <v>0.5</v>
      </c>
      <c r="Q8" s="103">
        <f>'5. Auto Review | Climate &amp; Envi'!AF5</f>
        <v>0</v>
      </c>
      <c r="R8" s="107">
        <f>'5. Auto Review | Climate &amp; Envi'!AH5</f>
        <v>1</v>
      </c>
      <c r="S8" s="107">
        <f>'5. Auto Review | Climate &amp; Envi'!AJ5</f>
        <v>0</v>
      </c>
      <c r="T8" s="107">
        <f>'5. Auto Review | Climate &amp; Envi'!AL5</f>
        <v>0.5</v>
      </c>
      <c r="U8" s="107">
        <f>'5. Auto Review | Climate &amp; Envi'!AN5</f>
        <v>2</v>
      </c>
      <c r="V8" s="107">
        <f>'5. Auto Review | Climate &amp; Envi'!AP5</f>
        <v>1</v>
      </c>
    </row>
    <row r="9">
      <c r="A9" s="109"/>
      <c r="B9" s="109"/>
      <c r="C9" s="107" t="str">
        <f>'5. Auto Review | Climate &amp; Envi'!C6</f>
        <v>The company commits to having suppliers provide science-based targets for GHG emissions.</v>
      </c>
      <c r="D9" s="107">
        <f>'5. Auto Review | Climate &amp; Envi'!D6</f>
        <v>1</v>
      </c>
      <c r="E9" s="107">
        <f>'5. Auto Review | Climate &amp; Envi'!H6</f>
        <v>0.25</v>
      </c>
      <c r="F9" s="107">
        <f>'5. Auto Review | Climate &amp; Envi'!J6</f>
        <v>0</v>
      </c>
      <c r="G9" s="107">
        <f>'5. Auto Review | Climate &amp; Envi'!L6</f>
        <v>0.75</v>
      </c>
      <c r="H9" s="107">
        <f>'5. Auto Review | Climate &amp; Envi'!N6</f>
        <v>0</v>
      </c>
      <c r="I9" s="107">
        <f>'5. Auto Review | Climate &amp; Envi'!P6</f>
        <v>0</v>
      </c>
      <c r="J9" s="107">
        <f>'5. Auto Review | Climate &amp; Envi'!R6</f>
        <v>0.75</v>
      </c>
      <c r="K9" s="108">
        <f>'5. Auto Review | Climate &amp; Envi'!T6</f>
        <v>0</v>
      </c>
      <c r="L9" s="107">
        <f>'5. Auto Review | Climate &amp; Envi'!V6</f>
        <v>0</v>
      </c>
      <c r="M9" s="107">
        <f>'5. Auto Review | Climate &amp; Envi'!X6</f>
        <v>0</v>
      </c>
      <c r="N9" s="107">
        <f>'5. Auto Review | Climate &amp; Envi'!Z6</f>
        <v>0.75</v>
      </c>
      <c r="O9" s="107">
        <f>'5. Auto Review | Climate &amp; Envi'!AB6</f>
        <v>0</v>
      </c>
      <c r="P9" s="107">
        <f>'5. Auto Review | Climate &amp; Envi'!AD6</f>
        <v>0</v>
      </c>
      <c r="Q9" s="103">
        <f>'5. Auto Review | Climate &amp; Envi'!AF6</f>
        <v>0</v>
      </c>
      <c r="R9" s="107">
        <f>'5. Auto Review | Climate &amp; Envi'!AH6</f>
        <v>0.25</v>
      </c>
      <c r="S9" s="107">
        <f>'5. Auto Review | Climate &amp; Envi'!AJ6</f>
        <v>0</v>
      </c>
      <c r="T9" s="107">
        <f>'5. Auto Review | Climate &amp; Envi'!AL6</f>
        <v>0</v>
      </c>
      <c r="U9" s="107">
        <f>'5. Auto Review | Climate &amp; Envi'!AN6</f>
        <v>0</v>
      </c>
      <c r="V9" s="107">
        <f>'5. Auto Review | Climate &amp; Envi'!AP6</f>
        <v>0</v>
      </c>
    </row>
    <row r="10">
      <c r="A10" s="109"/>
      <c r="B10" s="109"/>
      <c r="C10" s="107" t="str">
        <f>'5. Auto Review | Climate &amp; Envi'!C7</f>
        <v>The company discloses the current percentage of suppliers providing science-based targets.</v>
      </c>
      <c r="D10" s="107">
        <f>'5. Auto Review | Climate &amp; Envi'!D7</f>
        <v>1</v>
      </c>
      <c r="E10" s="107">
        <f>'5. Auto Review | Climate &amp; Envi'!H7</f>
        <v>0</v>
      </c>
      <c r="F10" s="107">
        <f>'5. Auto Review | Climate &amp; Envi'!J7</f>
        <v>0</v>
      </c>
      <c r="G10" s="107">
        <f>'5. Auto Review | Climate &amp; Envi'!L7</f>
        <v>0.75</v>
      </c>
      <c r="H10" s="107">
        <f>'5. Auto Review | Climate &amp; Envi'!N7</f>
        <v>0</v>
      </c>
      <c r="I10" s="107">
        <f>'5. Auto Review | Climate &amp; Envi'!P7</f>
        <v>0</v>
      </c>
      <c r="J10" s="107">
        <f>'5. Auto Review | Climate &amp; Envi'!R7</f>
        <v>0</v>
      </c>
      <c r="K10" s="108">
        <f>'5. Auto Review | Climate &amp; Envi'!T7</f>
        <v>0</v>
      </c>
      <c r="L10" s="107">
        <f>'5. Auto Review | Climate &amp; Envi'!V7</f>
        <v>0</v>
      </c>
      <c r="M10" s="107">
        <f>'5. Auto Review | Climate &amp; Envi'!X7</f>
        <v>0</v>
      </c>
      <c r="N10" s="107">
        <f>'5. Auto Review | Climate &amp; Envi'!Z7</f>
        <v>0</v>
      </c>
      <c r="O10" s="107">
        <f>'5. Auto Review | Climate &amp; Envi'!AB7</f>
        <v>0</v>
      </c>
      <c r="P10" s="107">
        <f>'5. Auto Review | Climate &amp; Envi'!AD7</f>
        <v>0</v>
      </c>
      <c r="Q10" s="103">
        <f>'5. Auto Review | Climate &amp; Envi'!AF7</f>
        <v>0</v>
      </c>
      <c r="R10" s="107">
        <f>'5. Auto Review | Climate &amp; Envi'!AH7</f>
        <v>0.5</v>
      </c>
      <c r="S10" s="107">
        <f>'5. Auto Review | Climate &amp; Envi'!AJ7</f>
        <v>0</v>
      </c>
      <c r="T10" s="107">
        <f>'5. Auto Review | Climate &amp; Envi'!AL7</f>
        <v>0</v>
      </c>
      <c r="U10" s="107">
        <f>'5. Auto Review | Climate &amp; Envi'!AN7</f>
        <v>0</v>
      </c>
      <c r="V10" s="107">
        <f>'5. Auto Review | Climate &amp; Envi'!AP7</f>
        <v>0</v>
      </c>
    </row>
    <row r="11">
      <c r="A11" s="109"/>
      <c r="B11" s="109"/>
      <c r="C11" s="107" t="str">
        <f>'5. Auto Review | Climate &amp; Envi'!C8</f>
        <v>The company requires all significant suppliers to disclose their water management plan and water usage.</v>
      </c>
      <c r="D11" s="107">
        <f>'5. Auto Review | Climate &amp; Envi'!D8</f>
        <v>1</v>
      </c>
      <c r="E11" s="107">
        <f>'5. Auto Review | Climate &amp; Envi'!H8</f>
        <v>0</v>
      </c>
      <c r="F11" s="107">
        <f>'5. Auto Review | Climate &amp; Envi'!J8</f>
        <v>0</v>
      </c>
      <c r="G11" s="107">
        <f>'5. Auto Review | Climate &amp; Envi'!L8</f>
        <v>1</v>
      </c>
      <c r="H11" s="107">
        <f>'5. Auto Review | Climate &amp; Envi'!N8</f>
        <v>0</v>
      </c>
      <c r="I11" s="107">
        <f>'5. Auto Review | Climate &amp; Envi'!P8</f>
        <v>0.75</v>
      </c>
      <c r="J11" s="107">
        <f>'5. Auto Review | Climate &amp; Envi'!R8</f>
        <v>0.5</v>
      </c>
      <c r="K11" s="108">
        <f>'5. Auto Review | Climate &amp; Envi'!T8</f>
        <v>0</v>
      </c>
      <c r="L11" s="107">
        <f>'5. Auto Review | Climate &amp; Envi'!V8</f>
        <v>0.5</v>
      </c>
      <c r="M11" s="107">
        <f>'5. Auto Review | Climate &amp; Envi'!X8</f>
        <v>0.5</v>
      </c>
      <c r="N11" s="107">
        <f>'5. Auto Review | Climate &amp; Envi'!Z8</f>
        <v>0.75</v>
      </c>
      <c r="O11" s="107">
        <f>'5. Auto Review | Climate &amp; Envi'!AB8</f>
        <v>0.25</v>
      </c>
      <c r="P11" s="107">
        <f>'5. Auto Review | Climate &amp; Envi'!AD8</f>
        <v>0.25</v>
      </c>
      <c r="Q11" s="103">
        <f>'5. Auto Review | Climate &amp; Envi'!AF8</f>
        <v>0</v>
      </c>
      <c r="R11" s="107">
        <f>'5. Auto Review | Climate &amp; Envi'!AH8</f>
        <v>0</v>
      </c>
      <c r="S11" s="107">
        <f>'5. Auto Review | Climate &amp; Envi'!AJ8</f>
        <v>1</v>
      </c>
      <c r="T11" s="107">
        <f>'5. Auto Review | Climate &amp; Envi'!AL8</f>
        <v>0.5</v>
      </c>
      <c r="U11" s="107">
        <f>'5. Auto Review | Climate &amp; Envi'!AN8</f>
        <v>0</v>
      </c>
      <c r="V11" s="107">
        <f>'5. Auto Review | Climate &amp; Envi'!AP8</f>
        <v>0</v>
      </c>
    </row>
    <row r="12">
      <c r="A12" s="109"/>
      <c r="B12" s="109"/>
      <c r="C12" s="107" t="str">
        <f>'5. Auto Review | Climate &amp; Envi'!C9</f>
        <v>The company has systems in place to monitor suppliers for compliance with GHG emissions targets and other environmental impacts.</v>
      </c>
      <c r="D12" s="107">
        <f>'5. Auto Review | Climate &amp; Envi'!D9</f>
        <v>1</v>
      </c>
      <c r="E12" s="107">
        <f>'5. Auto Review | Climate &amp; Envi'!H9</f>
        <v>0.75</v>
      </c>
      <c r="F12" s="107">
        <f>'5. Auto Review | Climate &amp; Envi'!J9</f>
        <v>0</v>
      </c>
      <c r="G12" s="107">
        <v>0.0</v>
      </c>
      <c r="H12" s="107">
        <f>'5. Auto Review | Climate &amp; Envi'!N9</f>
        <v>0</v>
      </c>
      <c r="I12" s="107">
        <f>'5. Auto Review | Climate &amp; Envi'!P9</f>
        <v>0.5</v>
      </c>
      <c r="J12" s="107">
        <f>'5. Auto Review | Climate &amp; Envi'!R9</f>
        <v>0.5</v>
      </c>
      <c r="K12" s="108">
        <f>'5. Auto Review | Climate &amp; Envi'!T9</f>
        <v>0.25</v>
      </c>
      <c r="L12" s="107">
        <f>'5. Auto Review | Climate &amp; Envi'!V9</f>
        <v>0.5</v>
      </c>
      <c r="M12" s="107">
        <f>'5. Auto Review | Climate &amp; Envi'!X9</f>
        <v>0.25</v>
      </c>
      <c r="N12" s="107">
        <f>'5. Auto Review | Climate &amp; Envi'!Z9</f>
        <v>1</v>
      </c>
      <c r="O12" s="107">
        <f>'5. Auto Review | Climate &amp; Envi'!AB9</f>
        <v>0.25</v>
      </c>
      <c r="P12" s="107">
        <f>'5. Auto Review | Climate &amp; Envi'!AD9</f>
        <v>0.25</v>
      </c>
      <c r="Q12" s="103">
        <f>'5. Auto Review | Climate &amp; Envi'!AF9</f>
        <v>0.25</v>
      </c>
      <c r="R12" s="107">
        <f>'5. Auto Review | Climate &amp; Envi'!AH9</f>
        <v>0.5</v>
      </c>
      <c r="S12" s="107">
        <f>'5. Auto Review | Climate &amp; Envi'!AJ9</f>
        <v>0.25</v>
      </c>
      <c r="T12" s="107">
        <f>'5. Auto Review | Climate &amp; Envi'!AL9</f>
        <v>0</v>
      </c>
      <c r="U12" s="107">
        <f>'5. Auto Review | Climate &amp; Envi'!AN9</f>
        <v>0.25</v>
      </c>
      <c r="V12" s="107">
        <f>'5. Auto Review | Climate &amp; Envi'!AP9</f>
        <v>0.75</v>
      </c>
    </row>
    <row r="13" hidden="1">
      <c r="A13" s="109"/>
      <c r="B13" s="109"/>
      <c r="C13" s="104" t="s">
        <v>61</v>
      </c>
      <c r="D13" s="110">
        <f t="shared" ref="D13:V13" si="4">SUM(D8:D12)</f>
        <v>6</v>
      </c>
      <c r="E13" s="110">
        <f t="shared" si="4"/>
        <v>3</v>
      </c>
      <c r="F13" s="110">
        <f t="shared" si="4"/>
        <v>0</v>
      </c>
      <c r="G13" s="110">
        <f t="shared" si="4"/>
        <v>3</v>
      </c>
      <c r="H13" s="110">
        <f t="shared" si="4"/>
        <v>0.5</v>
      </c>
      <c r="I13" s="110">
        <f t="shared" si="4"/>
        <v>2.25</v>
      </c>
      <c r="J13" s="110">
        <f t="shared" si="4"/>
        <v>2.25</v>
      </c>
      <c r="K13" s="110">
        <f t="shared" si="4"/>
        <v>0.25</v>
      </c>
      <c r="L13" s="110">
        <f t="shared" si="4"/>
        <v>1.5</v>
      </c>
      <c r="M13" s="110">
        <f t="shared" si="4"/>
        <v>1.75</v>
      </c>
      <c r="N13" s="110">
        <f t="shared" si="4"/>
        <v>3.5</v>
      </c>
      <c r="O13" s="110">
        <f t="shared" si="4"/>
        <v>1</v>
      </c>
      <c r="P13" s="110">
        <f t="shared" si="4"/>
        <v>1</v>
      </c>
      <c r="Q13" s="110">
        <f t="shared" si="4"/>
        <v>0.25</v>
      </c>
      <c r="R13" s="110">
        <f t="shared" si="4"/>
        <v>2.25</v>
      </c>
      <c r="S13" s="110">
        <f t="shared" si="4"/>
        <v>1.25</v>
      </c>
      <c r="T13" s="110">
        <f t="shared" si="4"/>
        <v>1</v>
      </c>
      <c r="U13" s="110">
        <f t="shared" si="4"/>
        <v>2.25</v>
      </c>
      <c r="V13" s="110">
        <f t="shared" si="4"/>
        <v>1.75</v>
      </c>
    </row>
    <row r="14" hidden="1">
      <c r="A14" s="109"/>
      <c r="B14" s="109"/>
      <c r="C14" s="111" t="s">
        <v>62</v>
      </c>
      <c r="D14" s="112">
        <f>'7. Weightings'!$C$4</f>
        <v>1.5</v>
      </c>
      <c r="E14" s="113">
        <f t="shared" ref="E14:V14" si="5">(E13/$D$13)*$D$14</f>
        <v>0.75</v>
      </c>
      <c r="F14" s="113">
        <f t="shared" si="5"/>
        <v>0</v>
      </c>
      <c r="G14" s="113">
        <f t="shared" si="5"/>
        <v>0.75</v>
      </c>
      <c r="H14" s="113">
        <f t="shared" si="5"/>
        <v>0.125</v>
      </c>
      <c r="I14" s="113">
        <f t="shared" si="5"/>
        <v>0.5625</v>
      </c>
      <c r="J14" s="113">
        <f t="shared" si="5"/>
        <v>0.5625</v>
      </c>
      <c r="K14" s="113">
        <f t="shared" si="5"/>
        <v>0.0625</v>
      </c>
      <c r="L14" s="113">
        <f t="shared" si="5"/>
        <v>0.375</v>
      </c>
      <c r="M14" s="113">
        <f t="shared" si="5"/>
        <v>0.4375</v>
      </c>
      <c r="N14" s="113">
        <f t="shared" si="5"/>
        <v>0.875</v>
      </c>
      <c r="O14" s="113">
        <f t="shared" si="5"/>
        <v>0.25</v>
      </c>
      <c r="P14" s="113">
        <f t="shared" si="5"/>
        <v>0.25</v>
      </c>
      <c r="Q14" s="113">
        <f t="shared" si="5"/>
        <v>0.0625</v>
      </c>
      <c r="R14" s="113">
        <f t="shared" si="5"/>
        <v>0.5625</v>
      </c>
      <c r="S14" s="113">
        <f t="shared" si="5"/>
        <v>0.3125</v>
      </c>
      <c r="T14" s="113">
        <f t="shared" si="5"/>
        <v>0.25</v>
      </c>
      <c r="U14" s="113">
        <f t="shared" si="5"/>
        <v>0.5625</v>
      </c>
      <c r="V14" s="113">
        <f t="shared" si="5"/>
        <v>0.4375</v>
      </c>
    </row>
    <row r="15">
      <c r="A15" s="109"/>
      <c r="B15" s="114"/>
      <c r="C15" s="115" t="s">
        <v>63</v>
      </c>
      <c r="D15" s="116"/>
      <c r="E15" s="116">
        <f t="shared" ref="E15:V15" si="6">IFERROR(E14/$D$14,0)</f>
        <v>0.5</v>
      </c>
      <c r="F15" s="116">
        <f t="shared" si="6"/>
        <v>0</v>
      </c>
      <c r="G15" s="116">
        <f t="shared" si="6"/>
        <v>0.5</v>
      </c>
      <c r="H15" s="116">
        <f t="shared" si="6"/>
        <v>0.08333333333</v>
      </c>
      <c r="I15" s="116">
        <f t="shared" si="6"/>
        <v>0.375</v>
      </c>
      <c r="J15" s="116">
        <f t="shared" si="6"/>
        <v>0.375</v>
      </c>
      <c r="K15" s="116">
        <f t="shared" si="6"/>
        <v>0.04166666667</v>
      </c>
      <c r="L15" s="116">
        <f t="shared" si="6"/>
        <v>0.25</v>
      </c>
      <c r="M15" s="116">
        <f t="shared" si="6"/>
        <v>0.2916666667</v>
      </c>
      <c r="N15" s="116">
        <f t="shared" si="6"/>
        <v>0.5833333333</v>
      </c>
      <c r="O15" s="116">
        <f t="shared" si="6"/>
        <v>0.1666666667</v>
      </c>
      <c r="P15" s="116">
        <f t="shared" si="6"/>
        <v>0.1666666667</v>
      </c>
      <c r="Q15" s="116">
        <f t="shared" si="6"/>
        <v>0.04166666667</v>
      </c>
      <c r="R15" s="116">
        <f t="shared" si="6"/>
        <v>0.375</v>
      </c>
      <c r="S15" s="116">
        <f t="shared" si="6"/>
        <v>0.2083333333</v>
      </c>
      <c r="T15" s="116">
        <f t="shared" si="6"/>
        <v>0.1666666667</v>
      </c>
      <c r="U15" s="116">
        <f t="shared" si="6"/>
        <v>0.375</v>
      </c>
      <c r="V15" s="116">
        <f t="shared" si="6"/>
        <v>0.2916666667</v>
      </c>
    </row>
    <row r="16">
      <c r="A16" s="109"/>
      <c r="B16" s="106" t="str">
        <f>'5. Auto Review | Climate &amp; Envi'!B10</f>
        <v>Use of supply chain levers to achieve fossil free and environmentally sustainable supply chains</v>
      </c>
      <c r="C16" s="107" t="str">
        <f>'5. Auto Review | Climate &amp; Envi'!C10</f>
        <v>The company incentivises suppliers to reduce GHG and other significant air emissions.</v>
      </c>
      <c r="D16" s="107">
        <f>'5. Auto Review | Climate &amp; Envi'!D10</f>
        <v>1</v>
      </c>
      <c r="E16" s="107">
        <f>'5. Auto Review | Climate &amp; Envi'!H10</f>
        <v>0.75</v>
      </c>
      <c r="F16" s="107">
        <f>'5. Auto Review | Climate &amp; Envi'!J10</f>
        <v>0</v>
      </c>
      <c r="G16" s="107">
        <f>'5. Auto Review | Climate &amp; Envi'!L10</f>
        <v>0.75</v>
      </c>
      <c r="H16" s="107">
        <f>'5. Auto Review | Climate &amp; Envi'!N10</f>
        <v>0</v>
      </c>
      <c r="I16" s="107">
        <f>'5. Auto Review | Climate &amp; Envi'!P10</f>
        <v>0</v>
      </c>
      <c r="J16" s="107">
        <f>'5. Auto Review | Climate &amp; Envi'!R10</f>
        <v>0</v>
      </c>
      <c r="K16" s="108">
        <f>'5. Auto Review | Climate &amp; Envi'!T10</f>
        <v>0.5</v>
      </c>
      <c r="L16" s="107">
        <f>'5. Auto Review | Climate &amp; Envi'!V10</f>
        <v>0.5</v>
      </c>
      <c r="M16" s="107">
        <f>'5. Auto Review | Climate &amp; Envi'!X10</f>
        <v>0</v>
      </c>
      <c r="N16" s="107">
        <f>'5. Auto Review | Climate &amp; Envi'!Z10</f>
        <v>0.75</v>
      </c>
      <c r="O16" s="107">
        <f>'5. Auto Review | Climate &amp; Envi'!AB10</f>
        <v>0</v>
      </c>
      <c r="P16" s="107">
        <f>'5. Auto Review | Climate &amp; Envi'!AD10</f>
        <v>0.5</v>
      </c>
      <c r="Q16" s="103">
        <f>'5. Auto Review | Climate &amp; Envi'!AF10</f>
        <v>0</v>
      </c>
      <c r="R16" s="107">
        <f>'5. Auto Review | Climate &amp; Envi'!AH10</f>
        <v>0.75</v>
      </c>
      <c r="S16" s="107">
        <f>'5. Auto Review | Climate &amp; Envi'!AJ10</f>
        <v>0</v>
      </c>
      <c r="T16" s="107">
        <f>'5. Auto Review | Climate &amp; Envi'!AL10</f>
        <v>0</v>
      </c>
      <c r="U16" s="107">
        <f>'5. Auto Review | Climate &amp; Envi'!AN10</f>
        <v>0.75</v>
      </c>
      <c r="V16" s="107">
        <f>'5. Auto Review | Climate &amp; Envi'!AP10</f>
        <v>0.5</v>
      </c>
    </row>
    <row r="17">
      <c r="A17" s="109"/>
      <c r="B17" s="109"/>
      <c r="C17" s="107" t="str">
        <f>'5. Auto Review | Climate &amp; Envi'!C11</f>
        <v>The company incentivises suppliers to improve water management</v>
      </c>
      <c r="D17" s="107">
        <f>'5. Auto Review | Climate &amp; Envi'!D11</f>
        <v>1</v>
      </c>
      <c r="E17" s="107">
        <f>'5. Auto Review | Climate &amp; Envi'!H11</f>
        <v>0</v>
      </c>
      <c r="F17" s="107">
        <f>'5. Auto Review | Climate &amp; Envi'!J11</f>
        <v>0</v>
      </c>
      <c r="G17" s="107">
        <f>'5. Auto Review | Climate &amp; Envi'!L11</f>
        <v>0</v>
      </c>
      <c r="H17" s="107">
        <f>'5. Auto Review | Climate &amp; Envi'!N11</f>
        <v>0</v>
      </c>
      <c r="I17" s="107">
        <f>'5. Auto Review | Climate &amp; Envi'!P11</f>
        <v>0</v>
      </c>
      <c r="J17" s="107">
        <f>'5. Auto Review | Climate &amp; Envi'!R11</f>
        <v>0</v>
      </c>
      <c r="K17" s="108">
        <f>'5. Auto Review | Climate &amp; Envi'!T11</f>
        <v>0</v>
      </c>
      <c r="L17" s="107">
        <f>'5. Auto Review | Climate &amp; Envi'!V11</f>
        <v>0</v>
      </c>
      <c r="M17" s="107">
        <f>'5. Auto Review | Climate &amp; Envi'!X11</f>
        <v>0</v>
      </c>
      <c r="N17" s="107">
        <f>'5. Auto Review | Climate &amp; Envi'!Z11</f>
        <v>0</v>
      </c>
      <c r="O17" s="107">
        <f>'5. Auto Review | Climate &amp; Envi'!AB11</f>
        <v>0</v>
      </c>
      <c r="P17" s="107">
        <f>'5. Auto Review | Climate &amp; Envi'!AD11</f>
        <v>0</v>
      </c>
      <c r="Q17" s="103">
        <f>'5. Auto Review | Climate &amp; Envi'!AF11</f>
        <v>0</v>
      </c>
      <c r="R17" s="107">
        <f>'5. Auto Review | Climate &amp; Envi'!AH11</f>
        <v>0</v>
      </c>
      <c r="S17" s="107">
        <f>'5. Auto Review | Climate &amp; Envi'!AJ11</f>
        <v>0</v>
      </c>
      <c r="T17" s="107">
        <f>'5. Auto Review | Climate &amp; Envi'!AL11</f>
        <v>0</v>
      </c>
      <c r="U17" s="107">
        <f>'5. Auto Review | Climate &amp; Envi'!AN11</f>
        <v>0</v>
      </c>
      <c r="V17" s="107">
        <f>'5. Auto Review | Climate &amp; Envi'!AP11</f>
        <v>0</v>
      </c>
      <c r="Y17" s="117" t="s">
        <v>64</v>
      </c>
    </row>
    <row r="18" hidden="1">
      <c r="A18" s="109"/>
      <c r="B18" s="109"/>
      <c r="C18" s="104" t="s">
        <v>65</v>
      </c>
      <c r="D18" s="110">
        <f t="shared" ref="D18:V18" si="7">SUM(D16:D17)</f>
        <v>2</v>
      </c>
      <c r="E18" s="104">
        <f t="shared" si="7"/>
        <v>0.75</v>
      </c>
      <c r="F18" s="104">
        <f t="shared" si="7"/>
        <v>0</v>
      </c>
      <c r="G18" s="104">
        <f t="shared" si="7"/>
        <v>0.75</v>
      </c>
      <c r="H18" s="104">
        <f t="shared" si="7"/>
        <v>0</v>
      </c>
      <c r="I18" s="104">
        <f t="shared" si="7"/>
        <v>0</v>
      </c>
      <c r="J18" s="104">
        <f t="shared" si="7"/>
        <v>0</v>
      </c>
      <c r="K18" s="104">
        <f t="shared" si="7"/>
        <v>0.5</v>
      </c>
      <c r="L18" s="104">
        <f t="shared" si="7"/>
        <v>0.5</v>
      </c>
      <c r="M18" s="104">
        <f t="shared" si="7"/>
        <v>0</v>
      </c>
      <c r="N18" s="104">
        <f t="shared" si="7"/>
        <v>0.75</v>
      </c>
      <c r="O18" s="104">
        <f t="shared" si="7"/>
        <v>0</v>
      </c>
      <c r="P18" s="104">
        <f t="shared" si="7"/>
        <v>0.5</v>
      </c>
      <c r="Q18" s="104">
        <f t="shared" si="7"/>
        <v>0</v>
      </c>
      <c r="R18" s="104">
        <f t="shared" si="7"/>
        <v>0.75</v>
      </c>
      <c r="S18" s="104">
        <f t="shared" si="7"/>
        <v>0</v>
      </c>
      <c r="T18" s="104">
        <f t="shared" si="7"/>
        <v>0</v>
      </c>
      <c r="U18" s="104">
        <f t="shared" si="7"/>
        <v>0.75</v>
      </c>
      <c r="V18" s="104">
        <f t="shared" si="7"/>
        <v>0.5</v>
      </c>
    </row>
    <row r="19" hidden="1">
      <c r="A19" s="109"/>
      <c r="B19" s="109"/>
      <c r="C19" s="111" t="s">
        <v>66</v>
      </c>
      <c r="D19" s="112">
        <f>'7. Weightings'!$C$5</f>
        <v>2</v>
      </c>
      <c r="E19" s="118">
        <f t="shared" ref="E19:V19" si="8">(E18/$D$18)*$D$19</f>
        <v>0.75</v>
      </c>
      <c r="F19" s="118">
        <f t="shared" si="8"/>
        <v>0</v>
      </c>
      <c r="G19" s="118">
        <f t="shared" si="8"/>
        <v>0.75</v>
      </c>
      <c r="H19" s="118">
        <f t="shared" si="8"/>
        <v>0</v>
      </c>
      <c r="I19" s="118">
        <f t="shared" si="8"/>
        <v>0</v>
      </c>
      <c r="J19" s="118">
        <f t="shared" si="8"/>
        <v>0</v>
      </c>
      <c r="K19" s="118">
        <f t="shared" si="8"/>
        <v>0.5</v>
      </c>
      <c r="L19" s="118">
        <f t="shared" si="8"/>
        <v>0.5</v>
      </c>
      <c r="M19" s="118">
        <f t="shared" si="8"/>
        <v>0</v>
      </c>
      <c r="N19" s="118">
        <f t="shared" si="8"/>
        <v>0.75</v>
      </c>
      <c r="O19" s="118">
        <f t="shared" si="8"/>
        <v>0</v>
      </c>
      <c r="P19" s="118">
        <f t="shared" si="8"/>
        <v>0.5</v>
      </c>
      <c r="Q19" s="118">
        <f t="shared" si="8"/>
        <v>0</v>
      </c>
      <c r="R19" s="118">
        <f t="shared" si="8"/>
        <v>0.75</v>
      </c>
      <c r="S19" s="118">
        <f t="shared" si="8"/>
        <v>0</v>
      </c>
      <c r="T19" s="118">
        <f t="shared" si="8"/>
        <v>0</v>
      </c>
      <c r="U19" s="118">
        <f t="shared" si="8"/>
        <v>0.75</v>
      </c>
      <c r="V19" s="118">
        <f t="shared" si="8"/>
        <v>0.5</v>
      </c>
    </row>
    <row r="20">
      <c r="A20" s="109"/>
      <c r="B20" s="109"/>
      <c r="C20" s="115" t="s">
        <v>67</v>
      </c>
      <c r="D20" s="116"/>
      <c r="E20" s="116">
        <f t="shared" ref="E20:V20" si="9">IFERROR(E19/$D$19,0)</f>
        <v>0.375</v>
      </c>
      <c r="F20" s="116">
        <f t="shared" si="9"/>
        <v>0</v>
      </c>
      <c r="G20" s="116">
        <f t="shared" si="9"/>
        <v>0.375</v>
      </c>
      <c r="H20" s="116">
        <f t="shared" si="9"/>
        <v>0</v>
      </c>
      <c r="I20" s="116">
        <f t="shared" si="9"/>
        <v>0</v>
      </c>
      <c r="J20" s="116">
        <f t="shared" si="9"/>
        <v>0</v>
      </c>
      <c r="K20" s="116">
        <f t="shared" si="9"/>
        <v>0.25</v>
      </c>
      <c r="L20" s="116">
        <f t="shared" si="9"/>
        <v>0.25</v>
      </c>
      <c r="M20" s="116">
        <f t="shared" si="9"/>
        <v>0</v>
      </c>
      <c r="N20" s="116">
        <f t="shared" si="9"/>
        <v>0.375</v>
      </c>
      <c r="O20" s="116">
        <f t="shared" si="9"/>
        <v>0</v>
      </c>
      <c r="P20" s="116">
        <f t="shared" si="9"/>
        <v>0.25</v>
      </c>
      <c r="Q20" s="116">
        <f t="shared" si="9"/>
        <v>0</v>
      </c>
      <c r="R20" s="116">
        <f t="shared" si="9"/>
        <v>0.375</v>
      </c>
      <c r="S20" s="116">
        <f t="shared" si="9"/>
        <v>0</v>
      </c>
      <c r="T20" s="116">
        <f t="shared" si="9"/>
        <v>0</v>
      </c>
      <c r="U20" s="116">
        <f t="shared" si="9"/>
        <v>0.375</v>
      </c>
      <c r="V20" s="116">
        <f t="shared" si="9"/>
        <v>0.25</v>
      </c>
    </row>
    <row r="21" ht="15.75" hidden="1" customHeight="1">
      <c r="A21" s="109"/>
      <c r="B21" s="119" t="s">
        <v>68</v>
      </c>
      <c r="C21" s="120"/>
      <c r="D21" s="121">
        <f>'7. Weightings'!$C$6</f>
        <v>4.5</v>
      </c>
      <c r="E21" s="118">
        <f t="shared" ref="E21:V21" si="10">SUM(E6,E14,E19)</f>
        <v>2</v>
      </c>
      <c r="F21" s="118">
        <f t="shared" si="10"/>
        <v>0</v>
      </c>
      <c r="G21" s="118">
        <f t="shared" si="10"/>
        <v>2</v>
      </c>
      <c r="H21" s="118">
        <f t="shared" si="10"/>
        <v>0.125</v>
      </c>
      <c r="I21" s="118">
        <f t="shared" si="10"/>
        <v>1.0625</v>
      </c>
      <c r="J21" s="118">
        <f t="shared" si="10"/>
        <v>1.0625</v>
      </c>
      <c r="K21" s="118">
        <f t="shared" si="10"/>
        <v>0.8125</v>
      </c>
      <c r="L21" s="118">
        <f t="shared" si="10"/>
        <v>1.375</v>
      </c>
      <c r="M21" s="118">
        <f t="shared" si="10"/>
        <v>0.9375</v>
      </c>
      <c r="N21" s="118">
        <f t="shared" si="10"/>
        <v>2.125</v>
      </c>
      <c r="O21" s="118">
        <f t="shared" si="10"/>
        <v>0.75</v>
      </c>
      <c r="P21" s="118">
        <f t="shared" si="10"/>
        <v>1.25</v>
      </c>
      <c r="Q21" s="118">
        <f t="shared" si="10"/>
        <v>0.0625</v>
      </c>
      <c r="R21" s="118">
        <f t="shared" si="10"/>
        <v>1.8125</v>
      </c>
      <c r="S21" s="118">
        <f t="shared" si="10"/>
        <v>0.8125</v>
      </c>
      <c r="T21" s="118">
        <f t="shared" si="10"/>
        <v>0.75</v>
      </c>
      <c r="U21" s="118">
        <f t="shared" si="10"/>
        <v>1.8125</v>
      </c>
      <c r="V21" s="118">
        <f t="shared" si="10"/>
        <v>1.1875</v>
      </c>
    </row>
    <row r="22" ht="15.75" customHeight="1">
      <c r="A22" s="114"/>
      <c r="B22" s="122" t="s">
        <v>69</v>
      </c>
      <c r="C22" s="123"/>
      <c r="D22" s="120"/>
      <c r="E22" s="124">
        <f t="shared" ref="E22:V22" si="11">E21/$D$21</f>
        <v>0.4444444444</v>
      </c>
      <c r="F22" s="124">
        <f t="shared" si="11"/>
        <v>0</v>
      </c>
      <c r="G22" s="124">
        <f t="shared" si="11"/>
        <v>0.4444444444</v>
      </c>
      <c r="H22" s="124">
        <f t="shared" si="11"/>
        <v>0.02777777778</v>
      </c>
      <c r="I22" s="124">
        <f t="shared" si="11"/>
        <v>0.2361111111</v>
      </c>
      <c r="J22" s="124">
        <f t="shared" si="11"/>
        <v>0.2361111111</v>
      </c>
      <c r="K22" s="124">
        <f t="shared" si="11"/>
        <v>0.1805555556</v>
      </c>
      <c r="L22" s="124">
        <f t="shared" si="11"/>
        <v>0.3055555556</v>
      </c>
      <c r="M22" s="124">
        <f t="shared" si="11"/>
        <v>0.2083333333</v>
      </c>
      <c r="N22" s="124">
        <f t="shared" si="11"/>
        <v>0.4722222222</v>
      </c>
      <c r="O22" s="124">
        <f t="shared" si="11"/>
        <v>0.1666666667</v>
      </c>
      <c r="P22" s="124">
        <f t="shared" si="11"/>
        <v>0.2777777778</v>
      </c>
      <c r="Q22" s="124">
        <f t="shared" si="11"/>
        <v>0.01388888889</v>
      </c>
      <c r="R22" s="124">
        <f t="shared" si="11"/>
        <v>0.4027777778</v>
      </c>
      <c r="S22" s="124">
        <f t="shared" si="11"/>
        <v>0.1805555556</v>
      </c>
      <c r="T22" s="124">
        <f t="shared" si="11"/>
        <v>0.1666666667</v>
      </c>
      <c r="U22" s="124">
        <f t="shared" si="11"/>
        <v>0.4027777778</v>
      </c>
      <c r="V22" s="124">
        <f t="shared" si="11"/>
        <v>0.2638888889</v>
      </c>
    </row>
    <row r="23">
      <c r="A23" s="105" t="str">
        <f>'5. Auto Review | Climate &amp; Envi'!A12</f>
        <v>Fossil Free and Environmentally Sustainable Steel</v>
      </c>
      <c r="B23" s="106" t="str">
        <f>'5. Auto Review | Climate &amp; Envi'!B12</f>
        <v>Disclosure of scope 3 GHG emissions due to steel supply chains</v>
      </c>
      <c r="C23" s="107" t="str">
        <f>'5. Auto Review | Climate &amp; Envi'!C12</f>
        <v>The company discloses disaggregated GHG emissions for their steel supply chains.</v>
      </c>
      <c r="D23" s="107">
        <f>'5. Auto Review | Climate &amp; Envi'!D12</f>
        <v>1</v>
      </c>
      <c r="E23" s="107">
        <f>'5. Auto Review | Climate &amp; Envi'!H12</f>
        <v>0</v>
      </c>
      <c r="F23" s="107">
        <f>'5. Auto Review | Climate &amp; Envi'!J12</f>
        <v>0</v>
      </c>
      <c r="G23" s="107">
        <f>'5. Auto Review | Climate &amp; Envi'!L12</f>
        <v>0</v>
      </c>
      <c r="H23" s="107">
        <f>'5. Auto Review | Climate &amp; Envi'!N12</f>
        <v>0</v>
      </c>
      <c r="I23" s="107">
        <f>'5. Auto Review | Climate &amp; Envi'!P12</f>
        <v>0</v>
      </c>
      <c r="J23" s="107">
        <f>'5. Auto Review | Climate &amp; Envi'!R12</f>
        <v>0</v>
      </c>
      <c r="K23" s="108">
        <f>'5. Auto Review | Climate &amp; Envi'!T12</f>
        <v>0</v>
      </c>
      <c r="L23" s="107">
        <f>'5. Auto Review | Climate &amp; Envi'!V12</f>
        <v>0</v>
      </c>
      <c r="M23" s="107">
        <f>'5. Auto Review | Climate &amp; Envi'!X12</f>
        <v>0</v>
      </c>
      <c r="N23" s="107">
        <f>'5. Auto Review | Climate &amp; Envi'!Z12</f>
        <v>0</v>
      </c>
      <c r="O23" s="107">
        <f>'5. Auto Review | Climate &amp; Envi'!AB12</f>
        <v>0</v>
      </c>
      <c r="P23" s="107">
        <f>'5. Auto Review | Climate &amp; Envi'!AD12</f>
        <v>0</v>
      </c>
      <c r="Q23" s="103">
        <f>'5. Auto Review | Climate &amp; Envi'!AF12</f>
        <v>0</v>
      </c>
      <c r="R23" s="107">
        <f>'5. Auto Review | Climate &amp; Envi'!AH12</f>
        <v>0</v>
      </c>
      <c r="S23" s="107">
        <f>'5. Auto Review | Climate &amp; Envi'!AJ12</f>
        <v>1</v>
      </c>
      <c r="T23" s="107">
        <f>'5. Auto Review | Climate &amp; Envi'!AL12</f>
        <v>0</v>
      </c>
      <c r="U23" s="107">
        <f>'5. Auto Review | Climate &amp; Envi'!AN12</f>
        <v>0</v>
      </c>
      <c r="V23" s="107">
        <f>'5. Auto Review | Climate &amp; Envi'!AP12</f>
        <v>0</v>
      </c>
    </row>
    <row r="24" ht="15.75" hidden="1" customHeight="1">
      <c r="A24" s="109"/>
      <c r="B24" s="109"/>
      <c r="C24" s="104" t="s">
        <v>58</v>
      </c>
      <c r="D24" s="110">
        <f t="shared" ref="D24:V24" si="12">SUM(D23)</f>
        <v>1</v>
      </c>
      <c r="E24" s="110">
        <f t="shared" si="12"/>
        <v>0</v>
      </c>
      <c r="F24" s="110">
        <f t="shared" si="12"/>
        <v>0</v>
      </c>
      <c r="G24" s="110">
        <f t="shared" si="12"/>
        <v>0</v>
      </c>
      <c r="H24" s="110">
        <f t="shared" si="12"/>
        <v>0</v>
      </c>
      <c r="I24" s="110">
        <f t="shared" si="12"/>
        <v>0</v>
      </c>
      <c r="J24" s="110">
        <f t="shared" si="12"/>
        <v>0</v>
      </c>
      <c r="K24" s="110">
        <f t="shared" si="12"/>
        <v>0</v>
      </c>
      <c r="L24" s="110">
        <f t="shared" si="12"/>
        <v>0</v>
      </c>
      <c r="M24" s="110">
        <f t="shared" si="12"/>
        <v>0</v>
      </c>
      <c r="N24" s="110">
        <f t="shared" si="12"/>
        <v>0</v>
      </c>
      <c r="O24" s="110">
        <f t="shared" si="12"/>
        <v>0</v>
      </c>
      <c r="P24" s="110">
        <f t="shared" si="12"/>
        <v>0</v>
      </c>
      <c r="Q24" s="110">
        <f t="shared" si="12"/>
        <v>0</v>
      </c>
      <c r="R24" s="110">
        <f t="shared" si="12"/>
        <v>0</v>
      </c>
      <c r="S24" s="110">
        <f t="shared" si="12"/>
        <v>1</v>
      </c>
      <c r="T24" s="110">
        <f t="shared" si="12"/>
        <v>0</v>
      </c>
      <c r="U24" s="110">
        <f t="shared" si="12"/>
        <v>0</v>
      </c>
      <c r="V24" s="110">
        <f t="shared" si="12"/>
        <v>0</v>
      </c>
    </row>
    <row r="25" ht="15.75" hidden="1" customHeight="1">
      <c r="A25" s="109"/>
      <c r="B25" s="109"/>
      <c r="C25" s="111" t="s">
        <v>59</v>
      </c>
      <c r="D25" s="112">
        <f>'7. Weightings'!$C$3</f>
        <v>1</v>
      </c>
      <c r="E25" s="113">
        <f t="shared" ref="E25:V25" si="13">(E24/$D$24)*$D$25</f>
        <v>0</v>
      </c>
      <c r="F25" s="113">
        <f t="shared" si="13"/>
        <v>0</v>
      </c>
      <c r="G25" s="113">
        <f t="shared" si="13"/>
        <v>0</v>
      </c>
      <c r="H25" s="113">
        <f t="shared" si="13"/>
        <v>0</v>
      </c>
      <c r="I25" s="113">
        <f t="shared" si="13"/>
        <v>0</v>
      </c>
      <c r="J25" s="113">
        <f t="shared" si="13"/>
        <v>0</v>
      </c>
      <c r="K25" s="113">
        <f t="shared" si="13"/>
        <v>0</v>
      </c>
      <c r="L25" s="113">
        <f t="shared" si="13"/>
        <v>0</v>
      </c>
      <c r="M25" s="113">
        <f t="shared" si="13"/>
        <v>0</v>
      </c>
      <c r="N25" s="113">
        <f t="shared" si="13"/>
        <v>0</v>
      </c>
      <c r="O25" s="113">
        <f t="shared" si="13"/>
        <v>0</v>
      </c>
      <c r="P25" s="113">
        <f t="shared" si="13"/>
        <v>0</v>
      </c>
      <c r="Q25" s="113">
        <f t="shared" si="13"/>
        <v>0</v>
      </c>
      <c r="R25" s="113">
        <f t="shared" si="13"/>
        <v>0</v>
      </c>
      <c r="S25" s="113">
        <f t="shared" si="13"/>
        <v>1</v>
      </c>
      <c r="T25" s="113">
        <f t="shared" si="13"/>
        <v>0</v>
      </c>
      <c r="U25" s="113">
        <f t="shared" si="13"/>
        <v>0</v>
      </c>
      <c r="V25" s="113">
        <f t="shared" si="13"/>
        <v>0</v>
      </c>
    </row>
    <row r="26" ht="15.75" customHeight="1">
      <c r="A26" s="109"/>
      <c r="B26" s="114"/>
      <c r="C26" s="115" t="s">
        <v>60</v>
      </c>
      <c r="D26" s="116"/>
      <c r="E26" s="116">
        <f t="shared" ref="E26:V26" si="14">IFERROR(E25/$D$25,0)</f>
        <v>0</v>
      </c>
      <c r="F26" s="116">
        <f t="shared" si="14"/>
        <v>0</v>
      </c>
      <c r="G26" s="116">
        <f t="shared" si="14"/>
        <v>0</v>
      </c>
      <c r="H26" s="116">
        <f t="shared" si="14"/>
        <v>0</v>
      </c>
      <c r="I26" s="116">
        <f t="shared" si="14"/>
        <v>0</v>
      </c>
      <c r="J26" s="116">
        <f t="shared" si="14"/>
        <v>0</v>
      </c>
      <c r="K26" s="116">
        <f t="shared" si="14"/>
        <v>0</v>
      </c>
      <c r="L26" s="116">
        <f t="shared" si="14"/>
        <v>0</v>
      </c>
      <c r="M26" s="116">
        <f t="shared" si="14"/>
        <v>0</v>
      </c>
      <c r="N26" s="116">
        <f t="shared" si="14"/>
        <v>0</v>
      </c>
      <c r="O26" s="116">
        <f t="shared" si="14"/>
        <v>0</v>
      </c>
      <c r="P26" s="116">
        <f t="shared" si="14"/>
        <v>0</v>
      </c>
      <c r="Q26" s="116">
        <f t="shared" si="14"/>
        <v>0</v>
      </c>
      <c r="R26" s="116">
        <f t="shared" si="14"/>
        <v>0</v>
      </c>
      <c r="S26" s="116">
        <f t="shared" si="14"/>
        <v>1</v>
      </c>
      <c r="T26" s="116">
        <f t="shared" si="14"/>
        <v>0</v>
      </c>
      <c r="U26" s="116">
        <f t="shared" si="14"/>
        <v>0</v>
      </c>
      <c r="V26" s="116">
        <f t="shared" si="14"/>
        <v>0</v>
      </c>
    </row>
    <row r="27">
      <c r="A27" s="109"/>
      <c r="B27" s="106" t="str">
        <f>'5. Auto Review | Climate &amp; Envi'!B13</f>
        <v>Target setting and progress towards fossil free and environmentally sustainable steel supply chains</v>
      </c>
      <c r="C27" s="107" t="str">
        <f>'5. Auto Review | Climate &amp; Envi'!C13</f>
        <v>The company has set targets for the use of fossil free and environmentally sustainable steel.</v>
      </c>
      <c r="D27" s="107">
        <f>'5. Auto Review | Climate &amp; Envi'!D13</f>
        <v>2</v>
      </c>
      <c r="E27" s="107">
        <f>'5. Auto Review | Climate &amp; Envi'!H13</f>
        <v>0</v>
      </c>
      <c r="F27" s="107">
        <f>'5. Auto Review | Climate &amp; Envi'!J13</f>
        <v>0</v>
      </c>
      <c r="G27" s="107">
        <f>'5. Auto Review | Climate &amp; Envi'!L13</f>
        <v>1</v>
      </c>
      <c r="H27" s="107">
        <f>'5. Auto Review | Climate &amp; Envi'!N13</f>
        <v>0</v>
      </c>
      <c r="I27" s="107">
        <f>'5. Auto Review | Climate &amp; Envi'!P13</f>
        <v>0</v>
      </c>
      <c r="J27" s="107">
        <f>'5. Auto Review | Climate &amp; Envi'!R13</f>
        <v>1</v>
      </c>
      <c r="K27" s="108">
        <f>'5. Auto Review | Climate &amp; Envi'!T13</f>
        <v>0</v>
      </c>
      <c r="L27" s="107">
        <f>'5. Auto Review | Climate &amp; Envi'!V13</f>
        <v>0</v>
      </c>
      <c r="M27" s="107">
        <f>'5. Auto Review | Climate &amp; Envi'!X13</f>
        <v>0</v>
      </c>
      <c r="N27" s="107">
        <f>'5. Auto Review | Climate &amp; Envi'!Z13</f>
        <v>0.5</v>
      </c>
      <c r="O27" s="107">
        <f>'5. Auto Review | Climate &amp; Envi'!AB13</f>
        <v>0</v>
      </c>
      <c r="P27" s="107">
        <f>'5. Auto Review | Climate &amp; Envi'!AD13</f>
        <v>0.5</v>
      </c>
      <c r="Q27" s="103">
        <f>'5. Auto Review | Climate &amp; Envi'!AF13</f>
        <v>0</v>
      </c>
      <c r="R27" s="107">
        <f>'5. Auto Review | Climate &amp; Envi'!AH13</f>
        <v>0</v>
      </c>
      <c r="S27" s="107">
        <f>'5. Auto Review | Climate &amp; Envi'!AJ13</f>
        <v>0</v>
      </c>
      <c r="T27" s="107">
        <f>'5. Auto Review | Climate &amp; Envi'!AL13</f>
        <v>0</v>
      </c>
      <c r="U27" s="107">
        <f>'5. Auto Review | Climate &amp; Envi'!AN13</f>
        <v>0</v>
      </c>
      <c r="V27" s="107">
        <f>'5. Auto Review | Climate &amp; Envi'!AP13</f>
        <v>1</v>
      </c>
    </row>
    <row r="28">
      <c r="A28" s="109"/>
      <c r="B28" s="109"/>
      <c r="C28" s="107" t="str">
        <f>'5. Auto Review | Climate &amp; Envi'!C14</f>
        <v>The company publishes progress towards their target by disclosing the current percentage of fossil free steel in their in their annual production cycle.</v>
      </c>
      <c r="D28" s="107">
        <f>'5. Auto Review | Climate &amp; Envi'!D14</f>
        <v>1</v>
      </c>
      <c r="E28" s="107">
        <f>'5. Auto Review | Climate &amp; Envi'!H14</f>
        <v>0</v>
      </c>
      <c r="F28" s="107">
        <f>'5. Auto Review | Climate &amp; Envi'!J14</f>
        <v>0</v>
      </c>
      <c r="G28" s="107">
        <f>'5. Auto Review | Climate &amp; Envi'!L14</f>
        <v>0</v>
      </c>
      <c r="H28" s="107">
        <f>'5. Auto Review | Climate &amp; Envi'!N14</f>
        <v>0</v>
      </c>
      <c r="I28" s="107">
        <f>'5. Auto Review | Climate &amp; Envi'!P14</f>
        <v>0</v>
      </c>
      <c r="J28" s="107">
        <f>'5. Auto Review | Climate &amp; Envi'!R14</f>
        <v>0</v>
      </c>
      <c r="K28" s="108">
        <f>'5. Auto Review | Climate &amp; Envi'!T14</f>
        <v>0</v>
      </c>
      <c r="L28" s="107">
        <f>'5. Auto Review | Climate &amp; Envi'!V14</f>
        <v>0</v>
      </c>
      <c r="M28" s="107">
        <f>'5. Auto Review | Climate &amp; Envi'!X14</f>
        <v>0</v>
      </c>
      <c r="N28" s="107">
        <f>'5. Auto Review | Climate &amp; Envi'!Z14</f>
        <v>0</v>
      </c>
      <c r="O28" s="107">
        <f>'5. Auto Review | Climate &amp; Envi'!AB14</f>
        <v>0</v>
      </c>
      <c r="P28" s="107">
        <f>'5. Auto Review | Climate &amp; Envi'!AD14</f>
        <v>0</v>
      </c>
      <c r="Q28" s="103">
        <f>'5. Auto Review | Climate &amp; Envi'!AF14</f>
        <v>0</v>
      </c>
      <c r="R28" s="107">
        <f>'5. Auto Review | Climate &amp; Envi'!AH14</f>
        <v>0</v>
      </c>
      <c r="S28" s="107">
        <f>'5. Auto Review | Climate &amp; Envi'!AJ14</f>
        <v>0</v>
      </c>
      <c r="T28" s="107">
        <f>'5. Auto Review | Climate &amp; Envi'!AL14</f>
        <v>0</v>
      </c>
      <c r="U28" s="107">
        <f>'5. Auto Review | Climate &amp; Envi'!AN14</f>
        <v>0</v>
      </c>
      <c r="V28" s="107">
        <f>'5. Auto Review | Climate &amp; Envi'!AP14</f>
        <v>0</v>
      </c>
    </row>
    <row r="29">
      <c r="A29" s="109"/>
      <c r="B29" s="109"/>
      <c r="C29" s="107" t="str">
        <f>'5. Auto Review | Climate &amp; Envi'!C15</f>
        <v>The company has a target for the use of secondary/scrap steel by 2030.</v>
      </c>
      <c r="D29" s="107">
        <f>'5. Auto Review | Climate &amp; Envi'!D15</f>
        <v>2</v>
      </c>
      <c r="E29" s="107">
        <f>'5. Auto Review | Climate &amp; Envi'!H15</f>
        <v>0</v>
      </c>
      <c r="F29" s="107">
        <f>'5. Auto Review | Climate &amp; Envi'!J15</f>
        <v>0</v>
      </c>
      <c r="G29" s="107">
        <f>'5. Auto Review | Climate &amp; Envi'!L15</f>
        <v>0</v>
      </c>
      <c r="H29" s="107">
        <f>'5. Auto Review | Climate &amp; Envi'!N15</f>
        <v>0</v>
      </c>
      <c r="I29" s="107">
        <f>'5. Auto Review | Climate &amp; Envi'!P15</f>
        <v>1</v>
      </c>
      <c r="J29" s="107">
        <f>'5. Auto Review | Climate &amp; Envi'!R15</f>
        <v>0</v>
      </c>
      <c r="K29" s="108">
        <f>'5. Auto Review | Climate &amp; Envi'!T15</f>
        <v>0</v>
      </c>
      <c r="L29" s="107">
        <f>'5. Auto Review | Climate &amp; Envi'!V15</f>
        <v>0</v>
      </c>
      <c r="M29" s="107">
        <f>'5. Auto Review | Climate &amp; Envi'!X15</f>
        <v>0</v>
      </c>
      <c r="N29" s="107">
        <f>'5. Auto Review | Climate &amp; Envi'!Z15</f>
        <v>0</v>
      </c>
      <c r="O29" s="107">
        <f>'5. Auto Review | Climate &amp; Envi'!AB15</f>
        <v>0</v>
      </c>
      <c r="P29" s="107">
        <f>'5. Auto Review | Climate &amp; Envi'!AD15</f>
        <v>0</v>
      </c>
      <c r="Q29" s="103">
        <f>'5. Auto Review | Climate &amp; Envi'!AF15</f>
        <v>0</v>
      </c>
      <c r="R29" s="107">
        <f>'5. Auto Review | Climate &amp; Envi'!AH15</f>
        <v>0</v>
      </c>
      <c r="S29" s="107">
        <f>'5. Auto Review | Climate &amp; Envi'!AJ15</f>
        <v>0</v>
      </c>
      <c r="T29" s="107">
        <f>'5. Auto Review | Climate &amp; Envi'!AL15</f>
        <v>0</v>
      </c>
      <c r="U29" s="107">
        <f>'5. Auto Review | Climate &amp; Envi'!AN15</f>
        <v>0</v>
      </c>
      <c r="V29" s="107">
        <f>'5. Auto Review | Climate &amp; Envi'!AP15</f>
        <v>1</v>
      </c>
    </row>
    <row r="30">
      <c r="A30" s="109"/>
      <c r="B30" s="109"/>
      <c r="C30" s="107" t="str">
        <f>'5. Auto Review | Climate &amp; Envi'!C16</f>
        <v>The company publishes progress towards their target by disclosing the current percentage of recycled steel used in its annual production cycle.</v>
      </c>
      <c r="D30" s="107">
        <f>'5. Auto Review | Climate &amp; Envi'!D16</f>
        <v>1</v>
      </c>
      <c r="E30" s="107">
        <f>'5. Auto Review | Climate &amp; Envi'!H16</f>
        <v>0</v>
      </c>
      <c r="F30" s="107">
        <f>'5. Auto Review | Climate &amp; Envi'!J16</f>
        <v>0</v>
      </c>
      <c r="G30" s="107">
        <f>'5. Auto Review | Climate &amp; Envi'!L16</f>
        <v>0</v>
      </c>
      <c r="H30" s="107">
        <f>'5. Auto Review | Climate &amp; Envi'!N16</f>
        <v>0</v>
      </c>
      <c r="I30" s="107">
        <f>'5. Auto Review | Climate &amp; Envi'!P16</f>
        <v>0.5</v>
      </c>
      <c r="J30" s="107">
        <f>'5. Auto Review | Climate &amp; Envi'!R16</f>
        <v>0</v>
      </c>
      <c r="K30" s="108">
        <f>'5. Auto Review | Climate &amp; Envi'!T16</f>
        <v>0</v>
      </c>
      <c r="L30" s="107">
        <f>'5. Auto Review | Climate &amp; Envi'!V16</f>
        <v>0.75</v>
      </c>
      <c r="M30" s="107">
        <f>'5. Auto Review | Climate &amp; Envi'!X16</f>
        <v>0</v>
      </c>
      <c r="N30" s="107">
        <f>'5. Auto Review | Climate &amp; Envi'!Z16</f>
        <v>0</v>
      </c>
      <c r="O30" s="107">
        <f>'5. Auto Review | Climate &amp; Envi'!AB16</f>
        <v>0</v>
      </c>
      <c r="P30" s="107">
        <f>'5. Auto Review | Climate &amp; Envi'!AD16</f>
        <v>0.75</v>
      </c>
      <c r="Q30" s="103">
        <f>'5. Auto Review | Climate &amp; Envi'!AF16</f>
        <v>0</v>
      </c>
      <c r="R30" s="107">
        <f>'5. Auto Review | Climate &amp; Envi'!AH16</f>
        <v>0</v>
      </c>
      <c r="S30" s="107">
        <f>'5. Auto Review | Climate &amp; Envi'!AJ16</f>
        <v>0</v>
      </c>
      <c r="T30" s="107">
        <f>'5. Auto Review | Climate &amp; Envi'!AL16</f>
        <v>0</v>
      </c>
      <c r="U30" s="107">
        <f>'5. Auto Review | Climate &amp; Envi'!AN16</f>
        <v>0</v>
      </c>
      <c r="V30" s="107">
        <f>'5. Auto Review | Climate &amp; Envi'!AP16</f>
        <v>0.75</v>
      </c>
    </row>
    <row r="31" ht="15.75" hidden="1" customHeight="1">
      <c r="A31" s="109"/>
      <c r="B31" s="109"/>
      <c r="C31" s="104" t="s">
        <v>61</v>
      </c>
      <c r="D31" s="110">
        <f t="shared" ref="D31:V31" si="15">SUM(D27:D30)</f>
        <v>6</v>
      </c>
      <c r="E31" s="110">
        <f t="shared" si="15"/>
        <v>0</v>
      </c>
      <c r="F31" s="110">
        <f t="shared" si="15"/>
        <v>0</v>
      </c>
      <c r="G31" s="110">
        <f t="shared" si="15"/>
        <v>1</v>
      </c>
      <c r="H31" s="110">
        <f t="shared" si="15"/>
        <v>0</v>
      </c>
      <c r="I31" s="110">
        <f t="shared" si="15"/>
        <v>1.5</v>
      </c>
      <c r="J31" s="110">
        <f t="shared" si="15"/>
        <v>1</v>
      </c>
      <c r="K31" s="110">
        <f t="shared" si="15"/>
        <v>0</v>
      </c>
      <c r="L31" s="110">
        <f t="shared" si="15"/>
        <v>0.75</v>
      </c>
      <c r="M31" s="110">
        <f t="shared" si="15"/>
        <v>0</v>
      </c>
      <c r="N31" s="110">
        <f t="shared" si="15"/>
        <v>0.5</v>
      </c>
      <c r="O31" s="110">
        <f t="shared" si="15"/>
        <v>0</v>
      </c>
      <c r="P31" s="110">
        <f t="shared" si="15"/>
        <v>1.25</v>
      </c>
      <c r="Q31" s="110">
        <f t="shared" si="15"/>
        <v>0</v>
      </c>
      <c r="R31" s="110">
        <f t="shared" si="15"/>
        <v>0</v>
      </c>
      <c r="S31" s="110">
        <f t="shared" si="15"/>
        <v>0</v>
      </c>
      <c r="T31" s="110">
        <f t="shared" si="15"/>
        <v>0</v>
      </c>
      <c r="U31" s="110">
        <f t="shared" si="15"/>
        <v>0</v>
      </c>
      <c r="V31" s="110">
        <f t="shared" si="15"/>
        <v>2.75</v>
      </c>
    </row>
    <row r="32" ht="15.75" hidden="1" customHeight="1">
      <c r="A32" s="109"/>
      <c r="B32" s="109"/>
      <c r="C32" s="111" t="s">
        <v>62</v>
      </c>
      <c r="D32" s="112">
        <f>'7. Weightings'!$C$4</f>
        <v>1.5</v>
      </c>
      <c r="E32" s="113">
        <f t="shared" ref="E32:V32" si="16">(E31/$D$31)*$D$32</f>
        <v>0</v>
      </c>
      <c r="F32" s="113">
        <f t="shared" si="16"/>
        <v>0</v>
      </c>
      <c r="G32" s="113">
        <f t="shared" si="16"/>
        <v>0.25</v>
      </c>
      <c r="H32" s="113">
        <f t="shared" si="16"/>
        <v>0</v>
      </c>
      <c r="I32" s="113">
        <f t="shared" si="16"/>
        <v>0.375</v>
      </c>
      <c r="J32" s="113">
        <f t="shared" si="16"/>
        <v>0.25</v>
      </c>
      <c r="K32" s="113">
        <f t="shared" si="16"/>
        <v>0</v>
      </c>
      <c r="L32" s="113">
        <f t="shared" si="16"/>
        <v>0.1875</v>
      </c>
      <c r="M32" s="113">
        <f t="shared" si="16"/>
        <v>0</v>
      </c>
      <c r="N32" s="113">
        <f t="shared" si="16"/>
        <v>0.125</v>
      </c>
      <c r="O32" s="113">
        <f t="shared" si="16"/>
        <v>0</v>
      </c>
      <c r="P32" s="113">
        <f t="shared" si="16"/>
        <v>0.3125</v>
      </c>
      <c r="Q32" s="113">
        <f t="shared" si="16"/>
        <v>0</v>
      </c>
      <c r="R32" s="113">
        <f t="shared" si="16"/>
        <v>0</v>
      </c>
      <c r="S32" s="113">
        <f t="shared" si="16"/>
        <v>0</v>
      </c>
      <c r="T32" s="113">
        <f t="shared" si="16"/>
        <v>0</v>
      </c>
      <c r="U32" s="113">
        <f t="shared" si="16"/>
        <v>0</v>
      </c>
      <c r="V32" s="113">
        <f t="shared" si="16"/>
        <v>0.6875</v>
      </c>
    </row>
    <row r="33" ht="15.75" customHeight="1">
      <c r="A33" s="109"/>
      <c r="B33" s="114"/>
      <c r="C33" s="115" t="s">
        <v>63</v>
      </c>
      <c r="D33" s="116"/>
      <c r="E33" s="116">
        <f t="shared" ref="E33:V33" si="17">IFERROR(E32/$D$32,0)</f>
        <v>0</v>
      </c>
      <c r="F33" s="116">
        <f t="shared" si="17"/>
        <v>0</v>
      </c>
      <c r="G33" s="116">
        <f t="shared" si="17"/>
        <v>0.1666666667</v>
      </c>
      <c r="H33" s="116">
        <f t="shared" si="17"/>
        <v>0</v>
      </c>
      <c r="I33" s="116">
        <f t="shared" si="17"/>
        <v>0.25</v>
      </c>
      <c r="J33" s="116">
        <f t="shared" si="17"/>
        <v>0.1666666667</v>
      </c>
      <c r="K33" s="116">
        <f t="shared" si="17"/>
        <v>0</v>
      </c>
      <c r="L33" s="116">
        <f t="shared" si="17"/>
        <v>0.125</v>
      </c>
      <c r="M33" s="116">
        <f t="shared" si="17"/>
        <v>0</v>
      </c>
      <c r="N33" s="116">
        <f t="shared" si="17"/>
        <v>0.08333333333</v>
      </c>
      <c r="O33" s="116">
        <f t="shared" si="17"/>
        <v>0</v>
      </c>
      <c r="P33" s="116">
        <f t="shared" si="17"/>
        <v>0.2083333333</v>
      </c>
      <c r="Q33" s="116">
        <f t="shared" si="17"/>
        <v>0</v>
      </c>
      <c r="R33" s="116">
        <f t="shared" si="17"/>
        <v>0</v>
      </c>
      <c r="S33" s="116">
        <f t="shared" si="17"/>
        <v>0</v>
      </c>
      <c r="T33" s="116">
        <f t="shared" si="17"/>
        <v>0</v>
      </c>
      <c r="U33" s="116">
        <f t="shared" si="17"/>
        <v>0</v>
      </c>
      <c r="V33" s="116">
        <f t="shared" si="17"/>
        <v>0.4583333333</v>
      </c>
    </row>
    <row r="34">
      <c r="A34" s="109"/>
      <c r="B34" s="106" t="str">
        <f>'5. Auto Review | Climate &amp; Envi'!B17</f>
        <v>Use of supply chain levers to achieve fossil free and environmentally sustainable steel supply chains</v>
      </c>
      <c r="C34" s="107" t="str">
        <f>'5. Auto Review | Climate &amp; Envi'!C17</f>
        <v>The company participates in multi-stakeholder procurement initiatives to collaborate with other buyers to incentivise investment in and production of fossil free steel at scale.</v>
      </c>
      <c r="D34" s="107">
        <f>'5. Auto Review | Climate &amp; Envi'!D17</f>
        <v>1</v>
      </c>
      <c r="E34" s="107">
        <f>'5. Auto Review | Climate &amp; Envi'!H17</f>
        <v>0</v>
      </c>
      <c r="F34" s="107">
        <f>'5. Auto Review | Climate &amp; Envi'!J17</f>
        <v>0</v>
      </c>
      <c r="G34" s="107">
        <f>'5. Auto Review | Climate &amp; Envi'!L17</f>
        <v>0.5</v>
      </c>
      <c r="H34" s="107">
        <f>'5. Auto Review | Climate &amp; Envi'!N17</f>
        <v>0</v>
      </c>
      <c r="I34" s="107">
        <f>'5. Auto Review | Climate &amp; Envi'!P17</f>
        <v>0</v>
      </c>
      <c r="J34" s="107">
        <f>'5. Auto Review | Climate &amp; Envi'!R17</f>
        <v>0.5</v>
      </c>
      <c r="K34" s="108">
        <f>'5. Auto Review | Climate &amp; Envi'!T17</f>
        <v>0</v>
      </c>
      <c r="L34" s="107">
        <f>'5. Auto Review | Climate &amp; Envi'!V17</f>
        <v>0</v>
      </c>
      <c r="M34" s="107">
        <f>'5. Auto Review | Climate &amp; Envi'!X17</f>
        <v>0</v>
      </c>
      <c r="N34" s="107">
        <f>'5. Auto Review | Climate &amp; Envi'!Z17</f>
        <v>0</v>
      </c>
      <c r="O34" s="107">
        <f>'5. Auto Review | Climate &amp; Envi'!AB17</f>
        <v>0</v>
      </c>
      <c r="P34" s="107">
        <f>'5. Auto Review | Climate &amp; Envi'!AD17</f>
        <v>0</v>
      </c>
      <c r="Q34" s="103">
        <f>'5. Auto Review | Climate &amp; Envi'!AF17</f>
        <v>0</v>
      </c>
      <c r="R34" s="107">
        <f>'5. Auto Review | Climate &amp; Envi'!AH17</f>
        <v>0</v>
      </c>
      <c r="S34" s="107">
        <f>'5. Auto Review | Climate &amp; Envi'!AJ17</f>
        <v>0</v>
      </c>
      <c r="T34" s="107">
        <f>'5. Auto Review | Climate &amp; Envi'!AL17</f>
        <v>0</v>
      </c>
      <c r="U34" s="107">
        <f>'5. Auto Review | Climate &amp; Envi'!AN17</f>
        <v>0</v>
      </c>
      <c r="V34" s="107">
        <f>'5. Auto Review | Climate &amp; Envi'!AP17</f>
        <v>0.5</v>
      </c>
    </row>
    <row r="35">
      <c r="A35" s="109"/>
      <c r="B35" s="109"/>
      <c r="C35" s="107" t="str">
        <f>'5. Auto Review | Climate &amp; Envi'!C18</f>
        <v>The company participates in multi-stakeholder standard / certification initiatives to drive investment in and production of socially and environmentally responsible steel</v>
      </c>
      <c r="D35" s="107">
        <v>1.0</v>
      </c>
      <c r="E35" s="107">
        <f>'5. Auto Review | Climate &amp; Envi'!H18</f>
        <v>0</v>
      </c>
      <c r="F35" s="107">
        <f>'5. Auto Review | Climate &amp; Envi'!J18</f>
        <v>0</v>
      </c>
      <c r="G35" s="107">
        <f>'5. Auto Review | Climate &amp; Envi'!L18</f>
        <v>0</v>
      </c>
      <c r="H35" s="107">
        <f>'5. Auto Review | Climate &amp; Envi'!N18</f>
        <v>0</v>
      </c>
      <c r="I35" s="107">
        <f>'5. Auto Review | Climate &amp; Envi'!P18</f>
        <v>0</v>
      </c>
      <c r="J35" s="107">
        <f>'5. Auto Review | Climate &amp; Envi'!R18</f>
        <v>0</v>
      </c>
      <c r="K35" s="108">
        <f>'5. Auto Review | Climate &amp; Envi'!T18</f>
        <v>0</v>
      </c>
      <c r="L35" s="107">
        <f>'5. Auto Review | Climate &amp; Envi'!V18</f>
        <v>0</v>
      </c>
      <c r="M35" s="107">
        <f>'5. Auto Review | Climate &amp; Envi'!X18</f>
        <v>0</v>
      </c>
      <c r="N35" s="107">
        <f>'5. Auto Review | Climate &amp; Envi'!Z18</f>
        <v>0.3</v>
      </c>
      <c r="O35" s="107">
        <f>'5. Auto Review | Climate &amp; Envi'!AB18</f>
        <v>0</v>
      </c>
      <c r="P35" s="107">
        <f>'5. Auto Review | Climate &amp; Envi'!AD18</f>
        <v>0</v>
      </c>
      <c r="Q35" s="103">
        <f>'5. Auto Review | Climate &amp; Envi'!AF18</f>
        <v>0</v>
      </c>
      <c r="R35" s="107">
        <f>'5. Auto Review | Climate &amp; Envi'!AH18</f>
        <v>0</v>
      </c>
      <c r="S35" s="107">
        <f>'5. Auto Review | Climate &amp; Envi'!AJ18</f>
        <v>0</v>
      </c>
      <c r="T35" s="107">
        <f>'5. Auto Review | Climate &amp; Envi'!AL18</f>
        <v>0</v>
      </c>
      <c r="U35" s="107">
        <f>'5. Auto Review | Climate &amp; Envi'!AN18</f>
        <v>0</v>
      </c>
      <c r="V35" s="107">
        <f>'5. Auto Review | Climate &amp; Envi'!AP18</f>
        <v>0.3</v>
      </c>
    </row>
    <row r="36">
      <c r="A36" s="109"/>
      <c r="B36" s="109"/>
      <c r="C36" s="107" t="str">
        <f>'5. Auto Review | Climate &amp; Envi'!C19</f>
        <v>Company has entered into formal arrangements with suppliers to incentivise investment in and greater production of fossil free steel.</v>
      </c>
      <c r="D36" s="107">
        <f>'5. Auto Review | Climate &amp; Envi'!D19</f>
        <v>2</v>
      </c>
      <c r="E36" s="107">
        <f>'5. Auto Review | Climate &amp; Envi'!H19</f>
        <v>1.5</v>
      </c>
      <c r="F36" s="107">
        <f>'5. Auto Review | Climate &amp; Envi'!J19</f>
        <v>0</v>
      </c>
      <c r="G36" s="107">
        <f>'5. Auto Review | Climate &amp; Envi'!L19</f>
        <v>1</v>
      </c>
      <c r="H36" s="107">
        <f>'5. Auto Review | Climate &amp; Envi'!N19</f>
        <v>0</v>
      </c>
      <c r="I36" s="107">
        <f>'5. Auto Review | Climate &amp; Envi'!P19</f>
        <v>0</v>
      </c>
      <c r="J36" s="107">
        <f>'5. Auto Review | Climate &amp; Envi'!R19</f>
        <v>1</v>
      </c>
      <c r="K36" s="108">
        <f>'5. Auto Review | Climate &amp; Envi'!T19</f>
        <v>0</v>
      </c>
      <c r="L36" s="107">
        <f>'5. Auto Review | Climate &amp; Envi'!V19</f>
        <v>0</v>
      </c>
      <c r="M36" s="107">
        <f>'5. Auto Review | Climate &amp; Envi'!X19</f>
        <v>0</v>
      </c>
      <c r="N36" s="107">
        <f>'5. Auto Review | Climate &amp; Envi'!Z19</f>
        <v>2</v>
      </c>
      <c r="O36" s="107">
        <f>'5. Auto Review | Climate &amp; Envi'!AB19</f>
        <v>1</v>
      </c>
      <c r="P36" s="107">
        <f>'5. Auto Review | Climate &amp; Envi'!AD19</f>
        <v>0</v>
      </c>
      <c r="Q36" s="103">
        <f>'5. Auto Review | Climate &amp; Envi'!AF19</f>
        <v>0</v>
      </c>
      <c r="R36" s="107">
        <f>'5. Auto Review | Climate &amp; Envi'!AH19</f>
        <v>0</v>
      </c>
      <c r="S36" s="107">
        <f>'5. Auto Review | Climate &amp; Envi'!AJ19</f>
        <v>0</v>
      </c>
      <c r="T36" s="107">
        <f>'5. Auto Review | Climate &amp; Envi'!AL19</f>
        <v>0</v>
      </c>
      <c r="U36" s="107">
        <f>'5. Auto Review | Climate &amp; Envi'!AN19</f>
        <v>1.5</v>
      </c>
      <c r="V36" s="107">
        <f>'5. Auto Review | Climate &amp; Envi'!AP19</f>
        <v>2</v>
      </c>
    </row>
    <row r="37">
      <c r="A37" s="109"/>
      <c r="B37" s="109"/>
      <c r="C37" s="107" t="str">
        <f>'5. Auto Review | Climate &amp; Envi'!C20</f>
        <v>The company integrates improved recyclability of steel into automobile design and manufacture. </v>
      </c>
      <c r="D37" s="107">
        <f>'5. Auto Review | Climate &amp; Envi'!D20</f>
        <v>2</v>
      </c>
      <c r="E37" s="107">
        <f>'5. Auto Review | Climate &amp; Envi'!H20</f>
        <v>0</v>
      </c>
      <c r="F37" s="107">
        <f>'5. Auto Review | Climate &amp; Envi'!J20</f>
        <v>0</v>
      </c>
      <c r="G37" s="107">
        <f>'5. Auto Review | Climate &amp; Envi'!L20</f>
        <v>0</v>
      </c>
      <c r="H37" s="107">
        <f>'5. Auto Review | Climate &amp; Envi'!N20</f>
        <v>0</v>
      </c>
      <c r="I37" s="107">
        <f>'5. Auto Review | Climate &amp; Envi'!P20</f>
        <v>1</v>
      </c>
      <c r="J37" s="107">
        <f>'5. Auto Review | Climate &amp; Envi'!R20</f>
        <v>0</v>
      </c>
      <c r="K37" s="108">
        <f>'5. Auto Review | Climate &amp; Envi'!T20</f>
        <v>0</v>
      </c>
      <c r="L37" s="107">
        <f>'5. Auto Review | Climate &amp; Envi'!V20</f>
        <v>1</v>
      </c>
      <c r="M37" s="107">
        <f>'5. Auto Review | Climate &amp; Envi'!X20</f>
        <v>0.5</v>
      </c>
      <c r="N37" s="107">
        <f>'5. Auto Review | Climate &amp; Envi'!Z20</f>
        <v>0.5</v>
      </c>
      <c r="O37" s="107">
        <f>'5. Auto Review | Climate &amp; Envi'!AB20</f>
        <v>0.5</v>
      </c>
      <c r="P37" s="107">
        <f>'5. Auto Review | Climate &amp; Envi'!AD20</f>
        <v>0.5</v>
      </c>
      <c r="Q37" s="103">
        <f>'5. Auto Review | Climate &amp; Envi'!AF20</f>
        <v>0</v>
      </c>
      <c r="R37" s="107">
        <f>'5. Auto Review | Climate &amp; Envi'!AH20</f>
        <v>0</v>
      </c>
      <c r="S37" s="107">
        <f>'5. Auto Review | Climate &amp; Envi'!AJ20</f>
        <v>0</v>
      </c>
      <c r="T37" s="107">
        <f>'5. Auto Review | Climate &amp; Envi'!AL20</f>
        <v>0</v>
      </c>
      <c r="U37" s="107">
        <f>'5. Auto Review | Climate &amp; Envi'!AN20</f>
        <v>0.5</v>
      </c>
      <c r="V37" s="107">
        <f>'5. Auto Review | Climate &amp; Envi'!AP20</f>
        <v>1.5</v>
      </c>
    </row>
    <row r="38" ht="15.75" hidden="1" customHeight="1">
      <c r="A38" s="109"/>
      <c r="B38" s="109"/>
      <c r="C38" s="104" t="s">
        <v>65</v>
      </c>
      <c r="D38" s="110">
        <f t="shared" ref="D38:V38" si="18">SUM(D34:D37)</f>
        <v>6</v>
      </c>
      <c r="E38" s="110">
        <f t="shared" si="18"/>
        <v>1.5</v>
      </c>
      <c r="F38" s="110">
        <f t="shared" si="18"/>
        <v>0</v>
      </c>
      <c r="G38" s="110">
        <f t="shared" si="18"/>
        <v>1.5</v>
      </c>
      <c r="H38" s="110">
        <f t="shared" si="18"/>
        <v>0</v>
      </c>
      <c r="I38" s="110">
        <f t="shared" si="18"/>
        <v>1</v>
      </c>
      <c r="J38" s="110">
        <f t="shared" si="18"/>
        <v>1.5</v>
      </c>
      <c r="K38" s="110">
        <f t="shared" si="18"/>
        <v>0</v>
      </c>
      <c r="L38" s="110">
        <f t="shared" si="18"/>
        <v>1</v>
      </c>
      <c r="M38" s="110">
        <f t="shared" si="18"/>
        <v>0.5</v>
      </c>
      <c r="N38" s="110">
        <f t="shared" si="18"/>
        <v>2.8</v>
      </c>
      <c r="O38" s="110">
        <f t="shared" si="18"/>
        <v>1.5</v>
      </c>
      <c r="P38" s="110">
        <f t="shared" si="18"/>
        <v>0.5</v>
      </c>
      <c r="Q38" s="110">
        <f t="shared" si="18"/>
        <v>0</v>
      </c>
      <c r="R38" s="110">
        <f t="shared" si="18"/>
        <v>0</v>
      </c>
      <c r="S38" s="110">
        <f t="shared" si="18"/>
        <v>0</v>
      </c>
      <c r="T38" s="110">
        <f t="shared" si="18"/>
        <v>0</v>
      </c>
      <c r="U38" s="110">
        <f t="shared" si="18"/>
        <v>2</v>
      </c>
      <c r="V38" s="110">
        <f t="shared" si="18"/>
        <v>4.3</v>
      </c>
    </row>
    <row r="39" ht="15.75" hidden="1" customHeight="1">
      <c r="A39" s="109"/>
      <c r="B39" s="109"/>
      <c r="C39" s="111" t="s">
        <v>66</v>
      </c>
      <c r="D39" s="112">
        <f>'7. Weightings'!$C$5</f>
        <v>2</v>
      </c>
      <c r="E39" s="118">
        <f t="shared" ref="E39:V39" si="19">(E38/$D$38)*$D$39</f>
        <v>0.5</v>
      </c>
      <c r="F39" s="118">
        <f t="shared" si="19"/>
        <v>0</v>
      </c>
      <c r="G39" s="118">
        <f t="shared" si="19"/>
        <v>0.5</v>
      </c>
      <c r="H39" s="118">
        <f t="shared" si="19"/>
        <v>0</v>
      </c>
      <c r="I39" s="118">
        <f t="shared" si="19"/>
        <v>0.3333333333</v>
      </c>
      <c r="J39" s="118">
        <f t="shared" si="19"/>
        <v>0.5</v>
      </c>
      <c r="K39" s="118">
        <f t="shared" si="19"/>
        <v>0</v>
      </c>
      <c r="L39" s="118">
        <f t="shared" si="19"/>
        <v>0.3333333333</v>
      </c>
      <c r="M39" s="118">
        <f t="shared" si="19"/>
        <v>0.1666666667</v>
      </c>
      <c r="N39" s="118">
        <f t="shared" si="19"/>
        <v>0.9333333333</v>
      </c>
      <c r="O39" s="118">
        <f t="shared" si="19"/>
        <v>0.5</v>
      </c>
      <c r="P39" s="118">
        <f t="shared" si="19"/>
        <v>0.1666666667</v>
      </c>
      <c r="Q39" s="118">
        <f t="shared" si="19"/>
        <v>0</v>
      </c>
      <c r="R39" s="118">
        <f t="shared" si="19"/>
        <v>0</v>
      </c>
      <c r="S39" s="118">
        <f t="shared" si="19"/>
        <v>0</v>
      </c>
      <c r="T39" s="118">
        <f t="shared" si="19"/>
        <v>0</v>
      </c>
      <c r="U39" s="118">
        <f t="shared" si="19"/>
        <v>0.6666666667</v>
      </c>
      <c r="V39" s="118">
        <f t="shared" si="19"/>
        <v>1.433333333</v>
      </c>
    </row>
    <row r="40" ht="15.75" customHeight="1">
      <c r="A40" s="109"/>
      <c r="B40" s="114"/>
      <c r="C40" s="115" t="s">
        <v>67</v>
      </c>
      <c r="D40" s="116"/>
      <c r="E40" s="125">
        <f t="shared" ref="E40:V40" si="20">IFERROR(E39/$D$39,O)</f>
        <v>0.25</v>
      </c>
      <c r="F40" s="125">
        <f t="shared" si="20"/>
        <v>0</v>
      </c>
      <c r="G40" s="125">
        <f t="shared" si="20"/>
        <v>0.25</v>
      </c>
      <c r="H40" s="125">
        <f t="shared" si="20"/>
        <v>0</v>
      </c>
      <c r="I40" s="125">
        <f t="shared" si="20"/>
        <v>0.1666666667</v>
      </c>
      <c r="J40" s="125">
        <f t="shared" si="20"/>
        <v>0.25</v>
      </c>
      <c r="K40" s="125">
        <f t="shared" si="20"/>
        <v>0</v>
      </c>
      <c r="L40" s="125">
        <f t="shared" si="20"/>
        <v>0.1666666667</v>
      </c>
      <c r="M40" s="125">
        <f t="shared" si="20"/>
        <v>0.08333333333</v>
      </c>
      <c r="N40" s="125">
        <f t="shared" si="20"/>
        <v>0.4666666667</v>
      </c>
      <c r="O40" s="125">
        <f t="shared" si="20"/>
        <v>0.25</v>
      </c>
      <c r="P40" s="125">
        <f t="shared" si="20"/>
        <v>0.08333333333</v>
      </c>
      <c r="Q40" s="125">
        <f t="shared" si="20"/>
        <v>0</v>
      </c>
      <c r="R40" s="125">
        <f t="shared" si="20"/>
        <v>0</v>
      </c>
      <c r="S40" s="125">
        <f t="shared" si="20"/>
        <v>0</v>
      </c>
      <c r="T40" s="125">
        <f t="shared" si="20"/>
        <v>0</v>
      </c>
      <c r="U40" s="125">
        <f t="shared" si="20"/>
        <v>0.3333333333</v>
      </c>
      <c r="V40" s="125">
        <f t="shared" si="20"/>
        <v>0.7166666667</v>
      </c>
    </row>
    <row r="41" ht="15.75" customHeight="1">
      <c r="A41" s="109"/>
      <c r="B41" s="119" t="s">
        <v>70</v>
      </c>
      <c r="C41" s="120"/>
      <c r="D41" s="121">
        <f>'7. Weightings'!$C$6</f>
        <v>4.5</v>
      </c>
      <c r="E41" s="118">
        <f t="shared" ref="E41:V41" si="21">SUM(E25,E32,E39)</f>
        <v>0.5</v>
      </c>
      <c r="F41" s="118">
        <f t="shared" si="21"/>
        <v>0</v>
      </c>
      <c r="G41" s="118">
        <f t="shared" si="21"/>
        <v>0.75</v>
      </c>
      <c r="H41" s="118">
        <f t="shared" si="21"/>
        <v>0</v>
      </c>
      <c r="I41" s="118">
        <f t="shared" si="21"/>
        <v>0.7083333333</v>
      </c>
      <c r="J41" s="118">
        <f t="shared" si="21"/>
        <v>0.75</v>
      </c>
      <c r="K41" s="118">
        <f t="shared" si="21"/>
        <v>0</v>
      </c>
      <c r="L41" s="118">
        <f t="shared" si="21"/>
        <v>0.5208333333</v>
      </c>
      <c r="M41" s="118">
        <f t="shared" si="21"/>
        <v>0.1666666667</v>
      </c>
      <c r="N41" s="118">
        <f t="shared" si="21"/>
        <v>1.058333333</v>
      </c>
      <c r="O41" s="118">
        <f t="shared" si="21"/>
        <v>0.5</v>
      </c>
      <c r="P41" s="118">
        <f t="shared" si="21"/>
        <v>0.4791666667</v>
      </c>
      <c r="Q41" s="118">
        <f t="shared" si="21"/>
        <v>0</v>
      </c>
      <c r="R41" s="118">
        <f t="shared" si="21"/>
        <v>0</v>
      </c>
      <c r="S41" s="118">
        <f t="shared" si="21"/>
        <v>1</v>
      </c>
      <c r="T41" s="118">
        <f t="shared" si="21"/>
        <v>0</v>
      </c>
      <c r="U41" s="118">
        <f t="shared" si="21"/>
        <v>0.6666666667</v>
      </c>
      <c r="V41" s="118">
        <f t="shared" si="21"/>
        <v>2.120833333</v>
      </c>
    </row>
    <row r="42" ht="15.75" customHeight="1">
      <c r="A42" s="114"/>
      <c r="B42" s="126" t="s">
        <v>71</v>
      </c>
      <c r="C42" s="127"/>
      <c r="D42" s="128"/>
      <c r="E42" s="124">
        <f t="shared" ref="E42:V42" si="22">E41/$D$41</f>
        <v>0.1111111111</v>
      </c>
      <c r="F42" s="124">
        <f t="shared" si="22"/>
        <v>0</v>
      </c>
      <c r="G42" s="124">
        <f t="shared" si="22"/>
        <v>0.1666666667</v>
      </c>
      <c r="H42" s="124">
        <f t="shared" si="22"/>
        <v>0</v>
      </c>
      <c r="I42" s="124">
        <f t="shared" si="22"/>
        <v>0.1574074074</v>
      </c>
      <c r="J42" s="124">
        <f t="shared" si="22"/>
        <v>0.1666666667</v>
      </c>
      <c r="K42" s="124">
        <f t="shared" si="22"/>
        <v>0</v>
      </c>
      <c r="L42" s="124">
        <f t="shared" si="22"/>
        <v>0.1157407407</v>
      </c>
      <c r="M42" s="124">
        <f t="shared" si="22"/>
        <v>0.03703703704</v>
      </c>
      <c r="N42" s="124">
        <f t="shared" si="22"/>
        <v>0.2351851852</v>
      </c>
      <c r="O42" s="124">
        <f t="shared" si="22"/>
        <v>0.1111111111</v>
      </c>
      <c r="P42" s="124">
        <f t="shared" si="22"/>
        <v>0.1064814815</v>
      </c>
      <c r="Q42" s="124">
        <f t="shared" si="22"/>
        <v>0</v>
      </c>
      <c r="R42" s="124">
        <f t="shared" si="22"/>
        <v>0</v>
      </c>
      <c r="S42" s="124">
        <f t="shared" si="22"/>
        <v>0.2222222222</v>
      </c>
      <c r="T42" s="124">
        <f t="shared" si="22"/>
        <v>0</v>
      </c>
      <c r="U42" s="124">
        <f t="shared" si="22"/>
        <v>0.1481481481</v>
      </c>
      <c r="V42" s="124">
        <f t="shared" si="22"/>
        <v>0.4712962963</v>
      </c>
    </row>
    <row r="43">
      <c r="A43" s="105" t="str">
        <f>'5. Auto Review | Climate &amp; Envi'!A21</f>
        <v>Fossil Free and Environmentally Sustainable Aluminium </v>
      </c>
      <c r="B43" s="129" t="str">
        <f>'5. Auto Review | Climate &amp; Envi'!B21</f>
        <v>Disclosure of  scope 3 GHG emissions due to aluminium</v>
      </c>
      <c r="C43" s="107" t="str">
        <f>'5. Auto Review | Climate &amp; Envi'!C21</f>
        <v>The company discloses disaggregated GHG emissions for their aluminium supply chains.</v>
      </c>
      <c r="D43" s="107">
        <f>'5. Auto Review | Climate &amp; Envi'!D21</f>
        <v>1</v>
      </c>
      <c r="E43" s="107">
        <f>'5. Auto Review | Climate &amp; Envi'!H21</f>
        <v>0</v>
      </c>
      <c r="F43" s="107">
        <f>'5. Auto Review | Climate &amp; Envi'!J21</f>
        <v>0</v>
      </c>
      <c r="G43" s="107">
        <f>'5. Auto Review | Climate &amp; Envi'!L21</f>
        <v>0</v>
      </c>
      <c r="H43" s="107">
        <f>'5. Auto Review | Climate &amp; Envi'!N21</f>
        <v>0</v>
      </c>
      <c r="I43" s="107">
        <f>'5. Auto Review | Climate &amp; Envi'!P21</f>
        <v>0</v>
      </c>
      <c r="J43" s="107">
        <f>'5. Auto Review | Climate &amp; Envi'!R21</f>
        <v>0</v>
      </c>
      <c r="K43" s="108">
        <f>'5. Auto Review | Climate &amp; Envi'!T21</f>
        <v>0</v>
      </c>
      <c r="L43" s="107">
        <f>'5. Auto Review | Climate &amp; Envi'!V21</f>
        <v>0</v>
      </c>
      <c r="M43" s="107">
        <f>'5. Auto Review | Climate &amp; Envi'!X21</f>
        <v>0</v>
      </c>
      <c r="N43" s="107">
        <f>'5. Auto Review | Climate &amp; Envi'!Z21</f>
        <v>0</v>
      </c>
      <c r="O43" s="107">
        <f>'5. Auto Review | Climate &amp; Envi'!AB21</f>
        <v>0</v>
      </c>
      <c r="P43" s="107">
        <f>'5. Auto Review | Climate &amp; Envi'!AD21</f>
        <v>0</v>
      </c>
      <c r="Q43" s="103">
        <f>'5. Auto Review | Climate &amp; Envi'!AF21</f>
        <v>0</v>
      </c>
      <c r="R43" s="107">
        <f>'5. Auto Review | Climate &amp; Envi'!AH21</f>
        <v>0</v>
      </c>
      <c r="S43" s="107">
        <f>'5. Auto Review | Climate &amp; Envi'!AJ21</f>
        <v>1</v>
      </c>
      <c r="T43" s="107">
        <f>'5. Auto Review | Climate &amp; Envi'!AL21</f>
        <v>0</v>
      </c>
      <c r="U43" s="107">
        <f>'5. Auto Review | Climate &amp; Envi'!AN21</f>
        <v>0</v>
      </c>
      <c r="V43" s="107">
        <f>'5. Auto Review | Climate &amp; Envi'!AP21</f>
        <v>0</v>
      </c>
    </row>
    <row r="44" ht="15.75" hidden="1" customHeight="1">
      <c r="A44" s="109"/>
      <c r="B44" s="109"/>
      <c r="C44" s="104" t="s">
        <v>58</v>
      </c>
      <c r="D44" s="110">
        <f t="shared" ref="D44:V44" si="23">SUM(D43)</f>
        <v>1</v>
      </c>
      <c r="E44" s="110">
        <f t="shared" si="23"/>
        <v>0</v>
      </c>
      <c r="F44" s="110">
        <f t="shared" si="23"/>
        <v>0</v>
      </c>
      <c r="G44" s="110">
        <f t="shared" si="23"/>
        <v>0</v>
      </c>
      <c r="H44" s="110">
        <f t="shared" si="23"/>
        <v>0</v>
      </c>
      <c r="I44" s="110">
        <f t="shared" si="23"/>
        <v>0</v>
      </c>
      <c r="J44" s="110">
        <f t="shared" si="23"/>
        <v>0</v>
      </c>
      <c r="K44" s="110">
        <f t="shared" si="23"/>
        <v>0</v>
      </c>
      <c r="L44" s="110">
        <f t="shared" si="23"/>
        <v>0</v>
      </c>
      <c r="M44" s="110">
        <f t="shared" si="23"/>
        <v>0</v>
      </c>
      <c r="N44" s="110">
        <f t="shared" si="23"/>
        <v>0</v>
      </c>
      <c r="O44" s="110">
        <f t="shared" si="23"/>
        <v>0</v>
      </c>
      <c r="P44" s="110">
        <f t="shared" si="23"/>
        <v>0</v>
      </c>
      <c r="Q44" s="110">
        <f t="shared" si="23"/>
        <v>0</v>
      </c>
      <c r="R44" s="110">
        <f t="shared" si="23"/>
        <v>0</v>
      </c>
      <c r="S44" s="110">
        <f t="shared" si="23"/>
        <v>1</v>
      </c>
      <c r="T44" s="110">
        <f t="shared" si="23"/>
        <v>0</v>
      </c>
      <c r="U44" s="110">
        <f t="shared" si="23"/>
        <v>0</v>
      </c>
      <c r="V44" s="110">
        <f t="shared" si="23"/>
        <v>0</v>
      </c>
    </row>
    <row r="45" ht="15.75" hidden="1" customHeight="1">
      <c r="A45" s="109"/>
      <c r="B45" s="109"/>
      <c r="C45" s="111" t="s">
        <v>59</v>
      </c>
      <c r="D45" s="112">
        <f>'7. Weightings'!$C$3</f>
        <v>1</v>
      </c>
      <c r="E45" s="113">
        <f t="shared" ref="E45:V45" si="24">(E44/$D$44)*$D$45</f>
        <v>0</v>
      </c>
      <c r="F45" s="113">
        <f t="shared" si="24"/>
        <v>0</v>
      </c>
      <c r="G45" s="113">
        <f t="shared" si="24"/>
        <v>0</v>
      </c>
      <c r="H45" s="113">
        <f t="shared" si="24"/>
        <v>0</v>
      </c>
      <c r="I45" s="113">
        <f t="shared" si="24"/>
        <v>0</v>
      </c>
      <c r="J45" s="113">
        <f t="shared" si="24"/>
        <v>0</v>
      </c>
      <c r="K45" s="113">
        <f t="shared" si="24"/>
        <v>0</v>
      </c>
      <c r="L45" s="113">
        <f t="shared" si="24"/>
        <v>0</v>
      </c>
      <c r="M45" s="113">
        <f t="shared" si="24"/>
        <v>0</v>
      </c>
      <c r="N45" s="113">
        <f t="shared" si="24"/>
        <v>0</v>
      </c>
      <c r="O45" s="113">
        <f t="shared" si="24"/>
        <v>0</v>
      </c>
      <c r="P45" s="113">
        <f t="shared" si="24"/>
        <v>0</v>
      </c>
      <c r="Q45" s="113">
        <f t="shared" si="24"/>
        <v>0</v>
      </c>
      <c r="R45" s="113">
        <f t="shared" si="24"/>
        <v>0</v>
      </c>
      <c r="S45" s="113">
        <f t="shared" si="24"/>
        <v>1</v>
      </c>
      <c r="T45" s="113">
        <f t="shared" si="24"/>
        <v>0</v>
      </c>
      <c r="U45" s="113">
        <f t="shared" si="24"/>
        <v>0</v>
      </c>
      <c r="V45" s="113">
        <f t="shared" si="24"/>
        <v>0</v>
      </c>
    </row>
    <row r="46" ht="15.75" customHeight="1">
      <c r="A46" s="109"/>
      <c r="B46" s="114"/>
      <c r="C46" s="115" t="s">
        <v>60</v>
      </c>
      <c r="D46" s="116"/>
      <c r="E46" s="116">
        <f t="shared" ref="E46:V46" si="25">IFERROR(E45/$D$45,0)</f>
        <v>0</v>
      </c>
      <c r="F46" s="116">
        <f t="shared" si="25"/>
        <v>0</v>
      </c>
      <c r="G46" s="116">
        <f t="shared" si="25"/>
        <v>0</v>
      </c>
      <c r="H46" s="116">
        <f t="shared" si="25"/>
        <v>0</v>
      </c>
      <c r="I46" s="116">
        <f t="shared" si="25"/>
        <v>0</v>
      </c>
      <c r="J46" s="116">
        <f t="shared" si="25"/>
        <v>0</v>
      </c>
      <c r="K46" s="116">
        <f t="shared" si="25"/>
        <v>0</v>
      </c>
      <c r="L46" s="116">
        <f t="shared" si="25"/>
        <v>0</v>
      </c>
      <c r="M46" s="116">
        <f t="shared" si="25"/>
        <v>0</v>
      </c>
      <c r="N46" s="116">
        <f t="shared" si="25"/>
        <v>0</v>
      </c>
      <c r="O46" s="116">
        <f t="shared" si="25"/>
        <v>0</v>
      </c>
      <c r="P46" s="116">
        <f t="shared" si="25"/>
        <v>0</v>
      </c>
      <c r="Q46" s="116">
        <f t="shared" si="25"/>
        <v>0</v>
      </c>
      <c r="R46" s="116">
        <f t="shared" si="25"/>
        <v>0</v>
      </c>
      <c r="S46" s="116">
        <f t="shared" si="25"/>
        <v>1</v>
      </c>
      <c r="T46" s="116">
        <f t="shared" si="25"/>
        <v>0</v>
      </c>
      <c r="U46" s="116">
        <f t="shared" si="25"/>
        <v>0</v>
      </c>
      <c r="V46" s="116">
        <f t="shared" si="25"/>
        <v>0</v>
      </c>
    </row>
    <row r="47">
      <c r="A47" s="109"/>
      <c r="B47" s="129" t="str">
        <f>'5. Auto Review | Climate &amp; Envi'!B22</f>
        <v>Target setting and progress towards fossil free and environmentally sustainable aluminum supply chains</v>
      </c>
      <c r="C47" s="107" t="str">
        <f>'5. Auto Review | Climate &amp; Envi'!C22</f>
        <v>The company has set targets for the use of fossil free and environmentally sustainable aluminium</v>
      </c>
      <c r="D47" s="107">
        <f>'5. Auto Review | Climate &amp; Envi'!D22</f>
        <v>2</v>
      </c>
      <c r="E47" s="107">
        <f>'5. Auto Review | Climate &amp; Envi'!H22</f>
        <v>0</v>
      </c>
      <c r="F47" s="107">
        <f>'5. Auto Review | Climate &amp; Envi'!J22</f>
        <v>0</v>
      </c>
      <c r="G47" s="107">
        <f>'5. Auto Review | Climate &amp; Envi'!L22</f>
        <v>1</v>
      </c>
      <c r="H47" s="107">
        <f>'5. Auto Review | Climate &amp; Envi'!N22</f>
        <v>0</v>
      </c>
      <c r="I47" s="107">
        <f>'5. Auto Review | Climate &amp; Envi'!P22</f>
        <v>0</v>
      </c>
      <c r="J47" s="107">
        <f>'5. Auto Review | Climate &amp; Envi'!R22</f>
        <v>1</v>
      </c>
      <c r="K47" s="108">
        <f>'5. Auto Review | Climate &amp; Envi'!T22</f>
        <v>0</v>
      </c>
      <c r="L47" s="107">
        <f>'5. Auto Review | Climate &amp; Envi'!V22</f>
        <v>0</v>
      </c>
      <c r="M47" s="107">
        <f>'5. Auto Review | Climate &amp; Envi'!X22</f>
        <v>0</v>
      </c>
      <c r="N47" s="107">
        <f>'5. Auto Review | Climate &amp; Envi'!Z22</f>
        <v>0.5</v>
      </c>
      <c r="O47" s="107">
        <f>'5. Auto Review | Climate &amp; Envi'!AB22</f>
        <v>0</v>
      </c>
      <c r="P47" s="107">
        <f>'5. Auto Review | Climate &amp; Envi'!AD22</f>
        <v>0.5</v>
      </c>
      <c r="Q47" s="103">
        <f>'5. Auto Review | Climate &amp; Envi'!AF22</f>
        <v>0</v>
      </c>
      <c r="R47" s="107">
        <f>'5. Auto Review | Climate &amp; Envi'!AH22</f>
        <v>0</v>
      </c>
      <c r="S47" s="107">
        <f>'5. Auto Review | Climate &amp; Envi'!AJ22</f>
        <v>0</v>
      </c>
      <c r="T47" s="107">
        <f>'5. Auto Review | Climate &amp; Envi'!AL22</f>
        <v>0</v>
      </c>
      <c r="U47" s="107">
        <f>'5. Auto Review | Climate &amp; Envi'!AN22</f>
        <v>0</v>
      </c>
      <c r="V47" s="107">
        <f>'5. Auto Review | Climate &amp; Envi'!AP22</f>
        <v>0.5</v>
      </c>
    </row>
    <row r="48">
      <c r="A48" s="109"/>
      <c r="B48" s="109"/>
      <c r="C48" s="107" t="str">
        <f>'5. Auto Review | Climate &amp; Envi'!C23</f>
        <v>The company publishes progress towards their target by disclosing the current percentage of fossil free aluminium in their in their annual production cycle.</v>
      </c>
      <c r="D48" s="107">
        <f>'5. Auto Review | Climate &amp; Envi'!D23</f>
        <v>1</v>
      </c>
      <c r="E48" s="107">
        <f>'5. Auto Review | Climate &amp; Envi'!H23</f>
        <v>0</v>
      </c>
      <c r="F48" s="107">
        <f>'5. Auto Review | Climate &amp; Envi'!J23</f>
        <v>0</v>
      </c>
      <c r="G48" s="107">
        <f>'5. Auto Review | Climate &amp; Envi'!L23</f>
        <v>0</v>
      </c>
      <c r="H48" s="107">
        <f>'5. Auto Review | Climate &amp; Envi'!N23</f>
        <v>0</v>
      </c>
      <c r="I48" s="107">
        <f>'5. Auto Review | Climate &amp; Envi'!P23</f>
        <v>0</v>
      </c>
      <c r="J48" s="107">
        <f>'5. Auto Review | Climate &amp; Envi'!R23</f>
        <v>0</v>
      </c>
      <c r="K48" s="108">
        <f>'5. Auto Review | Climate &amp; Envi'!T23</f>
        <v>0</v>
      </c>
      <c r="L48" s="107">
        <f>'5. Auto Review | Climate &amp; Envi'!V23</f>
        <v>0</v>
      </c>
      <c r="M48" s="107">
        <f>'5. Auto Review | Climate &amp; Envi'!X23</f>
        <v>0</v>
      </c>
      <c r="N48" s="107">
        <f>'5. Auto Review | Climate &amp; Envi'!Z23</f>
        <v>0</v>
      </c>
      <c r="O48" s="107">
        <f>'5. Auto Review | Climate &amp; Envi'!AB23</f>
        <v>0</v>
      </c>
      <c r="P48" s="107">
        <f>'5. Auto Review | Climate &amp; Envi'!AD23</f>
        <v>0</v>
      </c>
      <c r="Q48" s="103">
        <f>'5. Auto Review | Climate &amp; Envi'!AF23</f>
        <v>0</v>
      </c>
      <c r="R48" s="107">
        <f>'5. Auto Review | Climate &amp; Envi'!AH23</f>
        <v>0</v>
      </c>
      <c r="S48" s="107">
        <f>'5. Auto Review | Climate &amp; Envi'!AJ23</f>
        <v>0</v>
      </c>
      <c r="T48" s="107">
        <f>'5. Auto Review | Climate &amp; Envi'!AL23</f>
        <v>0</v>
      </c>
      <c r="U48" s="107">
        <f>'5. Auto Review | Climate &amp; Envi'!AN23</f>
        <v>0</v>
      </c>
      <c r="V48" s="107">
        <f>'5. Auto Review | Climate &amp; Envi'!AP23</f>
        <v>0</v>
      </c>
    </row>
    <row r="49">
      <c r="A49" s="109"/>
      <c r="B49" s="109"/>
      <c r="C49" s="107" t="str">
        <f>'5. Auto Review | Climate &amp; Envi'!C24</f>
        <v>The company has a target to increase use of secondary/scrap aluminium by 2030.</v>
      </c>
      <c r="D49" s="107">
        <f>'5. Auto Review | Climate &amp; Envi'!D24</f>
        <v>2</v>
      </c>
      <c r="E49" s="107">
        <f>'5. Auto Review | Climate &amp; Envi'!H24</f>
        <v>0</v>
      </c>
      <c r="F49" s="107">
        <f>'5. Auto Review | Climate &amp; Envi'!J24</f>
        <v>0</v>
      </c>
      <c r="G49" s="107">
        <f>'5. Auto Review | Climate &amp; Envi'!L24</f>
        <v>0</v>
      </c>
      <c r="H49" s="107">
        <f>'5. Auto Review | Climate &amp; Envi'!N24</f>
        <v>0</v>
      </c>
      <c r="I49" s="107">
        <f>'5. Auto Review | Climate &amp; Envi'!P24</f>
        <v>1</v>
      </c>
      <c r="J49" s="107">
        <f>'5. Auto Review | Climate &amp; Envi'!R24</f>
        <v>0</v>
      </c>
      <c r="K49" s="108">
        <f>'5. Auto Review | Climate &amp; Envi'!T24</f>
        <v>0</v>
      </c>
      <c r="L49" s="107">
        <f>'5. Auto Review | Climate &amp; Envi'!V24</f>
        <v>0</v>
      </c>
      <c r="M49" s="107">
        <f>'5. Auto Review | Climate &amp; Envi'!X24</f>
        <v>0</v>
      </c>
      <c r="N49" s="107">
        <f>'5. Auto Review | Climate &amp; Envi'!Z24</f>
        <v>0</v>
      </c>
      <c r="O49" s="107">
        <f>'5. Auto Review | Climate &amp; Envi'!AB24</f>
        <v>0</v>
      </c>
      <c r="P49" s="107">
        <f>'5. Auto Review | Climate &amp; Envi'!AD24</f>
        <v>0</v>
      </c>
      <c r="Q49" s="103">
        <f>'5. Auto Review | Climate &amp; Envi'!AF24</f>
        <v>0</v>
      </c>
      <c r="R49" s="107">
        <f>'5. Auto Review | Climate &amp; Envi'!AH24</f>
        <v>0</v>
      </c>
      <c r="S49" s="107">
        <f>'5. Auto Review | Climate &amp; Envi'!AJ24</f>
        <v>0</v>
      </c>
      <c r="T49" s="107">
        <f>'5. Auto Review | Climate &amp; Envi'!AL24</f>
        <v>0</v>
      </c>
      <c r="U49" s="107">
        <f>'5. Auto Review | Climate &amp; Envi'!AN24</f>
        <v>0</v>
      </c>
      <c r="V49" s="107">
        <f>'5. Auto Review | Climate &amp; Envi'!AP24</f>
        <v>2</v>
      </c>
    </row>
    <row r="50">
      <c r="A50" s="109"/>
      <c r="B50" s="109"/>
      <c r="C50" s="107" t="str">
        <f>'5. Auto Review | Climate &amp; Envi'!C25</f>
        <v>The company publishes progress towards their target by disclosing the current percentage of recycled aluminium used in its annual production cycle.</v>
      </c>
      <c r="D50" s="107">
        <f>'5. Auto Review | Climate &amp; Envi'!D25</f>
        <v>1</v>
      </c>
      <c r="E50" s="107">
        <f>'5. Auto Review | Climate &amp; Envi'!H25</f>
        <v>0</v>
      </c>
      <c r="F50" s="107">
        <f>'5. Auto Review | Climate &amp; Envi'!J25</f>
        <v>0</v>
      </c>
      <c r="G50" s="107">
        <f>'5. Auto Review | Climate &amp; Envi'!L25</f>
        <v>0.5</v>
      </c>
      <c r="H50" s="107">
        <f>'5. Auto Review | Climate &amp; Envi'!N25</f>
        <v>0</v>
      </c>
      <c r="I50" s="107">
        <f>'5. Auto Review | Climate &amp; Envi'!P25</f>
        <v>0</v>
      </c>
      <c r="J50" s="107">
        <f>'5. Auto Review | Climate &amp; Envi'!R25</f>
        <v>0</v>
      </c>
      <c r="K50" s="108">
        <f>'5. Auto Review | Climate &amp; Envi'!T25</f>
        <v>0</v>
      </c>
      <c r="L50" s="107">
        <f>'5. Auto Review | Climate &amp; Envi'!V25</f>
        <v>0.75</v>
      </c>
      <c r="M50" s="107">
        <f>'5. Auto Review | Climate &amp; Envi'!X25</f>
        <v>0</v>
      </c>
      <c r="N50" s="107">
        <f>'5. Auto Review | Climate &amp; Envi'!Z25</f>
        <v>0</v>
      </c>
      <c r="O50" s="107">
        <f>'5. Auto Review | Climate &amp; Envi'!AB25</f>
        <v>0</v>
      </c>
      <c r="P50" s="107">
        <f>'5. Auto Review | Climate &amp; Envi'!AD25</f>
        <v>0.75</v>
      </c>
      <c r="Q50" s="103">
        <f>'5. Auto Review | Climate &amp; Envi'!AF25</f>
        <v>0</v>
      </c>
      <c r="R50" s="107">
        <f>'5. Auto Review | Climate &amp; Envi'!AH25</f>
        <v>0</v>
      </c>
      <c r="S50" s="107">
        <f>'5. Auto Review | Climate &amp; Envi'!AJ25</f>
        <v>0</v>
      </c>
      <c r="T50" s="107">
        <f>'5. Auto Review | Climate &amp; Envi'!AL25</f>
        <v>0</v>
      </c>
      <c r="U50" s="107">
        <f>'5. Auto Review | Climate &amp; Envi'!AN25</f>
        <v>0</v>
      </c>
      <c r="V50" s="107">
        <f>'5. Auto Review | Climate &amp; Envi'!AP25</f>
        <v>0.75</v>
      </c>
    </row>
    <row r="51" ht="15.75" hidden="1" customHeight="1">
      <c r="A51" s="109"/>
      <c r="B51" s="109"/>
      <c r="C51" s="104" t="s">
        <v>61</v>
      </c>
      <c r="D51" s="110">
        <f t="shared" ref="D51:V51" si="26">SUM(D47:D50)</f>
        <v>6</v>
      </c>
      <c r="E51" s="110">
        <f t="shared" si="26"/>
        <v>0</v>
      </c>
      <c r="F51" s="110">
        <f t="shared" si="26"/>
        <v>0</v>
      </c>
      <c r="G51" s="110">
        <f t="shared" si="26"/>
        <v>1.5</v>
      </c>
      <c r="H51" s="110">
        <f t="shared" si="26"/>
        <v>0</v>
      </c>
      <c r="I51" s="110">
        <f t="shared" si="26"/>
        <v>1</v>
      </c>
      <c r="J51" s="110">
        <f t="shared" si="26"/>
        <v>1</v>
      </c>
      <c r="K51" s="110">
        <f t="shared" si="26"/>
        <v>0</v>
      </c>
      <c r="L51" s="110">
        <f t="shared" si="26"/>
        <v>0.75</v>
      </c>
      <c r="M51" s="110">
        <f t="shared" si="26"/>
        <v>0</v>
      </c>
      <c r="N51" s="110">
        <f t="shared" si="26"/>
        <v>0.5</v>
      </c>
      <c r="O51" s="110">
        <f t="shared" si="26"/>
        <v>0</v>
      </c>
      <c r="P51" s="110">
        <f t="shared" si="26"/>
        <v>1.25</v>
      </c>
      <c r="Q51" s="110">
        <f t="shared" si="26"/>
        <v>0</v>
      </c>
      <c r="R51" s="110">
        <f t="shared" si="26"/>
        <v>0</v>
      </c>
      <c r="S51" s="110">
        <f t="shared" si="26"/>
        <v>0</v>
      </c>
      <c r="T51" s="110">
        <f t="shared" si="26"/>
        <v>0</v>
      </c>
      <c r="U51" s="110">
        <f t="shared" si="26"/>
        <v>0</v>
      </c>
      <c r="V51" s="110">
        <f t="shared" si="26"/>
        <v>3.25</v>
      </c>
    </row>
    <row r="52" ht="15.75" hidden="1" customHeight="1">
      <c r="A52" s="109"/>
      <c r="B52" s="109"/>
      <c r="C52" s="111" t="s">
        <v>62</v>
      </c>
      <c r="D52" s="112">
        <f>'7. Weightings'!$C$4</f>
        <v>1.5</v>
      </c>
      <c r="E52" s="113">
        <f t="shared" ref="E52:V52" si="27">(E51/$D$51)*$D$52</f>
        <v>0</v>
      </c>
      <c r="F52" s="113">
        <f t="shared" si="27"/>
        <v>0</v>
      </c>
      <c r="G52" s="113">
        <f t="shared" si="27"/>
        <v>0.375</v>
      </c>
      <c r="H52" s="113">
        <f t="shared" si="27"/>
        <v>0</v>
      </c>
      <c r="I52" s="113">
        <f t="shared" si="27"/>
        <v>0.25</v>
      </c>
      <c r="J52" s="113">
        <f t="shared" si="27"/>
        <v>0.25</v>
      </c>
      <c r="K52" s="113">
        <f t="shared" si="27"/>
        <v>0</v>
      </c>
      <c r="L52" s="113">
        <f t="shared" si="27"/>
        <v>0.1875</v>
      </c>
      <c r="M52" s="113">
        <f t="shared" si="27"/>
        <v>0</v>
      </c>
      <c r="N52" s="113">
        <f t="shared" si="27"/>
        <v>0.125</v>
      </c>
      <c r="O52" s="113">
        <f t="shared" si="27"/>
        <v>0</v>
      </c>
      <c r="P52" s="113">
        <f t="shared" si="27"/>
        <v>0.3125</v>
      </c>
      <c r="Q52" s="113">
        <f t="shared" si="27"/>
        <v>0</v>
      </c>
      <c r="R52" s="113">
        <f t="shared" si="27"/>
        <v>0</v>
      </c>
      <c r="S52" s="113">
        <f t="shared" si="27"/>
        <v>0</v>
      </c>
      <c r="T52" s="113">
        <f t="shared" si="27"/>
        <v>0</v>
      </c>
      <c r="U52" s="113">
        <f t="shared" si="27"/>
        <v>0</v>
      </c>
      <c r="V52" s="113">
        <f t="shared" si="27"/>
        <v>0.8125</v>
      </c>
    </row>
    <row r="53" ht="15.75" customHeight="1">
      <c r="A53" s="109"/>
      <c r="B53" s="114"/>
      <c r="C53" s="115" t="s">
        <v>63</v>
      </c>
      <c r="D53" s="116"/>
      <c r="E53" s="116">
        <f t="shared" ref="E53:V53" si="28">IFERROR(E52/$D$52,0)</f>
        <v>0</v>
      </c>
      <c r="F53" s="116">
        <f t="shared" si="28"/>
        <v>0</v>
      </c>
      <c r="G53" s="116">
        <f t="shared" si="28"/>
        <v>0.25</v>
      </c>
      <c r="H53" s="116">
        <f t="shared" si="28"/>
        <v>0</v>
      </c>
      <c r="I53" s="116">
        <f t="shared" si="28"/>
        <v>0.1666666667</v>
      </c>
      <c r="J53" s="116">
        <f t="shared" si="28"/>
        <v>0.1666666667</v>
      </c>
      <c r="K53" s="116">
        <f t="shared" si="28"/>
        <v>0</v>
      </c>
      <c r="L53" s="116">
        <f t="shared" si="28"/>
        <v>0.125</v>
      </c>
      <c r="M53" s="116">
        <f t="shared" si="28"/>
        <v>0</v>
      </c>
      <c r="N53" s="116">
        <f t="shared" si="28"/>
        <v>0.08333333333</v>
      </c>
      <c r="O53" s="116">
        <f t="shared" si="28"/>
        <v>0</v>
      </c>
      <c r="P53" s="116">
        <f t="shared" si="28"/>
        <v>0.2083333333</v>
      </c>
      <c r="Q53" s="116">
        <f t="shared" si="28"/>
        <v>0</v>
      </c>
      <c r="R53" s="116">
        <f t="shared" si="28"/>
        <v>0</v>
      </c>
      <c r="S53" s="116">
        <f t="shared" si="28"/>
        <v>0</v>
      </c>
      <c r="T53" s="116">
        <f t="shared" si="28"/>
        <v>0</v>
      </c>
      <c r="U53" s="116">
        <f t="shared" si="28"/>
        <v>0</v>
      </c>
      <c r="V53" s="116">
        <f t="shared" si="28"/>
        <v>0.5416666667</v>
      </c>
    </row>
    <row r="54">
      <c r="A54" s="109"/>
      <c r="B54" s="129" t="str">
        <f>'5. Auto Review | Climate &amp; Envi'!B26</f>
        <v>Use of supply chain levers to achieve fossil free and environmentally sustainable aluminium supply chains</v>
      </c>
      <c r="C54" s="107" t="str">
        <f>'5. Auto Review | Climate &amp; Envi'!C26</f>
        <v>The company participates in multi-stakeholder procurement initiatives to collaborate with other buyers to incentivise investment in and production of fossil free aluminum at scale.</v>
      </c>
      <c r="D54" s="107">
        <f>'5. Auto Review | Climate &amp; Envi'!D26</f>
        <v>1</v>
      </c>
      <c r="E54" s="107">
        <f>'5. Auto Review | Climate &amp; Envi'!H26</f>
        <v>0</v>
      </c>
      <c r="F54" s="107">
        <f>'5. Auto Review | Climate &amp; Envi'!J26</f>
        <v>0</v>
      </c>
      <c r="G54" s="107">
        <f>'5. Auto Review | Climate &amp; Envi'!L26</f>
        <v>1</v>
      </c>
      <c r="H54" s="107">
        <f>'5. Auto Review | Climate &amp; Envi'!N26</f>
        <v>0</v>
      </c>
      <c r="I54" s="107">
        <f>'5. Auto Review | Climate &amp; Envi'!P26</f>
        <v>0</v>
      </c>
      <c r="J54" s="107">
        <f>'5. Auto Review | Climate &amp; Envi'!R26</f>
        <v>1</v>
      </c>
      <c r="K54" s="108">
        <f>'5. Auto Review | Climate &amp; Envi'!T26</f>
        <v>0</v>
      </c>
      <c r="L54" s="107">
        <f>'5. Auto Review | Climate &amp; Envi'!V26</f>
        <v>0</v>
      </c>
      <c r="M54" s="107">
        <f>'5. Auto Review | Climate &amp; Envi'!X26</f>
        <v>0</v>
      </c>
      <c r="N54" s="107">
        <f>'5. Auto Review | Climate &amp; Envi'!Z26</f>
        <v>0</v>
      </c>
      <c r="O54" s="107">
        <f>'5. Auto Review | Climate &amp; Envi'!AB26</f>
        <v>0</v>
      </c>
      <c r="P54" s="107">
        <f>'5. Auto Review | Climate &amp; Envi'!AD26</f>
        <v>0</v>
      </c>
      <c r="Q54" s="103">
        <f>'5. Auto Review | Climate &amp; Envi'!AF26</f>
        <v>0</v>
      </c>
      <c r="R54" s="107">
        <f>'5. Auto Review | Climate &amp; Envi'!AH26</f>
        <v>0</v>
      </c>
      <c r="S54" s="107">
        <f>'5. Auto Review | Climate &amp; Envi'!AJ26</f>
        <v>0</v>
      </c>
      <c r="T54" s="107">
        <f>'5. Auto Review | Climate &amp; Envi'!AL26</f>
        <v>0</v>
      </c>
      <c r="U54" s="107">
        <f>'5. Auto Review | Climate &amp; Envi'!AN26</f>
        <v>0</v>
      </c>
      <c r="V54" s="107">
        <f>'5. Auto Review | Climate &amp; Envi'!AP26</f>
        <v>1</v>
      </c>
    </row>
    <row r="55">
      <c r="A55" s="109"/>
      <c r="B55" s="109"/>
      <c r="C55" s="107" t="str">
        <f>'5. Auto Review | Climate &amp; Envi'!C27</f>
        <v>The company participates in multi-stakeholder standard / certification initiatives to drive investment in and production of socially and environmentally responsible aluminum</v>
      </c>
      <c r="D55" s="107">
        <v>1.0</v>
      </c>
      <c r="E55" s="107">
        <f>'5. Auto Review | Climate &amp; Envi'!H27</f>
        <v>0.2</v>
      </c>
      <c r="F55" s="107">
        <f>'5. Auto Review | Climate &amp; Envi'!J27</f>
        <v>0</v>
      </c>
      <c r="G55" s="107">
        <f>'5. Auto Review | Climate &amp; Envi'!L27</f>
        <v>0</v>
      </c>
      <c r="H55" s="107">
        <f>'5. Auto Review | Climate &amp; Envi'!N27</f>
        <v>0</v>
      </c>
      <c r="I55" s="107">
        <f>'5. Auto Review | Climate &amp; Envi'!P27</f>
        <v>0</v>
      </c>
      <c r="J55" s="107">
        <f>'5. Auto Review | Climate &amp; Envi'!R27</f>
        <v>0</v>
      </c>
      <c r="K55" s="108">
        <f>'5. Auto Review | Climate &amp; Envi'!T27</f>
        <v>0</v>
      </c>
      <c r="L55" s="107">
        <f>'5. Auto Review | Climate &amp; Envi'!V27</f>
        <v>0</v>
      </c>
      <c r="M55" s="107">
        <f>'5. Auto Review | Climate &amp; Envi'!X27</f>
        <v>0</v>
      </c>
      <c r="N55" s="107">
        <f>'5. Auto Review | Climate &amp; Envi'!Z27</f>
        <v>0.4</v>
      </c>
      <c r="O55" s="107">
        <f>'5. Auto Review | Climate &amp; Envi'!AB27</f>
        <v>0</v>
      </c>
      <c r="P55" s="107">
        <f>'5. Auto Review | Climate &amp; Envi'!AD27</f>
        <v>0</v>
      </c>
      <c r="Q55" s="103">
        <f>'5. Auto Review | Climate &amp; Envi'!AF27</f>
        <v>0</v>
      </c>
      <c r="R55" s="107">
        <f>'5. Auto Review | Climate &amp; Envi'!AH27</f>
        <v>0</v>
      </c>
      <c r="S55" s="107">
        <f>'5. Auto Review | Climate &amp; Envi'!AJ27</f>
        <v>0</v>
      </c>
      <c r="T55" s="107">
        <f>'5. Auto Review | Climate &amp; Envi'!AL27</f>
        <v>0</v>
      </c>
      <c r="U55" s="107">
        <f>'5. Auto Review | Climate &amp; Envi'!AN27</f>
        <v>0</v>
      </c>
      <c r="V55" s="107">
        <f>'5. Auto Review | Climate &amp; Envi'!AP27</f>
        <v>0</v>
      </c>
    </row>
    <row r="56">
      <c r="A56" s="109"/>
      <c r="B56" s="109"/>
      <c r="C56" s="107" t="str">
        <f>'5. Auto Review | Climate &amp; Envi'!C28</f>
        <v>The company has entered into formal arrangements to incentivise investment in and greater production of fossil free aluminium</v>
      </c>
      <c r="D56" s="107">
        <f>'5. Auto Review | Climate &amp; Envi'!D28</f>
        <v>2</v>
      </c>
      <c r="E56" s="107">
        <f>'5. Auto Review | Climate &amp; Envi'!H28</f>
        <v>0</v>
      </c>
      <c r="F56" s="107">
        <f>'5. Auto Review | Climate &amp; Envi'!J28</f>
        <v>0</v>
      </c>
      <c r="G56" s="107">
        <f>'5. Auto Review | Climate &amp; Envi'!L28</f>
        <v>0</v>
      </c>
      <c r="H56" s="107">
        <f>'5. Auto Review | Climate &amp; Envi'!N28</f>
        <v>0</v>
      </c>
      <c r="I56" s="107">
        <f>'5. Auto Review | Climate &amp; Envi'!P28</f>
        <v>0</v>
      </c>
      <c r="J56" s="107">
        <f>'5. Auto Review | Climate &amp; Envi'!R28</f>
        <v>0</v>
      </c>
      <c r="K56" s="108">
        <f>'5. Auto Review | Climate &amp; Envi'!T28</f>
        <v>0</v>
      </c>
      <c r="L56" s="107">
        <f>'5. Auto Review | Climate &amp; Envi'!V28</f>
        <v>0</v>
      </c>
      <c r="M56" s="107">
        <f>'5. Auto Review | Climate &amp; Envi'!X28</f>
        <v>0</v>
      </c>
      <c r="N56" s="107">
        <f>'5. Auto Review | Climate &amp; Envi'!Z28</f>
        <v>2</v>
      </c>
      <c r="O56" s="107">
        <f>'5. Auto Review | Climate &amp; Envi'!AB28</f>
        <v>1</v>
      </c>
      <c r="P56" s="107">
        <f>'5. Auto Review | Climate &amp; Envi'!AD28</f>
        <v>0</v>
      </c>
      <c r="Q56" s="103">
        <f>'5. Auto Review | Climate &amp; Envi'!AF28</f>
        <v>0</v>
      </c>
      <c r="R56" s="107">
        <f>'5. Auto Review | Climate &amp; Envi'!AH28</f>
        <v>0</v>
      </c>
      <c r="S56" s="107">
        <f>'5. Auto Review | Climate &amp; Envi'!AJ28</f>
        <v>0</v>
      </c>
      <c r="T56" s="107">
        <f>'5. Auto Review | Climate &amp; Envi'!AL28</f>
        <v>0</v>
      </c>
      <c r="U56" s="107">
        <f>'5. Auto Review | Climate &amp; Envi'!AN28</f>
        <v>0</v>
      </c>
      <c r="V56" s="107">
        <f>'5. Auto Review | Climate &amp; Envi'!AP28</f>
        <v>0</v>
      </c>
    </row>
    <row r="57">
      <c r="A57" s="109"/>
      <c r="B57" s="109"/>
      <c r="C57" s="107" t="str">
        <f>'5. Auto Review | Climate &amp; Envi'!C29</f>
        <v>The company integrates improved recyclability of aluminium into automobile design and manufacturing process. </v>
      </c>
      <c r="D57" s="107">
        <f>'5. Auto Review | Climate &amp; Envi'!D29</f>
        <v>2</v>
      </c>
      <c r="E57" s="107">
        <f>'5. Auto Review | Climate &amp; Envi'!H29</f>
        <v>0</v>
      </c>
      <c r="F57" s="107">
        <f>'5. Auto Review | Climate &amp; Envi'!J29</f>
        <v>0</v>
      </c>
      <c r="G57" s="107">
        <f>'5. Auto Review | Climate &amp; Envi'!L29</f>
        <v>1.5</v>
      </c>
      <c r="H57" s="107">
        <f>'5. Auto Review | Climate &amp; Envi'!N29</f>
        <v>0</v>
      </c>
      <c r="I57" s="107">
        <f>'5. Auto Review | Climate &amp; Envi'!P29</f>
        <v>1</v>
      </c>
      <c r="J57" s="107">
        <f>'5. Auto Review | Climate &amp; Envi'!R29</f>
        <v>1</v>
      </c>
      <c r="K57" s="108">
        <f>'5. Auto Review | Climate &amp; Envi'!T29</f>
        <v>0</v>
      </c>
      <c r="L57" s="107">
        <f>'5. Auto Review | Climate &amp; Envi'!V29</f>
        <v>0</v>
      </c>
      <c r="M57" s="107">
        <f>'5. Auto Review | Climate &amp; Envi'!X29</f>
        <v>0</v>
      </c>
      <c r="N57" s="107">
        <f>'5. Auto Review | Climate &amp; Envi'!Z29</f>
        <v>1</v>
      </c>
      <c r="O57" s="107">
        <f>'5. Auto Review | Climate &amp; Envi'!AB29</f>
        <v>0.5</v>
      </c>
      <c r="P57" s="107">
        <f>'5. Auto Review | Climate &amp; Envi'!AD29</f>
        <v>0.5</v>
      </c>
      <c r="Q57" s="103">
        <f>'5. Auto Review | Climate &amp; Envi'!AF29</f>
        <v>0</v>
      </c>
      <c r="R57" s="107">
        <f>'5. Auto Review | Climate &amp; Envi'!AH29</f>
        <v>0.5</v>
      </c>
      <c r="S57" s="107">
        <f>'5. Auto Review | Climate &amp; Envi'!AJ29</f>
        <v>1</v>
      </c>
      <c r="T57" s="107">
        <f>'5. Auto Review | Climate &amp; Envi'!AL29</f>
        <v>0</v>
      </c>
      <c r="U57" s="107">
        <f>'5. Auto Review | Climate &amp; Envi'!AN29</f>
        <v>0.5</v>
      </c>
      <c r="V57" s="107">
        <f>'5. Auto Review | Climate &amp; Envi'!AP29</f>
        <v>0.5</v>
      </c>
    </row>
    <row r="58" ht="15.75" hidden="1" customHeight="1">
      <c r="A58" s="109"/>
      <c r="B58" s="109"/>
      <c r="C58" s="104" t="s">
        <v>65</v>
      </c>
      <c r="D58" s="110">
        <f t="shared" ref="D58:V58" si="29">SUM(D54:D57)</f>
        <v>6</v>
      </c>
      <c r="E58" s="110">
        <f t="shared" si="29"/>
        <v>0.2</v>
      </c>
      <c r="F58" s="110">
        <f t="shared" si="29"/>
        <v>0</v>
      </c>
      <c r="G58" s="110">
        <f t="shared" si="29"/>
        <v>2.5</v>
      </c>
      <c r="H58" s="110">
        <f t="shared" si="29"/>
        <v>0</v>
      </c>
      <c r="I58" s="110">
        <f t="shared" si="29"/>
        <v>1</v>
      </c>
      <c r="J58" s="110">
        <f t="shared" si="29"/>
        <v>2</v>
      </c>
      <c r="K58" s="110">
        <f t="shared" si="29"/>
        <v>0</v>
      </c>
      <c r="L58" s="110">
        <f t="shared" si="29"/>
        <v>0</v>
      </c>
      <c r="M58" s="110">
        <f t="shared" si="29"/>
        <v>0</v>
      </c>
      <c r="N58" s="110">
        <f t="shared" si="29"/>
        <v>3.4</v>
      </c>
      <c r="O58" s="110">
        <f t="shared" si="29"/>
        <v>1.5</v>
      </c>
      <c r="P58" s="110">
        <f t="shared" si="29"/>
        <v>0.5</v>
      </c>
      <c r="Q58" s="110">
        <f t="shared" si="29"/>
        <v>0</v>
      </c>
      <c r="R58" s="110">
        <f t="shared" si="29"/>
        <v>0.5</v>
      </c>
      <c r="S58" s="110">
        <f t="shared" si="29"/>
        <v>1</v>
      </c>
      <c r="T58" s="110">
        <f t="shared" si="29"/>
        <v>0</v>
      </c>
      <c r="U58" s="110">
        <f t="shared" si="29"/>
        <v>0.5</v>
      </c>
      <c r="V58" s="110">
        <f t="shared" si="29"/>
        <v>1.5</v>
      </c>
    </row>
    <row r="59" ht="15.75" hidden="1" customHeight="1">
      <c r="A59" s="109"/>
      <c r="B59" s="109"/>
      <c r="C59" s="111" t="s">
        <v>66</v>
      </c>
      <c r="D59" s="112">
        <f>'7. Weightings'!$C$5</f>
        <v>2</v>
      </c>
      <c r="E59" s="118">
        <f t="shared" ref="E59:V59" si="30">(E58/$D$58)*$D$59</f>
        <v>0.06666666667</v>
      </c>
      <c r="F59" s="118">
        <f t="shared" si="30"/>
        <v>0</v>
      </c>
      <c r="G59" s="118">
        <f t="shared" si="30"/>
        <v>0.8333333333</v>
      </c>
      <c r="H59" s="118">
        <f t="shared" si="30"/>
        <v>0</v>
      </c>
      <c r="I59" s="118">
        <f t="shared" si="30"/>
        <v>0.3333333333</v>
      </c>
      <c r="J59" s="118">
        <f t="shared" si="30"/>
        <v>0.6666666667</v>
      </c>
      <c r="K59" s="118">
        <f t="shared" si="30"/>
        <v>0</v>
      </c>
      <c r="L59" s="118">
        <f t="shared" si="30"/>
        <v>0</v>
      </c>
      <c r="M59" s="118">
        <f t="shared" si="30"/>
        <v>0</v>
      </c>
      <c r="N59" s="118">
        <f t="shared" si="30"/>
        <v>1.133333333</v>
      </c>
      <c r="O59" s="118">
        <f t="shared" si="30"/>
        <v>0.5</v>
      </c>
      <c r="P59" s="118">
        <f t="shared" si="30"/>
        <v>0.1666666667</v>
      </c>
      <c r="Q59" s="118">
        <f t="shared" si="30"/>
        <v>0</v>
      </c>
      <c r="R59" s="118">
        <f t="shared" si="30"/>
        <v>0.1666666667</v>
      </c>
      <c r="S59" s="118">
        <f t="shared" si="30"/>
        <v>0.3333333333</v>
      </c>
      <c r="T59" s="118">
        <f t="shared" si="30"/>
        <v>0</v>
      </c>
      <c r="U59" s="118">
        <f t="shared" si="30"/>
        <v>0.1666666667</v>
      </c>
      <c r="V59" s="118">
        <f t="shared" si="30"/>
        <v>0.5</v>
      </c>
    </row>
    <row r="60" ht="15.75" customHeight="1">
      <c r="A60" s="109"/>
      <c r="B60" s="114"/>
      <c r="C60" s="115" t="s">
        <v>67</v>
      </c>
      <c r="D60" s="116"/>
      <c r="E60" s="125">
        <f t="shared" ref="E60:V60" si="31">IFERROR(E59/$D$59,0)</f>
        <v>0.03333333333</v>
      </c>
      <c r="F60" s="125">
        <f t="shared" si="31"/>
        <v>0</v>
      </c>
      <c r="G60" s="125">
        <f t="shared" si="31"/>
        <v>0.4166666667</v>
      </c>
      <c r="H60" s="125">
        <f t="shared" si="31"/>
        <v>0</v>
      </c>
      <c r="I60" s="125">
        <f t="shared" si="31"/>
        <v>0.1666666667</v>
      </c>
      <c r="J60" s="125">
        <f t="shared" si="31"/>
        <v>0.3333333333</v>
      </c>
      <c r="K60" s="125">
        <f t="shared" si="31"/>
        <v>0</v>
      </c>
      <c r="L60" s="125">
        <f t="shared" si="31"/>
        <v>0</v>
      </c>
      <c r="M60" s="125">
        <f t="shared" si="31"/>
        <v>0</v>
      </c>
      <c r="N60" s="125">
        <f t="shared" si="31"/>
        <v>0.5666666667</v>
      </c>
      <c r="O60" s="125">
        <f t="shared" si="31"/>
        <v>0.25</v>
      </c>
      <c r="P60" s="125">
        <f t="shared" si="31"/>
        <v>0.08333333333</v>
      </c>
      <c r="Q60" s="125">
        <f t="shared" si="31"/>
        <v>0</v>
      </c>
      <c r="R60" s="125">
        <f t="shared" si="31"/>
        <v>0.08333333333</v>
      </c>
      <c r="S60" s="125">
        <f t="shared" si="31"/>
        <v>0.1666666667</v>
      </c>
      <c r="T60" s="125">
        <f t="shared" si="31"/>
        <v>0</v>
      </c>
      <c r="U60" s="125">
        <f t="shared" si="31"/>
        <v>0.08333333333</v>
      </c>
      <c r="V60" s="125">
        <f t="shared" si="31"/>
        <v>0.25</v>
      </c>
    </row>
    <row r="61" ht="15.75" hidden="1" customHeight="1">
      <c r="A61" s="109"/>
      <c r="B61" s="119" t="s">
        <v>72</v>
      </c>
      <c r="C61" s="120"/>
      <c r="D61" s="121">
        <f>'7. Weightings'!$C$6</f>
        <v>4.5</v>
      </c>
      <c r="E61" s="118">
        <f t="shared" ref="E61:V61" si="32">SUM(E45,E52,E59)</f>
        <v>0.06666666667</v>
      </c>
      <c r="F61" s="118">
        <f t="shared" si="32"/>
        <v>0</v>
      </c>
      <c r="G61" s="118">
        <f t="shared" si="32"/>
        <v>1.208333333</v>
      </c>
      <c r="H61" s="118">
        <f t="shared" si="32"/>
        <v>0</v>
      </c>
      <c r="I61" s="118">
        <f t="shared" si="32"/>
        <v>0.5833333333</v>
      </c>
      <c r="J61" s="118">
        <f t="shared" si="32"/>
        <v>0.9166666667</v>
      </c>
      <c r="K61" s="118">
        <f t="shared" si="32"/>
        <v>0</v>
      </c>
      <c r="L61" s="118">
        <f t="shared" si="32"/>
        <v>0.1875</v>
      </c>
      <c r="M61" s="118">
        <f t="shared" si="32"/>
        <v>0</v>
      </c>
      <c r="N61" s="118">
        <f t="shared" si="32"/>
        <v>1.258333333</v>
      </c>
      <c r="O61" s="118">
        <f t="shared" si="32"/>
        <v>0.5</v>
      </c>
      <c r="P61" s="118">
        <f t="shared" si="32"/>
        <v>0.4791666667</v>
      </c>
      <c r="Q61" s="118">
        <f t="shared" si="32"/>
        <v>0</v>
      </c>
      <c r="R61" s="118">
        <f t="shared" si="32"/>
        <v>0.1666666667</v>
      </c>
      <c r="S61" s="118">
        <f t="shared" si="32"/>
        <v>1.333333333</v>
      </c>
      <c r="T61" s="118">
        <f t="shared" si="32"/>
        <v>0</v>
      </c>
      <c r="U61" s="118">
        <f t="shared" si="32"/>
        <v>0.1666666667</v>
      </c>
      <c r="V61" s="118">
        <f t="shared" si="32"/>
        <v>1.3125</v>
      </c>
    </row>
    <row r="62" ht="15.75" customHeight="1">
      <c r="A62" s="114"/>
      <c r="B62" s="126" t="s">
        <v>73</v>
      </c>
      <c r="C62" s="127"/>
      <c r="D62" s="128"/>
      <c r="E62" s="124">
        <f t="shared" ref="E62:V62" si="33">E61/$D$61</f>
        <v>0.01481481481</v>
      </c>
      <c r="F62" s="124">
        <f t="shared" si="33"/>
        <v>0</v>
      </c>
      <c r="G62" s="124">
        <f t="shared" si="33"/>
        <v>0.2685185185</v>
      </c>
      <c r="H62" s="124">
        <f t="shared" si="33"/>
        <v>0</v>
      </c>
      <c r="I62" s="124">
        <f t="shared" si="33"/>
        <v>0.1296296296</v>
      </c>
      <c r="J62" s="124">
        <f t="shared" si="33"/>
        <v>0.2037037037</v>
      </c>
      <c r="K62" s="124">
        <f t="shared" si="33"/>
        <v>0</v>
      </c>
      <c r="L62" s="124">
        <f t="shared" si="33"/>
        <v>0.04166666667</v>
      </c>
      <c r="M62" s="124">
        <f t="shared" si="33"/>
        <v>0</v>
      </c>
      <c r="N62" s="124">
        <f t="shared" si="33"/>
        <v>0.2796296296</v>
      </c>
      <c r="O62" s="124">
        <f t="shared" si="33"/>
        <v>0.1111111111</v>
      </c>
      <c r="P62" s="124">
        <f t="shared" si="33"/>
        <v>0.1064814815</v>
      </c>
      <c r="Q62" s="124">
        <f t="shared" si="33"/>
        <v>0</v>
      </c>
      <c r="R62" s="124">
        <f t="shared" si="33"/>
        <v>0.03703703704</v>
      </c>
      <c r="S62" s="124">
        <f t="shared" si="33"/>
        <v>0.2962962963</v>
      </c>
      <c r="T62" s="124">
        <f t="shared" si="33"/>
        <v>0</v>
      </c>
      <c r="U62" s="124">
        <f t="shared" si="33"/>
        <v>0.03703703704</v>
      </c>
      <c r="V62" s="124">
        <f t="shared" si="33"/>
        <v>0.2916666667</v>
      </c>
    </row>
    <row r="63">
      <c r="A63" s="105" t="str">
        <f>'5. Auto Review | Climate &amp; Envi'!A30</f>
        <v>Fossil Free and Environmentally Sustainable Batteries</v>
      </c>
      <c r="B63" s="129" t="str">
        <f>'5. Auto Review | Climate &amp; Envi'!B30</f>
        <v>Disclosure of  scope 3 GHG emissions due to battery supply chains</v>
      </c>
      <c r="C63" s="107" t="str">
        <f>'5. Auto Review | Climate &amp; Envi'!C30</f>
        <v>The company discloses disaggregated scope 3 emissions for their battery supply chains, including a total for the whole battery and disaggregated emissions for high intensity minerals, including Nickel and LIthium at a minimum.</v>
      </c>
      <c r="D63" s="107">
        <f>'5. Auto Review | Climate &amp; Envi'!D30</f>
        <v>1</v>
      </c>
      <c r="E63" s="107">
        <f>'5. Auto Review | Climate &amp; Envi'!H30</f>
        <v>0</v>
      </c>
      <c r="F63" s="107">
        <f>'5. Auto Review | Climate &amp; Envi'!J30</f>
        <v>0</v>
      </c>
      <c r="G63" s="107">
        <f>'5. Auto Review | Climate &amp; Envi'!L30</f>
        <v>0</v>
      </c>
      <c r="H63" s="107">
        <f>'5. Auto Review | Climate &amp; Envi'!N30</f>
        <v>0</v>
      </c>
      <c r="I63" s="107">
        <f>'5. Auto Review | Climate &amp; Envi'!P30</f>
        <v>0</v>
      </c>
      <c r="J63" s="107">
        <f>'5. Auto Review | Climate &amp; Envi'!R30</f>
        <v>0</v>
      </c>
      <c r="K63" s="108">
        <f>'5. Auto Review | Climate &amp; Envi'!T30</f>
        <v>0</v>
      </c>
      <c r="L63" s="107">
        <f>'5. Auto Review | Climate &amp; Envi'!V30</f>
        <v>0</v>
      </c>
      <c r="M63" s="107">
        <f>'5. Auto Review | Climate &amp; Envi'!X30</f>
        <v>0</v>
      </c>
      <c r="N63" s="107">
        <f>'5. Auto Review | Climate &amp; Envi'!Z30</f>
        <v>0</v>
      </c>
      <c r="O63" s="107">
        <f>'5. Auto Review | Climate &amp; Envi'!AB30</f>
        <v>0</v>
      </c>
      <c r="P63" s="107">
        <f>'5. Auto Review | Climate &amp; Envi'!AD30</f>
        <v>0</v>
      </c>
      <c r="Q63" s="103">
        <f>'5. Auto Review | Climate &amp; Envi'!AF30</f>
        <v>0</v>
      </c>
      <c r="R63" s="107">
        <f>'5. Auto Review | Climate &amp; Envi'!AH30</f>
        <v>0</v>
      </c>
      <c r="S63" s="107">
        <f>'5. Auto Review | Climate &amp; Envi'!AJ30</f>
        <v>0.5</v>
      </c>
      <c r="T63" s="107">
        <f>'5. Auto Review | Climate &amp; Envi'!AL30</f>
        <v>0</v>
      </c>
      <c r="U63" s="107">
        <f>'5. Auto Review | Climate &amp; Envi'!AN30</f>
        <v>0</v>
      </c>
      <c r="V63" s="107">
        <f>'5. Auto Review | Climate &amp; Envi'!AP30</f>
        <v>0</v>
      </c>
    </row>
    <row r="64" ht="15.75" hidden="1" customHeight="1">
      <c r="A64" s="109"/>
      <c r="B64" s="109"/>
      <c r="C64" s="104" t="s">
        <v>58</v>
      </c>
      <c r="D64" s="110">
        <f t="shared" ref="D64:V64" si="34">SUM(D63)</f>
        <v>1</v>
      </c>
      <c r="E64" s="110">
        <f t="shared" si="34"/>
        <v>0</v>
      </c>
      <c r="F64" s="110">
        <f t="shared" si="34"/>
        <v>0</v>
      </c>
      <c r="G64" s="110">
        <f t="shared" si="34"/>
        <v>0</v>
      </c>
      <c r="H64" s="110">
        <f t="shared" si="34"/>
        <v>0</v>
      </c>
      <c r="I64" s="110">
        <f t="shared" si="34"/>
        <v>0</v>
      </c>
      <c r="J64" s="110">
        <f t="shared" si="34"/>
        <v>0</v>
      </c>
      <c r="K64" s="110">
        <f t="shared" si="34"/>
        <v>0</v>
      </c>
      <c r="L64" s="110">
        <f t="shared" si="34"/>
        <v>0</v>
      </c>
      <c r="M64" s="110">
        <f t="shared" si="34"/>
        <v>0</v>
      </c>
      <c r="N64" s="110">
        <f t="shared" si="34"/>
        <v>0</v>
      </c>
      <c r="O64" s="110">
        <f t="shared" si="34"/>
        <v>0</v>
      </c>
      <c r="P64" s="110">
        <f t="shared" si="34"/>
        <v>0</v>
      </c>
      <c r="Q64" s="110">
        <f t="shared" si="34"/>
        <v>0</v>
      </c>
      <c r="R64" s="110">
        <f t="shared" si="34"/>
        <v>0</v>
      </c>
      <c r="S64" s="110">
        <f t="shared" si="34"/>
        <v>0.5</v>
      </c>
      <c r="T64" s="110">
        <f t="shared" si="34"/>
        <v>0</v>
      </c>
      <c r="U64" s="110">
        <f t="shared" si="34"/>
        <v>0</v>
      </c>
      <c r="V64" s="110">
        <f t="shared" si="34"/>
        <v>0</v>
      </c>
    </row>
    <row r="65" ht="15.75" hidden="1" customHeight="1">
      <c r="A65" s="109"/>
      <c r="B65" s="109"/>
      <c r="C65" s="111" t="s">
        <v>59</v>
      </c>
      <c r="D65" s="112">
        <f>'7. Weightings'!$C$3</f>
        <v>1</v>
      </c>
      <c r="E65" s="113">
        <f t="shared" ref="E65:V65" si="35">(E64/$D$64)*$D$65</f>
        <v>0</v>
      </c>
      <c r="F65" s="113">
        <f t="shared" si="35"/>
        <v>0</v>
      </c>
      <c r="G65" s="113">
        <f t="shared" si="35"/>
        <v>0</v>
      </c>
      <c r="H65" s="113">
        <f t="shared" si="35"/>
        <v>0</v>
      </c>
      <c r="I65" s="113">
        <f t="shared" si="35"/>
        <v>0</v>
      </c>
      <c r="J65" s="113">
        <f t="shared" si="35"/>
        <v>0</v>
      </c>
      <c r="K65" s="113">
        <f t="shared" si="35"/>
        <v>0</v>
      </c>
      <c r="L65" s="113">
        <f t="shared" si="35"/>
        <v>0</v>
      </c>
      <c r="M65" s="113">
        <f t="shared" si="35"/>
        <v>0</v>
      </c>
      <c r="N65" s="113">
        <f t="shared" si="35"/>
        <v>0</v>
      </c>
      <c r="O65" s="113">
        <f t="shared" si="35"/>
        <v>0</v>
      </c>
      <c r="P65" s="113">
        <f t="shared" si="35"/>
        <v>0</v>
      </c>
      <c r="Q65" s="113">
        <f t="shared" si="35"/>
        <v>0</v>
      </c>
      <c r="R65" s="113">
        <f t="shared" si="35"/>
        <v>0</v>
      </c>
      <c r="S65" s="113">
        <f t="shared" si="35"/>
        <v>0.5</v>
      </c>
      <c r="T65" s="113">
        <f t="shared" si="35"/>
        <v>0</v>
      </c>
      <c r="U65" s="113">
        <f t="shared" si="35"/>
        <v>0</v>
      </c>
      <c r="V65" s="113">
        <f t="shared" si="35"/>
        <v>0</v>
      </c>
    </row>
    <row r="66" ht="15.75" customHeight="1">
      <c r="A66" s="109"/>
      <c r="B66" s="114"/>
      <c r="C66" s="115" t="s">
        <v>60</v>
      </c>
      <c r="D66" s="116"/>
      <c r="E66" s="116">
        <f t="shared" ref="E66:V66" si="36">IFERROR(E65/$D$65,0)</f>
        <v>0</v>
      </c>
      <c r="F66" s="116">
        <f t="shared" si="36"/>
        <v>0</v>
      </c>
      <c r="G66" s="116">
        <f t="shared" si="36"/>
        <v>0</v>
      </c>
      <c r="H66" s="116">
        <f t="shared" si="36"/>
        <v>0</v>
      </c>
      <c r="I66" s="116">
        <f t="shared" si="36"/>
        <v>0</v>
      </c>
      <c r="J66" s="116">
        <f t="shared" si="36"/>
        <v>0</v>
      </c>
      <c r="K66" s="116">
        <f t="shared" si="36"/>
        <v>0</v>
      </c>
      <c r="L66" s="116">
        <f t="shared" si="36"/>
        <v>0</v>
      </c>
      <c r="M66" s="116">
        <f t="shared" si="36"/>
        <v>0</v>
      </c>
      <c r="N66" s="116">
        <f t="shared" si="36"/>
        <v>0</v>
      </c>
      <c r="O66" s="116">
        <f t="shared" si="36"/>
        <v>0</v>
      </c>
      <c r="P66" s="116">
        <f t="shared" si="36"/>
        <v>0</v>
      </c>
      <c r="Q66" s="116">
        <f t="shared" si="36"/>
        <v>0</v>
      </c>
      <c r="R66" s="116">
        <f t="shared" si="36"/>
        <v>0</v>
      </c>
      <c r="S66" s="116">
        <f t="shared" si="36"/>
        <v>0.5</v>
      </c>
      <c r="T66" s="116">
        <f t="shared" si="36"/>
        <v>0</v>
      </c>
      <c r="U66" s="116">
        <f t="shared" si="36"/>
        <v>0</v>
      </c>
      <c r="V66" s="116">
        <f t="shared" si="36"/>
        <v>0</v>
      </c>
    </row>
    <row r="67">
      <c r="A67" s="109"/>
      <c r="B67" s="129" t="str">
        <f>'5. Auto Review | Climate &amp; Envi'!B31</f>
        <v>Target setting and progress towards fossil free and environmentally sustainable battery supply chains</v>
      </c>
      <c r="C67" s="107" t="str">
        <f>'5. Auto Review | Climate &amp; Envi'!C31</f>
        <v>The company has set a target to produce fossil free and environmentally sustainable batteries.</v>
      </c>
      <c r="D67" s="107">
        <f>'5. Auto Review | Climate &amp; Envi'!D31</f>
        <v>1</v>
      </c>
      <c r="E67" s="107">
        <f>'5. Auto Review | Climate &amp; Envi'!H31</f>
        <v>0</v>
      </c>
      <c r="F67" s="107">
        <f>'5. Auto Review | Climate &amp; Envi'!J31</f>
        <v>0</v>
      </c>
      <c r="G67" s="107">
        <f>'5. Auto Review | Climate &amp; Envi'!L31</f>
        <v>0</v>
      </c>
      <c r="H67" s="107">
        <f>'5. Auto Review | Climate &amp; Envi'!N31</f>
        <v>0</v>
      </c>
      <c r="I67" s="107">
        <f>'5. Auto Review | Climate &amp; Envi'!P31</f>
        <v>0</v>
      </c>
      <c r="J67" s="107">
        <f>'5. Auto Review | Climate &amp; Envi'!R31</f>
        <v>0</v>
      </c>
      <c r="K67" s="108">
        <f>'5. Auto Review | Climate &amp; Envi'!T31</f>
        <v>0</v>
      </c>
      <c r="L67" s="107">
        <f>'5. Auto Review | Climate &amp; Envi'!V31</f>
        <v>0</v>
      </c>
      <c r="M67" s="107">
        <f>'5. Auto Review | Climate &amp; Envi'!X31</f>
        <v>0</v>
      </c>
      <c r="N67" s="107">
        <f>'5. Auto Review | Climate &amp; Envi'!Z31</f>
        <v>0.25</v>
      </c>
      <c r="O67" s="107">
        <f>'5. Auto Review | Climate &amp; Envi'!AB31</f>
        <v>0</v>
      </c>
      <c r="P67" s="107">
        <f>'5. Auto Review | Climate &amp; Envi'!AD31</f>
        <v>0.25</v>
      </c>
      <c r="Q67" s="103">
        <f>'5. Auto Review | Climate &amp; Envi'!AF31</f>
        <v>0</v>
      </c>
      <c r="R67" s="107">
        <f>'5. Auto Review | Climate &amp; Envi'!AH31</f>
        <v>0.25</v>
      </c>
      <c r="S67" s="107">
        <f>'5. Auto Review | Climate &amp; Envi'!AJ31</f>
        <v>0</v>
      </c>
      <c r="T67" s="107">
        <f>'5. Auto Review | Climate &amp; Envi'!AL31</f>
        <v>0</v>
      </c>
      <c r="U67" s="107">
        <f>'5. Auto Review | Climate &amp; Envi'!AN31</f>
        <v>0</v>
      </c>
      <c r="V67" s="107">
        <f>'5. Auto Review | Climate &amp; Envi'!AP31</f>
        <v>0</v>
      </c>
    </row>
    <row r="68">
      <c r="A68" s="109"/>
      <c r="B68" s="109"/>
      <c r="C68" s="107" t="str">
        <f>'5. Auto Review | Climate &amp; Envi'!C32</f>
        <v>The company has set a target to reduce reliance on energy intensive minerals in battery production.</v>
      </c>
      <c r="D68" s="107">
        <f>'5. Auto Review | Climate &amp; Envi'!D32</f>
        <v>1</v>
      </c>
      <c r="E68" s="107">
        <f>'5. Auto Review | Climate &amp; Envi'!H32</f>
        <v>0</v>
      </c>
      <c r="F68" s="107">
        <f>'5. Auto Review | Climate &amp; Envi'!J32</f>
        <v>0</v>
      </c>
      <c r="G68" s="107">
        <f>'5. Auto Review | Climate &amp; Envi'!L32</f>
        <v>0.25</v>
      </c>
      <c r="H68" s="107">
        <f>'5. Auto Review | Climate &amp; Envi'!N32</f>
        <v>0</v>
      </c>
      <c r="I68" s="107">
        <f>'5. Auto Review | Climate &amp; Envi'!P32</f>
        <v>0</v>
      </c>
      <c r="J68" s="107">
        <f>'5. Auto Review | Climate &amp; Envi'!R32</f>
        <v>0</v>
      </c>
      <c r="K68" s="108">
        <f>'5. Auto Review | Climate &amp; Envi'!T32</f>
        <v>0</v>
      </c>
      <c r="L68" s="107">
        <f>'5. Auto Review | Climate &amp; Envi'!V32</f>
        <v>0</v>
      </c>
      <c r="M68" s="107">
        <f>'5. Auto Review | Climate &amp; Envi'!X32</f>
        <v>0</v>
      </c>
      <c r="N68" s="107">
        <f>'5. Auto Review | Climate &amp; Envi'!Z32</f>
        <v>0.25</v>
      </c>
      <c r="O68" s="107">
        <f>'5. Auto Review | Climate &amp; Envi'!AB32</f>
        <v>0</v>
      </c>
      <c r="P68" s="107">
        <f>'5. Auto Review | Climate &amp; Envi'!AD32</f>
        <v>1</v>
      </c>
      <c r="Q68" s="103">
        <f>'5. Auto Review | Climate &amp; Envi'!AF32</f>
        <v>0</v>
      </c>
      <c r="R68" s="107">
        <f>'5. Auto Review | Climate &amp; Envi'!AH32</f>
        <v>0.25</v>
      </c>
      <c r="S68" s="107">
        <f>'5. Auto Review | Climate &amp; Envi'!AJ32</f>
        <v>0</v>
      </c>
      <c r="T68" s="107">
        <f>'5. Auto Review | Climate &amp; Envi'!AL32</f>
        <v>0</v>
      </c>
      <c r="U68" s="107">
        <f>'5. Auto Review | Climate &amp; Envi'!AN32</f>
        <v>0</v>
      </c>
      <c r="V68" s="107">
        <f>'5. Auto Review | Climate &amp; Envi'!AP32</f>
        <v>0.25</v>
      </c>
    </row>
    <row r="69">
      <c r="A69" s="109"/>
      <c r="B69" s="109"/>
      <c r="C69" s="107" t="str">
        <f>'5. Auto Review | Climate &amp; Envi'!C33</f>
        <v>The company has set collection and/or recovery targets for high intensity battery metals.</v>
      </c>
      <c r="D69" s="107">
        <f>'5. Auto Review | Climate &amp; Envi'!D33</f>
        <v>1</v>
      </c>
      <c r="E69" s="107">
        <f>'5. Auto Review | Climate &amp; Envi'!H33</f>
        <v>0</v>
      </c>
      <c r="F69" s="107">
        <f>'5. Auto Review | Climate &amp; Envi'!J33</f>
        <v>0</v>
      </c>
      <c r="G69" s="107">
        <f>'5. Auto Review | Climate &amp; Envi'!L33</f>
        <v>0</v>
      </c>
      <c r="H69" s="107">
        <f>'5. Auto Review | Climate &amp; Envi'!N33</f>
        <v>0</v>
      </c>
      <c r="I69" s="107">
        <f>'5. Auto Review | Climate &amp; Envi'!P33</f>
        <v>0</v>
      </c>
      <c r="J69" s="107">
        <f>'5. Auto Review | Climate &amp; Envi'!R33</f>
        <v>0</v>
      </c>
      <c r="K69" s="108">
        <f>'5. Auto Review | Climate &amp; Envi'!T33</f>
        <v>0</v>
      </c>
      <c r="L69" s="107">
        <f>'5. Auto Review | Climate &amp; Envi'!V33</f>
        <v>0</v>
      </c>
      <c r="M69" s="107">
        <f>'5. Auto Review | Climate &amp; Envi'!X33</f>
        <v>0</v>
      </c>
      <c r="N69" s="107">
        <f>'5. Auto Review | Climate &amp; Envi'!Z33</f>
        <v>0.25</v>
      </c>
      <c r="O69" s="107">
        <f>'5. Auto Review | Climate &amp; Envi'!AB33</f>
        <v>0</v>
      </c>
      <c r="P69" s="107">
        <f>'5. Auto Review | Climate &amp; Envi'!AD33</f>
        <v>0</v>
      </c>
      <c r="Q69" s="103">
        <f>'5. Auto Review | Climate &amp; Envi'!AF33</f>
        <v>0</v>
      </c>
      <c r="R69" s="107">
        <f>'5. Auto Review | Climate &amp; Envi'!AH33</f>
        <v>0</v>
      </c>
      <c r="S69" s="107">
        <f>'5. Auto Review | Climate &amp; Envi'!AJ33</f>
        <v>0</v>
      </c>
      <c r="T69" s="107">
        <f>'5. Auto Review | Climate &amp; Envi'!AL33</f>
        <v>0</v>
      </c>
      <c r="U69" s="107">
        <f>'5. Auto Review | Climate &amp; Envi'!AN33</f>
        <v>0.25</v>
      </c>
      <c r="V69" s="107">
        <f>'5. Auto Review | Climate &amp; Envi'!AP33</f>
        <v>0</v>
      </c>
    </row>
    <row r="70" ht="15.75" hidden="1" customHeight="1">
      <c r="A70" s="109"/>
      <c r="B70" s="109"/>
      <c r="C70" s="104" t="s">
        <v>61</v>
      </c>
      <c r="D70" s="110">
        <f t="shared" ref="D70:V70" si="37">SUM(D67:D69)</f>
        <v>3</v>
      </c>
      <c r="E70" s="110">
        <f t="shared" si="37"/>
        <v>0</v>
      </c>
      <c r="F70" s="110">
        <f t="shared" si="37"/>
        <v>0</v>
      </c>
      <c r="G70" s="110">
        <f t="shared" si="37"/>
        <v>0.25</v>
      </c>
      <c r="H70" s="110">
        <f t="shared" si="37"/>
        <v>0</v>
      </c>
      <c r="I70" s="110">
        <f t="shared" si="37"/>
        <v>0</v>
      </c>
      <c r="J70" s="110">
        <f t="shared" si="37"/>
        <v>0</v>
      </c>
      <c r="K70" s="110">
        <f t="shared" si="37"/>
        <v>0</v>
      </c>
      <c r="L70" s="110">
        <f t="shared" si="37"/>
        <v>0</v>
      </c>
      <c r="M70" s="110">
        <f t="shared" si="37"/>
        <v>0</v>
      </c>
      <c r="N70" s="110">
        <f t="shared" si="37"/>
        <v>0.75</v>
      </c>
      <c r="O70" s="110">
        <f t="shared" si="37"/>
        <v>0</v>
      </c>
      <c r="P70" s="110">
        <f t="shared" si="37"/>
        <v>1.25</v>
      </c>
      <c r="Q70" s="110">
        <f t="shared" si="37"/>
        <v>0</v>
      </c>
      <c r="R70" s="110">
        <f t="shared" si="37"/>
        <v>0.5</v>
      </c>
      <c r="S70" s="110">
        <f t="shared" si="37"/>
        <v>0</v>
      </c>
      <c r="T70" s="110">
        <f t="shared" si="37"/>
        <v>0</v>
      </c>
      <c r="U70" s="110">
        <f t="shared" si="37"/>
        <v>0.25</v>
      </c>
      <c r="V70" s="110">
        <f t="shared" si="37"/>
        <v>0.25</v>
      </c>
    </row>
    <row r="71" ht="15.75" hidden="1" customHeight="1">
      <c r="A71" s="109"/>
      <c r="B71" s="109"/>
      <c r="C71" s="111" t="s">
        <v>62</v>
      </c>
      <c r="D71" s="112">
        <f>'7. Weightings'!$C$4</f>
        <v>1.5</v>
      </c>
      <c r="E71" s="113">
        <f t="shared" ref="E71:V71" si="38">(E70/$D$70)*$D$71</f>
        <v>0</v>
      </c>
      <c r="F71" s="113">
        <f t="shared" si="38"/>
        <v>0</v>
      </c>
      <c r="G71" s="113">
        <f t="shared" si="38"/>
        <v>0.125</v>
      </c>
      <c r="H71" s="113">
        <f t="shared" si="38"/>
        <v>0</v>
      </c>
      <c r="I71" s="113">
        <f t="shared" si="38"/>
        <v>0</v>
      </c>
      <c r="J71" s="113">
        <f t="shared" si="38"/>
        <v>0</v>
      </c>
      <c r="K71" s="113">
        <f t="shared" si="38"/>
        <v>0</v>
      </c>
      <c r="L71" s="113">
        <f t="shared" si="38"/>
        <v>0</v>
      </c>
      <c r="M71" s="113">
        <f t="shared" si="38"/>
        <v>0</v>
      </c>
      <c r="N71" s="113">
        <f t="shared" si="38"/>
        <v>0.375</v>
      </c>
      <c r="O71" s="113">
        <f t="shared" si="38"/>
        <v>0</v>
      </c>
      <c r="P71" s="113">
        <f t="shared" si="38"/>
        <v>0.625</v>
      </c>
      <c r="Q71" s="113">
        <f t="shared" si="38"/>
        <v>0</v>
      </c>
      <c r="R71" s="113">
        <f t="shared" si="38"/>
        <v>0.25</v>
      </c>
      <c r="S71" s="113">
        <f t="shared" si="38"/>
        <v>0</v>
      </c>
      <c r="T71" s="113">
        <f t="shared" si="38"/>
        <v>0</v>
      </c>
      <c r="U71" s="113">
        <f t="shared" si="38"/>
        <v>0.125</v>
      </c>
      <c r="V71" s="113">
        <f t="shared" si="38"/>
        <v>0.125</v>
      </c>
    </row>
    <row r="72" ht="15.75" customHeight="1">
      <c r="A72" s="109"/>
      <c r="B72" s="114"/>
      <c r="C72" s="115" t="s">
        <v>63</v>
      </c>
      <c r="D72" s="116"/>
      <c r="E72" s="116">
        <f t="shared" ref="E72:V72" si="39">IFERROR(E71/$D$71,0)</f>
        <v>0</v>
      </c>
      <c r="F72" s="116">
        <f t="shared" si="39"/>
        <v>0</v>
      </c>
      <c r="G72" s="116">
        <f t="shared" si="39"/>
        <v>0.08333333333</v>
      </c>
      <c r="H72" s="116">
        <f t="shared" si="39"/>
        <v>0</v>
      </c>
      <c r="I72" s="116">
        <f t="shared" si="39"/>
        <v>0</v>
      </c>
      <c r="J72" s="116">
        <f t="shared" si="39"/>
        <v>0</v>
      </c>
      <c r="K72" s="116">
        <f t="shared" si="39"/>
        <v>0</v>
      </c>
      <c r="L72" s="116">
        <f t="shared" si="39"/>
        <v>0</v>
      </c>
      <c r="M72" s="116">
        <f t="shared" si="39"/>
        <v>0</v>
      </c>
      <c r="N72" s="116">
        <f t="shared" si="39"/>
        <v>0.25</v>
      </c>
      <c r="O72" s="116">
        <f t="shared" si="39"/>
        <v>0</v>
      </c>
      <c r="P72" s="116">
        <f t="shared" si="39"/>
        <v>0.4166666667</v>
      </c>
      <c r="Q72" s="116">
        <f t="shared" si="39"/>
        <v>0</v>
      </c>
      <c r="R72" s="116">
        <f t="shared" si="39"/>
        <v>0.1666666667</v>
      </c>
      <c r="S72" s="116">
        <f t="shared" si="39"/>
        <v>0</v>
      </c>
      <c r="T72" s="116">
        <f t="shared" si="39"/>
        <v>0</v>
      </c>
      <c r="U72" s="116">
        <f t="shared" si="39"/>
        <v>0.08333333333</v>
      </c>
      <c r="V72" s="116">
        <f t="shared" si="39"/>
        <v>0.08333333333</v>
      </c>
    </row>
    <row r="73">
      <c r="A73" s="109"/>
      <c r="B73" s="129" t="str">
        <f>'5. Auto Review | Climate &amp; Envi'!B34</f>
        <v>Use of supply chain levers to achieve fossil free and environmentally sustainable battery supply chains</v>
      </c>
      <c r="C73" s="107" t="str">
        <f>'5. Auto Review | Climate &amp; Envi'!C34</f>
        <v>The company requires all battery manufacturers to use 100% renewable electricity</v>
      </c>
      <c r="D73" s="107">
        <f>'5. Auto Review | Climate &amp; Envi'!D34</f>
        <v>2</v>
      </c>
      <c r="E73" s="107">
        <f>'5. Auto Review | Climate &amp; Envi'!H34</f>
        <v>2</v>
      </c>
      <c r="F73" s="107">
        <f>'5. Auto Review | Climate &amp; Envi'!J34</f>
        <v>0</v>
      </c>
      <c r="G73" s="107">
        <f>'5. Auto Review | Climate &amp; Envi'!L34</f>
        <v>0</v>
      </c>
      <c r="H73" s="107">
        <f>'5. Auto Review | Climate &amp; Envi'!N34</f>
        <v>0</v>
      </c>
      <c r="I73" s="107">
        <f>'5. Auto Review | Climate &amp; Envi'!P34</f>
        <v>0</v>
      </c>
      <c r="J73" s="107">
        <f>'5. Auto Review | Climate &amp; Envi'!R34</f>
        <v>0</v>
      </c>
      <c r="K73" s="108">
        <f>'5. Auto Review | Climate &amp; Envi'!T34</f>
        <v>0</v>
      </c>
      <c r="L73" s="107">
        <f>'5. Auto Review | Climate &amp; Envi'!V34</f>
        <v>0</v>
      </c>
      <c r="M73" s="107">
        <f>'5. Auto Review | Climate &amp; Envi'!X34</f>
        <v>0</v>
      </c>
      <c r="N73" s="107">
        <f>'5. Auto Review | Climate &amp; Envi'!Z34</f>
        <v>1</v>
      </c>
      <c r="O73" s="107">
        <f>'5. Auto Review | Climate &amp; Envi'!AB34</f>
        <v>0</v>
      </c>
      <c r="P73" s="107">
        <f>'5. Auto Review | Climate &amp; Envi'!AD34</f>
        <v>0</v>
      </c>
      <c r="Q73" s="103">
        <f>'5. Auto Review | Climate &amp; Envi'!AF34</f>
        <v>0</v>
      </c>
      <c r="R73" s="107">
        <f>'5. Auto Review | Climate &amp; Envi'!AH34</f>
        <v>0</v>
      </c>
      <c r="S73" s="107">
        <f>'5. Auto Review | Climate &amp; Envi'!AJ34</f>
        <v>0</v>
      </c>
      <c r="T73" s="107">
        <f>'5. Auto Review | Climate &amp; Envi'!AL34</f>
        <v>0</v>
      </c>
      <c r="U73" s="107">
        <f>'5. Auto Review | Climate &amp; Envi'!AN34</f>
        <v>2</v>
      </c>
      <c r="V73" s="107">
        <f>'5. Auto Review | Climate &amp; Envi'!AP34</f>
        <v>1</v>
      </c>
    </row>
    <row r="74">
      <c r="A74" s="109"/>
      <c r="B74" s="109"/>
      <c r="C74" s="107" t="str">
        <f>'5. Auto Review | Climate &amp; Envi'!C35</f>
        <v>Company enters into formal agreements (inclusive of joint ventures and investments) with extractives and other value chain companies to reduce the environmental impact of lithium sourcing.</v>
      </c>
      <c r="D74" s="107">
        <f>'5. Auto Review | Climate &amp; Envi'!D35</f>
        <v>1</v>
      </c>
      <c r="E74" s="107">
        <f>'5. Auto Review | Climate &amp; Envi'!H35</f>
        <v>0.25</v>
      </c>
      <c r="F74" s="107">
        <f>'5. Auto Review | Climate &amp; Envi'!J35</f>
        <v>0</v>
      </c>
      <c r="G74" s="107">
        <f>'5. Auto Review | Climate &amp; Envi'!L35</f>
        <v>0</v>
      </c>
      <c r="H74" s="107">
        <f>'5. Auto Review | Climate &amp; Envi'!N35</f>
        <v>0</v>
      </c>
      <c r="I74" s="107">
        <f>'5. Auto Review | Climate &amp; Envi'!P35</f>
        <v>0</v>
      </c>
      <c r="J74" s="107">
        <f>'5. Auto Review | Climate &amp; Envi'!R35</f>
        <v>0.5</v>
      </c>
      <c r="K74" s="108">
        <f>'5. Auto Review | Climate &amp; Envi'!T35</f>
        <v>0</v>
      </c>
      <c r="L74" s="107">
        <f>'5. Auto Review | Climate &amp; Envi'!V35</f>
        <v>0</v>
      </c>
      <c r="M74" s="107">
        <f>'5. Auto Review | Climate &amp; Envi'!X35</f>
        <v>0</v>
      </c>
      <c r="N74" s="107">
        <f>'5. Auto Review | Climate &amp; Envi'!Z35</f>
        <v>0.25</v>
      </c>
      <c r="O74" s="107">
        <f>'5. Auto Review | Climate &amp; Envi'!AB35</f>
        <v>0</v>
      </c>
      <c r="P74" s="107">
        <f>'5. Auto Review | Climate &amp; Envi'!AD35</f>
        <v>0.5</v>
      </c>
      <c r="Q74" s="103">
        <f>'5. Auto Review | Climate &amp; Envi'!AF35</f>
        <v>0</v>
      </c>
      <c r="R74" s="107">
        <f>'5. Auto Review | Climate &amp; Envi'!AH35</f>
        <v>0.5</v>
      </c>
      <c r="S74" s="107">
        <f>'5. Auto Review | Climate &amp; Envi'!AJ35</f>
        <v>0.25</v>
      </c>
      <c r="T74" s="107">
        <f>'5. Auto Review | Climate &amp; Envi'!AL35</f>
        <v>0</v>
      </c>
      <c r="U74" s="107">
        <f>'5. Auto Review | Climate &amp; Envi'!AN35</f>
        <v>0.25</v>
      </c>
      <c r="V74" s="107">
        <f>'5. Auto Review | Climate &amp; Envi'!AP35</f>
        <v>0</v>
      </c>
    </row>
    <row r="75">
      <c r="A75" s="109"/>
      <c r="B75" s="109"/>
      <c r="C75" s="107" t="str">
        <f>'5. Auto Review | Climate &amp; Envi'!C36</f>
        <v>Company enters into formal agreements (inclusive of joint ventures and investments) with extractives and other value chain companies to reduce the environmental impact of nickel sourcing.</v>
      </c>
      <c r="D75" s="107">
        <f>'5. Auto Review | Climate &amp; Envi'!D36</f>
        <v>1</v>
      </c>
      <c r="E75" s="107">
        <f>'5. Auto Review | Climate &amp; Envi'!H36</f>
        <v>0</v>
      </c>
      <c r="F75" s="107">
        <f>'5. Auto Review | Climate &amp; Envi'!J36</f>
        <v>0</v>
      </c>
      <c r="G75" s="107">
        <f>'5. Auto Review | Climate &amp; Envi'!L36</f>
        <v>0</v>
      </c>
      <c r="H75" s="107">
        <f>'5. Auto Review | Climate &amp; Envi'!N36</f>
        <v>0</v>
      </c>
      <c r="I75" s="107">
        <f>'5. Auto Review | Climate &amp; Envi'!P36</f>
        <v>0</v>
      </c>
      <c r="J75" s="107">
        <f>'5. Auto Review | Climate &amp; Envi'!R36</f>
        <v>0</v>
      </c>
      <c r="K75" s="108">
        <f>'5. Auto Review | Climate &amp; Envi'!T36</f>
        <v>0</v>
      </c>
      <c r="L75" s="107">
        <f>'5. Auto Review | Climate &amp; Envi'!V36</f>
        <v>0</v>
      </c>
      <c r="M75" s="107">
        <f>'5. Auto Review | Climate &amp; Envi'!X36</f>
        <v>0</v>
      </c>
      <c r="N75" s="107">
        <f>'5. Auto Review | Climate &amp; Envi'!Z36</f>
        <v>0</v>
      </c>
      <c r="O75" s="107">
        <f>'5. Auto Review | Climate &amp; Envi'!AB36</f>
        <v>0</v>
      </c>
      <c r="P75" s="107">
        <f>'5. Auto Review | Climate &amp; Envi'!AD36</f>
        <v>0.25</v>
      </c>
      <c r="Q75" s="103">
        <f>'5. Auto Review | Climate &amp; Envi'!AF36</f>
        <v>0</v>
      </c>
      <c r="R75" s="107">
        <f>'5. Auto Review | Climate &amp; Envi'!AH36</f>
        <v>0.25</v>
      </c>
      <c r="S75" s="107">
        <f>'5. Auto Review | Climate &amp; Envi'!AJ36</f>
        <v>0.25</v>
      </c>
      <c r="T75" s="107">
        <f>'5. Auto Review | Climate &amp; Envi'!AL36</f>
        <v>0</v>
      </c>
      <c r="U75" s="107">
        <f>'5. Auto Review | Climate &amp; Envi'!AN36</f>
        <v>0</v>
      </c>
      <c r="V75" s="107">
        <f>'5. Auto Review | Climate &amp; Envi'!AP36</f>
        <v>0</v>
      </c>
    </row>
    <row r="76">
      <c r="A76" s="109"/>
      <c r="B76" s="109"/>
      <c r="C76" s="107" t="str">
        <f>'5. Auto Review | Climate &amp; Envi'!C37</f>
        <v>Company enters into formal agreements (inclusive of joint ventures and investments) with extractives and other value chain companies to reduce the environmental impact of cobalt sourcing.</v>
      </c>
      <c r="D76" s="107">
        <f>'5. Auto Review | Climate &amp; Envi'!D37</f>
        <v>1</v>
      </c>
      <c r="E76" s="107">
        <f>'5. Auto Review | Climate &amp; Envi'!H37</f>
        <v>0</v>
      </c>
      <c r="F76" s="107">
        <f>'5. Auto Review | Climate &amp; Envi'!J37</f>
        <v>0</v>
      </c>
      <c r="G76" s="107">
        <f>'5. Auto Review | Climate &amp; Envi'!L37</f>
        <v>0</v>
      </c>
      <c r="H76" s="107">
        <f>'5. Auto Review | Climate &amp; Envi'!N37</f>
        <v>0</v>
      </c>
      <c r="I76" s="107">
        <f>'5. Auto Review | Climate &amp; Envi'!P37</f>
        <v>0</v>
      </c>
      <c r="J76" s="107">
        <f>'5. Auto Review | Climate &amp; Envi'!R37</f>
        <v>0</v>
      </c>
      <c r="K76" s="108">
        <f>'5. Auto Review | Climate &amp; Envi'!T37</f>
        <v>0</v>
      </c>
      <c r="L76" s="107">
        <f>'5. Auto Review | Climate &amp; Envi'!V37</f>
        <v>0</v>
      </c>
      <c r="M76" s="107">
        <f>'5. Auto Review | Climate &amp; Envi'!X37</f>
        <v>0</v>
      </c>
      <c r="N76" s="107">
        <f>'5. Auto Review | Climate &amp; Envi'!Z37</f>
        <v>0</v>
      </c>
      <c r="O76" s="107">
        <f>'5. Auto Review | Climate &amp; Envi'!AB37</f>
        <v>0</v>
      </c>
      <c r="P76" s="107">
        <f>'5. Auto Review | Climate &amp; Envi'!AD37</f>
        <v>0.25</v>
      </c>
      <c r="Q76" s="103">
        <f>'5. Auto Review | Climate &amp; Envi'!AF37</f>
        <v>0</v>
      </c>
      <c r="R76" s="107">
        <f>'5. Auto Review | Climate &amp; Envi'!AH37</f>
        <v>0</v>
      </c>
      <c r="S76" s="107">
        <f>'5. Auto Review | Climate &amp; Envi'!AJ37</f>
        <v>0.5</v>
      </c>
      <c r="T76" s="107">
        <f>'5. Auto Review | Climate &amp; Envi'!AL37</f>
        <v>0</v>
      </c>
      <c r="U76" s="107">
        <f>'5. Auto Review | Climate &amp; Envi'!AN37</f>
        <v>0</v>
      </c>
      <c r="V76" s="107">
        <f>'5. Auto Review | Climate &amp; Envi'!AP37</f>
        <v>0</v>
      </c>
    </row>
    <row r="77">
      <c r="A77" s="109"/>
      <c r="B77" s="109"/>
      <c r="C77" s="107" t="str">
        <f>'5. Auto Review | Climate &amp; Envi'!C38</f>
        <v>The company participates in multi-stakeholder initiatives to collaborate with other buyers to incentivise investment in and production of fossil free and environmentally sustainable batteries at scale.</v>
      </c>
      <c r="D77" s="107">
        <f>'5. Auto Review | Climate &amp; Envi'!D38</f>
        <v>1</v>
      </c>
      <c r="E77" s="107">
        <f>'5. Auto Review | Climate &amp; Envi'!H38</f>
        <v>1</v>
      </c>
      <c r="F77" s="107">
        <f>'5. Auto Review | Climate &amp; Envi'!J38</f>
        <v>0</v>
      </c>
      <c r="G77" s="107">
        <f>'5. Auto Review | Climate &amp; Envi'!L38</f>
        <v>0</v>
      </c>
      <c r="H77" s="107">
        <f>'5. Auto Review | Climate &amp; Envi'!N38</f>
        <v>0</v>
      </c>
      <c r="I77" s="107">
        <f>'5. Auto Review | Climate &amp; Envi'!P38</f>
        <v>0</v>
      </c>
      <c r="J77" s="107">
        <f>'5. Auto Review | Climate &amp; Envi'!R38</f>
        <v>0</v>
      </c>
      <c r="K77" s="108">
        <f>'5. Auto Review | Climate &amp; Envi'!T38</f>
        <v>0</v>
      </c>
      <c r="L77" s="107">
        <f>'5. Auto Review | Climate &amp; Envi'!V38</f>
        <v>1</v>
      </c>
      <c r="M77" s="107">
        <f>'5. Auto Review | Climate &amp; Envi'!X38</f>
        <v>0</v>
      </c>
      <c r="N77" s="107">
        <f>'5. Auto Review | Climate &amp; Envi'!Z38</f>
        <v>0</v>
      </c>
      <c r="O77" s="107">
        <f>'5. Auto Review | Climate &amp; Envi'!AB38</f>
        <v>0</v>
      </c>
      <c r="P77" s="107">
        <f>'5. Auto Review | Climate &amp; Envi'!AD38</f>
        <v>0</v>
      </c>
      <c r="Q77" s="103">
        <f>'5. Auto Review | Climate &amp; Envi'!AF38</f>
        <v>0</v>
      </c>
      <c r="R77" s="107">
        <f>'5. Auto Review | Climate &amp; Envi'!AH38</f>
        <v>1</v>
      </c>
      <c r="S77" s="107">
        <f>'5. Auto Review | Climate &amp; Envi'!AJ38</f>
        <v>1</v>
      </c>
      <c r="T77" s="107">
        <f>'5. Auto Review | Climate &amp; Envi'!AL38</f>
        <v>0</v>
      </c>
      <c r="U77" s="107">
        <f>'5. Auto Review | Climate &amp; Envi'!AN38</f>
        <v>1</v>
      </c>
      <c r="V77" s="107">
        <f>'5. Auto Review | Climate &amp; Envi'!AP38</f>
        <v>0</v>
      </c>
    </row>
    <row r="78">
      <c r="A78" s="109"/>
      <c r="B78" s="109"/>
      <c r="C78" s="107" t="str">
        <f>'5. Auto Review | Climate &amp; Envi'!C39</f>
        <v>The company invests in R&amp;D to reduce the use of high emissions minerals (e.g. nickel, cobalt) in their batteries. R&amp;D could be done in house or via formal partnerships with battery manufacturers.
</v>
      </c>
      <c r="D78" s="107">
        <f>'5. Auto Review | Climate &amp; Envi'!D39</f>
        <v>2</v>
      </c>
      <c r="E78" s="107">
        <f>'5. Auto Review | Climate &amp; Envi'!H39</f>
        <v>1</v>
      </c>
      <c r="F78" s="107">
        <f>'5. Auto Review | Climate &amp; Envi'!J39</f>
        <v>2</v>
      </c>
      <c r="G78" s="107">
        <f>'5. Auto Review | Climate &amp; Envi'!L39</f>
        <v>2</v>
      </c>
      <c r="H78" s="107">
        <f>'5. Auto Review | Climate &amp; Envi'!N39</f>
        <v>2</v>
      </c>
      <c r="I78" s="107">
        <f>'5. Auto Review | Climate &amp; Envi'!P39</f>
        <v>0</v>
      </c>
      <c r="J78" s="107">
        <f>'5. Auto Review | Climate &amp; Envi'!R39</f>
        <v>0</v>
      </c>
      <c r="K78" s="108">
        <f>'5. Auto Review | Climate &amp; Envi'!T39</f>
        <v>0</v>
      </c>
      <c r="L78" s="107">
        <f>'5. Auto Review | Climate &amp; Envi'!V39</f>
        <v>0</v>
      </c>
      <c r="M78" s="107">
        <f>'5. Auto Review | Climate &amp; Envi'!X39</f>
        <v>0</v>
      </c>
      <c r="N78" s="107">
        <f>'5. Auto Review | Climate &amp; Envi'!Z39</f>
        <v>2</v>
      </c>
      <c r="O78" s="107">
        <f>'5. Auto Review | Climate &amp; Envi'!AB39</f>
        <v>1</v>
      </c>
      <c r="P78" s="107">
        <f>'5. Auto Review | Climate &amp; Envi'!AD39</f>
        <v>1</v>
      </c>
      <c r="Q78" s="103">
        <f>'5. Auto Review | Climate &amp; Envi'!AF39</f>
        <v>1</v>
      </c>
      <c r="R78" s="107">
        <f>'5. Auto Review | Climate &amp; Envi'!AH39</f>
        <v>2</v>
      </c>
      <c r="S78" s="107">
        <f>'5. Auto Review | Climate &amp; Envi'!AJ39</f>
        <v>1</v>
      </c>
      <c r="T78" s="107">
        <f>'5. Auto Review | Climate &amp; Envi'!AL39</f>
        <v>1</v>
      </c>
      <c r="U78" s="107">
        <f>'5. Auto Review | Climate &amp; Envi'!AN39</f>
        <v>0</v>
      </c>
      <c r="V78" s="107">
        <f>'5. Auto Review | Climate &amp; Envi'!AP39</f>
        <v>0</v>
      </c>
    </row>
    <row r="79">
      <c r="A79" s="109"/>
      <c r="B79" s="109"/>
      <c r="C79" s="107" t="str">
        <f>'5. Auto Review | Climate &amp; Envi'!C40</f>
        <v>The company invests in R&amp;D to increase the recyclability of their batteries.</v>
      </c>
      <c r="D79" s="107">
        <f>'5. Auto Review | Climate &amp; Envi'!D40</f>
        <v>1</v>
      </c>
      <c r="E79" s="107">
        <f>'5. Auto Review | Climate &amp; Envi'!H40</f>
        <v>0</v>
      </c>
      <c r="F79" s="107">
        <f>'5. Auto Review | Climate &amp; Envi'!J40</f>
        <v>0</v>
      </c>
      <c r="G79" s="107">
        <f>'5. Auto Review | Climate &amp; Envi'!L40</f>
        <v>0.5</v>
      </c>
      <c r="H79" s="107">
        <f>'5. Auto Review | Climate &amp; Envi'!N40</f>
        <v>0</v>
      </c>
      <c r="I79" s="107">
        <f>'5. Auto Review | Climate &amp; Envi'!P40</f>
        <v>0</v>
      </c>
      <c r="J79" s="107">
        <f>'5. Auto Review | Climate &amp; Envi'!R40</f>
        <v>0.5</v>
      </c>
      <c r="K79" s="108">
        <f>'5. Auto Review | Climate &amp; Envi'!T40</f>
        <v>0</v>
      </c>
      <c r="L79" s="107">
        <f>'5. Auto Review | Climate &amp; Envi'!V40</f>
        <v>0</v>
      </c>
      <c r="M79" s="107">
        <f>'5. Auto Review | Climate &amp; Envi'!X40</f>
        <v>0.5</v>
      </c>
      <c r="N79" s="107">
        <f>'5. Auto Review | Climate &amp; Envi'!Z40</f>
        <v>1</v>
      </c>
      <c r="O79" s="107">
        <f>'5. Auto Review | Climate &amp; Envi'!AB40</f>
        <v>0</v>
      </c>
      <c r="P79" s="107">
        <f>'5. Auto Review | Climate &amp; Envi'!AD40</f>
        <v>0.5</v>
      </c>
      <c r="Q79" s="103">
        <f>'5. Auto Review | Climate &amp; Envi'!AF40</f>
        <v>0.5</v>
      </c>
      <c r="R79" s="107">
        <f>'5. Auto Review | Climate &amp; Envi'!AH40</f>
        <v>0</v>
      </c>
      <c r="S79" s="107">
        <f>'5. Auto Review | Climate &amp; Envi'!AJ40</f>
        <v>1</v>
      </c>
      <c r="T79" s="107">
        <f>'5. Auto Review | Climate &amp; Envi'!AL40</f>
        <v>0</v>
      </c>
      <c r="U79" s="107">
        <f>'5. Auto Review | Climate &amp; Envi'!AN40</f>
        <v>1</v>
      </c>
      <c r="V79" s="107">
        <f>'5. Auto Review | Climate &amp; Envi'!AP40</f>
        <v>0</v>
      </c>
    </row>
    <row r="80">
      <c r="A80" s="109"/>
      <c r="B80" s="109"/>
      <c r="C80" s="107" t="str">
        <f>'5. Auto Review | Climate &amp; Envi'!C41</f>
        <v>The company has established closed loop processes to increase the % of batteries being recycled at end of life.</v>
      </c>
      <c r="D80" s="107">
        <f>'5. Auto Review | Climate &amp; Envi'!D41</f>
        <v>2</v>
      </c>
      <c r="E80" s="107">
        <f>'5. Auto Review | Climate &amp; Envi'!H41</f>
        <v>0.25</v>
      </c>
      <c r="F80" s="107">
        <f>'5. Auto Review | Climate &amp; Envi'!J41</f>
        <v>0</v>
      </c>
      <c r="G80" s="107">
        <f>'5. Auto Review | Climate &amp; Envi'!L41</f>
        <v>1</v>
      </c>
      <c r="H80" s="107">
        <f>'5. Auto Review | Climate &amp; Envi'!N41</f>
        <v>0.5</v>
      </c>
      <c r="I80" s="107">
        <f>'5. Auto Review | Climate &amp; Envi'!P41</f>
        <v>1</v>
      </c>
      <c r="J80" s="107">
        <f>'5. Auto Review | Climate &amp; Envi'!R41</f>
        <v>1</v>
      </c>
      <c r="K80" s="108">
        <f>'5. Auto Review | Climate &amp; Envi'!T41</f>
        <v>0</v>
      </c>
      <c r="L80" s="107">
        <f>'5. Auto Review | Climate &amp; Envi'!V41</f>
        <v>1</v>
      </c>
      <c r="M80" s="107">
        <f>'5. Auto Review | Climate &amp; Envi'!X41</f>
        <v>1</v>
      </c>
      <c r="N80" s="107">
        <f>'5. Auto Review | Climate &amp; Envi'!Z41</f>
        <v>1.5</v>
      </c>
      <c r="O80" s="107">
        <f>'5. Auto Review | Climate &amp; Envi'!AB41</f>
        <v>0</v>
      </c>
      <c r="P80" s="107">
        <f>'5. Auto Review | Climate &amp; Envi'!AD41</f>
        <v>1</v>
      </c>
      <c r="Q80" s="103">
        <f>'5. Auto Review | Climate &amp; Envi'!AF41</f>
        <v>0</v>
      </c>
      <c r="R80" s="107">
        <f>'5. Auto Review | Climate &amp; Envi'!AH41</f>
        <v>1.5</v>
      </c>
      <c r="S80" s="107">
        <f>'5. Auto Review | Climate &amp; Envi'!AJ41</f>
        <v>1</v>
      </c>
      <c r="T80" s="107">
        <f>'5. Auto Review | Climate &amp; Envi'!AL41</f>
        <v>0</v>
      </c>
      <c r="U80" s="107">
        <f>'5. Auto Review | Climate &amp; Envi'!AN41</f>
        <v>1</v>
      </c>
      <c r="V80" s="107">
        <f>'5. Auto Review | Climate &amp; Envi'!AP41</f>
        <v>1</v>
      </c>
    </row>
    <row r="81" ht="15.75" hidden="1" customHeight="1">
      <c r="A81" s="109"/>
      <c r="B81" s="109"/>
      <c r="C81" s="104" t="s">
        <v>65</v>
      </c>
      <c r="D81" s="110">
        <f t="shared" ref="D81:V81" si="40">SUM(D73:D80)</f>
        <v>11</v>
      </c>
      <c r="E81" s="110">
        <f t="shared" si="40"/>
        <v>4.5</v>
      </c>
      <c r="F81" s="110">
        <f t="shared" si="40"/>
        <v>2</v>
      </c>
      <c r="G81" s="110">
        <f t="shared" si="40"/>
        <v>3.5</v>
      </c>
      <c r="H81" s="110">
        <f t="shared" si="40"/>
        <v>2.5</v>
      </c>
      <c r="I81" s="110">
        <f t="shared" si="40"/>
        <v>1</v>
      </c>
      <c r="J81" s="110">
        <f t="shared" si="40"/>
        <v>2</v>
      </c>
      <c r="K81" s="110">
        <f t="shared" si="40"/>
        <v>0</v>
      </c>
      <c r="L81" s="110">
        <f t="shared" si="40"/>
        <v>2</v>
      </c>
      <c r="M81" s="110">
        <f t="shared" si="40"/>
        <v>1.5</v>
      </c>
      <c r="N81" s="110">
        <f t="shared" si="40"/>
        <v>5.75</v>
      </c>
      <c r="O81" s="110">
        <f t="shared" si="40"/>
        <v>1</v>
      </c>
      <c r="P81" s="110">
        <f t="shared" si="40"/>
        <v>3.5</v>
      </c>
      <c r="Q81" s="110">
        <f t="shared" si="40"/>
        <v>1.5</v>
      </c>
      <c r="R81" s="110">
        <f t="shared" si="40"/>
        <v>5.25</v>
      </c>
      <c r="S81" s="110">
        <f t="shared" si="40"/>
        <v>5</v>
      </c>
      <c r="T81" s="110">
        <f t="shared" si="40"/>
        <v>1</v>
      </c>
      <c r="U81" s="110">
        <f t="shared" si="40"/>
        <v>5.25</v>
      </c>
      <c r="V81" s="110">
        <f t="shared" si="40"/>
        <v>2</v>
      </c>
    </row>
    <row r="82" ht="15.75" hidden="1" customHeight="1">
      <c r="A82" s="109"/>
      <c r="B82" s="109"/>
      <c r="C82" s="111" t="s">
        <v>66</v>
      </c>
      <c r="D82" s="112">
        <f>'7. Weightings'!$C$5</f>
        <v>2</v>
      </c>
      <c r="E82" s="118">
        <f t="shared" ref="E82:V82" si="41">(E81/$D$81)*$D$82</f>
        <v>0.8181818182</v>
      </c>
      <c r="F82" s="118">
        <f t="shared" si="41"/>
        <v>0.3636363636</v>
      </c>
      <c r="G82" s="118">
        <f t="shared" si="41"/>
        <v>0.6363636364</v>
      </c>
      <c r="H82" s="118">
        <f t="shared" si="41"/>
        <v>0.4545454545</v>
      </c>
      <c r="I82" s="118">
        <f t="shared" si="41"/>
        <v>0.1818181818</v>
      </c>
      <c r="J82" s="118">
        <f t="shared" si="41"/>
        <v>0.3636363636</v>
      </c>
      <c r="K82" s="118">
        <f t="shared" si="41"/>
        <v>0</v>
      </c>
      <c r="L82" s="118">
        <f t="shared" si="41"/>
        <v>0.3636363636</v>
      </c>
      <c r="M82" s="118">
        <f t="shared" si="41"/>
        <v>0.2727272727</v>
      </c>
      <c r="N82" s="118">
        <f t="shared" si="41"/>
        <v>1.045454545</v>
      </c>
      <c r="O82" s="118">
        <f t="shared" si="41"/>
        <v>0.1818181818</v>
      </c>
      <c r="P82" s="118">
        <f t="shared" si="41"/>
        <v>0.6363636364</v>
      </c>
      <c r="Q82" s="118">
        <f t="shared" si="41"/>
        <v>0.2727272727</v>
      </c>
      <c r="R82" s="118">
        <f t="shared" si="41"/>
        <v>0.9545454545</v>
      </c>
      <c r="S82" s="118">
        <f t="shared" si="41"/>
        <v>0.9090909091</v>
      </c>
      <c r="T82" s="118">
        <f t="shared" si="41"/>
        <v>0.1818181818</v>
      </c>
      <c r="U82" s="118">
        <f t="shared" si="41"/>
        <v>0.9545454545</v>
      </c>
      <c r="V82" s="118">
        <f t="shared" si="41"/>
        <v>0.3636363636</v>
      </c>
    </row>
    <row r="83" ht="15.75" customHeight="1">
      <c r="A83" s="114"/>
      <c r="B83" s="114"/>
      <c r="C83" s="115" t="s">
        <v>67</v>
      </c>
      <c r="D83" s="116"/>
      <c r="E83" s="125">
        <f t="shared" ref="E83:V83" si="42">IFERROR(E82/$D$82,0)</f>
        <v>0.4090909091</v>
      </c>
      <c r="F83" s="125">
        <f t="shared" si="42"/>
        <v>0.1818181818</v>
      </c>
      <c r="G83" s="125">
        <f t="shared" si="42"/>
        <v>0.3181818182</v>
      </c>
      <c r="H83" s="125">
        <f t="shared" si="42"/>
        <v>0.2272727273</v>
      </c>
      <c r="I83" s="125">
        <f t="shared" si="42"/>
        <v>0.09090909091</v>
      </c>
      <c r="J83" s="125">
        <f t="shared" si="42"/>
        <v>0.1818181818</v>
      </c>
      <c r="K83" s="125">
        <f t="shared" si="42"/>
        <v>0</v>
      </c>
      <c r="L83" s="125">
        <f t="shared" si="42"/>
        <v>0.1818181818</v>
      </c>
      <c r="M83" s="125">
        <f t="shared" si="42"/>
        <v>0.1363636364</v>
      </c>
      <c r="N83" s="125">
        <f t="shared" si="42"/>
        <v>0.5227272727</v>
      </c>
      <c r="O83" s="125">
        <f t="shared" si="42"/>
        <v>0.09090909091</v>
      </c>
      <c r="P83" s="125">
        <f t="shared" si="42"/>
        <v>0.3181818182</v>
      </c>
      <c r="Q83" s="125">
        <f t="shared" si="42"/>
        <v>0.1363636364</v>
      </c>
      <c r="R83" s="125">
        <f t="shared" si="42"/>
        <v>0.4772727273</v>
      </c>
      <c r="S83" s="125">
        <f t="shared" si="42"/>
        <v>0.4545454545</v>
      </c>
      <c r="T83" s="125">
        <f t="shared" si="42"/>
        <v>0.09090909091</v>
      </c>
      <c r="U83" s="125">
        <f t="shared" si="42"/>
        <v>0.4772727273</v>
      </c>
      <c r="V83" s="125">
        <f t="shared" si="42"/>
        <v>0.1818181818</v>
      </c>
    </row>
    <row r="84" ht="15.75" hidden="1" customHeight="1">
      <c r="A84" s="103"/>
      <c r="B84" s="119" t="s">
        <v>74</v>
      </c>
      <c r="C84" s="120"/>
      <c r="D84" s="121">
        <f>'7. Weightings'!$C$6</f>
        <v>4.5</v>
      </c>
      <c r="E84" s="118">
        <f t="shared" ref="E84:V84" si="43">SUM(E65,E71,E82)</f>
        <v>0.8181818182</v>
      </c>
      <c r="F84" s="118">
        <f t="shared" si="43"/>
        <v>0.3636363636</v>
      </c>
      <c r="G84" s="118">
        <f t="shared" si="43"/>
        <v>0.7613636364</v>
      </c>
      <c r="H84" s="118">
        <f t="shared" si="43"/>
        <v>0.4545454545</v>
      </c>
      <c r="I84" s="118">
        <f t="shared" si="43"/>
        <v>0.1818181818</v>
      </c>
      <c r="J84" s="118">
        <f t="shared" si="43"/>
        <v>0.3636363636</v>
      </c>
      <c r="K84" s="118">
        <f t="shared" si="43"/>
        <v>0</v>
      </c>
      <c r="L84" s="118">
        <f t="shared" si="43"/>
        <v>0.3636363636</v>
      </c>
      <c r="M84" s="118">
        <f t="shared" si="43"/>
        <v>0.2727272727</v>
      </c>
      <c r="N84" s="118">
        <f t="shared" si="43"/>
        <v>1.420454545</v>
      </c>
      <c r="O84" s="118">
        <f t="shared" si="43"/>
        <v>0.1818181818</v>
      </c>
      <c r="P84" s="118">
        <f t="shared" si="43"/>
        <v>1.261363636</v>
      </c>
      <c r="Q84" s="118">
        <f t="shared" si="43"/>
        <v>0.2727272727</v>
      </c>
      <c r="R84" s="118">
        <f t="shared" si="43"/>
        <v>1.204545455</v>
      </c>
      <c r="S84" s="118">
        <f t="shared" si="43"/>
        <v>1.409090909</v>
      </c>
      <c r="T84" s="118">
        <f t="shared" si="43"/>
        <v>0.1818181818</v>
      </c>
      <c r="U84" s="118">
        <f t="shared" si="43"/>
        <v>1.079545455</v>
      </c>
      <c r="V84" s="118">
        <f t="shared" si="43"/>
        <v>0.4886363636</v>
      </c>
    </row>
    <row r="85" ht="15.75" customHeight="1">
      <c r="A85" s="103"/>
      <c r="B85" s="126" t="s">
        <v>75</v>
      </c>
      <c r="C85" s="127"/>
      <c r="D85" s="128"/>
      <c r="E85" s="124">
        <f t="shared" ref="E85:V85" si="44">E84/$D$84</f>
        <v>0.1818181818</v>
      </c>
      <c r="F85" s="124">
        <f t="shared" si="44"/>
        <v>0.08080808081</v>
      </c>
      <c r="G85" s="124">
        <f t="shared" si="44"/>
        <v>0.1691919192</v>
      </c>
      <c r="H85" s="124">
        <f t="shared" si="44"/>
        <v>0.101010101</v>
      </c>
      <c r="I85" s="124">
        <f t="shared" si="44"/>
        <v>0.0404040404</v>
      </c>
      <c r="J85" s="124">
        <f t="shared" si="44"/>
        <v>0.08080808081</v>
      </c>
      <c r="K85" s="124">
        <f t="shared" si="44"/>
        <v>0</v>
      </c>
      <c r="L85" s="124">
        <f t="shared" si="44"/>
        <v>0.08080808081</v>
      </c>
      <c r="M85" s="124">
        <f t="shared" si="44"/>
        <v>0.06060606061</v>
      </c>
      <c r="N85" s="124">
        <f t="shared" si="44"/>
        <v>0.3156565657</v>
      </c>
      <c r="O85" s="124">
        <f t="shared" si="44"/>
        <v>0.0404040404</v>
      </c>
      <c r="P85" s="124">
        <f t="shared" si="44"/>
        <v>0.2803030303</v>
      </c>
      <c r="Q85" s="124">
        <f t="shared" si="44"/>
        <v>0.06060606061</v>
      </c>
      <c r="R85" s="124">
        <f t="shared" si="44"/>
        <v>0.2676767677</v>
      </c>
      <c r="S85" s="124">
        <f t="shared" si="44"/>
        <v>0.3131313131</v>
      </c>
      <c r="T85" s="124">
        <f t="shared" si="44"/>
        <v>0.0404040404</v>
      </c>
      <c r="U85" s="124">
        <f t="shared" si="44"/>
        <v>0.2398989899</v>
      </c>
      <c r="V85" s="124">
        <f t="shared" si="44"/>
        <v>0.1085858586</v>
      </c>
    </row>
    <row r="86" ht="15.75" customHeight="1">
      <c r="A86" s="103" t="s">
        <v>76</v>
      </c>
      <c r="B86" s="130" t="s">
        <v>77</v>
      </c>
      <c r="C86" s="107" t="s">
        <v>78</v>
      </c>
      <c r="D86" s="107"/>
      <c r="E86" s="107">
        <f>'5. Auto Review | Climate &amp; Envi'!H42</f>
        <v>0.9</v>
      </c>
      <c r="F86" s="107">
        <f>'5. Auto Review | Climate &amp; Envi'!J42</f>
        <v>1.1</v>
      </c>
      <c r="G86" s="107">
        <f>'5. Auto Review | Climate &amp; Envi'!L42</f>
        <v>1.1</v>
      </c>
      <c r="H86" s="107">
        <f>'5. Auto Review | Climate &amp; Envi'!N42</f>
        <v>1</v>
      </c>
      <c r="I86" s="107">
        <f>'5. Auto Review | Climate &amp; Envi'!P42</f>
        <v>1</v>
      </c>
      <c r="J86" s="107">
        <f>'5. Auto Review | Climate &amp; Envi'!R42</f>
        <v>1.1</v>
      </c>
      <c r="K86" s="107">
        <f>'5. Auto Review | Climate &amp; Envi'!T42</f>
        <v>0.9</v>
      </c>
      <c r="L86" s="107">
        <f>'5. Auto Review | Climate &amp; Envi'!V42</f>
        <v>0.9</v>
      </c>
      <c r="M86" s="107">
        <f>'5. Auto Review | Climate &amp; Envi'!X42</f>
        <v>0.9</v>
      </c>
      <c r="N86" s="107">
        <f>'5. Auto Review | Climate &amp; Envi'!Z42</f>
        <v>1.1</v>
      </c>
      <c r="O86" s="107">
        <f>'5. Auto Review | Climate &amp; Envi'!AB42</f>
        <v>1.1</v>
      </c>
      <c r="P86" s="107">
        <f>'5. Auto Review | Climate &amp; Envi'!AD42</f>
        <v>0.9</v>
      </c>
      <c r="Q86" s="107">
        <f>'5. Auto Review | Climate &amp; Envi'!AF42</f>
        <v>1.1</v>
      </c>
      <c r="R86" s="107">
        <f>'5. Auto Review | Climate &amp; Envi'!AH42</f>
        <v>0.9</v>
      </c>
      <c r="S86" s="107">
        <f>'5. Auto Review | Climate &amp; Envi'!AJ42</f>
        <v>1.2</v>
      </c>
      <c r="T86" s="107">
        <f>'5. Auto Review | Climate &amp; Envi'!AL42</f>
        <v>0.9</v>
      </c>
      <c r="U86" s="107">
        <f>'5. Auto Review | Climate &amp; Envi'!AN42</f>
        <v>1.1</v>
      </c>
      <c r="V86" s="107">
        <f>'5. Auto Review | Climate &amp; Envi'!AP42</f>
        <v>1.2</v>
      </c>
    </row>
    <row r="87" ht="15.75" customHeight="1">
      <c r="A87" s="131"/>
      <c r="B87" s="131"/>
      <c r="C87" s="131"/>
      <c r="D87" s="131"/>
      <c r="E87" s="131"/>
      <c r="F87" s="131"/>
      <c r="G87" s="131"/>
      <c r="H87" s="131"/>
      <c r="I87" s="131"/>
      <c r="J87" s="131"/>
      <c r="K87" s="131"/>
      <c r="L87" s="131"/>
      <c r="M87" s="131"/>
      <c r="N87" s="131"/>
      <c r="O87" s="131"/>
      <c r="P87" s="131"/>
      <c r="Q87" s="131"/>
      <c r="R87" s="131"/>
      <c r="S87" s="131"/>
      <c r="T87" s="131"/>
      <c r="U87" s="131"/>
      <c r="V87" s="131"/>
    </row>
    <row r="88" ht="15.75" hidden="1" customHeight="1">
      <c r="A88" s="131"/>
      <c r="B88" s="119" t="s">
        <v>79</v>
      </c>
      <c r="C88" s="120"/>
      <c r="D88" s="132">
        <f t="shared" ref="D88:V88" si="45">SUM(D21,D41,D61,D84)</f>
        <v>18</v>
      </c>
      <c r="E88" s="118">
        <f t="shared" si="45"/>
        <v>3.384848485</v>
      </c>
      <c r="F88" s="118">
        <f t="shared" si="45"/>
        <v>0.3636363636</v>
      </c>
      <c r="G88" s="118">
        <f t="shared" si="45"/>
        <v>4.71969697</v>
      </c>
      <c r="H88" s="118">
        <f t="shared" si="45"/>
        <v>0.5795454545</v>
      </c>
      <c r="I88" s="118">
        <f t="shared" si="45"/>
        <v>2.535984848</v>
      </c>
      <c r="J88" s="118">
        <f t="shared" si="45"/>
        <v>3.09280303</v>
      </c>
      <c r="K88" s="118">
        <f t="shared" si="45"/>
        <v>0.8125</v>
      </c>
      <c r="L88" s="118">
        <f t="shared" si="45"/>
        <v>2.446969697</v>
      </c>
      <c r="M88" s="118">
        <f t="shared" si="45"/>
        <v>1.376893939</v>
      </c>
      <c r="N88" s="118">
        <f t="shared" si="45"/>
        <v>5.862121212</v>
      </c>
      <c r="O88" s="118">
        <f t="shared" si="45"/>
        <v>1.931818182</v>
      </c>
      <c r="P88" s="118">
        <f t="shared" si="45"/>
        <v>3.46969697</v>
      </c>
      <c r="Q88" s="118">
        <f t="shared" si="45"/>
        <v>0.3352272727</v>
      </c>
      <c r="R88" s="118">
        <f t="shared" si="45"/>
        <v>3.183712121</v>
      </c>
      <c r="S88" s="118">
        <f t="shared" si="45"/>
        <v>4.554924242</v>
      </c>
      <c r="T88" s="118">
        <f t="shared" si="45"/>
        <v>0.9318181818</v>
      </c>
      <c r="U88" s="118">
        <f t="shared" si="45"/>
        <v>3.725378788</v>
      </c>
      <c r="V88" s="118">
        <f t="shared" si="45"/>
        <v>5.109469697</v>
      </c>
    </row>
    <row r="89" ht="15.75" customHeight="1">
      <c r="A89" s="131"/>
      <c r="B89" s="133" t="s">
        <v>80</v>
      </c>
      <c r="C89" s="123"/>
      <c r="D89" s="120"/>
      <c r="E89" s="134">
        <f t="shared" ref="E89:V89" si="46">E88/$D$88</f>
        <v>0.188047138</v>
      </c>
      <c r="F89" s="134">
        <f t="shared" si="46"/>
        <v>0.0202020202</v>
      </c>
      <c r="G89" s="134">
        <f t="shared" si="46"/>
        <v>0.2622053872</v>
      </c>
      <c r="H89" s="134">
        <f t="shared" si="46"/>
        <v>0.0321969697</v>
      </c>
      <c r="I89" s="134">
        <f t="shared" si="46"/>
        <v>0.1408880471</v>
      </c>
      <c r="J89" s="134">
        <f t="shared" si="46"/>
        <v>0.1718223906</v>
      </c>
      <c r="K89" s="134">
        <f t="shared" si="46"/>
        <v>0.04513888889</v>
      </c>
      <c r="L89" s="134">
        <f t="shared" si="46"/>
        <v>0.1359427609</v>
      </c>
      <c r="M89" s="134">
        <f t="shared" si="46"/>
        <v>0.07649410774</v>
      </c>
      <c r="N89" s="134">
        <f t="shared" si="46"/>
        <v>0.3256734007</v>
      </c>
      <c r="O89" s="134">
        <f t="shared" si="46"/>
        <v>0.1073232323</v>
      </c>
      <c r="P89" s="134">
        <f t="shared" si="46"/>
        <v>0.1927609428</v>
      </c>
      <c r="Q89" s="134">
        <f t="shared" si="46"/>
        <v>0.01862373737</v>
      </c>
      <c r="R89" s="134">
        <f t="shared" si="46"/>
        <v>0.1768728956</v>
      </c>
      <c r="S89" s="134">
        <f t="shared" si="46"/>
        <v>0.2530513468</v>
      </c>
      <c r="T89" s="134">
        <f t="shared" si="46"/>
        <v>0.05176767677</v>
      </c>
      <c r="U89" s="134">
        <f t="shared" si="46"/>
        <v>0.2069654882</v>
      </c>
      <c r="V89" s="134">
        <f t="shared" si="46"/>
        <v>0.2838594276</v>
      </c>
    </row>
    <row r="90" ht="15.75" hidden="1" customHeight="1">
      <c r="A90" s="131"/>
      <c r="B90" s="133" t="s">
        <v>81</v>
      </c>
      <c r="C90" s="123"/>
      <c r="D90" s="120"/>
      <c r="E90" s="135">
        <f t="shared" ref="E90:V90" si="47">E88*E86</f>
        <v>3.046363636</v>
      </c>
      <c r="F90" s="135">
        <f t="shared" si="47"/>
        <v>0.4</v>
      </c>
      <c r="G90" s="135">
        <f t="shared" si="47"/>
        <v>5.191666667</v>
      </c>
      <c r="H90" s="135">
        <f t="shared" si="47"/>
        <v>0.5795454545</v>
      </c>
      <c r="I90" s="135">
        <f t="shared" si="47"/>
        <v>2.535984848</v>
      </c>
      <c r="J90" s="135">
        <f t="shared" si="47"/>
        <v>3.402083333</v>
      </c>
      <c r="K90" s="135">
        <f t="shared" si="47"/>
        <v>0.73125</v>
      </c>
      <c r="L90" s="135">
        <f t="shared" si="47"/>
        <v>2.202272727</v>
      </c>
      <c r="M90" s="135">
        <f t="shared" si="47"/>
        <v>1.239204545</v>
      </c>
      <c r="N90" s="135">
        <f t="shared" si="47"/>
        <v>6.448333333</v>
      </c>
      <c r="O90" s="135">
        <f t="shared" si="47"/>
        <v>2.125</v>
      </c>
      <c r="P90" s="135">
        <f t="shared" si="47"/>
        <v>3.122727273</v>
      </c>
      <c r="Q90" s="135">
        <f t="shared" si="47"/>
        <v>0.36875</v>
      </c>
      <c r="R90" s="135">
        <f t="shared" si="47"/>
        <v>2.865340909</v>
      </c>
      <c r="S90" s="135">
        <f t="shared" si="47"/>
        <v>5.465909091</v>
      </c>
      <c r="T90" s="135">
        <f t="shared" si="47"/>
        <v>0.8386363636</v>
      </c>
      <c r="U90" s="135">
        <f t="shared" si="47"/>
        <v>4.097916667</v>
      </c>
      <c r="V90" s="135">
        <f t="shared" si="47"/>
        <v>6.131363636</v>
      </c>
    </row>
    <row r="91" ht="15.75" customHeight="1">
      <c r="A91" s="131"/>
      <c r="B91" s="133" t="s">
        <v>82</v>
      </c>
      <c r="C91" s="123"/>
      <c r="D91" s="120"/>
      <c r="E91" s="134">
        <f t="shared" ref="E91:V91" si="48">E90/$D$88</f>
        <v>0.1692424242</v>
      </c>
      <c r="F91" s="134">
        <f t="shared" si="48"/>
        <v>0.02222222222</v>
      </c>
      <c r="G91" s="134">
        <f t="shared" si="48"/>
        <v>0.2884259259</v>
      </c>
      <c r="H91" s="134">
        <f t="shared" si="48"/>
        <v>0.0321969697</v>
      </c>
      <c r="I91" s="134">
        <f t="shared" si="48"/>
        <v>0.1408880471</v>
      </c>
      <c r="J91" s="134">
        <f t="shared" si="48"/>
        <v>0.1890046296</v>
      </c>
      <c r="K91" s="134">
        <f t="shared" si="48"/>
        <v>0.040625</v>
      </c>
      <c r="L91" s="134">
        <f t="shared" si="48"/>
        <v>0.1223484848</v>
      </c>
      <c r="M91" s="134">
        <f t="shared" si="48"/>
        <v>0.06884469697</v>
      </c>
      <c r="N91" s="134">
        <f t="shared" si="48"/>
        <v>0.3582407407</v>
      </c>
      <c r="O91" s="134">
        <f t="shared" si="48"/>
        <v>0.1180555556</v>
      </c>
      <c r="P91" s="134">
        <f t="shared" si="48"/>
        <v>0.1734848485</v>
      </c>
      <c r="Q91" s="134">
        <f t="shared" si="48"/>
        <v>0.02048611111</v>
      </c>
      <c r="R91" s="134">
        <f t="shared" si="48"/>
        <v>0.1591856061</v>
      </c>
      <c r="S91" s="134">
        <f t="shared" si="48"/>
        <v>0.3036616162</v>
      </c>
      <c r="T91" s="134">
        <f t="shared" si="48"/>
        <v>0.04659090909</v>
      </c>
      <c r="U91" s="134">
        <f t="shared" si="48"/>
        <v>0.227662037</v>
      </c>
      <c r="V91" s="134">
        <f t="shared" si="48"/>
        <v>0.3406313131</v>
      </c>
    </row>
    <row r="92" ht="15.75" customHeight="1">
      <c r="A92" s="131"/>
      <c r="B92" s="131"/>
      <c r="C92" s="131"/>
      <c r="D92" s="131"/>
      <c r="E92" s="131"/>
      <c r="F92" s="131"/>
      <c r="G92" s="131"/>
      <c r="H92" s="131"/>
      <c r="I92" s="131"/>
      <c r="J92" s="131"/>
      <c r="K92" s="131"/>
      <c r="L92" s="131"/>
      <c r="M92" s="131"/>
      <c r="N92" s="131"/>
      <c r="O92" s="131"/>
      <c r="P92" s="131"/>
      <c r="Q92" s="131"/>
      <c r="R92" s="131"/>
      <c r="S92" s="131"/>
      <c r="T92" s="131"/>
      <c r="U92" s="131"/>
      <c r="V92" s="131"/>
    </row>
    <row r="93" ht="15.75" customHeight="1">
      <c r="A93" s="131"/>
      <c r="B93" s="131"/>
      <c r="C93" s="131"/>
      <c r="D93" s="131"/>
      <c r="E93" s="131"/>
      <c r="F93" s="131"/>
      <c r="G93" s="131"/>
      <c r="H93" s="131"/>
      <c r="I93" s="131"/>
      <c r="J93" s="131"/>
      <c r="K93" s="131"/>
      <c r="L93" s="131"/>
      <c r="M93" s="131"/>
      <c r="N93" s="131"/>
      <c r="O93" s="131"/>
      <c r="P93" s="131"/>
      <c r="Q93" s="131"/>
      <c r="R93" s="131"/>
      <c r="S93" s="131"/>
      <c r="T93" s="131"/>
      <c r="U93" s="131"/>
      <c r="V93" s="131"/>
    </row>
    <row r="94" ht="15.75" customHeight="1">
      <c r="A94" s="131"/>
      <c r="B94" s="131"/>
      <c r="C94" s="131"/>
      <c r="D94" s="131"/>
      <c r="E94" s="131"/>
      <c r="F94" s="131"/>
      <c r="G94" s="131"/>
      <c r="H94" s="131"/>
      <c r="I94" s="131"/>
      <c r="J94" s="131"/>
      <c r="K94" s="131"/>
      <c r="L94" s="131"/>
      <c r="M94" s="131"/>
      <c r="N94" s="131"/>
      <c r="O94" s="131"/>
      <c r="P94" s="131"/>
      <c r="Q94" s="131"/>
      <c r="R94" s="131"/>
      <c r="S94" s="131"/>
      <c r="T94" s="131"/>
      <c r="U94" s="131"/>
      <c r="V94" s="131"/>
    </row>
    <row r="95" ht="15.75" customHeight="1">
      <c r="A95" s="131"/>
      <c r="B95" s="131"/>
      <c r="C95" s="131"/>
      <c r="D95" s="131"/>
      <c r="E95" s="131"/>
      <c r="F95" s="131"/>
      <c r="G95" s="131"/>
      <c r="H95" s="131"/>
      <c r="I95" s="131"/>
      <c r="J95" s="131"/>
      <c r="K95" s="131"/>
      <c r="L95" s="131"/>
      <c r="M95" s="131"/>
      <c r="N95" s="131"/>
      <c r="O95" s="131"/>
      <c r="P95" s="131"/>
      <c r="Q95" s="131"/>
      <c r="R95" s="131"/>
      <c r="S95" s="131"/>
      <c r="T95" s="131"/>
      <c r="U95" s="131"/>
      <c r="V95" s="131"/>
    </row>
    <row r="96" ht="15.75" customHeight="1">
      <c r="A96" s="131"/>
      <c r="B96" s="131"/>
      <c r="C96" s="131"/>
      <c r="D96" s="131"/>
      <c r="E96" s="131"/>
      <c r="F96" s="131"/>
      <c r="G96" s="131"/>
      <c r="H96" s="131"/>
      <c r="I96" s="131"/>
      <c r="J96" s="131"/>
      <c r="K96" s="131"/>
      <c r="L96" s="131"/>
      <c r="M96" s="131"/>
      <c r="N96" s="131"/>
      <c r="O96" s="131"/>
      <c r="P96" s="131"/>
      <c r="Q96" s="131"/>
      <c r="R96" s="131"/>
      <c r="S96" s="131"/>
      <c r="T96" s="131"/>
      <c r="U96" s="131"/>
      <c r="V96" s="131"/>
    </row>
    <row r="97" ht="15.75" customHeight="1">
      <c r="A97" s="131"/>
      <c r="B97" s="131"/>
      <c r="C97" s="131"/>
      <c r="D97" s="131"/>
      <c r="E97" s="131"/>
      <c r="F97" s="131"/>
      <c r="G97" s="131"/>
      <c r="H97" s="131"/>
      <c r="I97" s="131"/>
      <c r="J97" s="131"/>
      <c r="K97" s="131"/>
      <c r="L97" s="131"/>
      <c r="M97" s="131"/>
      <c r="N97" s="131"/>
      <c r="O97" s="131"/>
      <c r="P97" s="131"/>
      <c r="Q97" s="131"/>
      <c r="R97" s="131"/>
      <c r="S97" s="131"/>
      <c r="T97" s="131"/>
      <c r="U97" s="131"/>
      <c r="V97" s="131"/>
    </row>
    <row r="98" ht="15.75" customHeight="1">
      <c r="A98" s="131"/>
      <c r="B98" s="131"/>
      <c r="C98" s="131"/>
      <c r="D98" s="131"/>
      <c r="E98" s="131"/>
      <c r="F98" s="131"/>
      <c r="G98" s="131"/>
      <c r="H98" s="131"/>
      <c r="I98" s="131"/>
      <c r="J98" s="131"/>
      <c r="K98" s="131"/>
      <c r="L98" s="131"/>
      <c r="M98" s="131"/>
      <c r="N98" s="131"/>
      <c r="O98" s="131"/>
      <c r="P98" s="131"/>
      <c r="Q98" s="131"/>
      <c r="R98" s="131"/>
      <c r="S98" s="131"/>
      <c r="T98" s="131"/>
      <c r="U98" s="131"/>
      <c r="V98" s="131"/>
    </row>
    <row r="99" ht="15.75" customHeight="1">
      <c r="A99" s="131"/>
      <c r="B99" s="131"/>
      <c r="C99" s="131"/>
      <c r="D99" s="131"/>
      <c r="E99" s="131"/>
      <c r="F99" s="131"/>
      <c r="G99" s="131"/>
      <c r="H99" s="131"/>
      <c r="I99" s="131"/>
      <c r="J99" s="131"/>
      <c r="K99" s="131"/>
      <c r="L99" s="131"/>
      <c r="M99" s="131"/>
      <c r="N99" s="131"/>
      <c r="O99" s="131"/>
      <c r="P99" s="131"/>
      <c r="Q99" s="131"/>
      <c r="R99" s="131"/>
      <c r="S99" s="131"/>
      <c r="T99" s="131"/>
      <c r="U99" s="131"/>
      <c r="V99" s="131"/>
    </row>
    <row r="100" ht="15.75" customHeight="1">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row>
    <row r="101" ht="15.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row>
    <row r="102" ht="15.75" customHeight="1">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row>
    <row r="103" ht="15.75"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row>
    <row r="104" ht="15.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row>
    <row r="105" ht="15.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row>
    <row r="106" ht="15.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row>
    <row r="107" ht="15.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row>
    <row r="108" ht="15.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row>
    <row r="109" ht="15.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row>
    <row r="110" ht="15.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row>
    <row r="111" ht="15.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row>
    <row r="112" ht="15.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row>
    <row r="113" ht="15.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row>
    <row r="114" ht="15.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row>
    <row r="115" ht="15.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row>
    <row r="116" ht="15.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row>
    <row r="117" ht="15.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row>
    <row r="118" ht="15.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row>
    <row r="119" ht="15.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row>
    <row r="120" ht="15.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row>
    <row r="121" ht="15.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row>
    <row r="122" ht="15.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row>
    <row r="123" ht="15.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row>
    <row r="124" ht="15.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row>
    <row r="125" ht="15.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row>
    <row r="126" ht="15.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row>
    <row r="127" ht="15.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row>
    <row r="128" ht="15.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row>
    <row r="129" ht="15.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row>
    <row r="130" ht="15.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row>
    <row r="131" ht="15.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row>
    <row r="132" ht="15.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row>
    <row r="133" ht="15.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row>
    <row r="134" ht="15.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row>
    <row r="135" ht="15.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row>
    <row r="136" ht="15.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row>
    <row r="137" ht="15.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row>
    <row r="138" ht="15.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row>
    <row r="139" ht="15.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row>
    <row r="140" ht="15.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row>
    <row r="141" ht="15.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row>
    <row r="142" ht="15.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row>
    <row r="143" ht="15.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row>
    <row r="144" ht="15.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row>
    <row r="145" ht="15.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row>
    <row r="146" ht="15.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row>
    <row r="147" ht="15.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row>
    <row r="148" ht="15.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row>
    <row r="149" ht="15.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row>
    <row r="150" ht="15.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row>
    <row r="151" ht="15.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row>
    <row r="152" ht="15.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row>
    <row r="153" ht="15.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row>
    <row r="154" ht="15.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row>
    <row r="155" ht="15.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row>
    <row r="156" ht="15.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row>
    <row r="157" ht="15.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row>
    <row r="158" ht="15.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row>
    <row r="159" ht="15.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row>
    <row r="160" ht="15.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row>
    <row r="161" ht="15.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row>
    <row r="162" ht="15.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row>
    <row r="163" ht="15.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row>
    <row r="164" ht="15.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row>
    <row r="165" ht="15.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row>
    <row r="166" ht="15.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row>
    <row r="167" ht="15.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row>
    <row r="168" ht="15.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row>
    <row r="169" ht="15.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row>
    <row r="170" ht="15.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row>
    <row r="171" ht="15.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row>
    <row r="172" ht="15.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row>
    <row r="173" ht="15.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row>
    <row r="174" ht="15.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row>
    <row r="175" ht="15.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row>
    <row r="176" ht="15.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row>
    <row r="177" ht="15.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row>
    <row r="178" ht="15.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row>
    <row r="179" ht="15.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row>
    <row r="180" ht="15.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row>
    <row r="181" ht="15.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row>
    <row r="182" ht="15.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row>
    <row r="183" ht="15.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row>
    <row r="184" ht="15.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row>
    <row r="185" ht="15.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row>
    <row r="186" ht="15.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row>
    <row r="187" ht="15.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row>
    <row r="188" ht="15.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row>
    <row r="189" ht="15.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row>
    <row r="190" ht="15.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row>
    <row r="191" ht="15.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row>
    <row r="192" ht="15.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row>
    <row r="193" ht="15.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row>
    <row r="194" ht="15.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row>
    <row r="195" ht="15.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row>
    <row r="196" ht="15.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row>
    <row r="197" ht="15.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row>
    <row r="198" ht="15.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row>
    <row r="199" ht="15.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row>
    <row r="200" ht="15.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row>
    <row r="201" ht="15.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row>
    <row r="202" ht="15.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row>
    <row r="203" ht="15.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row>
    <row r="204" ht="15.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row>
    <row r="205" ht="15.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row>
    <row r="206" ht="15.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row>
    <row r="207" ht="15.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row>
    <row r="208" ht="15.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row>
    <row r="209" ht="15.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row>
    <row r="210" ht="15.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row>
    <row r="211" ht="15.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row>
    <row r="212" ht="15.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row>
    <row r="213" ht="15.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row>
    <row r="214" ht="15.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row>
    <row r="215" ht="15.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row>
    <row r="216" ht="15.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row>
    <row r="217" ht="15.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row>
    <row r="218" ht="15.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row>
    <row r="219" ht="15.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row>
    <row r="220" ht="15.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row>
    <row r="221" ht="15.75" customHeight="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row>
    <row r="222" ht="15.75" customHeight="1">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row>
    <row r="223" ht="15.75" customHeight="1">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row>
    <row r="224" ht="15.75" customHeight="1">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row>
    <row r="225" ht="15.75" customHeight="1">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row>
    <row r="226" ht="15.75" customHeight="1">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row>
    <row r="227" ht="15.75" customHeight="1">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row>
    <row r="228" ht="15.75" customHeight="1">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row>
    <row r="229" ht="15.75" customHeight="1">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row>
    <row r="230" ht="15.75" customHeight="1">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row>
    <row r="231" ht="15.75" customHeight="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row>
    <row r="232" ht="15.75" customHeight="1">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row>
    <row r="233" ht="15.75" customHeight="1">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row>
    <row r="234" ht="15.75" customHeight="1">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row>
    <row r="235" ht="15.75" customHeight="1">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row>
    <row r="236" ht="15.75" customHeight="1">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row>
    <row r="237" ht="15.75" customHeight="1">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row>
    <row r="238" ht="15.75" customHeight="1">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row>
    <row r="239" ht="15.75" customHeight="1">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row>
    <row r="240" ht="15.75" customHeight="1">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row>
    <row r="241" ht="15.75" customHeight="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row>
    <row r="242" ht="15.75" customHeight="1">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row>
    <row r="243" ht="15.75" customHeight="1">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row>
    <row r="244" ht="15.75" customHeight="1">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row>
    <row r="245" ht="15.75" customHeight="1">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row>
    <row r="246" ht="15.75" customHeight="1">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row>
    <row r="247" ht="15.75" customHeight="1">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row>
    <row r="248" ht="15.75" customHeight="1">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row>
    <row r="249" ht="15.75" customHeight="1">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row>
    <row r="250" ht="15.75" customHeight="1">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row>
    <row r="251" ht="15.75" customHeight="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row>
    <row r="252" ht="15.75" customHeight="1">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row>
    <row r="253" ht="15.75" customHeight="1">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row>
    <row r="254" ht="15.75" customHeight="1">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row>
    <row r="255" ht="15.75" customHeight="1">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row>
    <row r="256" ht="15.75" customHeight="1">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row>
    <row r="257" ht="15.75" customHeight="1">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row>
    <row r="258" ht="15.75" customHeight="1">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row>
    <row r="259" ht="15.75" customHeight="1">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row>
    <row r="260" ht="15.75" customHeight="1">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row>
    <row r="261" ht="15.75" customHeight="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row>
    <row r="262" ht="15.75" customHeight="1">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row>
    <row r="263" ht="15.75" customHeight="1">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row>
    <row r="264" ht="15.75" customHeight="1">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row>
    <row r="265" ht="15.75" customHeight="1">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row>
    <row r="266" ht="15.75" customHeight="1">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row>
    <row r="267" ht="15.75" customHeight="1">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row>
    <row r="268" ht="15.75" customHeight="1">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row>
    <row r="269" ht="15.75" customHeight="1">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row>
    <row r="270" ht="15.75" customHeight="1">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row>
    <row r="271" ht="15.75" customHeight="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row>
    <row r="272" ht="15.75" customHeight="1">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row>
    <row r="273" ht="15.75" customHeight="1">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row>
    <row r="274" ht="15.75" customHeight="1">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row>
    <row r="275" ht="15.75" customHeight="1">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row>
    <row r="276" ht="15.75" customHeight="1">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row>
    <row r="277" ht="15.75" customHeight="1">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row>
    <row r="278" ht="15.75" customHeight="1">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row>
    <row r="279" ht="15.75" customHeight="1">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row>
    <row r="280" ht="15.75" customHeight="1">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row>
    <row r="281" ht="15.75" customHeight="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row>
    <row r="282" ht="15.75" customHeight="1">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row>
    <row r="283" ht="15.75" customHeight="1">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row>
    <row r="284" ht="15.75" customHeight="1">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row>
    <row r="285" ht="15.75" customHeight="1">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row>
    <row r="286" ht="15.75" customHeight="1">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row>
    <row r="287" ht="15.75" customHeight="1">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row>
    <row r="288" ht="15.75" customHeight="1">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row>
    <row r="289" ht="15.75" customHeight="1">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row>
    <row r="290" ht="15.75" customHeight="1">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row>
    <row r="291" ht="15.75" customHeight="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row>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8">
    <mergeCell ref="B34:B40"/>
    <mergeCell ref="B41:C41"/>
    <mergeCell ref="B61:C61"/>
    <mergeCell ref="B62:D62"/>
    <mergeCell ref="A2:A22"/>
    <mergeCell ref="B2:B7"/>
    <mergeCell ref="B8:B15"/>
    <mergeCell ref="B16:B20"/>
    <mergeCell ref="B21:C21"/>
    <mergeCell ref="B22:D22"/>
    <mergeCell ref="A23:A42"/>
    <mergeCell ref="B42:D42"/>
    <mergeCell ref="B63:B66"/>
    <mergeCell ref="B67:B72"/>
    <mergeCell ref="B84:C84"/>
    <mergeCell ref="B85:D85"/>
    <mergeCell ref="B88:C88"/>
    <mergeCell ref="B89:D89"/>
    <mergeCell ref="B90:D90"/>
    <mergeCell ref="B91:D91"/>
    <mergeCell ref="B23:B26"/>
    <mergeCell ref="B27:B33"/>
    <mergeCell ref="A43:A62"/>
    <mergeCell ref="B43:B46"/>
    <mergeCell ref="B47:B53"/>
    <mergeCell ref="B54:B60"/>
    <mergeCell ref="A63:A83"/>
    <mergeCell ref="B73:B83"/>
  </mergeCells>
  <hyperlinks>
    <hyperlink r:id="rId1" ref="B86"/>
  </hyperlinks>
  <printOptions/>
  <pageMargins bottom="0.75" footer="0.0" header="0.0" left="0.7" right="0.7" top="0.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6B26B"/>
    <outlinePr summaryBelow="0" summaryRight="0"/>
    <pageSetUpPr/>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4.43" defaultRowHeight="15.0"/>
  <cols>
    <col customWidth="1" min="3" max="3" width="61.29"/>
    <col customWidth="1" min="5" max="22" width="12.29"/>
  </cols>
  <sheetData>
    <row r="1">
      <c r="A1" s="103" t="str">
        <f>'6. Auto Review | Respect for Hu'!A1</f>
        <v>Sub-section</v>
      </c>
      <c r="B1" s="103" t="str">
        <f>'6. Auto Review | Respect for Hu'!B1</f>
        <v>Indicator Category</v>
      </c>
      <c r="C1" s="103" t="str">
        <f>'6. Auto Review | Respect for Hu'!C1</f>
        <v>Indicators</v>
      </c>
      <c r="D1" s="104" t="str">
        <f>'6. Auto Review | Respect for Hu'!E1</f>
        <v>Total Number of Points Allocated to Each Indicator</v>
      </c>
      <c r="E1" s="103" t="str">
        <f>'6. Auto Review | Respect for Hu'!I1</f>
        <v>BMW</v>
      </c>
      <c r="F1" s="103" t="str">
        <f>'6. Auto Review | Respect for Hu'!K1</f>
        <v>BYD</v>
      </c>
      <c r="G1" s="103" t="str">
        <f>'6. Auto Review | Respect for Hu'!M1</f>
        <v>Ford</v>
      </c>
      <c r="H1" s="103" t="str">
        <f>'6. Auto Review | Respect for Hu'!O1</f>
        <v>GAC</v>
      </c>
      <c r="I1" s="103" t="str">
        <f>'6. Auto Review | Respect for Hu'!Q1</f>
        <v>Geely</v>
      </c>
      <c r="J1" s="103" t="str">
        <f>'6. Auto Review | Respect for Hu'!S1</f>
        <v>GM</v>
      </c>
      <c r="K1" s="103" t="str">
        <f>'6. Auto Review | Respect for Hu'!U1</f>
        <v>Honda</v>
      </c>
      <c r="L1" s="103" t="str">
        <f>'6. Auto Review | Respect for Hu'!W1</f>
        <v>Hyundai</v>
      </c>
      <c r="M1" s="103" t="str">
        <f>'6. Auto Review | Respect for Hu'!Y1</f>
        <v>Kia</v>
      </c>
      <c r="N1" s="103" t="str">
        <f>'6. Auto Review | Respect for Hu'!AA1</f>
        <v>Mercedes</v>
      </c>
      <c r="O1" s="103" t="str">
        <f>'6. Auto Review | Respect for Hu'!AC1</f>
        <v>Nissan</v>
      </c>
      <c r="P1" s="103" t="str">
        <f>'6. Auto Review | Respect for Hu'!AE1</f>
        <v>Renault</v>
      </c>
      <c r="Q1" s="103" t="str">
        <f>'6. Auto Review | Respect for Hu'!AG1</f>
        <v>SAIC</v>
      </c>
      <c r="R1" s="103" t="str">
        <f>'6. Auto Review | Respect for Hu'!AI1</f>
        <v>Stellantis</v>
      </c>
      <c r="S1" s="103" t="str">
        <f>'6. Auto Review | Respect for Hu'!AK1</f>
        <v>Tesla</v>
      </c>
      <c r="T1" s="103" t="str">
        <f>'6. Auto Review | Respect for Hu'!AM1</f>
        <v>Toyota</v>
      </c>
      <c r="U1" s="103" t="str">
        <f>'6. Auto Review | Respect for Hu'!AO1</f>
        <v>Volkswagen</v>
      </c>
      <c r="V1" s="103" t="str">
        <f>'6. Auto Review | Respect for Hu'!AQ1</f>
        <v>Volvo</v>
      </c>
    </row>
    <row r="2">
      <c r="A2" s="105" t="str">
        <f>'6. Auto Review | Respect for Hu'!A2</f>
        <v>Responsible Sourcing: General HR indicators</v>
      </c>
      <c r="B2" s="106" t="str">
        <f>'6. Auto Review | Respect for Hu'!B2</f>
        <v>Commit</v>
      </c>
      <c r="C2" s="107" t="str">
        <f>'6. Auto Review | Respect for Hu'!C2</f>
        <v>The company has a public commitment to human rights.</v>
      </c>
      <c r="D2" s="107">
        <f>'6. Auto Review | Respect for Hu'!E2</f>
        <v>1</v>
      </c>
      <c r="E2" s="107">
        <f>'6. Auto Review | Respect for Hu'!I2</f>
        <v>1</v>
      </c>
      <c r="F2" s="107">
        <f>'6. Auto Review | Respect for Hu'!K2</f>
        <v>0</v>
      </c>
      <c r="G2" s="107">
        <f>'6. Auto Review | Respect for Hu'!M2</f>
        <v>1</v>
      </c>
      <c r="H2" s="107">
        <f>'6. Auto Review | Respect for Hu'!O2</f>
        <v>0</v>
      </c>
      <c r="I2" s="107">
        <f>'6. Auto Review | Respect for Hu'!Q2</f>
        <v>0</v>
      </c>
      <c r="J2" s="107">
        <f>'6. Auto Review | Respect for Hu'!S2</f>
        <v>1</v>
      </c>
      <c r="K2" s="108">
        <f>'6. Auto Review | Respect for Hu'!U2</f>
        <v>1</v>
      </c>
      <c r="L2" s="107">
        <f>'6. Auto Review | Respect for Hu'!W2</f>
        <v>1</v>
      </c>
      <c r="M2" s="107">
        <f>'6. Auto Review | Respect for Hu'!Y2</f>
        <v>1</v>
      </c>
      <c r="N2" s="107">
        <f>'6. Auto Review | Respect for Hu'!AA2</f>
        <v>1</v>
      </c>
      <c r="O2" s="107">
        <f>'6. Auto Review | Respect for Hu'!AC2</f>
        <v>1</v>
      </c>
      <c r="P2" s="107">
        <f>'6. Auto Review | Respect for Hu'!AE2</f>
        <v>0</v>
      </c>
      <c r="Q2" s="103">
        <f>'6. Auto Review | Respect for Hu'!AG2</f>
        <v>0</v>
      </c>
      <c r="R2" s="107">
        <f>'6. Auto Review | Respect for Hu'!AI2</f>
        <v>1</v>
      </c>
      <c r="S2" s="107">
        <f>'6. Auto Review | Respect for Hu'!AK2</f>
        <v>1</v>
      </c>
      <c r="T2" s="107">
        <f>'6. Auto Review | Respect for Hu'!AM2</f>
        <v>1</v>
      </c>
      <c r="U2" s="107">
        <f>'6. Auto Review | Respect for Hu'!AO2</f>
        <v>1</v>
      </c>
      <c r="V2" s="107">
        <f>'6. Auto Review | Respect for Hu'!AQ2</f>
        <v>1</v>
      </c>
    </row>
    <row r="3">
      <c r="A3" s="109"/>
      <c r="B3" s="109"/>
      <c r="C3" s="107" t="str">
        <f>'6. Auto Review | Respect for Hu'!C3</f>
        <v>The company extends their human rights commitments to their Tier 1 suppliers and beyond.</v>
      </c>
      <c r="D3" s="107">
        <f>'6. Auto Review | Respect for Hu'!E3</f>
        <v>2</v>
      </c>
      <c r="E3" s="107">
        <f>'6. Auto Review | Respect for Hu'!I3</f>
        <v>2</v>
      </c>
      <c r="F3" s="107">
        <f>'6. Auto Review | Respect for Hu'!K3</f>
        <v>0</v>
      </c>
      <c r="G3" s="107">
        <f>'6. Auto Review | Respect for Hu'!M3</f>
        <v>2</v>
      </c>
      <c r="H3" s="107">
        <f>'6. Auto Review | Respect for Hu'!O3</f>
        <v>0</v>
      </c>
      <c r="I3" s="107">
        <f>'6. Auto Review | Respect for Hu'!Q3</f>
        <v>2</v>
      </c>
      <c r="J3" s="107">
        <f>'6. Auto Review | Respect for Hu'!S3</f>
        <v>2</v>
      </c>
      <c r="K3" s="108">
        <f>'6. Auto Review | Respect for Hu'!U3</f>
        <v>1.5</v>
      </c>
      <c r="L3" s="107">
        <f>'6. Auto Review | Respect for Hu'!W3</f>
        <v>1.5</v>
      </c>
      <c r="M3" s="107">
        <f>'6. Auto Review | Respect for Hu'!Y3</f>
        <v>1.5</v>
      </c>
      <c r="N3" s="107">
        <f>'6. Auto Review | Respect for Hu'!AA3</f>
        <v>2</v>
      </c>
      <c r="O3" s="107">
        <f>'6. Auto Review | Respect for Hu'!AC3</f>
        <v>1.5</v>
      </c>
      <c r="P3" s="107">
        <f>'6. Auto Review | Respect for Hu'!AE3</f>
        <v>1.5</v>
      </c>
      <c r="Q3" s="103">
        <f>'6. Auto Review | Respect for Hu'!AG3</f>
        <v>0</v>
      </c>
      <c r="R3" s="136">
        <f>'6. Auto Review | Respect for Hu'!AI3</f>
        <v>1.5</v>
      </c>
      <c r="S3" s="107">
        <f>'6. Auto Review | Respect for Hu'!AK3</f>
        <v>1.5</v>
      </c>
      <c r="T3" s="107">
        <f>'6. Auto Review | Respect for Hu'!AM3</f>
        <v>1</v>
      </c>
      <c r="U3" s="107">
        <f>'6. Auto Review | Respect for Hu'!AO3</f>
        <v>1.5</v>
      </c>
      <c r="V3" s="107">
        <f>'6. Auto Review | Respect for Hu'!AQ3</f>
        <v>2</v>
      </c>
    </row>
    <row r="4" hidden="1">
      <c r="A4" s="109"/>
      <c r="B4" s="109"/>
      <c r="C4" s="104" t="s">
        <v>83</v>
      </c>
      <c r="D4" s="104">
        <f t="shared" ref="D4:V4" si="1">SUM(D2:D3)</f>
        <v>3</v>
      </c>
      <c r="E4" s="104">
        <f t="shared" si="1"/>
        <v>3</v>
      </c>
      <c r="F4" s="104">
        <f t="shared" si="1"/>
        <v>0</v>
      </c>
      <c r="G4" s="104">
        <f t="shared" si="1"/>
        <v>3</v>
      </c>
      <c r="H4" s="104">
        <f t="shared" si="1"/>
        <v>0</v>
      </c>
      <c r="I4" s="104">
        <f t="shared" si="1"/>
        <v>2</v>
      </c>
      <c r="J4" s="104">
        <f t="shared" si="1"/>
        <v>3</v>
      </c>
      <c r="K4" s="104">
        <f t="shared" si="1"/>
        <v>2.5</v>
      </c>
      <c r="L4" s="104">
        <f t="shared" si="1"/>
        <v>2.5</v>
      </c>
      <c r="M4" s="104">
        <f t="shared" si="1"/>
        <v>2.5</v>
      </c>
      <c r="N4" s="104">
        <f t="shared" si="1"/>
        <v>3</v>
      </c>
      <c r="O4" s="104">
        <f t="shared" si="1"/>
        <v>2.5</v>
      </c>
      <c r="P4" s="104">
        <f t="shared" si="1"/>
        <v>1.5</v>
      </c>
      <c r="Q4" s="104">
        <f t="shared" si="1"/>
        <v>0</v>
      </c>
      <c r="R4" s="104">
        <f t="shared" si="1"/>
        <v>2.5</v>
      </c>
      <c r="S4" s="104">
        <f t="shared" si="1"/>
        <v>2.5</v>
      </c>
      <c r="T4" s="104">
        <f t="shared" si="1"/>
        <v>2</v>
      </c>
      <c r="U4" s="104">
        <f t="shared" si="1"/>
        <v>2.5</v>
      </c>
      <c r="V4" s="104">
        <f t="shared" si="1"/>
        <v>3</v>
      </c>
    </row>
    <row r="5" hidden="1">
      <c r="A5" s="109"/>
      <c r="B5" s="109"/>
      <c r="C5" s="111" t="s">
        <v>84</v>
      </c>
      <c r="D5" s="118">
        <f>'7. Weightings'!$C$8</f>
        <v>1</v>
      </c>
      <c r="E5" s="104">
        <f t="shared" ref="E5:V5" si="2">(E4/$D$4)*$D$5</f>
        <v>1</v>
      </c>
      <c r="F5" s="137">
        <f t="shared" si="2"/>
        <v>0</v>
      </c>
      <c r="G5" s="137">
        <f t="shared" si="2"/>
        <v>1</v>
      </c>
      <c r="H5" s="137">
        <f t="shared" si="2"/>
        <v>0</v>
      </c>
      <c r="I5" s="137">
        <f t="shared" si="2"/>
        <v>0.6666666667</v>
      </c>
      <c r="J5" s="137">
        <f t="shared" si="2"/>
        <v>1</v>
      </c>
      <c r="K5" s="137">
        <f t="shared" si="2"/>
        <v>0.8333333333</v>
      </c>
      <c r="L5" s="137">
        <f t="shared" si="2"/>
        <v>0.8333333333</v>
      </c>
      <c r="M5" s="137">
        <f t="shared" si="2"/>
        <v>0.8333333333</v>
      </c>
      <c r="N5" s="137">
        <f t="shared" si="2"/>
        <v>1</v>
      </c>
      <c r="O5" s="137">
        <f t="shared" si="2"/>
        <v>0.8333333333</v>
      </c>
      <c r="P5" s="137">
        <f t="shared" si="2"/>
        <v>0.5</v>
      </c>
      <c r="Q5" s="137">
        <f t="shared" si="2"/>
        <v>0</v>
      </c>
      <c r="R5" s="137">
        <f t="shared" si="2"/>
        <v>0.8333333333</v>
      </c>
      <c r="S5" s="137">
        <f t="shared" si="2"/>
        <v>0.8333333333</v>
      </c>
      <c r="T5" s="137">
        <f t="shared" si="2"/>
        <v>0.6666666667</v>
      </c>
      <c r="U5" s="137">
        <f t="shared" si="2"/>
        <v>0.8333333333</v>
      </c>
      <c r="V5" s="137">
        <f t="shared" si="2"/>
        <v>1</v>
      </c>
    </row>
    <row r="6">
      <c r="A6" s="109"/>
      <c r="B6" s="114"/>
      <c r="C6" s="115" t="s">
        <v>85</v>
      </c>
      <c r="D6" s="138"/>
      <c r="E6" s="125">
        <f t="shared" ref="E6:V6" si="3">E5/$D$5</f>
        <v>1</v>
      </c>
      <c r="F6" s="125">
        <f t="shared" si="3"/>
        <v>0</v>
      </c>
      <c r="G6" s="125">
        <f t="shared" si="3"/>
        <v>1</v>
      </c>
      <c r="H6" s="125">
        <f t="shared" si="3"/>
        <v>0</v>
      </c>
      <c r="I6" s="125">
        <f t="shared" si="3"/>
        <v>0.6666666667</v>
      </c>
      <c r="J6" s="125">
        <f t="shared" si="3"/>
        <v>1</v>
      </c>
      <c r="K6" s="125">
        <f t="shared" si="3"/>
        <v>0.8333333333</v>
      </c>
      <c r="L6" s="125">
        <f t="shared" si="3"/>
        <v>0.8333333333</v>
      </c>
      <c r="M6" s="125">
        <f t="shared" si="3"/>
        <v>0.8333333333</v>
      </c>
      <c r="N6" s="125">
        <f t="shared" si="3"/>
        <v>1</v>
      </c>
      <c r="O6" s="125">
        <f t="shared" si="3"/>
        <v>0.8333333333</v>
      </c>
      <c r="P6" s="125">
        <f t="shared" si="3"/>
        <v>0.5</v>
      </c>
      <c r="Q6" s="125">
        <f t="shared" si="3"/>
        <v>0</v>
      </c>
      <c r="R6" s="125">
        <f t="shared" si="3"/>
        <v>0.8333333333</v>
      </c>
      <c r="S6" s="125">
        <f t="shared" si="3"/>
        <v>0.8333333333</v>
      </c>
      <c r="T6" s="125">
        <f t="shared" si="3"/>
        <v>0.6666666667</v>
      </c>
      <c r="U6" s="125">
        <f t="shared" si="3"/>
        <v>0.8333333333</v>
      </c>
      <c r="V6" s="125">
        <f t="shared" si="3"/>
        <v>1</v>
      </c>
    </row>
    <row r="7">
      <c r="A7" s="109"/>
      <c r="B7" s="106" t="str">
        <f>'6. Auto Review | Respect for Hu'!B4</f>
        <v>Identify</v>
      </c>
      <c r="C7" s="107" t="str">
        <f>'6. Auto Review | Respect for Hu'!C4</f>
        <v>The company has a process in place to assess salient human rights risks in their supply chain. </v>
      </c>
      <c r="D7" s="107">
        <f>'6. Auto Review | Respect for Hu'!E4</f>
        <v>1</v>
      </c>
      <c r="E7" s="107">
        <f>'6. Auto Review | Respect for Hu'!I4</f>
        <v>0.5</v>
      </c>
      <c r="F7" s="107">
        <f>'6. Auto Review | Respect for Hu'!K4</f>
        <v>0</v>
      </c>
      <c r="G7" s="107">
        <f>'6. Auto Review | Respect for Hu'!M4</f>
        <v>1</v>
      </c>
      <c r="H7" s="107">
        <f>'6. Auto Review | Respect for Hu'!O4</f>
        <v>0</v>
      </c>
      <c r="I7" s="107">
        <f>'6. Auto Review | Respect for Hu'!Q4</f>
        <v>0</v>
      </c>
      <c r="J7" s="107">
        <f>'6. Auto Review | Respect for Hu'!S4</f>
        <v>0.5</v>
      </c>
      <c r="K7" s="108">
        <f>'6. Auto Review | Respect for Hu'!U4</f>
        <v>0.5</v>
      </c>
      <c r="L7" s="107">
        <f>'6. Auto Review | Respect for Hu'!W4</f>
        <v>0.25</v>
      </c>
      <c r="M7" s="107">
        <f>'6. Auto Review | Respect for Hu'!Y4</f>
        <v>0</v>
      </c>
      <c r="N7" s="107">
        <f>'6. Auto Review | Respect for Hu'!AA4</f>
        <v>1</v>
      </c>
      <c r="O7" s="107">
        <f>'6. Auto Review | Respect for Hu'!AC4</f>
        <v>0.5</v>
      </c>
      <c r="P7" s="107">
        <f>'6. Auto Review | Respect for Hu'!AE4</f>
        <v>0.5</v>
      </c>
      <c r="Q7" s="103">
        <f>'6. Auto Review | Respect for Hu'!AG4</f>
        <v>0</v>
      </c>
      <c r="R7" s="107">
        <f>'6. Auto Review | Respect for Hu'!AI4</f>
        <v>0.75</v>
      </c>
      <c r="S7" s="107">
        <f>'6. Auto Review | Respect for Hu'!AK4</f>
        <v>0.25</v>
      </c>
      <c r="T7" s="107">
        <f>'6. Auto Review | Respect for Hu'!AM4</f>
        <v>0.25</v>
      </c>
      <c r="U7" s="107">
        <f>'6. Auto Review | Respect for Hu'!AO4</f>
        <v>0.25</v>
      </c>
      <c r="V7" s="107">
        <f>'6. Auto Review | Respect for Hu'!AQ4</f>
        <v>0</v>
      </c>
    </row>
    <row r="8">
      <c r="A8" s="109"/>
      <c r="B8" s="109"/>
      <c r="C8" s="107" t="str">
        <f>'6. Auto Review | Respect for Hu'!C5</f>
        <v>The company discloses the salient human rights risks in their supply chain and where they are located.</v>
      </c>
      <c r="D8" s="107">
        <f>'6. Auto Review | Respect for Hu'!E5</f>
        <v>1</v>
      </c>
      <c r="E8" s="107">
        <f>'6. Auto Review | Respect for Hu'!I5</f>
        <v>0.25</v>
      </c>
      <c r="F8" s="107">
        <f>'6. Auto Review | Respect for Hu'!K5</f>
        <v>0</v>
      </c>
      <c r="G8" s="107">
        <f>'6. Auto Review | Respect for Hu'!M5</f>
        <v>1</v>
      </c>
      <c r="H8" s="107">
        <f>'6. Auto Review | Respect for Hu'!O5</f>
        <v>0</v>
      </c>
      <c r="I8" s="107">
        <f>'6. Auto Review | Respect for Hu'!Q5</f>
        <v>0</v>
      </c>
      <c r="J8" s="107">
        <f>'6. Auto Review | Respect for Hu'!S5</f>
        <v>0.25</v>
      </c>
      <c r="K8" s="108">
        <f>'6. Auto Review | Respect for Hu'!U5</f>
        <v>0</v>
      </c>
      <c r="L8" s="107">
        <f>'6. Auto Review | Respect for Hu'!W5</f>
        <v>0.25</v>
      </c>
      <c r="M8" s="107">
        <f>'6. Auto Review | Respect for Hu'!Y5</f>
        <v>0</v>
      </c>
      <c r="N8" s="107">
        <f>'6. Auto Review | Respect for Hu'!AA5</f>
        <v>1</v>
      </c>
      <c r="O8" s="107">
        <f>'6. Auto Review | Respect for Hu'!AC5</f>
        <v>0</v>
      </c>
      <c r="P8" s="107">
        <f>'6. Auto Review | Respect for Hu'!AE5</f>
        <v>0.25</v>
      </c>
      <c r="Q8" s="103">
        <f>'6. Auto Review | Respect for Hu'!AG5</f>
        <v>0</v>
      </c>
      <c r="R8" s="107">
        <f>'6. Auto Review | Respect for Hu'!AI5</f>
        <v>1</v>
      </c>
      <c r="S8" s="107">
        <f>'6. Auto Review | Respect for Hu'!AK5</f>
        <v>1</v>
      </c>
      <c r="T8" s="107">
        <f>'6. Auto Review | Respect for Hu'!AM5</f>
        <v>0.25</v>
      </c>
      <c r="U8" s="107">
        <f>'6. Auto Review | Respect for Hu'!AO5</f>
        <v>0.25</v>
      </c>
      <c r="V8" s="107">
        <f>'6. Auto Review | Respect for Hu'!AQ5</f>
        <v>0</v>
      </c>
    </row>
    <row r="9">
      <c r="A9" s="109"/>
      <c r="B9" s="109"/>
      <c r="C9" s="107" t="str">
        <f>'6. Auto Review | Respect for Hu'!C6</f>
        <v>The company has a process for identifying high risk supplier categories in their supply chain.</v>
      </c>
      <c r="D9" s="107">
        <f>'6. Auto Review | Respect for Hu'!E6</f>
        <v>1</v>
      </c>
      <c r="E9" s="107">
        <f>'6. Auto Review | Respect for Hu'!I6</f>
        <v>1</v>
      </c>
      <c r="F9" s="107">
        <f>'6. Auto Review | Respect for Hu'!K6</f>
        <v>0</v>
      </c>
      <c r="G9" s="107">
        <f>'6. Auto Review | Respect for Hu'!M6</f>
        <v>0.75</v>
      </c>
      <c r="H9" s="107">
        <f>'6. Auto Review | Respect for Hu'!O6</f>
        <v>0</v>
      </c>
      <c r="I9" s="107">
        <f>'6. Auto Review | Respect for Hu'!Q6</f>
        <v>0</v>
      </c>
      <c r="J9" s="107">
        <f>'6. Auto Review | Respect for Hu'!S6</f>
        <v>0</v>
      </c>
      <c r="K9" s="108">
        <f>'6. Auto Review | Respect for Hu'!U6</f>
        <v>0</v>
      </c>
      <c r="L9" s="107">
        <f>'6. Auto Review | Respect for Hu'!W6</f>
        <v>0</v>
      </c>
      <c r="M9" s="107">
        <f>'6. Auto Review | Respect for Hu'!Y6</f>
        <v>0</v>
      </c>
      <c r="N9" s="107">
        <f>'6. Auto Review | Respect for Hu'!AA6</f>
        <v>0.75</v>
      </c>
      <c r="O9" s="107">
        <f>'6. Auto Review | Respect for Hu'!AC6</f>
        <v>0</v>
      </c>
      <c r="P9" s="107">
        <f>'6. Auto Review | Respect for Hu'!AE6</f>
        <v>0.5</v>
      </c>
      <c r="Q9" s="103">
        <f>'6. Auto Review | Respect for Hu'!AG6</f>
        <v>0</v>
      </c>
      <c r="R9" s="107">
        <f>'6. Auto Review | Respect for Hu'!AI6</f>
        <v>0.75</v>
      </c>
      <c r="S9" s="107">
        <f>'6. Auto Review | Respect for Hu'!AK6</f>
        <v>0.75</v>
      </c>
      <c r="T9" s="107">
        <f>'6. Auto Review | Respect for Hu'!AM6</f>
        <v>0</v>
      </c>
      <c r="U9" s="107">
        <f>'6. Auto Review | Respect for Hu'!AO6</f>
        <v>0.5</v>
      </c>
      <c r="V9" s="107">
        <f>'6. Auto Review | Respect for Hu'!AQ6</f>
        <v>0.75</v>
      </c>
    </row>
    <row r="10" hidden="1">
      <c r="A10" s="109"/>
      <c r="B10" s="109"/>
      <c r="C10" s="104" t="s">
        <v>86</v>
      </c>
      <c r="D10" s="104">
        <f t="shared" ref="D10:V10" si="4">SUM(D7:D9)</f>
        <v>3</v>
      </c>
      <c r="E10" s="104">
        <f t="shared" si="4"/>
        <v>1.75</v>
      </c>
      <c r="F10" s="104">
        <f t="shared" si="4"/>
        <v>0</v>
      </c>
      <c r="G10" s="104">
        <f t="shared" si="4"/>
        <v>2.75</v>
      </c>
      <c r="H10" s="104">
        <f t="shared" si="4"/>
        <v>0</v>
      </c>
      <c r="I10" s="104">
        <f t="shared" si="4"/>
        <v>0</v>
      </c>
      <c r="J10" s="104">
        <f t="shared" si="4"/>
        <v>0.75</v>
      </c>
      <c r="K10" s="104">
        <f t="shared" si="4"/>
        <v>0.5</v>
      </c>
      <c r="L10" s="104">
        <f t="shared" si="4"/>
        <v>0.5</v>
      </c>
      <c r="M10" s="104">
        <f t="shared" si="4"/>
        <v>0</v>
      </c>
      <c r="N10" s="104">
        <f t="shared" si="4"/>
        <v>2.75</v>
      </c>
      <c r="O10" s="104">
        <f t="shared" si="4"/>
        <v>0.5</v>
      </c>
      <c r="P10" s="104">
        <f t="shared" si="4"/>
        <v>1.25</v>
      </c>
      <c r="Q10" s="104">
        <f t="shared" si="4"/>
        <v>0</v>
      </c>
      <c r="R10" s="104">
        <f t="shared" si="4"/>
        <v>2.5</v>
      </c>
      <c r="S10" s="104">
        <f t="shared" si="4"/>
        <v>2</v>
      </c>
      <c r="T10" s="104">
        <f t="shared" si="4"/>
        <v>0.5</v>
      </c>
      <c r="U10" s="104">
        <f t="shared" si="4"/>
        <v>1</v>
      </c>
      <c r="V10" s="104">
        <f t="shared" si="4"/>
        <v>0.75</v>
      </c>
    </row>
    <row r="11" hidden="1">
      <c r="A11" s="109"/>
      <c r="B11" s="109"/>
      <c r="C11" s="111" t="s">
        <v>87</v>
      </c>
      <c r="D11" s="118">
        <f>'7. Weightings'!$C$9</f>
        <v>1.5</v>
      </c>
      <c r="E11" s="137">
        <f t="shared" ref="E11:V11" si="5">(E10/$D$10)*$D$11</f>
        <v>0.875</v>
      </c>
      <c r="F11" s="137">
        <f t="shared" si="5"/>
        <v>0</v>
      </c>
      <c r="G11" s="137">
        <f t="shared" si="5"/>
        <v>1.375</v>
      </c>
      <c r="H11" s="137">
        <f t="shared" si="5"/>
        <v>0</v>
      </c>
      <c r="I11" s="137">
        <f t="shared" si="5"/>
        <v>0</v>
      </c>
      <c r="J11" s="137">
        <f t="shared" si="5"/>
        <v>0.375</v>
      </c>
      <c r="K11" s="137">
        <f t="shared" si="5"/>
        <v>0.25</v>
      </c>
      <c r="L11" s="137">
        <f t="shared" si="5"/>
        <v>0.25</v>
      </c>
      <c r="M11" s="137">
        <f t="shared" si="5"/>
        <v>0</v>
      </c>
      <c r="N11" s="137">
        <f t="shared" si="5"/>
        <v>1.375</v>
      </c>
      <c r="O11" s="137">
        <f t="shared" si="5"/>
        <v>0.25</v>
      </c>
      <c r="P11" s="137">
        <f t="shared" si="5"/>
        <v>0.625</v>
      </c>
      <c r="Q11" s="137">
        <f t="shared" si="5"/>
        <v>0</v>
      </c>
      <c r="R11" s="137">
        <f t="shared" si="5"/>
        <v>1.25</v>
      </c>
      <c r="S11" s="137">
        <f t="shared" si="5"/>
        <v>1</v>
      </c>
      <c r="T11" s="137">
        <f t="shared" si="5"/>
        <v>0.25</v>
      </c>
      <c r="U11" s="137">
        <f t="shared" si="5"/>
        <v>0.5</v>
      </c>
      <c r="V11" s="137">
        <f t="shared" si="5"/>
        <v>0.375</v>
      </c>
    </row>
    <row r="12">
      <c r="A12" s="109"/>
      <c r="B12" s="114"/>
      <c r="C12" s="115" t="s">
        <v>88</v>
      </c>
      <c r="D12" s="138"/>
      <c r="E12" s="125">
        <f t="shared" ref="E12:V12" si="6">E11/$D$11</f>
        <v>0.5833333333</v>
      </c>
      <c r="F12" s="125">
        <f t="shared" si="6"/>
        <v>0</v>
      </c>
      <c r="G12" s="125">
        <f t="shared" si="6"/>
        <v>0.9166666667</v>
      </c>
      <c r="H12" s="125">
        <f t="shared" si="6"/>
        <v>0</v>
      </c>
      <c r="I12" s="125">
        <f t="shared" si="6"/>
        <v>0</v>
      </c>
      <c r="J12" s="125">
        <f t="shared" si="6"/>
        <v>0.25</v>
      </c>
      <c r="K12" s="125">
        <f t="shared" si="6"/>
        <v>0.1666666667</v>
      </c>
      <c r="L12" s="125">
        <f t="shared" si="6"/>
        <v>0.1666666667</v>
      </c>
      <c r="M12" s="125">
        <f t="shared" si="6"/>
        <v>0</v>
      </c>
      <c r="N12" s="125">
        <f t="shared" si="6"/>
        <v>0.9166666667</v>
      </c>
      <c r="O12" s="125">
        <f t="shared" si="6"/>
        <v>0.1666666667</v>
      </c>
      <c r="P12" s="125">
        <f t="shared" si="6"/>
        <v>0.4166666667</v>
      </c>
      <c r="Q12" s="125">
        <f t="shared" si="6"/>
        <v>0</v>
      </c>
      <c r="R12" s="125">
        <f t="shared" si="6"/>
        <v>0.8333333333</v>
      </c>
      <c r="S12" s="125">
        <f t="shared" si="6"/>
        <v>0.6666666667</v>
      </c>
      <c r="T12" s="125">
        <f t="shared" si="6"/>
        <v>0.1666666667</v>
      </c>
      <c r="U12" s="125">
        <f t="shared" si="6"/>
        <v>0.3333333333</v>
      </c>
      <c r="V12" s="125">
        <f t="shared" si="6"/>
        <v>0.25</v>
      </c>
    </row>
    <row r="13">
      <c r="A13" s="109"/>
      <c r="B13" s="106" t="str">
        <f>'6. Auto Review | Respect for Hu'!B7</f>
        <v>Prevent, Mitigate and Account</v>
      </c>
      <c r="C13" s="107" t="str">
        <f>'6. Auto Review | Respect for Hu'!C7</f>
        <v>The company assesses the risk of adverse human rights impacts with suppliers prior to entering into any contracts.</v>
      </c>
      <c r="D13" s="107">
        <f>'6. Auto Review | Respect for Hu'!E7</f>
        <v>2</v>
      </c>
      <c r="E13" s="107">
        <f>'6. Auto Review | Respect for Hu'!I7</f>
        <v>1</v>
      </c>
      <c r="F13" s="107">
        <f>'6. Auto Review | Respect for Hu'!K7</f>
        <v>0.5</v>
      </c>
      <c r="G13" s="107">
        <f>'6. Auto Review | Respect for Hu'!M7</f>
        <v>1</v>
      </c>
      <c r="H13" s="107">
        <f>'6. Auto Review | Respect for Hu'!O7</f>
        <v>0</v>
      </c>
      <c r="I13" s="107">
        <f>'6. Auto Review | Respect for Hu'!Q7</f>
        <v>0</v>
      </c>
      <c r="J13" s="107">
        <f>'6. Auto Review | Respect for Hu'!S7</f>
        <v>0</v>
      </c>
      <c r="K13" s="108">
        <f>'6. Auto Review | Respect for Hu'!U7</f>
        <v>0</v>
      </c>
      <c r="L13" s="107">
        <f>'6. Auto Review | Respect for Hu'!W7</f>
        <v>1.5</v>
      </c>
      <c r="M13" s="107">
        <f>'6. Auto Review | Respect for Hu'!Y7</f>
        <v>1.5</v>
      </c>
      <c r="N13" s="107">
        <f>'6. Auto Review | Respect for Hu'!AA7</f>
        <v>1</v>
      </c>
      <c r="O13" s="107">
        <f>'6. Auto Review | Respect for Hu'!AC7</f>
        <v>1</v>
      </c>
      <c r="P13" s="107">
        <f>'6. Auto Review | Respect for Hu'!AE7</f>
        <v>1</v>
      </c>
      <c r="Q13" s="103">
        <f>'6. Auto Review | Respect for Hu'!AG7</f>
        <v>0</v>
      </c>
      <c r="R13" s="107">
        <f>'6. Auto Review | Respect for Hu'!AI7</f>
        <v>1.5</v>
      </c>
      <c r="S13" s="107">
        <f>'6. Auto Review | Respect for Hu'!AK7</f>
        <v>0</v>
      </c>
      <c r="T13" s="107">
        <f>'6. Auto Review | Respect for Hu'!AM7</f>
        <v>0</v>
      </c>
      <c r="U13" s="107">
        <f>'6. Auto Review | Respect for Hu'!AO7</f>
        <v>1.5</v>
      </c>
      <c r="V13" s="107">
        <f>'6. Auto Review | Respect for Hu'!AQ7</f>
        <v>1</v>
      </c>
    </row>
    <row r="14">
      <c r="A14" s="109"/>
      <c r="B14" s="109"/>
      <c r="C14" s="107" t="str">
        <f>'6. Auto Review | Respect for Hu'!C8</f>
        <v>The company discloses how it monitors/audits suppliers for compliance with the supplier code of conduct during the contract period.</v>
      </c>
      <c r="D14" s="107">
        <f>'6. Auto Review | Respect for Hu'!E8</f>
        <v>2</v>
      </c>
      <c r="E14" s="107">
        <f>'6. Auto Review | Respect for Hu'!I8</f>
        <v>2</v>
      </c>
      <c r="F14" s="107">
        <f>'6. Auto Review | Respect for Hu'!K8</f>
        <v>0.5</v>
      </c>
      <c r="G14" s="107">
        <f>'6. Auto Review | Respect for Hu'!M8</f>
        <v>2</v>
      </c>
      <c r="H14" s="107">
        <f>'6. Auto Review | Respect for Hu'!O8</f>
        <v>0.5</v>
      </c>
      <c r="I14" s="107">
        <f>'6. Auto Review | Respect for Hu'!Q8</f>
        <v>1</v>
      </c>
      <c r="J14" s="107">
        <f>'6. Auto Review | Respect for Hu'!S8</f>
        <v>0.5</v>
      </c>
      <c r="K14" s="108">
        <f>'6. Auto Review | Respect for Hu'!U8</f>
        <v>0.5</v>
      </c>
      <c r="L14" s="107">
        <f>'6. Auto Review | Respect for Hu'!W8</f>
        <v>0.5</v>
      </c>
      <c r="M14" s="107">
        <f>'6. Auto Review | Respect for Hu'!Y8</f>
        <v>0</v>
      </c>
      <c r="N14" s="107">
        <f>'6. Auto Review | Respect for Hu'!AA8</f>
        <v>1</v>
      </c>
      <c r="O14" s="107">
        <f>'6. Auto Review | Respect for Hu'!AC8</f>
        <v>0.5</v>
      </c>
      <c r="P14" s="107">
        <f>'6. Auto Review | Respect for Hu'!AE8</f>
        <v>0.5</v>
      </c>
      <c r="Q14" s="103">
        <f>'6. Auto Review | Respect for Hu'!AG8</f>
        <v>0</v>
      </c>
      <c r="R14" s="107">
        <f>'6. Auto Review | Respect for Hu'!AI8</f>
        <v>2</v>
      </c>
      <c r="S14" s="107">
        <f>'6. Auto Review | Respect for Hu'!AK8</f>
        <v>1.5</v>
      </c>
      <c r="T14" s="107">
        <f>'6. Auto Review | Respect for Hu'!AM8</f>
        <v>0</v>
      </c>
      <c r="U14" s="107">
        <f>'6. Auto Review | Respect for Hu'!AO8</f>
        <v>1</v>
      </c>
      <c r="V14" s="107">
        <f>'6. Auto Review | Respect for Hu'!AQ8</f>
        <v>2</v>
      </c>
    </row>
    <row r="15">
      <c r="A15" s="109"/>
      <c r="B15" s="109"/>
      <c r="C15" s="107" t="str">
        <f>'6. Auto Review | Respect for Hu'!C9</f>
        <v>The company reports on how it is prepared to respond if it finds non-conformances with the Supplier Code of Conduct in its supply chains.</v>
      </c>
      <c r="D15" s="107">
        <f>'6. Auto Review | Respect for Hu'!E9</f>
        <v>1.5</v>
      </c>
      <c r="E15" s="107">
        <f>'6. Auto Review | Respect for Hu'!I9</f>
        <v>1.5</v>
      </c>
      <c r="F15" s="107">
        <f>'6. Auto Review | Respect for Hu'!K9</f>
        <v>1</v>
      </c>
      <c r="G15" s="107">
        <f>'6. Auto Review | Respect for Hu'!M9</f>
        <v>1.5</v>
      </c>
      <c r="H15" s="107">
        <f>'6. Auto Review | Respect for Hu'!O9</f>
        <v>0</v>
      </c>
      <c r="I15" s="107">
        <f>'6. Auto Review | Respect for Hu'!Q9</f>
        <v>0</v>
      </c>
      <c r="J15" s="107">
        <f>'6. Auto Review | Respect for Hu'!S9</f>
        <v>1</v>
      </c>
      <c r="K15" s="108">
        <f>'6. Auto Review | Respect for Hu'!U9</f>
        <v>0</v>
      </c>
      <c r="L15" s="107">
        <f>'6. Auto Review | Respect for Hu'!W9</f>
        <v>1</v>
      </c>
      <c r="M15" s="107">
        <f>'6. Auto Review | Respect for Hu'!Y9</f>
        <v>0</v>
      </c>
      <c r="N15" s="107">
        <f>'6. Auto Review | Respect for Hu'!AA9</f>
        <v>1</v>
      </c>
      <c r="O15" s="107">
        <f>'6. Auto Review | Respect for Hu'!AC9</f>
        <v>1</v>
      </c>
      <c r="P15" s="107">
        <f>'6. Auto Review | Respect for Hu'!AE9</f>
        <v>1</v>
      </c>
      <c r="Q15" s="103">
        <f>'6. Auto Review | Respect for Hu'!AG9</f>
        <v>0</v>
      </c>
      <c r="R15" s="107">
        <f>'6. Auto Review | Respect for Hu'!AI9</f>
        <v>1.5</v>
      </c>
      <c r="S15" s="107">
        <f>'6. Auto Review | Respect for Hu'!AK9</f>
        <v>1</v>
      </c>
      <c r="T15" s="107">
        <f>'6. Auto Review | Respect for Hu'!AM9</f>
        <v>0.5</v>
      </c>
      <c r="U15" s="107">
        <f>'6. Auto Review | Respect for Hu'!AO9</f>
        <v>0.5</v>
      </c>
      <c r="V15" s="107">
        <f>'6. Auto Review | Respect for Hu'!AQ9</f>
        <v>1.5</v>
      </c>
    </row>
    <row r="16">
      <c r="A16" s="109"/>
      <c r="B16" s="109"/>
      <c r="C16" s="107" t="str">
        <f>'6. Auto Review | Respect for Hu'!C10</f>
        <v>The company discloses how they verify the implementation of corrective actions.</v>
      </c>
      <c r="D16" s="107">
        <f>'6. Auto Review | Respect for Hu'!E10</f>
        <v>1</v>
      </c>
      <c r="E16" s="107">
        <f>'6. Auto Review | Respect for Hu'!I10</f>
        <v>1</v>
      </c>
      <c r="F16" s="107">
        <f>'6. Auto Review | Respect for Hu'!K10</f>
        <v>0</v>
      </c>
      <c r="G16" s="107">
        <f>'6. Auto Review | Respect for Hu'!M10</f>
        <v>1</v>
      </c>
      <c r="H16" s="107">
        <f>'6. Auto Review | Respect for Hu'!O10</f>
        <v>0</v>
      </c>
      <c r="I16" s="107">
        <f>'6. Auto Review | Respect for Hu'!Q10</f>
        <v>0</v>
      </c>
      <c r="J16" s="107">
        <f>'6. Auto Review | Respect for Hu'!S10</f>
        <v>0</v>
      </c>
      <c r="K16" s="108">
        <f>'6. Auto Review | Respect for Hu'!U10</f>
        <v>0</v>
      </c>
      <c r="L16" s="107">
        <f>'6. Auto Review | Respect for Hu'!W10</f>
        <v>0</v>
      </c>
      <c r="M16" s="107">
        <f>'6. Auto Review | Respect for Hu'!Y10</f>
        <v>0</v>
      </c>
      <c r="N16" s="107">
        <f>'6. Auto Review | Respect for Hu'!AA10</f>
        <v>1</v>
      </c>
      <c r="O16" s="107">
        <f>'6. Auto Review | Respect for Hu'!AC10</f>
        <v>0</v>
      </c>
      <c r="P16" s="107">
        <f>'6. Auto Review | Respect for Hu'!AE10</f>
        <v>1</v>
      </c>
      <c r="Q16" s="103">
        <f>'6. Auto Review | Respect for Hu'!AG10</f>
        <v>0</v>
      </c>
      <c r="R16" s="107">
        <f>'6. Auto Review | Respect for Hu'!AI10</f>
        <v>1</v>
      </c>
      <c r="S16" s="107">
        <f>'6. Auto Review | Respect for Hu'!AK10</f>
        <v>1</v>
      </c>
      <c r="T16" s="107">
        <f>'6. Auto Review | Respect for Hu'!AM10</f>
        <v>0</v>
      </c>
      <c r="U16" s="107">
        <f>'6. Auto Review | Respect for Hu'!AO10</f>
        <v>0.25</v>
      </c>
      <c r="V16" s="107">
        <f>'6. Auto Review | Respect for Hu'!AQ10</f>
        <v>0.25</v>
      </c>
    </row>
    <row r="17" hidden="1">
      <c r="A17" s="109"/>
      <c r="B17" s="109"/>
      <c r="C17" s="104" t="s">
        <v>89</v>
      </c>
      <c r="D17" s="104">
        <f t="shared" ref="D17:V17" si="7">SUM(D13:D16)</f>
        <v>6.5</v>
      </c>
      <c r="E17" s="104">
        <f t="shared" si="7"/>
        <v>5.5</v>
      </c>
      <c r="F17" s="104">
        <f t="shared" si="7"/>
        <v>2</v>
      </c>
      <c r="G17" s="104">
        <f t="shared" si="7"/>
        <v>5.5</v>
      </c>
      <c r="H17" s="104">
        <f t="shared" si="7"/>
        <v>0.5</v>
      </c>
      <c r="I17" s="104">
        <f t="shared" si="7"/>
        <v>1</v>
      </c>
      <c r="J17" s="104">
        <f t="shared" si="7"/>
        <v>1.5</v>
      </c>
      <c r="K17" s="104">
        <f t="shared" si="7"/>
        <v>0.5</v>
      </c>
      <c r="L17" s="104">
        <f t="shared" si="7"/>
        <v>3</v>
      </c>
      <c r="M17" s="104">
        <f t="shared" si="7"/>
        <v>1.5</v>
      </c>
      <c r="N17" s="104">
        <f t="shared" si="7"/>
        <v>4</v>
      </c>
      <c r="O17" s="104">
        <f t="shared" si="7"/>
        <v>2.5</v>
      </c>
      <c r="P17" s="104">
        <f t="shared" si="7"/>
        <v>3.5</v>
      </c>
      <c r="Q17" s="104">
        <f t="shared" si="7"/>
        <v>0</v>
      </c>
      <c r="R17" s="104">
        <f t="shared" si="7"/>
        <v>6</v>
      </c>
      <c r="S17" s="104">
        <f t="shared" si="7"/>
        <v>3.5</v>
      </c>
      <c r="T17" s="104">
        <f t="shared" si="7"/>
        <v>0.5</v>
      </c>
      <c r="U17" s="104">
        <f t="shared" si="7"/>
        <v>3.25</v>
      </c>
      <c r="V17" s="104">
        <f t="shared" si="7"/>
        <v>4.75</v>
      </c>
    </row>
    <row r="18" hidden="1">
      <c r="A18" s="109"/>
      <c r="B18" s="109"/>
      <c r="C18" s="111" t="s">
        <v>90</v>
      </c>
      <c r="D18" s="118">
        <f>'7. Weightings'!$C$10</f>
        <v>2</v>
      </c>
      <c r="E18" s="137">
        <f t="shared" ref="E18:V18" si="8">(E17/$D$17)*$D$18</f>
        <v>1.692307692</v>
      </c>
      <c r="F18" s="137">
        <f t="shared" si="8"/>
        <v>0.6153846154</v>
      </c>
      <c r="G18" s="137">
        <f t="shared" si="8"/>
        <v>1.692307692</v>
      </c>
      <c r="H18" s="137">
        <f t="shared" si="8"/>
        <v>0.1538461538</v>
      </c>
      <c r="I18" s="137">
        <f t="shared" si="8"/>
        <v>0.3076923077</v>
      </c>
      <c r="J18" s="137">
        <f t="shared" si="8"/>
        <v>0.4615384615</v>
      </c>
      <c r="K18" s="137">
        <f t="shared" si="8"/>
        <v>0.1538461538</v>
      </c>
      <c r="L18" s="137">
        <f t="shared" si="8"/>
        <v>0.9230769231</v>
      </c>
      <c r="M18" s="137">
        <f t="shared" si="8"/>
        <v>0.4615384615</v>
      </c>
      <c r="N18" s="137">
        <f t="shared" si="8"/>
        <v>1.230769231</v>
      </c>
      <c r="O18" s="137">
        <f t="shared" si="8"/>
        <v>0.7692307692</v>
      </c>
      <c r="P18" s="137">
        <f t="shared" si="8"/>
        <v>1.076923077</v>
      </c>
      <c r="Q18" s="137">
        <f t="shared" si="8"/>
        <v>0</v>
      </c>
      <c r="R18" s="137">
        <f t="shared" si="8"/>
        <v>1.846153846</v>
      </c>
      <c r="S18" s="137">
        <f t="shared" si="8"/>
        <v>1.076923077</v>
      </c>
      <c r="T18" s="137">
        <f t="shared" si="8"/>
        <v>0.1538461538</v>
      </c>
      <c r="U18" s="137">
        <f t="shared" si="8"/>
        <v>1</v>
      </c>
      <c r="V18" s="137">
        <f t="shared" si="8"/>
        <v>1.461538462</v>
      </c>
    </row>
    <row r="19">
      <c r="A19" s="109"/>
      <c r="B19" s="114"/>
      <c r="C19" s="115" t="s">
        <v>91</v>
      </c>
      <c r="D19" s="138"/>
      <c r="E19" s="125">
        <f t="shared" ref="E19:V19" si="9">E18/$D$18</f>
        <v>0.8461538462</v>
      </c>
      <c r="F19" s="125">
        <f t="shared" si="9"/>
        <v>0.3076923077</v>
      </c>
      <c r="G19" s="125">
        <f t="shared" si="9"/>
        <v>0.8461538462</v>
      </c>
      <c r="H19" s="125">
        <f t="shared" si="9"/>
        <v>0.07692307692</v>
      </c>
      <c r="I19" s="125">
        <f t="shared" si="9"/>
        <v>0.1538461538</v>
      </c>
      <c r="J19" s="125">
        <f t="shared" si="9"/>
        <v>0.2307692308</v>
      </c>
      <c r="K19" s="125">
        <f t="shared" si="9"/>
        <v>0.07692307692</v>
      </c>
      <c r="L19" s="125">
        <f t="shared" si="9"/>
        <v>0.4615384615</v>
      </c>
      <c r="M19" s="125">
        <f t="shared" si="9"/>
        <v>0.2307692308</v>
      </c>
      <c r="N19" s="125">
        <f t="shared" si="9"/>
        <v>0.6153846154</v>
      </c>
      <c r="O19" s="125">
        <f t="shared" si="9"/>
        <v>0.3846153846</v>
      </c>
      <c r="P19" s="125">
        <f t="shared" si="9"/>
        <v>0.5384615385</v>
      </c>
      <c r="Q19" s="125">
        <f t="shared" si="9"/>
        <v>0</v>
      </c>
      <c r="R19" s="125">
        <f t="shared" si="9"/>
        <v>0.9230769231</v>
      </c>
      <c r="S19" s="125">
        <f t="shared" si="9"/>
        <v>0.5384615385</v>
      </c>
      <c r="T19" s="125">
        <f t="shared" si="9"/>
        <v>0.07692307692</v>
      </c>
      <c r="U19" s="125">
        <f t="shared" si="9"/>
        <v>0.5</v>
      </c>
      <c r="V19" s="125">
        <f t="shared" si="9"/>
        <v>0.7307692308</v>
      </c>
    </row>
    <row r="20">
      <c r="A20" s="109"/>
      <c r="B20" s="106" t="str">
        <f>'6. Auto Review | Respect for Hu'!B11</f>
        <v>Remedy</v>
      </c>
      <c r="C20" s="107" t="str">
        <f>'6. Auto Review | Respect for Hu'!C11</f>
        <v>The company has put in place a formal mechanism whereby workers, suppliers, suppliers' workers (in any tier) and other external stakeholders can raise grievances regarding adverse human rights impacts in their supply chain to an impartial entity.</v>
      </c>
      <c r="D20" s="107">
        <f>'6. Auto Review | Respect for Hu'!E11</f>
        <v>2</v>
      </c>
      <c r="E20" s="107">
        <f>'6. Auto Review | Respect for Hu'!I11</f>
        <v>0.6</v>
      </c>
      <c r="F20" s="107">
        <f>'6. Auto Review | Respect for Hu'!K11</f>
        <v>0</v>
      </c>
      <c r="G20" s="107">
        <f>'6. Auto Review | Respect for Hu'!M11</f>
        <v>1</v>
      </c>
      <c r="H20" s="107">
        <f>'6. Auto Review | Respect for Hu'!O11</f>
        <v>0</v>
      </c>
      <c r="I20" s="107">
        <f>'6. Auto Review | Respect for Hu'!Q11</f>
        <v>0.2</v>
      </c>
      <c r="J20" s="107">
        <f>'6. Auto Review | Respect for Hu'!S11</f>
        <v>1</v>
      </c>
      <c r="K20" s="108">
        <f>'6. Auto Review | Respect for Hu'!U11</f>
        <v>0</v>
      </c>
      <c r="L20" s="107">
        <f>'6. Auto Review | Respect for Hu'!W11</f>
        <v>0</v>
      </c>
      <c r="M20" s="107">
        <f>'6. Auto Review | Respect for Hu'!Y11</f>
        <v>0</v>
      </c>
      <c r="N20" s="107">
        <f>'6. Auto Review | Respect for Hu'!AA11</f>
        <v>0.6</v>
      </c>
      <c r="O20" s="107">
        <f>'6. Auto Review | Respect for Hu'!AC11</f>
        <v>0.2</v>
      </c>
      <c r="P20" s="107">
        <f>'6. Auto Review | Respect for Hu'!AE11</f>
        <v>0.6</v>
      </c>
      <c r="Q20" s="103">
        <f>'6. Auto Review | Respect for Hu'!AG11</f>
        <v>0</v>
      </c>
      <c r="R20" s="107">
        <f>'6. Auto Review | Respect for Hu'!AI11</f>
        <v>1</v>
      </c>
      <c r="S20" s="107">
        <f>'6. Auto Review | Respect for Hu'!AK11</f>
        <v>1</v>
      </c>
      <c r="T20" s="107">
        <f>'6. Auto Review | Respect for Hu'!AM11</f>
        <v>0</v>
      </c>
      <c r="U20" s="107">
        <f>'6. Auto Review | Respect for Hu'!AO11</f>
        <v>1</v>
      </c>
      <c r="V20" s="107">
        <f>'6. Auto Review | Respect for Hu'!AQ11</f>
        <v>1</v>
      </c>
    </row>
    <row r="21">
      <c r="A21" s="109"/>
      <c r="B21" s="109"/>
      <c r="C21" s="107" t="str">
        <f>'6. Auto Review | Respect for Hu'!C12</f>
        <v>The company discloses data about the practical operation of their due diligence mechanism, such as the number of grievances filed, addressed, and resolved, or an evaluation of the effectiveness of the mechanism. </v>
      </c>
      <c r="D21" s="107">
        <f>'6. Auto Review | Respect for Hu'!E12</f>
        <v>1</v>
      </c>
      <c r="E21" s="107">
        <f>'6. Auto Review | Respect for Hu'!I12</f>
        <v>0</v>
      </c>
      <c r="F21" s="107">
        <f>'6. Auto Review | Respect for Hu'!K12</f>
        <v>0</v>
      </c>
      <c r="G21" s="107">
        <f>'6. Auto Review | Respect for Hu'!M12</f>
        <v>0</v>
      </c>
      <c r="H21" s="107">
        <f>'6. Auto Review | Respect for Hu'!O12</f>
        <v>0</v>
      </c>
      <c r="I21" s="107">
        <f>'6. Auto Review | Respect for Hu'!Q12</f>
        <v>0</v>
      </c>
      <c r="J21" s="107">
        <f>'6. Auto Review | Respect for Hu'!S12</f>
        <v>0.25</v>
      </c>
      <c r="K21" s="108">
        <f>'6. Auto Review | Respect for Hu'!U12</f>
        <v>0.5</v>
      </c>
      <c r="L21" s="107">
        <f>'6. Auto Review | Respect for Hu'!W12</f>
        <v>0</v>
      </c>
      <c r="M21" s="107">
        <f>'6. Auto Review | Respect for Hu'!Y12</f>
        <v>0</v>
      </c>
      <c r="N21" s="107">
        <f>'6. Auto Review | Respect for Hu'!AA12</f>
        <v>0.5</v>
      </c>
      <c r="O21" s="107">
        <f>'6. Auto Review | Respect for Hu'!AC12</f>
        <v>0</v>
      </c>
      <c r="P21" s="107">
        <f>'6. Auto Review | Respect for Hu'!AE12</f>
        <v>0.25</v>
      </c>
      <c r="Q21" s="103">
        <f>'6. Auto Review | Respect for Hu'!AG12</f>
        <v>0</v>
      </c>
      <c r="R21" s="107">
        <f>'6. Auto Review | Respect for Hu'!AI12</f>
        <v>1</v>
      </c>
      <c r="S21" s="107">
        <f>'6. Auto Review | Respect for Hu'!AK12</f>
        <v>0</v>
      </c>
      <c r="T21" s="107">
        <f>'6. Auto Review | Respect for Hu'!AM12</f>
        <v>0</v>
      </c>
      <c r="U21" s="107">
        <f>'6. Auto Review | Respect for Hu'!AO12</f>
        <v>1</v>
      </c>
      <c r="V21" s="107">
        <f>'6. Auto Review | Respect for Hu'!AQ12</f>
        <v>0.5</v>
      </c>
    </row>
    <row r="22" ht="15.75" customHeight="1">
      <c r="A22" s="109"/>
      <c r="B22" s="109"/>
      <c r="C22" s="107" t="str">
        <f>'6. Auto Review | Respect for Hu'!C13</f>
        <v>The company has put in place a remedy process.</v>
      </c>
      <c r="D22" s="107">
        <f>'6. Auto Review | Respect for Hu'!E13</f>
        <v>2</v>
      </c>
      <c r="E22" s="107">
        <f>'6. Auto Review | Respect for Hu'!I13</f>
        <v>0</v>
      </c>
      <c r="F22" s="107">
        <f>'6. Auto Review | Respect for Hu'!K13</f>
        <v>0</v>
      </c>
      <c r="G22" s="107">
        <f>'6. Auto Review | Respect for Hu'!M13</f>
        <v>0.5</v>
      </c>
      <c r="H22" s="107">
        <f>'6. Auto Review | Respect for Hu'!O13</f>
        <v>0</v>
      </c>
      <c r="I22" s="107">
        <f>'6. Auto Review | Respect for Hu'!Q13</f>
        <v>0</v>
      </c>
      <c r="J22" s="107">
        <f>'6. Auto Review | Respect for Hu'!S13</f>
        <v>0.5</v>
      </c>
      <c r="K22" s="103">
        <f>'6. Auto Review | Respect for Hu'!U13</f>
        <v>0</v>
      </c>
      <c r="L22" s="107">
        <f>'6. Auto Review | Respect for Hu'!W13</f>
        <v>0</v>
      </c>
      <c r="M22" s="107">
        <f>'6. Auto Review | Respect for Hu'!Y13</f>
        <v>0</v>
      </c>
      <c r="N22" s="107">
        <f>'6. Auto Review | Respect for Hu'!AA13</f>
        <v>0.5</v>
      </c>
      <c r="O22" s="107">
        <f>'6. Auto Review | Respect for Hu'!AC13</f>
        <v>0</v>
      </c>
      <c r="P22" s="107">
        <f>'6. Auto Review | Respect for Hu'!AE13</f>
        <v>0</v>
      </c>
      <c r="Q22" s="103">
        <f>'6. Auto Review | Respect for Hu'!AG13</f>
        <v>0</v>
      </c>
      <c r="R22" s="107">
        <f>'6. Auto Review | Respect for Hu'!AI13</f>
        <v>0.5</v>
      </c>
      <c r="S22" s="107">
        <f>'6. Auto Review | Respect for Hu'!AK13</f>
        <v>0</v>
      </c>
      <c r="T22" s="107">
        <f>'6. Auto Review | Respect for Hu'!AM13</f>
        <v>0</v>
      </c>
      <c r="U22" s="107">
        <f>'6. Auto Review | Respect for Hu'!AO13</f>
        <v>0</v>
      </c>
      <c r="V22" s="107">
        <f>'6. Auto Review | Respect for Hu'!AQ13</f>
        <v>0</v>
      </c>
    </row>
    <row r="23" ht="15.75" hidden="1" customHeight="1">
      <c r="A23" s="109"/>
      <c r="B23" s="109"/>
      <c r="C23" s="104" t="s">
        <v>92</v>
      </c>
      <c r="D23" s="104">
        <f t="shared" ref="D23:V23" si="10">SUM(D20:D22)</f>
        <v>5</v>
      </c>
      <c r="E23" s="104">
        <f t="shared" si="10"/>
        <v>0.6</v>
      </c>
      <c r="F23" s="104">
        <f t="shared" si="10"/>
        <v>0</v>
      </c>
      <c r="G23" s="104">
        <f t="shared" si="10"/>
        <v>1.5</v>
      </c>
      <c r="H23" s="104">
        <f t="shared" si="10"/>
        <v>0</v>
      </c>
      <c r="I23" s="104">
        <f t="shared" si="10"/>
        <v>0.2</v>
      </c>
      <c r="J23" s="104">
        <f t="shared" si="10"/>
        <v>1.75</v>
      </c>
      <c r="K23" s="104">
        <f t="shared" si="10"/>
        <v>0.5</v>
      </c>
      <c r="L23" s="104">
        <f t="shared" si="10"/>
        <v>0</v>
      </c>
      <c r="M23" s="104">
        <f t="shared" si="10"/>
        <v>0</v>
      </c>
      <c r="N23" s="104">
        <f t="shared" si="10"/>
        <v>1.6</v>
      </c>
      <c r="O23" s="104">
        <f t="shared" si="10"/>
        <v>0.2</v>
      </c>
      <c r="P23" s="104">
        <f t="shared" si="10"/>
        <v>0.85</v>
      </c>
      <c r="Q23" s="104">
        <f t="shared" si="10"/>
        <v>0</v>
      </c>
      <c r="R23" s="104">
        <f t="shared" si="10"/>
        <v>2.5</v>
      </c>
      <c r="S23" s="104">
        <f t="shared" si="10"/>
        <v>1</v>
      </c>
      <c r="T23" s="104">
        <f t="shared" si="10"/>
        <v>0</v>
      </c>
      <c r="U23" s="104">
        <f t="shared" si="10"/>
        <v>2</v>
      </c>
      <c r="V23" s="104">
        <f t="shared" si="10"/>
        <v>1.5</v>
      </c>
    </row>
    <row r="24" hidden="1">
      <c r="A24" s="109"/>
      <c r="B24" s="109"/>
      <c r="C24" s="111" t="s">
        <v>93</v>
      </c>
      <c r="D24" s="118">
        <f>'7. Weightings'!$C$11</f>
        <v>2</v>
      </c>
      <c r="E24" s="137">
        <f t="shared" ref="E24:V24" si="11">(E23/$D$23)*$D$24</f>
        <v>0.24</v>
      </c>
      <c r="F24" s="137">
        <f t="shared" si="11"/>
        <v>0</v>
      </c>
      <c r="G24" s="137">
        <f t="shared" si="11"/>
        <v>0.6</v>
      </c>
      <c r="H24" s="137">
        <f t="shared" si="11"/>
        <v>0</v>
      </c>
      <c r="I24" s="137">
        <f t="shared" si="11"/>
        <v>0.08</v>
      </c>
      <c r="J24" s="137">
        <f t="shared" si="11"/>
        <v>0.7</v>
      </c>
      <c r="K24" s="137">
        <f t="shared" si="11"/>
        <v>0.2</v>
      </c>
      <c r="L24" s="137">
        <f t="shared" si="11"/>
        <v>0</v>
      </c>
      <c r="M24" s="137">
        <f t="shared" si="11"/>
        <v>0</v>
      </c>
      <c r="N24" s="137">
        <f t="shared" si="11"/>
        <v>0.64</v>
      </c>
      <c r="O24" s="137">
        <f t="shared" si="11"/>
        <v>0.08</v>
      </c>
      <c r="P24" s="137">
        <f t="shared" si="11"/>
        <v>0.34</v>
      </c>
      <c r="Q24" s="137">
        <f t="shared" si="11"/>
        <v>0</v>
      </c>
      <c r="R24" s="137">
        <f t="shared" si="11"/>
        <v>1</v>
      </c>
      <c r="S24" s="137">
        <f t="shared" si="11"/>
        <v>0.4</v>
      </c>
      <c r="T24" s="137">
        <f t="shared" si="11"/>
        <v>0</v>
      </c>
      <c r="U24" s="137">
        <f t="shared" si="11"/>
        <v>0.8</v>
      </c>
      <c r="V24" s="137">
        <f t="shared" si="11"/>
        <v>0.6</v>
      </c>
    </row>
    <row r="25">
      <c r="A25" s="109"/>
      <c r="B25" s="114"/>
      <c r="C25" s="115" t="s">
        <v>94</v>
      </c>
      <c r="D25" s="139"/>
      <c r="E25" s="125">
        <f t="shared" ref="E25:V25" si="12">E24/$D$24</f>
        <v>0.12</v>
      </c>
      <c r="F25" s="125">
        <f t="shared" si="12"/>
        <v>0</v>
      </c>
      <c r="G25" s="125">
        <f t="shared" si="12"/>
        <v>0.3</v>
      </c>
      <c r="H25" s="125">
        <f t="shared" si="12"/>
        <v>0</v>
      </c>
      <c r="I25" s="125">
        <f t="shared" si="12"/>
        <v>0.04</v>
      </c>
      <c r="J25" s="125">
        <f t="shared" si="12"/>
        <v>0.35</v>
      </c>
      <c r="K25" s="125">
        <f t="shared" si="12"/>
        <v>0.1</v>
      </c>
      <c r="L25" s="125">
        <f t="shared" si="12"/>
        <v>0</v>
      </c>
      <c r="M25" s="125">
        <f t="shared" si="12"/>
        <v>0</v>
      </c>
      <c r="N25" s="125">
        <f t="shared" si="12"/>
        <v>0.32</v>
      </c>
      <c r="O25" s="125">
        <f t="shared" si="12"/>
        <v>0.04</v>
      </c>
      <c r="P25" s="125">
        <f t="shared" si="12"/>
        <v>0.17</v>
      </c>
      <c r="Q25" s="125">
        <f t="shared" si="12"/>
        <v>0</v>
      </c>
      <c r="R25" s="125">
        <f t="shared" si="12"/>
        <v>0.5</v>
      </c>
      <c r="S25" s="125">
        <f t="shared" si="12"/>
        <v>0.2</v>
      </c>
      <c r="T25" s="125">
        <f t="shared" si="12"/>
        <v>0</v>
      </c>
      <c r="U25" s="125">
        <f t="shared" si="12"/>
        <v>0.4</v>
      </c>
      <c r="V25" s="125">
        <f t="shared" si="12"/>
        <v>0.3</v>
      </c>
    </row>
    <row r="26" ht="15.75" hidden="1" customHeight="1">
      <c r="A26" s="109"/>
      <c r="B26" s="140" t="s">
        <v>95</v>
      </c>
      <c r="C26" s="120"/>
      <c r="D26" s="141">
        <f t="shared" ref="D26:V26" si="13">SUM(D5,D11,D18,D24)</f>
        <v>6.5</v>
      </c>
      <c r="E26" s="141">
        <f t="shared" si="13"/>
        <v>3.807307692</v>
      </c>
      <c r="F26" s="141">
        <f t="shared" si="13"/>
        <v>0.6153846154</v>
      </c>
      <c r="G26" s="141">
        <f t="shared" si="13"/>
        <v>4.667307692</v>
      </c>
      <c r="H26" s="141">
        <f t="shared" si="13"/>
        <v>0.1538461538</v>
      </c>
      <c r="I26" s="141">
        <f t="shared" si="13"/>
        <v>1.054358974</v>
      </c>
      <c r="J26" s="141">
        <f t="shared" si="13"/>
        <v>2.536538462</v>
      </c>
      <c r="K26" s="141">
        <f t="shared" si="13"/>
        <v>1.437179487</v>
      </c>
      <c r="L26" s="141">
        <f t="shared" si="13"/>
        <v>2.006410256</v>
      </c>
      <c r="M26" s="141">
        <f t="shared" si="13"/>
        <v>1.294871795</v>
      </c>
      <c r="N26" s="141">
        <f t="shared" si="13"/>
        <v>4.245769231</v>
      </c>
      <c r="O26" s="141">
        <f t="shared" si="13"/>
        <v>1.932564103</v>
      </c>
      <c r="P26" s="141">
        <f t="shared" si="13"/>
        <v>2.541923077</v>
      </c>
      <c r="Q26" s="141">
        <f t="shared" si="13"/>
        <v>0</v>
      </c>
      <c r="R26" s="141">
        <f t="shared" si="13"/>
        <v>4.929487179</v>
      </c>
      <c r="S26" s="141">
        <f t="shared" si="13"/>
        <v>3.31025641</v>
      </c>
      <c r="T26" s="141">
        <f t="shared" si="13"/>
        <v>1.070512821</v>
      </c>
      <c r="U26" s="141">
        <f t="shared" si="13"/>
        <v>3.133333333</v>
      </c>
      <c r="V26" s="141">
        <f t="shared" si="13"/>
        <v>3.436538462</v>
      </c>
    </row>
    <row r="27" ht="15.75" customHeight="1">
      <c r="A27" s="114"/>
      <c r="B27" s="126" t="s">
        <v>96</v>
      </c>
      <c r="C27" s="127"/>
      <c r="D27" s="128"/>
      <c r="E27" s="124">
        <f t="shared" ref="E27:V27" si="14">E26/$D$26</f>
        <v>0.585739645</v>
      </c>
      <c r="F27" s="124">
        <f t="shared" si="14"/>
        <v>0.09467455621</v>
      </c>
      <c r="G27" s="124">
        <f t="shared" si="14"/>
        <v>0.7180473373</v>
      </c>
      <c r="H27" s="124">
        <f t="shared" si="14"/>
        <v>0.02366863905</v>
      </c>
      <c r="I27" s="124">
        <f t="shared" si="14"/>
        <v>0.162209073</v>
      </c>
      <c r="J27" s="124">
        <f t="shared" si="14"/>
        <v>0.3902366864</v>
      </c>
      <c r="K27" s="124">
        <f t="shared" si="14"/>
        <v>0.2211045365</v>
      </c>
      <c r="L27" s="124">
        <f t="shared" si="14"/>
        <v>0.308678501</v>
      </c>
      <c r="M27" s="124">
        <f t="shared" si="14"/>
        <v>0.1992110454</v>
      </c>
      <c r="N27" s="124">
        <f t="shared" si="14"/>
        <v>0.6531952663</v>
      </c>
      <c r="O27" s="124">
        <f t="shared" si="14"/>
        <v>0.2973175542</v>
      </c>
      <c r="P27" s="124">
        <f t="shared" si="14"/>
        <v>0.3910650888</v>
      </c>
      <c r="Q27" s="124">
        <f t="shared" si="14"/>
        <v>0</v>
      </c>
      <c r="R27" s="124">
        <f t="shared" si="14"/>
        <v>0.758382643</v>
      </c>
      <c r="S27" s="124">
        <f t="shared" si="14"/>
        <v>0.509270217</v>
      </c>
      <c r="T27" s="124">
        <f t="shared" si="14"/>
        <v>0.1646942801</v>
      </c>
      <c r="U27" s="124">
        <f t="shared" si="14"/>
        <v>0.4820512821</v>
      </c>
      <c r="V27" s="124">
        <f t="shared" si="14"/>
        <v>0.5286982249</v>
      </c>
    </row>
    <row r="28">
      <c r="A28" s="105" t="str">
        <f>'6. Auto Review | Respect for Hu'!A14</f>
        <v>Responsible Sourcing of Transition Minerals</v>
      </c>
      <c r="B28" s="106" t="str">
        <f>'6. Auto Review | Respect for Hu'!B14</f>
        <v>Commit</v>
      </c>
      <c r="C28" s="107" t="str">
        <f>'6. Auto Review | Respect for Hu'!C14</f>
        <v>The company has a commitment to responsible metals and minerals sourcing.</v>
      </c>
      <c r="D28" s="107">
        <f>'6. Auto Review | Respect for Hu'!E14</f>
        <v>1</v>
      </c>
      <c r="E28" s="107">
        <f>'6. Auto Review | Respect for Hu'!I14</f>
        <v>0</v>
      </c>
      <c r="F28" s="107">
        <f>'6. Auto Review | Respect for Hu'!K14</f>
        <v>0</v>
      </c>
      <c r="G28" s="107">
        <f>'6. Auto Review | Respect for Hu'!M14</f>
        <v>1</v>
      </c>
      <c r="H28" s="107">
        <f>'6. Auto Review | Respect for Hu'!O14</f>
        <v>0</v>
      </c>
      <c r="I28" s="107">
        <f>'6. Auto Review | Respect for Hu'!Q14</f>
        <v>0</v>
      </c>
      <c r="J28" s="107">
        <f>'6. Auto Review | Respect for Hu'!S14</f>
        <v>0.75</v>
      </c>
      <c r="K28" s="108">
        <f>'6. Auto Review | Respect for Hu'!U14</f>
        <v>0.75</v>
      </c>
      <c r="L28" s="107">
        <f>'6. Auto Review | Respect for Hu'!W14</f>
        <v>1</v>
      </c>
      <c r="M28" s="107">
        <f>'6. Auto Review | Respect for Hu'!Y14</f>
        <v>1</v>
      </c>
      <c r="N28" s="107">
        <f>'6. Auto Review | Respect for Hu'!AA14</f>
        <v>1</v>
      </c>
      <c r="O28" s="107">
        <f>'6. Auto Review | Respect for Hu'!AC14</f>
        <v>0.75</v>
      </c>
      <c r="P28" s="107">
        <f>'6. Auto Review | Respect for Hu'!AE14</f>
        <v>0.75</v>
      </c>
      <c r="Q28" s="103">
        <f>'6. Auto Review | Respect for Hu'!AG14</f>
        <v>0</v>
      </c>
      <c r="R28" s="107">
        <f>'6. Auto Review | Respect for Hu'!AI14</f>
        <v>1</v>
      </c>
      <c r="S28" s="107">
        <f>'6. Auto Review | Respect for Hu'!AK14</f>
        <v>1</v>
      </c>
      <c r="T28" s="107">
        <f>'6. Auto Review | Respect for Hu'!AM14</f>
        <v>0.75</v>
      </c>
      <c r="U28" s="107">
        <f>'6. Auto Review | Respect for Hu'!AO14</f>
        <v>1</v>
      </c>
      <c r="V28" s="107">
        <f>'6. Auto Review | Respect for Hu'!AQ14</f>
        <v>1</v>
      </c>
    </row>
    <row r="29">
      <c r="A29" s="109"/>
      <c r="B29" s="109"/>
      <c r="C29" s="107" t="str">
        <f>'6. Auto Review | Respect for Hu'!C15</f>
        <v>The company requires its suppliers to undertake due diligence in accordance with the OECD Due Diligence for Responsible Supply Chains of Minerals from Conflict-Affected and High Risk Areas</v>
      </c>
      <c r="D29" s="107">
        <f>'6. Auto Review | Respect for Hu'!E15</f>
        <v>2</v>
      </c>
      <c r="E29" s="107">
        <f>'6. Auto Review | Respect for Hu'!I15</f>
        <v>2</v>
      </c>
      <c r="F29" s="107">
        <f>'6. Auto Review | Respect for Hu'!K15</f>
        <v>0</v>
      </c>
      <c r="G29" s="107">
        <f>'6. Auto Review | Respect for Hu'!M15</f>
        <v>1.5</v>
      </c>
      <c r="H29" s="107">
        <f>'6. Auto Review | Respect for Hu'!O15</f>
        <v>0</v>
      </c>
      <c r="I29" s="107">
        <f>'6. Auto Review | Respect for Hu'!Q15</f>
        <v>0.5</v>
      </c>
      <c r="J29" s="107">
        <f>'6. Auto Review | Respect for Hu'!S15</f>
        <v>2</v>
      </c>
      <c r="K29" s="108">
        <f>'6. Auto Review | Respect for Hu'!U15</f>
        <v>0</v>
      </c>
      <c r="L29" s="107">
        <f>'6. Auto Review | Respect for Hu'!W15</f>
        <v>0</v>
      </c>
      <c r="M29" s="107">
        <f>'6. Auto Review | Respect for Hu'!Y15</f>
        <v>0</v>
      </c>
      <c r="N29" s="107">
        <f>'6. Auto Review | Respect for Hu'!AA15</f>
        <v>2</v>
      </c>
      <c r="O29" s="107">
        <f>'6. Auto Review | Respect for Hu'!AC15</f>
        <v>1</v>
      </c>
      <c r="P29" s="107">
        <f>'6. Auto Review | Respect for Hu'!AE15</f>
        <v>0.5</v>
      </c>
      <c r="Q29" s="103">
        <f>'6. Auto Review | Respect for Hu'!AG15</f>
        <v>0</v>
      </c>
      <c r="R29" s="107">
        <f>'6. Auto Review | Respect for Hu'!AI15</f>
        <v>0.5</v>
      </c>
      <c r="S29" s="107">
        <f>'6. Auto Review | Respect for Hu'!AK15</f>
        <v>2</v>
      </c>
      <c r="T29" s="107">
        <f>'6. Auto Review | Respect for Hu'!AM15</f>
        <v>0</v>
      </c>
      <c r="U29" s="107">
        <f>'6. Auto Review | Respect for Hu'!AO15</f>
        <v>1.5</v>
      </c>
      <c r="V29" s="107">
        <f>'6. Auto Review | Respect for Hu'!AQ15</f>
        <v>0.5</v>
      </c>
    </row>
    <row r="30" ht="15.75" hidden="1" customHeight="1">
      <c r="A30" s="109"/>
      <c r="B30" s="109"/>
      <c r="C30" s="104" t="s">
        <v>83</v>
      </c>
      <c r="D30" s="104">
        <f t="shared" ref="D30:V30" si="15">SUM(D28:D29)</f>
        <v>3</v>
      </c>
      <c r="E30" s="104">
        <f t="shared" si="15"/>
        <v>2</v>
      </c>
      <c r="F30" s="104">
        <f t="shared" si="15"/>
        <v>0</v>
      </c>
      <c r="G30" s="104">
        <f t="shared" si="15"/>
        <v>2.5</v>
      </c>
      <c r="H30" s="104">
        <f t="shared" si="15"/>
        <v>0</v>
      </c>
      <c r="I30" s="104">
        <f t="shared" si="15"/>
        <v>0.5</v>
      </c>
      <c r="J30" s="104">
        <f t="shared" si="15"/>
        <v>2.75</v>
      </c>
      <c r="K30" s="104">
        <f t="shared" si="15"/>
        <v>0.75</v>
      </c>
      <c r="L30" s="104">
        <f t="shared" si="15"/>
        <v>1</v>
      </c>
      <c r="M30" s="104">
        <f t="shared" si="15"/>
        <v>1</v>
      </c>
      <c r="N30" s="104">
        <f t="shared" si="15"/>
        <v>3</v>
      </c>
      <c r="O30" s="104">
        <f t="shared" si="15"/>
        <v>1.75</v>
      </c>
      <c r="P30" s="104">
        <f t="shared" si="15"/>
        <v>1.25</v>
      </c>
      <c r="Q30" s="104">
        <f t="shared" si="15"/>
        <v>0</v>
      </c>
      <c r="R30" s="104">
        <f t="shared" si="15"/>
        <v>1.5</v>
      </c>
      <c r="S30" s="104">
        <f t="shared" si="15"/>
        <v>3</v>
      </c>
      <c r="T30" s="104">
        <f t="shared" si="15"/>
        <v>0.75</v>
      </c>
      <c r="U30" s="104">
        <f t="shared" si="15"/>
        <v>2.5</v>
      </c>
      <c r="V30" s="104">
        <f t="shared" si="15"/>
        <v>1.5</v>
      </c>
    </row>
    <row r="31" ht="18.75" hidden="1" customHeight="1">
      <c r="A31" s="109"/>
      <c r="B31" s="109"/>
      <c r="C31" s="111" t="s">
        <v>84</v>
      </c>
      <c r="D31" s="118">
        <f>'7. Weightings'!$C$8</f>
        <v>1</v>
      </c>
      <c r="E31" s="137">
        <f t="shared" ref="E31:V31" si="16">(E30/$D$30)*$D$31</f>
        <v>0.6666666667</v>
      </c>
      <c r="F31" s="137">
        <f t="shared" si="16"/>
        <v>0</v>
      </c>
      <c r="G31" s="137">
        <f t="shared" si="16"/>
        <v>0.8333333333</v>
      </c>
      <c r="H31" s="137">
        <f t="shared" si="16"/>
        <v>0</v>
      </c>
      <c r="I31" s="137">
        <f t="shared" si="16"/>
        <v>0.1666666667</v>
      </c>
      <c r="J31" s="137">
        <f t="shared" si="16"/>
        <v>0.9166666667</v>
      </c>
      <c r="K31" s="137">
        <f t="shared" si="16"/>
        <v>0.25</v>
      </c>
      <c r="L31" s="137">
        <f t="shared" si="16"/>
        <v>0.3333333333</v>
      </c>
      <c r="M31" s="137">
        <f t="shared" si="16"/>
        <v>0.3333333333</v>
      </c>
      <c r="N31" s="137">
        <f t="shared" si="16"/>
        <v>1</v>
      </c>
      <c r="O31" s="137">
        <f t="shared" si="16"/>
        <v>0.5833333333</v>
      </c>
      <c r="P31" s="137">
        <f t="shared" si="16"/>
        <v>0.4166666667</v>
      </c>
      <c r="Q31" s="137">
        <f t="shared" si="16"/>
        <v>0</v>
      </c>
      <c r="R31" s="137">
        <f t="shared" si="16"/>
        <v>0.5</v>
      </c>
      <c r="S31" s="137">
        <f t="shared" si="16"/>
        <v>1</v>
      </c>
      <c r="T31" s="137">
        <f t="shared" si="16"/>
        <v>0.25</v>
      </c>
      <c r="U31" s="137">
        <f t="shared" si="16"/>
        <v>0.8333333333</v>
      </c>
      <c r="V31" s="137">
        <f t="shared" si="16"/>
        <v>0.5</v>
      </c>
    </row>
    <row r="32" ht="15.75" customHeight="1">
      <c r="A32" s="109"/>
      <c r="B32" s="114"/>
      <c r="C32" s="115" t="s">
        <v>85</v>
      </c>
      <c r="D32" s="138"/>
      <c r="E32" s="125">
        <f t="shared" ref="E32:V32" si="17">E31/$D$31</f>
        <v>0.6666666667</v>
      </c>
      <c r="F32" s="125">
        <f t="shared" si="17"/>
        <v>0</v>
      </c>
      <c r="G32" s="125">
        <f t="shared" si="17"/>
        <v>0.8333333333</v>
      </c>
      <c r="H32" s="125">
        <f t="shared" si="17"/>
        <v>0</v>
      </c>
      <c r="I32" s="125">
        <f t="shared" si="17"/>
        <v>0.1666666667</v>
      </c>
      <c r="J32" s="125">
        <f t="shared" si="17"/>
        <v>0.9166666667</v>
      </c>
      <c r="K32" s="125">
        <f t="shared" si="17"/>
        <v>0.25</v>
      </c>
      <c r="L32" s="125">
        <f t="shared" si="17"/>
        <v>0.3333333333</v>
      </c>
      <c r="M32" s="125">
        <f t="shared" si="17"/>
        <v>0.3333333333</v>
      </c>
      <c r="N32" s="125">
        <f t="shared" si="17"/>
        <v>1</v>
      </c>
      <c r="O32" s="125">
        <f t="shared" si="17"/>
        <v>0.5833333333</v>
      </c>
      <c r="P32" s="125">
        <f t="shared" si="17"/>
        <v>0.4166666667</v>
      </c>
      <c r="Q32" s="125">
        <f t="shared" si="17"/>
        <v>0</v>
      </c>
      <c r="R32" s="125">
        <f t="shared" si="17"/>
        <v>0.5</v>
      </c>
      <c r="S32" s="125">
        <f t="shared" si="17"/>
        <v>1</v>
      </c>
      <c r="T32" s="125">
        <f t="shared" si="17"/>
        <v>0.25</v>
      </c>
      <c r="U32" s="125">
        <f t="shared" si="17"/>
        <v>0.8333333333</v>
      </c>
      <c r="V32" s="125">
        <f t="shared" si="17"/>
        <v>0.5</v>
      </c>
    </row>
    <row r="33">
      <c r="A33" s="109"/>
      <c r="B33" s="106" t="str">
        <f>'6. Auto Review | Respect for Hu'!B16</f>
        <v>Identify</v>
      </c>
      <c r="C33" s="107" t="str">
        <f>'6. Auto Review | Respect for Hu'!C16</f>
        <v>The company has a process in place to assess transition minerals risks in their supply chain to the point of extraction. </v>
      </c>
      <c r="D33" s="107">
        <f>'6. Auto Review | Respect for Hu'!E16</f>
        <v>2</v>
      </c>
      <c r="E33" s="107">
        <f>'6. Auto Review | Respect for Hu'!I16</f>
        <v>0</v>
      </c>
      <c r="F33" s="107">
        <f>'6. Auto Review | Respect for Hu'!K16</f>
        <v>0</v>
      </c>
      <c r="G33" s="107">
        <f>'6. Auto Review | Respect for Hu'!M16</f>
        <v>2</v>
      </c>
      <c r="H33" s="107">
        <f>'6. Auto Review | Respect for Hu'!O16</f>
        <v>0</v>
      </c>
      <c r="I33" s="107">
        <f>'6. Auto Review | Respect for Hu'!Q16</f>
        <v>0</v>
      </c>
      <c r="J33" s="107">
        <f>'6. Auto Review | Respect for Hu'!S16</f>
        <v>0</v>
      </c>
      <c r="K33" s="108">
        <f>'6. Auto Review | Respect for Hu'!U16</f>
        <v>0</v>
      </c>
      <c r="L33" s="107">
        <f>'6. Auto Review | Respect for Hu'!W16</f>
        <v>0</v>
      </c>
      <c r="M33" s="107">
        <f>'6. Auto Review | Respect for Hu'!Y16</f>
        <v>0</v>
      </c>
      <c r="N33" s="107">
        <f>'6. Auto Review | Respect for Hu'!AA16</f>
        <v>2</v>
      </c>
      <c r="O33" s="107">
        <f>'6. Auto Review | Respect for Hu'!AC16</f>
        <v>0</v>
      </c>
      <c r="P33" s="107">
        <f>'6. Auto Review | Respect for Hu'!AE16</f>
        <v>1</v>
      </c>
      <c r="Q33" s="103">
        <f>'6. Auto Review | Respect for Hu'!AG16</f>
        <v>0</v>
      </c>
      <c r="R33" s="107">
        <f>'6. Auto Review | Respect for Hu'!AI16</f>
        <v>2</v>
      </c>
      <c r="S33" s="107">
        <f>'6. Auto Review | Respect for Hu'!AK16</f>
        <v>1.5</v>
      </c>
      <c r="T33" s="107">
        <f>'6. Auto Review | Respect for Hu'!AM16</f>
        <v>0</v>
      </c>
      <c r="U33" s="107">
        <f>'6. Auto Review | Respect for Hu'!AO16</f>
        <v>1.5</v>
      </c>
      <c r="V33" s="107">
        <f>'6. Auto Review | Respect for Hu'!AQ16</f>
        <v>1.5</v>
      </c>
    </row>
    <row r="34">
      <c r="A34" s="109"/>
      <c r="B34" s="109"/>
      <c r="C34" s="107" t="str">
        <f>'6. Auto Review | Respect for Hu'!C17</f>
        <v>The company discloses transition minerals risks in their supply chain and where they are located.</v>
      </c>
      <c r="D34" s="107">
        <f>'6. Auto Review | Respect for Hu'!E17</f>
        <v>1</v>
      </c>
      <c r="E34" s="107">
        <f>'6. Auto Review | Respect for Hu'!I17</f>
        <v>0</v>
      </c>
      <c r="F34" s="107">
        <f>'6. Auto Review | Respect for Hu'!K17</f>
        <v>0</v>
      </c>
      <c r="G34" s="107">
        <f>'6. Auto Review | Respect for Hu'!M17</f>
        <v>1</v>
      </c>
      <c r="H34" s="107">
        <f>'6. Auto Review | Respect for Hu'!O17</f>
        <v>0</v>
      </c>
      <c r="I34" s="107">
        <f>'6. Auto Review | Respect for Hu'!Q17</f>
        <v>0</v>
      </c>
      <c r="J34" s="107">
        <f>'6. Auto Review | Respect for Hu'!S17</f>
        <v>0</v>
      </c>
      <c r="K34" s="108">
        <f>'6. Auto Review | Respect for Hu'!U17</f>
        <v>0</v>
      </c>
      <c r="L34" s="107">
        <f>'6. Auto Review | Respect for Hu'!W17</f>
        <v>0</v>
      </c>
      <c r="M34" s="107">
        <f>'6. Auto Review | Respect for Hu'!Y17</f>
        <v>0</v>
      </c>
      <c r="N34" s="107">
        <f>'6. Auto Review | Respect for Hu'!AA17</f>
        <v>1</v>
      </c>
      <c r="O34" s="107">
        <f>'6. Auto Review | Respect for Hu'!AC17</f>
        <v>0</v>
      </c>
      <c r="P34" s="107">
        <f>'6. Auto Review | Respect for Hu'!AE17</f>
        <v>0</v>
      </c>
      <c r="Q34" s="103">
        <f>'6. Auto Review | Respect for Hu'!AG17</f>
        <v>0</v>
      </c>
      <c r="R34" s="107">
        <f>'6. Auto Review | Respect for Hu'!AI17</f>
        <v>1</v>
      </c>
      <c r="S34" s="107">
        <f>'6. Auto Review | Respect for Hu'!AK17</f>
        <v>0.5</v>
      </c>
      <c r="T34" s="107">
        <f>'6. Auto Review | Respect for Hu'!AM17</f>
        <v>0</v>
      </c>
      <c r="U34" s="107">
        <f>'6. Auto Review | Respect for Hu'!AO17</f>
        <v>0.5</v>
      </c>
      <c r="V34" s="107">
        <f>'6. Auto Review | Respect for Hu'!AQ17</f>
        <v>0.5</v>
      </c>
    </row>
    <row r="35">
      <c r="A35" s="109"/>
      <c r="B35" s="109"/>
      <c r="C35" s="107" t="str">
        <f>'6. Auto Review | Respect for Hu'!C18</f>
        <v>The company publishes a list of smelters or refiners (SoR) in its supply chain</v>
      </c>
      <c r="D35" s="107">
        <f>'6. Auto Review | Respect for Hu'!E18</f>
        <v>1</v>
      </c>
      <c r="E35" s="107">
        <f>'6. Auto Review | Respect for Hu'!I18</f>
        <v>0</v>
      </c>
      <c r="F35" s="107">
        <f>'6. Auto Review | Respect for Hu'!K18</f>
        <v>0</v>
      </c>
      <c r="G35" s="107">
        <f>'6. Auto Review | Respect for Hu'!M18</f>
        <v>1</v>
      </c>
      <c r="H35" s="107">
        <f>'6. Auto Review | Respect for Hu'!O18</f>
        <v>0</v>
      </c>
      <c r="I35" s="107">
        <f>'6. Auto Review | Respect for Hu'!Q18</f>
        <v>0</v>
      </c>
      <c r="J35" s="107">
        <f>'6. Auto Review | Respect for Hu'!S18</f>
        <v>1</v>
      </c>
      <c r="K35" s="108">
        <f>'6. Auto Review | Respect for Hu'!U18</f>
        <v>0.5</v>
      </c>
      <c r="L35" s="107">
        <f>'6. Auto Review | Respect for Hu'!W18</f>
        <v>0</v>
      </c>
      <c r="M35" s="107">
        <f>'6. Auto Review | Respect for Hu'!Y18</f>
        <v>0</v>
      </c>
      <c r="N35" s="107">
        <f>'6. Auto Review | Respect for Hu'!AA18</f>
        <v>0</v>
      </c>
      <c r="O35" s="107">
        <f>'6. Auto Review | Respect for Hu'!AC18</f>
        <v>0.5</v>
      </c>
      <c r="P35" s="107">
        <f>'6. Auto Review | Respect for Hu'!AE18</f>
        <v>0.5</v>
      </c>
      <c r="Q35" s="103">
        <f>'6. Auto Review | Respect for Hu'!AG18</f>
        <v>0</v>
      </c>
      <c r="R35" s="107">
        <f>'6. Auto Review | Respect for Hu'!AI18</f>
        <v>0.5</v>
      </c>
      <c r="S35" s="107">
        <f>'6. Auto Review | Respect for Hu'!AK18</f>
        <v>0.5</v>
      </c>
      <c r="T35" s="107">
        <f>'6. Auto Review | Respect for Hu'!AM18</f>
        <v>0</v>
      </c>
      <c r="U35" s="107">
        <f>'6. Auto Review | Respect for Hu'!AO18</f>
        <v>0.5</v>
      </c>
      <c r="V35" s="107">
        <f>'6. Auto Review | Respect for Hu'!AQ18</f>
        <v>0</v>
      </c>
    </row>
    <row r="36" ht="33.75" customHeight="1">
      <c r="A36" s="109"/>
      <c r="B36" s="109"/>
      <c r="C36" s="107" t="str">
        <f>'6. Auto Review | Respect for Hu'!C19</f>
        <v>The company discloses which of the SoRs in its supply chain are conformant with the Responsible Minerals Initiative (RMI).</v>
      </c>
      <c r="D36" s="107">
        <f>'6. Auto Review | Respect for Hu'!E19</f>
        <v>1</v>
      </c>
      <c r="E36" s="107">
        <f>'6. Auto Review | Respect for Hu'!I19</f>
        <v>0</v>
      </c>
      <c r="F36" s="107">
        <f>'6. Auto Review | Respect for Hu'!K19</f>
        <v>0</v>
      </c>
      <c r="G36" s="107">
        <f>'6. Auto Review | Respect for Hu'!M19</f>
        <v>0.4</v>
      </c>
      <c r="H36" s="107">
        <f>'6. Auto Review | Respect for Hu'!O19</f>
        <v>0</v>
      </c>
      <c r="I36" s="107">
        <f>'6. Auto Review | Respect for Hu'!Q19</f>
        <v>0</v>
      </c>
      <c r="J36" s="107">
        <f>'6. Auto Review | Respect for Hu'!S19</f>
        <v>0.4</v>
      </c>
      <c r="K36" s="108">
        <f>'6. Auto Review | Respect for Hu'!U19</f>
        <v>0.2</v>
      </c>
      <c r="L36" s="107">
        <f>'6. Auto Review | Respect for Hu'!W19</f>
        <v>0</v>
      </c>
      <c r="M36" s="107">
        <f>'6. Auto Review | Respect for Hu'!Y19</f>
        <v>0</v>
      </c>
      <c r="N36" s="107">
        <f>'6. Auto Review | Respect for Hu'!AA19</f>
        <v>0</v>
      </c>
      <c r="O36" s="107">
        <f>'6. Auto Review | Respect for Hu'!AC19</f>
        <v>0</v>
      </c>
      <c r="P36" s="107">
        <f>'6. Auto Review | Respect for Hu'!AE19</f>
        <v>0</v>
      </c>
      <c r="Q36" s="103">
        <f>'6. Auto Review | Respect for Hu'!AG19</f>
        <v>0</v>
      </c>
      <c r="R36" s="107">
        <f>'6. Auto Review | Respect for Hu'!AI19</f>
        <v>0</v>
      </c>
      <c r="S36" s="107">
        <f>'6. Auto Review | Respect for Hu'!AK19</f>
        <v>0</v>
      </c>
      <c r="T36" s="107">
        <f>'6. Auto Review | Respect for Hu'!AM19</f>
        <v>0</v>
      </c>
      <c r="U36" s="107">
        <f>'6. Auto Review | Respect for Hu'!AO19</f>
        <v>0</v>
      </c>
      <c r="V36" s="107">
        <f>'6. Auto Review | Respect for Hu'!AQ19</f>
        <v>0.2</v>
      </c>
    </row>
    <row r="37" ht="15.75" hidden="1" customHeight="1">
      <c r="A37" s="109"/>
      <c r="B37" s="109"/>
      <c r="C37" s="104" t="s">
        <v>86</v>
      </c>
      <c r="D37" s="104">
        <f t="shared" ref="D37:V37" si="18">SUM(D33:D36)</f>
        <v>5</v>
      </c>
      <c r="E37" s="104">
        <f t="shared" si="18"/>
        <v>0</v>
      </c>
      <c r="F37" s="104">
        <f t="shared" si="18"/>
        <v>0</v>
      </c>
      <c r="G37" s="104">
        <f t="shared" si="18"/>
        <v>4.4</v>
      </c>
      <c r="H37" s="104">
        <f t="shared" si="18"/>
        <v>0</v>
      </c>
      <c r="I37" s="104">
        <f t="shared" si="18"/>
        <v>0</v>
      </c>
      <c r="J37" s="104">
        <f t="shared" si="18"/>
        <v>1.4</v>
      </c>
      <c r="K37" s="104">
        <f t="shared" si="18"/>
        <v>0.7</v>
      </c>
      <c r="L37" s="104">
        <f t="shared" si="18"/>
        <v>0</v>
      </c>
      <c r="M37" s="104">
        <f t="shared" si="18"/>
        <v>0</v>
      </c>
      <c r="N37" s="104">
        <f t="shared" si="18"/>
        <v>3</v>
      </c>
      <c r="O37" s="104">
        <f t="shared" si="18"/>
        <v>0.5</v>
      </c>
      <c r="P37" s="104">
        <f t="shared" si="18"/>
        <v>1.5</v>
      </c>
      <c r="Q37" s="104">
        <f t="shared" si="18"/>
        <v>0</v>
      </c>
      <c r="R37" s="104">
        <f t="shared" si="18"/>
        <v>3.5</v>
      </c>
      <c r="S37" s="104">
        <f t="shared" si="18"/>
        <v>2.5</v>
      </c>
      <c r="T37" s="104">
        <f t="shared" si="18"/>
        <v>0</v>
      </c>
      <c r="U37" s="104">
        <f t="shared" si="18"/>
        <v>2.5</v>
      </c>
      <c r="V37" s="104">
        <f t="shared" si="18"/>
        <v>2.2</v>
      </c>
    </row>
    <row r="38" ht="15.75" hidden="1" customHeight="1">
      <c r="A38" s="109"/>
      <c r="B38" s="109"/>
      <c r="C38" s="111" t="s">
        <v>87</v>
      </c>
      <c r="D38" s="118">
        <f>'7. Weightings'!$C$9</f>
        <v>1.5</v>
      </c>
      <c r="E38" s="137">
        <f t="shared" ref="E38:V38" si="19">(E37/$D$37)*$D$38</f>
        <v>0</v>
      </c>
      <c r="F38" s="137">
        <f t="shared" si="19"/>
        <v>0</v>
      </c>
      <c r="G38" s="137">
        <f t="shared" si="19"/>
        <v>1.32</v>
      </c>
      <c r="H38" s="137">
        <f t="shared" si="19"/>
        <v>0</v>
      </c>
      <c r="I38" s="137">
        <f t="shared" si="19"/>
        <v>0</v>
      </c>
      <c r="J38" s="137">
        <f t="shared" si="19"/>
        <v>0.42</v>
      </c>
      <c r="K38" s="137">
        <f t="shared" si="19"/>
        <v>0.21</v>
      </c>
      <c r="L38" s="137">
        <f t="shared" si="19"/>
        <v>0</v>
      </c>
      <c r="M38" s="137">
        <f t="shared" si="19"/>
        <v>0</v>
      </c>
      <c r="N38" s="137">
        <f t="shared" si="19"/>
        <v>0.9</v>
      </c>
      <c r="O38" s="137">
        <f t="shared" si="19"/>
        <v>0.15</v>
      </c>
      <c r="P38" s="137">
        <f t="shared" si="19"/>
        <v>0.45</v>
      </c>
      <c r="Q38" s="137">
        <f t="shared" si="19"/>
        <v>0</v>
      </c>
      <c r="R38" s="137">
        <f t="shared" si="19"/>
        <v>1.05</v>
      </c>
      <c r="S38" s="137">
        <f t="shared" si="19"/>
        <v>0.75</v>
      </c>
      <c r="T38" s="137">
        <f t="shared" si="19"/>
        <v>0</v>
      </c>
      <c r="U38" s="137">
        <f t="shared" si="19"/>
        <v>0.75</v>
      </c>
      <c r="V38" s="137">
        <f t="shared" si="19"/>
        <v>0.66</v>
      </c>
    </row>
    <row r="39" ht="15.75" customHeight="1">
      <c r="A39" s="109"/>
      <c r="B39" s="114"/>
      <c r="C39" s="115" t="s">
        <v>88</v>
      </c>
      <c r="D39" s="138"/>
      <c r="E39" s="125">
        <f t="shared" ref="E39:V39" si="20">E38/$D$38</f>
        <v>0</v>
      </c>
      <c r="F39" s="125">
        <f t="shared" si="20"/>
        <v>0</v>
      </c>
      <c r="G39" s="125">
        <f t="shared" si="20"/>
        <v>0.88</v>
      </c>
      <c r="H39" s="125">
        <f t="shared" si="20"/>
        <v>0</v>
      </c>
      <c r="I39" s="125">
        <f t="shared" si="20"/>
        <v>0</v>
      </c>
      <c r="J39" s="125">
        <f t="shared" si="20"/>
        <v>0.28</v>
      </c>
      <c r="K39" s="125">
        <f t="shared" si="20"/>
        <v>0.14</v>
      </c>
      <c r="L39" s="125">
        <f t="shared" si="20"/>
        <v>0</v>
      </c>
      <c r="M39" s="125">
        <f t="shared" si="20"/>
        <v>0</v>
      </c>
      <c r="N39" s="125">
        <f t="shared" si="20"/>
        <v>0.6</v>
      </c>
      <c r="O39" s="125">
        <f t="shared" si="20"/>
        <v>0.1</v>
      </c>
      <c r="P39" s="125">
        <f t="shared" si="20"/>
        <v>0.3</v>
      </c>
      <c r="Q39" s="125">
        <f t="shared" si="20"/>
        <v>0</v>
      </c>
      <c r="R39" s="125">
        <f t="shared" si="20"/>
        <v>0.7</v>
      </c>
      <c r="S39" s="125">
        <f t="shared" si="20"/>
        <v>0.5</v>
      </c>
      <c r="T39" s="125">
        <f t="shared" si="20"/>
        <v>0</v>
      </c>
      <c r="U39" s="125">
        <f t="shared" si="20"/>
        <v>0.5</v>
      </c>
      <c r="V39" s="125">
        <f t="shared" si="20"/>
        <v>0.44</v>
      </c>
    </row>
    <row r="40">
      <c r="A40" s="109"/>
      <c r="B40" s="106" t="str">
        <f>'6. Auto Review | Respect for Hu'!B20</f>
        <v>Prevent, Mitigate and Account</v>
      </c>
      <c r="C40" s="107" t="str">
        <f>'6. Auto Review | Respect for Hu'!C20</f>
        <v>The company discloses how it monitors/audits suppliers for compliance with the transition minerals due diligence requirements.</v>
      </c>
      <c r="D40" s="107">
        <f>'6. Auto Review | Respect for Hu'!E20</f>
        <v>2</v>
      </c>
      <c r="E40" s="107">
        <f>'6. Auto Review | Respect for Hu'!I20</f>
        <v>2</v>
      </c>
      <c r="F40" s="107">
        <f>'6. Auto Review | Respect for Hu'!K20</f>
        <v>0.5</v>
      </c>
      <c r="G40" s="107">
        <f>'6. Auto Review | Respect for Hu'!M20</f>
        <v>2</v>
      </c>
      <c r="H40" s="107">
        <f>'6. Auto Review | Respect for Hu'!O20</f>
        <v>0.5</v>
      </c>
      <c r="I40" s="107">
        <f>'6. Auto Review | Respect for Hu'!Q20</f>
        <v>1</v>
      </c>
      <c r="J40" s="107">
        <f>'6. Auto Review | Respect for Hu'!S20</f>
        <v>0.5</v>
      </c>
      <c r="K40" s="108">
        <f>'6. Auto Review | Respect for Hu'!U20</f>
        <v>0.5</v>
      </c>
      <c r="L40" s="107">
        <f>'6. Auto Review | Respect for Hu'!W20</f>
        <v>0.5</v>
      </c>
      <c r="M40" s="107">
        <f>'6. Auto Review | Respect for Hu'!Y20</f>
        <v>0</v>
      </c>
      <c r="N40" s="107">
        <f>'6. Auto Review | Respect for Hu'!AA20</f>
        <v>1</v>
      </c>
      <c r="O40" s="107">
        <f>'6. Auto Review | Respect for Hu'!AC20</f>
        <v>0.5</v>
      </c>
      <c r="P40" s="107">
        <f>'6. Auto Review | Respect for Hu'!AE20</f>
        <v>0.5</v>
      </c>
      <c r="Q40" s="103">
        <f>'6. Auto Review | Respect for Hu'!AG20</f>
        <v>0</v>
      </c>
      <c r="R40" s="107">
        <f>'6. Auto Review | Respect for Hu'!AI20</f>
        <v>2</v>
      </c>
      <c r="S40" s="107">
        <f>'6. Auto Review | Respect for Hu'!AK20</f>
        <v>1.5</v>
      </c>
      <c r="T40" s="107">
        <f>'6. Auto Review | Respect for Hu'!AM20</f>
        <v>0</v>
      </c>
      <c r="U40" s="107">
        <f>'6. Auto Review | Respect for Hu'!AO20</f>
        <v>1</v>
      </c>
      <c r="V40" s="107">
        <f>'6. Auto Review | Respect for Hu'!AQ20</f>
        <v>2</v>
      </c>
    </row>
    <row r="41">
      <c r="A41" s="109"/>
      <c r="B41" s="109"/>
      <c r="C41" s="107" t="str">
        <f>'6. Auto Review | Respect for Hu'!C21</f>
        <v>The company formally engages SoRs to build their capacity to conduct due diligence of their own supply chains.</v>
      </c>
      <c r="D41" s="107">
        <f>'6. Auto Review | Respect for Hu'!E21</f>
        <v>2</v>
      </c>
      <c r="E41" s="107">
        <f>'6. Auto Review | Respect for Hu'!I21</f>
        <v>0</v>
      </c>
      <c r="F41" s="107">
        <f>'6. Auto Review | Respect for Hu'!K21</f>
        <v>0</v>
      </c>
      <c r="G41" s="107">
        <f>'6. Auto Review | Respect for Hu'!M21</f>
        <v>2</v>
      </c>
      <c r="H41" s="107">
        <f>'6. Auto Review | Respect for Hu'!O21</f>
        <v>0</v>
      </c>
      <c r="I41" s="107">
        <f>'6. Auto Review | Respect for Hu'!Q21</f>
        <v>0</v>
      </c>
      <c r="J41" s="107">
        <f>'6. Auto Review | Respect for Hu'!S21</f>
        <v>2</v>
      </c>
      <c r="K41" s="108">
        <f>'6. Auto Review | Respect for Hu'!U21</f>
        <v>0.5</v>
      </c>
      <c r="L41" s="107">
        <f>'6. Auto Review | Respect for Hu'!W21</f>
        <v>0</v>
      </c>
      <c r="M41" s="107">
        <f>'6. Auto Review | Respect for Hu'!Y21</f>
        <v>0</v>
      </c>
      <c r="N41" s="107">
        <f>'6. Auto Review | Respect for Hu'!AA21</f>
        <v>0</v>
      </c>
      <c r="O41" s="107">
        <f>'6. Auto Review | Respect for Hu'!AC21</f>
        <v>0</v>
      </c>
      <c r="P41" s="107">
        <f>'6. Auto Review | Respect for Hu'!AE21</f>
        <v>0</v>
      </c>
      <c r="Q41" s="103">
        <f>'6. Auto Review | Respect for Hu'!AG21</f>
        <v>0</v>
      </c>
      <c r="R41" s="107">
        <f>'6. Auto Review | Respect for Hu'!AI21</f>
        <v>0.5</v>
      </c>
      <c r="S41" s="107">
        <f>'6. Auto Review | Respect for Hu'!AK21</f>
        <v>0.5</v>
      </c>
      <c r="T41" s="107">
        <f>'6. Auto Review | Respect for Hu'!AM21</f>
        <v>0.5</v>
      </c>
      <c r="U41" s="107">
        <f>'6. Auto Review | Respect for Hu'!AO21</f>
        <v>0.5</v>
      </c>
      <c r="V41" s="107">
        <f>'6. Auto Review | Respect for Hu'!AQ21</f>
        <v>0</v>
      </c>
    </row>
    <row r="42">
      <c r="A42" s="109"/>
      <c r="B42" s="109"/>
      <c r="C42" s="107" t="str">
        <f>'6. Auto Review | Respect for Hu'!C22</f>
        <v>The company formally engages extractives companies and includes human rights clauses in any contractual arrangements.</v>
      </c>
      <c r="D42" s="107">
        <f>'6. Auto Review | Respect for Hu'!E22</f>
        <v>2</v>
      </c>
      <c r="E42" s="107">
        <f>'6. Auto Review | Respect for Hu'!I22</f>
        <v>2</v>
      </c>
      <c r="F42" s="107">
        <f>'6. Auto Review | Respect for Hu'!K22</f>
        <v>0</v>
      </c>
      <c r="G42" s="107">
        <f>'6. Auto Review | Respect for Hu'!M22</f>
        <v>0</v>
      </c>
      <c r="H42" s="107">
        <f>'6. Auto Review | Respect for Hu'!O22</f>
        <v>0</v>
      </c>
      <c r="I42" s="107">
        <f>'6. Auto Review | Respect for Hu'!Q22</f>
        <v>0</v>
      </c>
      <c r="J42" s="107">
        <f>'6. Auto Review | Respect for Hu'!S22</f>
        <v>0</v>
      </c>
      <c r="K42" s="108">
        <f>'6. Auto Review | Respect for Hu'!U22</f>
        <v>0</v>
      </c>
      <c r="L42" s="107">
        <f>'6. Auto Review | Respect for Hu'!W22</f>
        <v>0</v>
      </c>
      <c r="M42" s="107">
        <f>'6. Auto Review | Respect for Hu'!Y22</f>
        <v>0</v>
      </c>
      <c r="N42" s="107">
        <f>'6. Auto Review | Respect for Hu'!AA22</f>
        <v>0</v>
      </c>
      <c r="O42" s="107">
        <f>'6. Auto Review | Respect for Hu'!AC22</f>
        <v>0</v>
      </c>
      <c r="P42" s="107">
        <f>'6. Auto Review | Respect for Hu'!AE22</f>
        <v>0</v>
      </c>
      <c r="Q42" s="103">
        <f>'6. Auto Review | Respect for Hu'!AG22</f>
        <v>0</v>
      </c>
      <c r="R42" s="107">
        <f>'6. Auto Review | Respect for Hu'!AI22</f>
        <v>0</v>
      </c>
      <c r="S42" s="107">
        <f>'6. Auto Review | Respect for Hu'!AK22</f>
        <v>2</v>
      </c>
      <c r="T42" s="107">
        <f>'6. Auto Review | Respect for Hu'!AM22</f>
        <v>0</v>
      </c>
      <c r="U42" s="107">
        <f>'6. Auto Review | Respect for Hu'!AO22</f>
        <v>0</v>
      </c>
      <c r="V42" s="107">
        <f>'6. Auto Review | Respect for Hu'!AQ22</f>
        <v>0</v>
      </c>
    </row>
    <row r="43">
      <c r="A43" s="109"/>
      <c r="B43" s="109"/>
      <c r="C43" s="107" t="str">
        <f>'6. Auto Review | Respect for Hu'!C23</f>
        <v>The company is a member of IRMA and actively engages their suppliers with regards to IRMA mining audits. </v>
      </c>
      <c r="D43" s="107">
        <f>'6. Auto Review | Respect for Hu'!E23</f>
        <v>2</v>
      </c>
      <c r="E43" s="107">
        <f>'6. Auto Review | Respect for Hu'!I23</f>
        <v>0.4</v>
      </c>
      <c r="F43" s="107">
        <f>'6. Auto Review | Respect for Hu'!K23</f>
        <v>0</v>
      </c>
      <c r="G43" s="107">
        <f>'6. Auto Review | Respect for Hu'!M23</f>
        <v>1.2</v>
      </c>
      <c r="H43" s="107">
        <f>'6. Auto Review | Respect for Hu'!O23</f>
        <v>0</v>
      </c>
      <c r="I43" s="107">
        <f>'6. Auto Review | Respect for Hu'!Q23</f>
        <v>0</v>
      </c>
      <c r="J43" s="107">
        <f>'6. Auto Review | Respect for Hu'!S23</f>
        <v>0.4</v>
      </c>
      <c r="K43" s="108">
        <f>'6. Auto Review | Respect for Hu'!U23</f>
        <v>0</v>
      </c>
      <c r="L43" s="107">
        <f>'6. Auto Review | Respect for Hu'!W23</f>
        <v>0</v>
      </c>
      <c r="M43" s="107">
        <f>'6. Auto Review | Respect for Hu'!Y23</f>
        <v>0</v>
      </c>
      <c r="N43" s="107">
        <f>'6. Auto Review | Respect for Hu'!AA23</f>
        <v>1.2</v>
      </c>
      <c r="O43" s="107">
        <f>'6. Auto Review | Respect for Hu'!AC23</f>
        <v>0</v>
      </c>
      <c r="P43" s="107">
        <f>'6. Auto Review | Respect for Hu'!AE23</f>
        <v>0</v>
      </c>
      <c r="Q43" s="103">
        <f>'6. Auto Review | Respect for Hu'!AG23</f>
        <v>0</v>
      </c>
      <c r="R43" s="107">
        <f>'6. Auto Review | Respect for Hu'!AI23</f>
        <v>0</v>
      </c>
      <c r="S43" s="107">
        <f>'6. Auto Review | Respect for Hu'!AK23</f>
        <v>1.2</v>
      </c>
      <c r="T43" s="107">
        <f>'6. Auto Review | Respect for Hu'!AM23</f>
        <v>0</v>
      </c>
      <c r="U43" s="107">
        <f>'6. Auto Review | Respect for Hu'!AO23</f>
        <v>1.2</v>
      </c>
      <c r="V43" s="107">
        <f>'6. Auto Review | Respect for Hu'!AQ23</f>
        <v>0.8</v>
      </c>
    </row>
    <row r="44">
      <c r="A44" s="109"/>
      <c r="B44" s="109"/>
      <c r="C44" s="107" t="str">
        <f>'6. Auto Review | Respect for Hu'!C24</f>
        <v>The company reports on how it is prepared to respond if it finds non-conformances associated with its responsible minerals sourcing policy occurring in its operations or supply chains.</v>
      </c>
      <c r="D44" s="107">
        <f>'6. Auto Review | Respect for Hu'!E24</f>
        <v>1.5</v>
      </c>
      <c r="E44" s="107">
        <f>'6. Auto Review | Respect for Hu'!I24</f>
        <v>1.5</v>
      </c>
      <c r="F44" s="107">
        <f>'6. Auto Review | Respect for Hu'!K24</f>
        <v>1</v>
      </c>
      <c r="G44" s="107">
        <f>'6. Auto Review | Respect for Hu'!M24</f>
        <v>1.5</v>
      </c>
      <c r="H44" s="107">
        <f>'6. Auto Review | Respect for Hu'!O24</f>
        <v>0</v>
      </c>
      <c r="I44" s="107">
        <f>'6. Auto Review | Respect for Hu'!Q24</f>
        <v>0</v>
      </c>
      <c r="J44" s="107">
        <f>'6. Auto Review | Respect for Hu'!S24</f>
        <v>1</v>
      </c>
      <c r="K44" s="108">
        <f>'6. Auto Review | Respect for Hu'!U24</f>
        <v>0</v>
      </c>
      <c r="L44" s="107">
        <f>'6. Auto Review | Respect for Hu'!W24</f>
        <v>1</v>
      </c>
      <c r="M44" s="107">
        <f>'6. Auto Review | Respect for Hu'!Y24</f>
        <v>0</v>
      </c>
      <c r="N44" s="107">
        <f>'6. Auto Review | Respect for Hu'!AA24</f>
        <v>1</v>
      </c>
      <c r="O44" s="107">
        <f>'6. Auto Review | Respect for Hu'!AC24</f>
        <v>1</v>
      </c>
      <c r="P44" s="107">
        <f>'6. Auto Review | Respect for Hu'!AE24</f>
        <v>1</v>
      </c>
      <c r="Q44" s="103">
        <f>'6. Auto Review | Respect for Hu'!AG24</f>
        <v>0</v>
      </c>
      <c r="R44" s="107">
        <f>'6. Auto Review | Respect for Hu'!AI24</f>
        <v>1.5</v>
      </c>
      <c r="S44" s="107">
        <f>'6. Auto Review | Respect for Hu'!AK24</f>
        <v>1</v>
      </c>
      <c r="T44" s="107">
        <f>'6. Auto Review | Respect for Hu'!AM24</f>
        <v>0.5</v>
      </c>
      <c r="U44" s="107">
        <f>'6. Auto Review | Respect for Hu'!AO24</f>
        <v>0.5</v>
      </c>
      <c r="V44" s="107">
        <f>'6. Auto Review | Respect for Hu'!AQ24</f>
        <v>1.5</v>
      </c>
    </row>
    <row r="45">
      <c r="A45" s="109"/>
      <c r="B45" s="109"/>
      <c r="C45" s="107" t="str">
        <f>'6. Auto Review | Respect for Hu'!C25</f>
        <v>The company discloses how they verify the implementation of corrective actions.</v>
      </c>
      <c r="D45" s="107">
        <f>'6. Auto Review | Respect for Hu'!E25</f>
        <v>1</v>
      </c>
      <c r="E45" s="107">
        <f>'6. Auto Review | Respect for Hu'!I25</f>
        <v>1</v>
      </c>
      <c r="F45" s="107">
        <f>'6. Auto Review | Respect for Hu'!K25</f>
        <v>0</v>
      </c>
      <c r="G45" s="107">
        <f>'6. Auto Review | Respect for Hu'!M25</f>
        <v>1</v>
      </c>
      <c r="H45" s="107">
        <f>'6. Auto Review | Respect for Hu'!O25</f>
        <v>0</v>
      </c>
      <c r="I45" s="107">
        <f>'6. Auto Review | Respect for Hu'!Q25</f>
        <v>0</v>
      </c>
      <c r="J45" s="107">
        <f>'6. Auto Review | Respect for Hu'!S25</f>
        <v>0</v>
      </c>
      <c r="K45" s="108">
        <f>'6. Auto Review | Respect for Hu'!U25</f>
        <v>0</v>
      </c>
      <c r="L45" s="107">
        <f>'6. Auto Review | Respect for Hu'!W25</f>
        <v>0</v>
      </c>
      <c r="M45" s="107">
        <f>'6. Auto Review | Respect for Hu'!Y25</f>
        <v>0</v>
      </c>
      <c r="N45" s="107">
        <f>'6. Auto Review | Respect for Hu'!AA25</f>
        <v>1</v>
      </c>
      <c r="O45" s="107">
        <f>'6. Auto Review | Respect for Hu'!AC25</f>
        <v>0</v>
      </c>
      <c r="P45" s="107">
        <f>'6. Auto Review | Respect for Hu'!AE25</f>
        <v>1</v>
      </c>
      <c r="Q45" s="103">
        <f>'6. Auto Review | Respect for Hu'!AG25</f>
        <v>0</v>
      </c>
      <c r="R45" s="107">
        <f>'6. Auto Review | Respect for Hu'!AI25</f>
        <v>1</v>
      </c>
      <c r="S45" s="107">
        <f>'6. Auto Review | Respect for Hu'!AK25</f>
        <v>1</v>
      </c>
      <c r="T45" s="107">
        <f>'6. Auto Review | Respect for Hu'!AM25</f>
        <v>0</v>
      </c>
      <c r="U45" s="107">
        <f>'6. Auto Review | Respect for Hu'!AO25</f>
        <v>0.25</v>
      </c>
      <c r="V45" s="107">
        <f>'6. Auto Review | Respect for Hu'!AQ25</f>
        <v>0.25</v>
      </c>
    </row>
    <row r="46" ht="15.75" hidden="1" customHeight="1">
      <c r="A46" s="109"/>
      <c r="B46" s="109"/>
      <c r="C46" s="104" t="s">
        <v>89</v>
      </c>
      <c r="D46" s="104">
        <f t="shared" ref="D46:V46" si="21">SUM(D40:D45)</f>
        <v>10.5</v>
      </c>
      <c r="E46" s="104">
        <f t="shared" si="21"/>
        <v>6.9</v>
      </c>
      <c r="F46" s="104">
        <f t="shared" si="21"/>
        <v>1.5</v>
      </c>
      <c r="G46" s="104">
        <f t="shared" si="21"/>
        <v>7.7</v>
      </c>
      <c r="H46" s="104">
        <f t="shared" si="21"/>
        <v>0.5</v>
      </c>
      <c r="I46" s="104">
        <f t="shared" si="21"/>
        <v>1</v>
      </c>
      <c r="J46" s="104">
        <f t="shared" si="21"/>
        <v>3.9</v>
      </c>
      <c r="K46" s="104">
        <f t="shared" si="21"/>
        <v>1</v>
      </c>
      <c r="L46" s="104">
        <f t="shared" si="21"/>
        <v>1.5</v>
      </c>
      <c r="M46" s="104">
        <f t="shared" si="21"/>
        <v>0</v>
      </c>
      <c r="N46" s="104">
        <f t="shared" si="21"/>
        <v>4.2</v>
      </c>
      <c r="O46" s="104">
        <f t="shared" si="21"/>
        <v>1.5</v>
      </c>
      <c r="P46" s="104">
        <f t="shared" si="21"/>
        <v>2.5</v>
      </c>
      <c r="Q46" s="104">
        <f t="shared" si="21"/>
        <v>0</v>
      </c>
      <c r="R46" s="104">
        <f t="shared" si="21"/>
        <v>5</v>
      </c>
      <c r="S46" s="104">
        <f t="shared" si="21"/>
        <v>7.2</v>
      </c>
      <c r="T46" s="104">
        <f t="shared" si="21"/>
        <v>1</v>
      </c>
      <c r="U46" s="104">
        <f t="shared" si="21"/>
        <v>3.45</v>
      </c>
      <c r="V46" s="104">
        <f t="shared" si="21"/>
        <v>4.55</v>
      </c>
    </row>
    <row r="47" ht="15.75" hidden="1" customHeight="1">
      <c r="A47" s="109"/>
      <c r="B47" s="109"/>
      <c r="C47" s="111" t="s">
        <v>90</v>
      </c>
      <c r="D47" s="118">
        <f>'7. Weightings'!$C$10</f>
        <v>2</v>
      </c>
      <c r="E47" s="137">
        <f t="shared" ref="E47:V47" si="22">(E46/$D$46)*$D$47</f>
        <v>1.314285714</v>
      </c>
      <c r="F47" s="137">
        <f t="shared" si="22"/>
        <v>0.2857142857</v>
      </c>
      <c r="G47" s="137">
        <f t="shared" si="22"/>
        <v>1.466666667</v>
      </c>
      <c r="H47" s="137">
        <f t="shared" si="22"/>
        <v>0.09523809524</v>
      </c>
      <c r="I47" s="137">
        <f t="shared" si="22"/>
        <v>0.1904761905</v>
      </c>
      <c r="J47" s="137">
        <f t="shared" si="22"/>
        <v>0.7428571429</v>
      </c>
      <c r="K47" s="137">
        <f t="shared" si="22"/>
        <v>0.1904761905</v>
      </c>
      <c r="L47" s="137">
        <f t="shared" si="22"/>
        <v>0.2857142857</v>
      </c>
      <c r="M47" s="137">
        <f t="shared" si="22"/>
        <v>0</v>
      </c>
      <c r="N47" s="137">
        <f t="shared" si="22"/>
        <v>0.8</v>
      </c>
      <c r="O47" s="137">
        <f t="shared" si="22"/>
        <v>0.2857142857</v>
      </c>
      <c r="P47" s="137">
        <f t="shared" si="22"/>
        <v>0.4761904762</v>
      </c>
      <c r="Q47" s="137">
        <f t="shared" si="22"/>
        <v>0</v>
      </c>
      <c r="R47" s="137">
        <f t="shared" si="22"/>
        <v>0.9523809524</v>
      </c>
      <c r="S47" s="137">
        <f t="shared" si="22"/>
        <v>1.371428571</v>
      </c>
      <c r="T47" s="137">
        <f t="shared" si="22"/>
        <v>0.1904761905</v>
      </c>
      <c r="U47" s="137">
        <f t="shared" si="22"/>
        <v>0.6571428571</v>
      </c>
      <c r="V47" s="137">
        <f t="shared" si="22"/>
        <v>0.8666666667</v>
      </c>
    </row>
    <row r="48" ht="15.75" customHeight="1">
      <c r="A48" s="109"/>
      <c r="B48" s="114"/>
      <c r="C48" s="115" t="s">
        <v>91</v>
      </c>
      <c r="D48" s="138"/>
      <c r="E48" s="125">
        <f t="shared" ref="E48:V48" si="23">E47/$D$47</f>
        <v>0.6571428571</v>
      </c>
      <c r="F48" s="125">
        <f t="shared" si="23"/>
        <v>0.1428571429</v>
      </c>
      <c r="G48" s="125">
        <f t="shared" si="23"/>
        <v>0.7333333333</v>
      </c>
      <c r="H48" s="125">
        <f t="shared" si="23"/>
        <v>0.04761904762</v>
      </c>
      <c r="I48" s="125">
        <f t="shared" si="23"/>
        <v>0.09523809524</v>
      </c>
      <c r="J48" s="125">
        <f t="shared" si="23"/>
        <v>0.3714285714</v>
      </c>
      <c r="K48" s="125">
        <f t="shared" si="23"/>
        <v>0.09523809524</v>
      </c>
      <c r="L48" s="125">
        <f t="shared" si="23"/>
        <v>0.1428571429</v>
      </c>
      <c r="M48" s="125">
        <f t="shared" si="23"/>
        <v>0</v>
      </c>
      <c r="N48" s="125">
        <f t="shared" si="23"/>
        <v>0.4</v>
      </c>
      <c r="O48" s="125">
        <f t="shared" si="23"/>
        <v>0.1428571429</v>
      </c>
      <c r="P48" s="125">
        <f t="shared" si="23"/>
        <v>0.2380952381</v>
      </c>
      <c r="Q48" s="125">
        <f t="shared" si="23"/>
        <v>0</v>
      </c>
      <c r="R48" s="125">
        <f t="shared" si="23"/>
        <v>0.4761904762</v>
      </c>
      <c r="S48" s="125">
        <f t="shared" si="23"/>
        <v>0.6857142857</v>
      </c>
      <c r="T48" s="125">
        <f t="shared" si="23"/>
        <v>0.09523809524</v>
      </c>
      <c r="U48" s="125">
        <f t="shared" si="23"/>
        <v>0.3285714286</v>
      </c>
      <c r="V48" s="125">
        <f t="shared" si="23"/>
        <v>0.4333333333</v>
      </c>
    </row>
    <row r="49">
      <c r="A49" s="109"/>
      <c r="B49" s="106" t="str">
        <f>'6. Auto Review | Respect for Hu'!B26</f>
        <v>Remedy</v>
      </c>
      <c r="C49" s="107" t="str">
        <f>'6. Auto Review | Respect for Hu'!C26</f>
        <v>The company has put in place a formal mechanism whereby grievances can be raised about SoR facilities.</v>
      </c>
      <c r="D49" s="107">
        <f>'6. Auto Review | Respect for Hu'!E26</f>
        <v>1</v>
      </c>
      <c r="E49" s="107">
        <f>'6. Auto Review | Respect for Hu'!I26</f>
        <v>0</v>
      </c>
      <c r="F49" s="107">
        <f>'6. Auto Review | Respect for Hu'!K26</f>
        <v>0</v>
      </c>
      <c r="G49" s="107">
        <f>'6. Auto Review | Respect for Hu'!M26</f>
        <v>1</v>
      </c>
      <c r="H49" s="107">
        <f>'6. Auto Review | Respect for Hu'!O26</f>
        <v>0</v>
      </c>
      <c r="I49" s="107">
        <f>'6. Auto Review | Respect for Hu'!Q26</f>
        <v>0</v>
      </c>
      <c r="J49" s="107">
        <f>'6. Auto Review | Respect for Hu'!S26</f>
        <v>0</v>
      </c>
      <c r="K49" s="108">
        <f>'6. Auto Review | Respect for Hu'!U26</f>
        <v>0</v>
      </c>
      <c r="L49" s="107">
        <f>'6. Auto Review | Respect for Hu'!W26</f>
        <v>0</v>
      </c>
      <c r="M49" s="107">
        <f>'6. Auto Review | Respect for Hu'!Y26</f>
        <v>0</v>
      </c>
      <c r="N49" s="107">
        <f>'6. Auto Review | Respect for Hu'!AA26</f>
        <v>0</v>
      </c>
      <c r="O49" s="107">
        <f>'6. Auto Review | Respect for Hu'!AC26</f>
        <v>0</v>
      </c>
      <c r="P49" s="107">
        <f>'6. Auto Review | Respect for Hu'!AE26</f>
        <v>0</v>
      </c>
      <c r="Q49" s="103">
        <f>'6. Auto Review | Respect for Hu'!AG26</f>
        <v>0</v>
      </c>
      <c r="R49" s="107">
        <f>'6. Auto Review | Respect for Hu'!AI26</f>
        <v>0</v>
      </c>
      <c r="S49" s="107">
        <f>'6. Auto Review | Respect for Hu'!AK26</f>
        <v>0.5</v>
      </c>
      <c r="T49" s="107">
        <f>'6. Auto Review | Respect for Hu'!AM26</f>
        <v>0</v>
      </c>
      <c r="U49" s="107">
        <f>'6. Auto Review | Respect for Hu'!AO26</f>
        <v>0</v>
      </c>
      <c r="V49" s="107">
        <f>'6. Auto Review | Respect for Hu'!AQ26</f>
        <v>0</v>
      </c>
    </row>
    <row r="50" ht="15.75" hidden="1" customHeight="1">
      <c r="A50" s="109"/>
      <c r="B50" s="109"/>
      <c r="C50" s="104" t="s">
        <v>92</v>
      </c>
      <c r="D50" s="104">
        <f t="shared" ref="D50:V50" si="24">SUM(D49)</f>
        <v>1</v>
      </c>
      <c r="E50" s="104">
        <f t="shared" si="24"/>
        <v>0</v>
      </c>
      <c r="F50" s="104">
        <f t="shared" si="24"/>
        <v>0</v>
      </c>
      <c r="G50" s="104">
        <f t="shared" si="24"/>
        <v>1</v>
      </c>
      <c r="H50" s="104">
        <f t="shared" si="24"/>
        <v>0</v>
      </c>
      <c r="I50" s="104">
        <f t="shared" si="24"/>
        <v>0</v>
      </c>
      <c r="J50" s="104">
        <f t="shared" si="24"/>
        <v>0</v>
      </c>
      <c r="K50" s="104">
        <f t="shared" si="24"/>
        <v>0</v>
      </c>
      <c r="L50" s="104">
        <f t="shared" si="24"/>
        <v>0</v>
      </c>
      <c r="M50" s="104">
        <f t="shared" si="24"/>
        <v>0</v>
      </c>
      <c r="N50" s="104">
        <f t="shared" si="24"/>
        <v>0</v>
      </c>
      <c r="O50" s="104">
        <f t="shared" si="24"/>
        <v>0</v>
      </c>
      <c r="P50" s="104">
        <f t="shared" si="24"/>
        <v>0</v>
      </c>
      <c r="Q50" s="104">
        <f t="shared" si="24"/>
        <v>0</v>
      </c>
      <c r="R50" s="104">
        <f t="shared" si="24"/>
        <v>0</v>
      </c>
      <c r="S50" s="104">
        <f t="shared" si="24"/>
        <v>0.5</v>
      </c>
      <c r="T50" s="104">
        <f t="shared" si="24"/>
        <v>0</v>
      </c>
      <c r="U50" s="104">
        <f t="shared" si="24"/>
        <v>0</v>
      </c>
      <c r="V50" s="104">
        <f t="shared" si="24"/>
        <v>0</v>
      </c>
    </row>
    <row r="51" ht="15.75" hidden="1" customHeight="1">
      <c r="A51" s="109"/>
      <c r="B51" s="109"/>
      <c r="C51" s="111" t="s">
        <v>93</v>
      </c>
      <c r="D51" s="118">
        <f>'7. Weightings'!$C$11</f>
        <v>2</v>
      </c>
      <c r="E51" s="137">
        <f t="shared" ref="E51:V51" si="25">(E50/$D$50)*$D$51</f>
        <v>0</v>
      </c>
      <c r="F51" s="137">
        <f t="shared" si="25"/>
        <v>0</v>
      </c>
      <c r="G51" s="137">
        <f t="shared" si="25"/>
        <v>2</v>
      </c>
      <c r="H51" s="137">
        <f t="shared" si="25"/>
        <v>0</v>
      </c>
      <c r="I51" s="137">
        <f t="shared" si="25"/>
        <v>0</v>
      </c>
      <c r="J51" s="137">
        <f t="shared" si="25"/>
        <v>0</v>
      </c>
      <c r="K51" s="137">
        <f t="shared" si="25"/>
        <v>0</v>
      </c>
      <c r="L51" s="137">
        <f t="shared" si="25"/>
        <v>0</v>
      </c>
      <c r="M51" s="137">
        <f t="shared" si="25"/>
        <v>0</v>
      </c>
      <c r="N51" s="137">
        <f t="shared" si="25"/>
        <v>0</v>
      </c>
      <c r="O51" s="137">
        <f t="shared" si="25"/>
        <v>0</v>
      </c>
      <c r="P51" s="137">
        <f t="shared" si="25"/>
        <v>0</v>
      </c>
      <c r="Q51" s="137">
        <f t="shared" si="25"/>
        <v>0</v>
      </c>
      <c r="R51" s="137">
        <f t="shared" si="25"/>
        <v>0</v>
      </c>
      <c r="S51" s="137">
        <f t="shared" si="25"/>
        <v>1</v>
      </c>
      <c r="T51" s="137">
        <f t="shared" si="25"/>
        <v>0</v>
      </c>
      <c r="U51" s="137">
        <f t="shared" si="25"/>
        <v>0</v>
      </c>
      <c r="V51" s="137">
        <f t="shared" si="25"/>
        <v>0</v>
      </c>
    </row>
    <row r="52" ht="15.75" customHeight="1">
      <c r="A52" s="109"/>
      <c r="B52" s="114"/>
      <c r="C52" s="115" t="s">
        <v>94</v>
      </c>
      <c r="D52" s="139"/>
      <c r="E52" s="125">
        <f t="shared" ref="E52:V52" si="26">E51/$D$51</f>
        <v>0</v>
      </c>
      <c r="F52" s="125">
        <f t="shared" si="26"/>
        <v>0</v>
      </c>
      <c r="G52" s="125">
        <f t="shared" si="26"/>
        <v>1</v>
      </c>
      <c r="H52" s="125">
        <f t="shared" si="26"/>
        <v>0</v>
      </c>
      <c r="I52" s="125">
        <f t="shared" si="26"/>
        <v>0</v>
      </c>
      <c r="J52" s="125">
        <f t="shared" si="26"/>
        <v>0</v>
      </c>
      <c r="K52" s="125">
        <f t="shared" si="26"/>
        <v>0</v>
      </c>
      <c r="L52" s="125">
        <f t="shared" si="26"/>
        <v>0</v>
      </c>
      <c r="M52" s="125">
        <f t="shared" si="26"/>
        <v>0</v>
      </c>
      <c r="N52" s="125">
        <f t="shared" si="26"/>
        <v>0</v>
      </c>
      <c r="O52" s="125">
        <f t="shared" si="26"/>
        <v>0</v>
      </c>
      <c r="P52" s="125">
        <f t="shared" si="26"/>
        <v>0</v>
      </c>
      <c r="Q52" s="125">
        <f t="shared" si="26"/>
        <v>0</v>
      </c>
      <c r="R52" s="125">
        <f t="shared" si="26"/>
        <v>0</v>
      </c>
      <c r="S52" s="125">
        <f t="shared" si="26"/>
        <v>0.5</v>
      </c>
      <c r="T52" s="125">
        <f t="shared" si="26"/>
        <v>0</v>
      </c>
      <c r="U52" s="125">
        <f t="shared" si="26"/>
        <v>0</v>
      </c>
      <c r="V52" s="125">
        <f t="shared" si="26"/>
        <v>0</v>
      </c>
    </row>
    <row r="53" ht="15.75" hidden="1" customHeight="1">
      <c r="A53" s="109"/>
      <c r="B53" s="140" t="s">
        <v>97</v>
      </c>
      <c r="C53" s="120"/>
      <c r="D53" s="141">
        <f t="shared" ref="D53:V53" si="27">SUM(D31,D38,D47,D51)</f>
        <v>6.5</v>
      </c>
      <c r="E53" s="141">
        <f t="shared" si="27"/>
        <v>1.980952381</v>
      </c>
      <c r="F53" s="141">
        <f t="shared" si="27"/>
        <v>0.2857142857</v>
      </c>
      <c r="G53" s="141">
        <f t="shared" si="27"/>
        <v>5.62</v>
      </c>
      <c r="H53" s="141">
        <f t="shared" si="27"/>
        <v>0.09523809524</v>
      </c>
      <c r="I53" s="141">
        <f t="shared" si="27"/>
        <v>0.3571428571</v>
      </c>
      <c r="J53" s="141">
        <f t="shared" si="27"/>
        <v>2.07952381</v>
      </c>
      <c r="K53" s="141">
        <f t="shared" si="27"/>
        <v>0.6504761905</v>
      </c>
      <c r="L53" s="141">
        <f t="shared" si="27"/>
        <v>0.619047619</v>
      </c>
      <c r="M53" s="141">
        <f t="shared" si="27"/>
        <v>0.3333333333</v>
      </c>
      <c r="N53" s="141">
        <f t="shared" si="27"/>
        <v>2.7</v>
      </c>
      <c r="O53" s="141">
        <f t="shared" si="27"/>
        <v>1.019047619</v>
      </c>
      <c r="P53" s="141">
        <f t="shared" si="27"/>
        <v>1.342857143</v>
      </c>
      <c r="Q53" s="141">
        <f t="shared" si="27"/>
        <v>0</v>
      </c>
      <c r="R53" s="141">
        <f t="shared" si="27"/>
        <v>2.502380952</v>
      </c>
      <c r="S53" s="141">
        <f t="shared" si="27"/>
        <v>4.121428571</v>
      </c>
      <c r="T53" s="141">
        <f t="shared" si="27"/>
        <v>0.4404761905</v>
      </c>
      <c r="U53" s="141">
        <f t="shared" si="27"/>
        <v>2.24047619</v>
      </c>
      <c r="V53" s="141">
        <f t="shared" si="27"/>
        <v>2.026666667</v>
      </c>
    </row>
    <row r="54" ht="15.75" customHeight="1">
      <c r="A54" s="114"/>
      <c r="B54" s="126" t="s">
        <v>98</v>
      </c>
      <c r="C54" s="127"/>
      <c r="D54" s="128"/>
      <c r="E54" s="124">
        <f t="shared" ref="E54:V54" si="28">E53/$D$53</f>
        <v>0.3047619048</v>
      </c>
      <c r="F54" s="124">
        <f t="shared" si="28"/>
        <v>0.04395604396</v>
      </c>
      <c r="G54" s="124">
        <f t="shared" si="28"/>
        <v>0.8646153846</v>
      </c>
      <c r="H54" s="124">
        <f t="shared" si="28"/>
        <v>0.01465201465</v>
      </c>
      <c r="I54" s="124">
        <f t="shared" si="28"/>
        <v>0.05494505495</v>
      </c>
      <c r="J54" s="124">
        <f t="shared" si="28"/>
        <v>0.3199267399</v>
      </c>
      <c r="K54" s="124">
        <f t="shared" si="28"/>
        <v>0.1000732601</v>
      </c>
      <c r="L54" s="124">
        <f t="shared" si="28"/>
        <v>0.09523809524</v>
      </c>
      <c r="M54" s="124">
        <f t="shared" si="28"/>
        <v>0.05128205128</v>
      </c>
      <c r="N54" s="124">
        <f t="shared" si="28"/>
        <v>0.4153846154</v>
      </c>
      <c r="O54" s="124">
        <f t="shared" si="28"/>
        <v>0.1567765568</v>
      </c>
      <c r="P54" s="124">
        <f t="shared" si="28"/>
        <v>0.2065934066</v>
      </c>
      <c r="Q54" s="124">
        <f t="shared" si="28"/>
        <v>0</v>
      </c>
      <c r="R54" s="124">
        <f t="shared" si="28"/>
        <v>0.384981685</v>
      </c>
      <c r="S54" s="124">
        <f t="shared" si="28"/>
        <v>0.6340659341</v>
      </c>
      <c r="T54" s="124">
        <f t="shared" si="28"/>
        <v>0.06776556777</v>
      </c>
      <c r="U54" s="124">
        <f t="shared" si="28"/>
        <v>0.3446886447</v>
      </c>
      <c r="V54" s="124">
        <f t="shared" si="28"/>
        <v>0.3117948718</v>
      </c>
    </row>
    <row r="55">
      <c r="A55" s="105" t="str">
        <f>'6. Auto Review | Respect for Hu'!A27</f>
        <v>Indigenous Rights and Free Prior and Informed Consent
</v>
      </c>
      <c r="B55" s="106" t="str">
        <f>'6. Auto Review | Respect for Hu'!B27</f>
        <v>Commit</v>
      </c>
      <c r="C55" s="107" t="str">
        <f>'6. Auto Review | Respect for Hu'!C27</f>
        <v>The company explicitly commits to respecting the United Nations Declaration on the Rights of Indigenous Peoples (UNDRIP).</v>
      </c>
      <c r="D55" s="107">
        <f>'6. Auto Review | Respect for Hu'!E27</f>
        <v>1</v>
      </c>
      <c r="E55" s="107">
        <f>'6. Auto Review | Respect for Hu'!I27</f>
        <v>0</v>
      </c>
      <c r="F55" s="107">
        <f>'6. Auto Review | Respect for Hu'!K27</f>
        <v>0</v>
      </c>
      <c r="G55" s="107">
        <f>'6. Auto Review | Respect for Hu'!M27</f>
        <v>0</v>
      </c>
      <c r="H55" s="107">
        <f>'6. Auto Review | Respect for Hu'!O27</f>
        <v>0</v>
      </c>
      <c r="I55" s="107">
        <f>'6. Auto Review | Respect for Hu'!Q27</f>
        <v>0</v>
      </c>
      <c r="J55" s="107">
        <f>'6. Auto Review | Respect for Hu'!S27</f>
        <v>1</v>
      </c>
      <c r="K55" s="108">
        <f>'6. Auto Review | Respect for Hu'!U27</f>
        <v>0</v>
      </c>
      <c r="L55" s="107">
        <f>'6. Auto Review | Respect for Hu'!W27</f>
        <v>0</v>
      </c>
      <c r="M55" s="107">
        <f>'6. Auto Review | Respect for Hu'!Y27</f>
        <v>0</v>
      </c>
      <c r="N55" s="107">
        <f>'6. Auto Review | Respect for Hu'!AA27</f>
        <v>0</v>
      </c>
      <c r="O55" s="107">
        <f>'6. Auto Review | Respect for Hu'!AC27</f>
        <v>0</v>
      </c>
      <c r="P55" s="107">
        <f>'6. Auto Review | Respect for Hu'!AE27</f>
        <v>0</v>
      </c>
      <c r="Q55" s="103">
        <f>'6. Auto Review | Respect for Hu'!AG27</f>
        <v>0</v>
      </c>
      <c r="R55" s="107">
        <f>'6. Auto Review | Respect for Hu'!AI27</f>
        <v>0</v>
      </c>
      <c r="S55" s="107">
        <f>'6. Auto Review | Respect for Hu'!AK27</f>
        <v>0</v>
      </c>
      <c r="T55" s="107">
        <f>'6. Auto Review | Respect for Hu'!AM27</f>
        <v>0</v>
      </c>
      <c r="U55" s="107">
        <f>'6. Auto Review | Respect for Hu'!AO27</f>
        <v>0</v>
      </c>
      <c r="V55" s="107">
        <f>'6. Auto Review | Respect for Hu'!AQ27</f>
        <v>0</v>
      </c>
    </row>
    <row r="56">
      <c r="A56" s="109"/>
      <c r="B56" s="109"/>
      <c r="C56" s="107" t="str">
        <f>'6. Auto Review | Respect for Hu'!C28</f>
        <v>The company has a public commitment to free, prior and informed consent.</v>
      </c>
      <c r="D56" s="107">
        <f>'6. Auto Review | Respect for Hu'!E28</f>
        <v>1</v>
      </c>
      <c r="E56" s="107">
        <f>'6. Auto Review | Respect for Hu'!I28</f>
        <v>0</v>
      </c>
      <c r="F56" s="107">
        <f>'6. Auto Review | Respect for Hu'!K28</f>
        <v>0</v>
      </c>
      <c r="G56" s="107">
        <f>'6. Auto Review | Respect for Hu'!M28</f>
        <v>0</v>
      </c>
      <c r="H56" s="107">
        <f>'6. Auto Review | Respect for Hu'!O28</f>
        <v>0</v>
      </c>
      <c r="I56" s="107">
        <f>'6. Auto Review | Respect for Hu'!Q28</f>
        <v>0</v>
      </c>
      <c r="J56" s="107">
        <f>'6. Auto Review | Respect for Hu'!S28</f>
        <v>0</v>
      </c>
      <c r="K56" s="108">
        <f>'6. Auto Review | Respect for Hu'!U28</f>
        <v>0</v>
      </c>
      <c r="L56" s="107">
        <f>'6. Auto Review | Respect for Hu'!W28</f>
        <v>0</v>
      </c>
      <c r="M56" s="107">
        <f>'6. Auto Review | Respect for Hu'!Y28</f>
        <v>0</v>
      </c>
      <c r="N56" s="107">
        <f>'6. Auto Review | Respect for Hu'!AA28</f>
        <v>0</v>
      </c>
      <c r="O56" s="107">
        <f>'6. Auto Review | Respect for Hu'!AC28</f>
        <v>0</v>
      </c>
      <c r="P56" s="107">
        <f>'6. Auto Review | Respect for Hu'!AE28</f>
        <v>0</v>
      </c>
      <c r="Q56" s="103">
        <f>'6. Auto Review | Respect for Hu'!AG28</f>
        <v>0</v>
      </c>
      <c r="R56" s="107">
        <f>'6. Auto Review | Respect for Hu'!AI28</f>
        <v>0</v>
      </c>
      <c r="S56" s="107">
        <f>'6. Auto Review | Respect for Hu'!AK28</f>
        <v>1</v>
      </c>
      <c r="T56" s="107">
        <f>'6. Auto Review | Respect for Hu'!AM28</f>
        <v>0</v>
      </c>
      <c r="U56" s="107">
        <f>'6. Auto Review | Respect for Hu'!AO28</f>
        <v>0</v>
      </c>
      <c r="V56" s="107">
        <f>'6. Auto Review | Respect for Hu'!AQ28</f>
        <v>0</v>
      </c>
    </row>
    <row r="57">
      <c r="A57" s="109"/>
      <c r="B57" s="109"/>
      <c r="C57" s="107" t="str">
        <f>'6. Auto Review | Respect for Hu'!C29</f>
        <v>The company extends their indigenous commitments to their Tier 1 suppliers and beyond.</v>
      </c>
      <c r="D57" s="107">
        <f>'6. Auto Review | Respect for Hu'!E29</f>
        <v>2</v>
      </c>
      <c r="E57" s="107">
        <f>'6. Auto Review | Respect for Hu'!I29</f>
        <v>2</v>
      </c>
      <c r="F57" s="107">
        <f>'6. Auto Review | Respect for Hu'!K29</f>
        <v>0</v>
      </c>
      <c r="G57" s="107">
        <f>'6. Auto Review | Respect for Hu'!M29</f>
        <v>0</v>
      </c>
      <c r="H57" s="107">
        <f>'6. Auto Review | Respect for Hu'!O29</f>
        <v>0</v>
      </c>
      <c r="I57" s="107">
        <f>'6. Auto Review | Respect for Hu'!Q29</f>
        <v>0</v>
      </c>
      <c r="J57" s="107">
        <f>'6. Auto Review | Respect for Hu'!S29</f>
        <v>2</v>
      </c>
      <c r="K57" s="108">
        <f>'6. Auto Review | Respect for Hu'!U29</f>
        <v>0</v>
      </c>
      <c r="L57" s="107">
        <f>'6. Auto Review | Respect for Hu'!W29</f>
        <v>0</v>
      </c>
      <c r="M57" s="107">
        <f>'6. Auto Review | Respect for Hu'!Y29</f>
        <v>0</v>
      </c>
      <c r="N57" s="107">
        <f>'6. Auto Review | Respect for Hu'!AA29</f>
        <v>1</v>
      </c>
      <c r="O57" s="107">
        <f>'6. Auto Review | Respect for Hu'!AC29</f>
        <v>0</v>
      </c>
      <c r="P57" s="107">
        <f>'6. Auto Review | Respect for Hu'!AE29</f>
        <v>0</v>
      </c>
      <c r="Q57" s="103">
        <f>'6. Auto Review | Respect for Hu'!AG29</f>
        <v>0</v>
      </c>
      <c r="R57" s="107">
        <f>'6. Auto Review | Respect for Hu'!AI29</f>
        <v>0</v>
      </c>
      <c r="S57" s="107">
        <f>'6. Auto Review | Respect for Hu'!AK29</f>
        <v>0</v>
      </c>
      <c r="T57" s="107">
        <f>'6. Auto Review | Respect for Hu'!AM29</f>
        <v>0</v>
      </c>
      <c r="U57" s="107">
        <f>'6. Auto Review | Respect for Hu'!AO29</f>
        <v>0</v>
      </c>
      <c r="V57" s="107">
        <f>'6. Auto Review | Respect for Hu'!AQ29</f>
        <v>0</v>
      </c>
    </row>
    <row r="58">
      <c r="A58" s="109"/>
      <c r="B58" s="109"/>
      <c r="C58" s="107" t="str">
        <f>'6. Auto Review | Respect for Hu'!C30</f>
        <v>These commitments are translated into the Indigenous languages used by impacted communities.</v>
      </c>
      <c r="D58" s="107">
        <f>'6. Auto Review | Respect for Hu'!E30</f>
        <v>1</v>
      </c>
      <c r="E58" s="107">
        <f>'6. Auto Review | Respect for Hu'!I30</f>
        <v>0</v>
      </c>
      <c r="F58" s="107">
        <f>'6. Auto Review | Respect for Hu'!K30</f>
        <v>0</v>
      </c>
      <c r="G58" s="107">
        <f>'6. Auto Review | Respect for Hu'!M30</f>
        <v>0</v>
      </c>
      <c r="H58" s="107">
        <f>'6. Auto Review | Respect for Hu'!O30</f>
        <v>0</v>
      </c>
      <c r="I58" s="107">
        <f>'6. Auto Review | Respect for Hu'!Q30</f>
        <v>0</v>
      </c>
      <c r="J58" s="107">
        <f>'6. Auto Review | Respect for Hu'!S30</f>
        <v>0</v>
      </c>
      <c r="K58" s="108">
        <f>'6. Auto Review | Respect for Hu'!U30</f>
        <v>0</v>
      </c>
      <c r="L58" s="107">
        <f>'6. Auto Review | Respect for Hu'!W30</f>
        <v>0</v>
      </c>
      <c r="M58" s="107">
        <f>'6. Auto Review | Respect for Hu'!Y30</f>
        <v>0</v>
      </c>
      <c r="N58" s="107">
        <f>'6. Auto Review | Respect for Hu'!AA30</f>
        <v>0</v>
      </c>
      <c r="O58" s="107">
        <f>'6. Auto Review | Respect for Hu'!AC30</f>
        <v>0</v>
      </c>
      <c r="P58" s="107">
        <f>'6. Auto Review | Respect for Hu'!AE30</f>
        <v>0</v>
      </c>
      <c r="Q58" s="103">
        <f>'6. Auto Review | Respect for Hu'!AG30</f>
        <v>0</v>
      </c>
      <c r="R58" s="107">
        <f>'6. Auto Review | Respect for Hu'!AI30</f>
        <v>0</v>
      </c>
      <c r="S58" s="107">
        <f>'6. Auto Review | Respect for Hu'!AK30</f>
        <v>0</v>
      </c>
      <c r="T58" s="107">
        <f>'6. Auto Review | Respect for Hu'!AM30</f>
        <v>0</v>
      </c>
      <c r="U58" s="107">
        <f>'6. Auto Review | Respect for Hu'!AO30</f>
        <v>0</v>
      </c>
      <c r="V58" s="107">
        <f>'6. Auto Review | Respect for Hu'!AQ30</f>
        <v>0</v>
      </c>
    </row>
    <row r="59" ht="15.75" hidden="1" customHeight="1">
      <c r="A59" s="109"/>
      <c r="B59" s="109"/>
      <c r="C59" s="104" t="s">
        <v>83</v>
      </c>
      <c r="D59" s="104">
        <f t="shared" ref="D59:V59" si="29">SUM(D55:D58)</f>
        <v>5</v>
      </c>
      <c r="E59" s="104">
        <f t="shared" si="29"/>
        <v>2</v>
      </c>
      <c r="F59" s="104">
        <f t="shared" si="29"/>
        <v>0</v>
      </c>
      <c r="G59" s="104">
        <f t="shared" si="29"/>
        <v>0</v>
      </c>
      <c r="H59" s="104">
        <f t="shared" si="29"/>
        <v>0</v>
      </c>
      <c r="I59" s="104">
        <f t="shared" si="29"/>
        <v>0</v>
      </c>
      <c r="J59" s="104">
        <f t="shared" si="29"/>
        <v>3</v>
      </c>
      <c r="K59" s="104">
        <f t="shared" si="29"/>
        <v>0</v>
      </c>
      <c r="L59" s="104">
        <f t="shared" si="29"/>
        <v>0</v>
      </c>
      <c r="M59" s="104">
        <f t="shared" si="29"/>
        <v>0</v>
      </c>
      <c r="N59" s="104">
        <f t="shared" si="29"/>
        <v>1</v>
      </c>
      <c r="O59" s="104">
        <f t="shared" si="29"/>
        <v>0</v>
      </c>
      <c r="P59" s="104">
        <f t="shared" si="29"/>
        <v>0</v>
      </c>
      <c r="Q59" s="104">
        <f t="shared" si="29"/>
        <v>0</v>
      </c>
      <c r="R59" s="104">
        <f t="shared" si="29"/>
        <v>0</v>
      </c>
      <c r="S59" s="104">
        <f t="shared" si="29"/>
        <v>1</v>
      </c>
      <c r="T59" s="104">
        <f t="shared" si="29"/>
        <v>0</v>
      </c>
      <c r="U59" s="104">
        <f t="shared" si="29"/>
        <v>0</v>
      </c>
      <c r="V59" s="104">
        <f t="shared" si="29"/>
        <v>0</v>
      </c>
    </row>
    <row r="60" ht="15.75" hidden="1" customHeight="1">
      <c r="A60" s="109"/>
      <c r="B60" s="109"/>
      <c r="C60" s="111" t="s">
        <v>84</v>
      </c>
      <c r="D60" s="118">
        <f>'7. Weightings'!$C$8</f>
        <v>1</v>
      </c>
      <c r="E60" s="137">
        <f t="shared" ref="E60:V60" si="30">(E59/$D$59)*$D$60</f>
        <v>0.4</v>
      </c>
      <c r="F60" s="137">
        <f t="shared" si="30"/>
        <v>0</v>
      </c>
      <c r="G60" s="137">
        <f t="shared" si="30"/>
        <v>0</v>
      </c>
      <c r="H60" s="137">
        <f t="shared" si="30"/>
        <v>0</v>
      </c>
      <c r="I60" s="137">
        <f t="shared" si="30"/>
        <v>0</v>
      </c>
      <c r="J60" s="137">
        <f t="shared" si="30"/>
        <v>0.6</v>
      </c>
      <c r="K60" s="137">
        <f t="shared" si="30"/>
        <v>0</v>
      </c>
      <c r="L60" s="137">
        <f t="shared" si="30"/>
        <v>0</v>
      </c>
      <c r="M60" s="137">
        <f t="shared" si="30"/>
        <v>0</v>
      </c>
      <c r="N60" s="137">
        <f t="shared" si="30"/>
        <v>0.2</v>
      </c>
      <c r="O60" s="137">
        <f t="shared" si="30"/>
        <v>0</v>
      </c>
      <c r="P60" s="137">
        <f t="shared" si="30"/>
        <v>0</v>
      </c>
      <c r="Q60" s="137">
        <f t="shared" si="30"/>
        <v>0</v>
      </c>
      <c r="R60" s="137">
        <f t="shared" si="30"/>
        <v>0</v>
      </c>
      <c r="S60" s="137">
        <f t="shared" si="30"/>
        <v>0.2</v>
      </c>
      <c r="T60" s="137">
        <f t="shared" si="30"/>
        <v>0</v>
      </c>
      <c r="U60" s="137">
        <f t="shared" si="30"/>
        <v>0</v>
      </c>
      <c r="V60" s="137">
        <f t="shared" si="30"/>
        <v>0</v>
      </c>
    </row>
    <row r="61" ht="15.75" customHeight="1">
      <c r="A61" s="109"/>
      <c r="B61" s="114"/>
      <c r="C61" s="115" t="s">
        <v>85</v>
      </c>
      <c r="D61" s="138"/>
      <c r="E61" s="125">
        <f t="shared" ref="E61:V61" si="31">E60/$D$60</f>
        <v>0.4</v>
      </c>
      <c r="F61" s="125">
        <f t="shared" si="31"/>
        <v>0</v>
      </c>
      <c r="G61" s="125">
        <f t="shared" si="31"/>
        <v>0</v>
      </c>
      <c r="H61" s="125">
        <f t="shared" si="31"/>
        <v>0</v>
      </c>
      <c r="I61" s="125">
        <f t="shared" si="31"/>
        <v>0</v>
      </c>
      <c r="J61" s="125">
        <f t="shared" si="31"/>
        <v>0.6</v>
      </c>
      <c r="K61" s="125">
        <f t="shared" si="31"/>
        <v>0</v>
      </c>
      <c r="L61" s="125">
        <f t="shared" si="31"/>
        <v>0</v>
      </c>
      <c r="M61" s="125">
        <f t="shared" si="31"/>
        <v>0</v>
      </c>
      <c r="N61" s="125">
        <f t="shared" si="31"/>
        <v>0.2</v>
      </c>
      <c r="O61" s="125">
        <f t="shared" si="31"/>
        <v>0</v>
      </c>
      <c r="P61" s="125">
        <f t="shared" si="31"/>
        <v>0</v>
      </c>
      <c r="Q61" s="125">
        <f t="shared" si="31"/>
        <v>0</v>
      </c>
      <c r="R61" s="125">
        <f t="shared" si="31"/>
        <v>0</v>
      </c>
      <c r="S61" s="125">
        <f t="shared" si="31"/>
        <v>0.2</v>
      </c>
      <c r="T61" s="125">
        <f t="shared" si="31"/>
        <v>0</v>
      </c>
      <c r="U61" s="125">
        <f t="shared" si="31"/>
        <v>0</v>
      </c>
      <c r="V61" s="125">
        <f t="shared" si="31"/>
        <v>0</v>
      </c>
    </row>
    <row r="62">
      <c r="A62" s="109"/>
      <c r="B62" s="106" t="str">
        <f>'6. Auto Review | Respect for Hu'!B31</f>
        <v>Identify</v>
      </c>
      <c r="C62" s="107" t="str">
        <f>'6. Auto Review | Respect for Hu'!C31</f>
        <v>The company has a process in place to assess Indigenous rights risks in their supply chain to the point of extraction.</v>
      </c>
      <c r="D62" s="107">
        <f>'6. Auto Review | Respect for Hu'!E31</f>
        <v>1</v>
      </c>
      <c r="E62" s="107">
        <f>'6. Auto Review | Respect for Hu'!I31</f>
        <v>0</v>
      </c>
      <c r="F62" s="107">
        <f>'6. Auto Review | Respect for Hu'!K31</f>
        <v>0</v>
      </c>
      <c r="G62" s="107">
        <f>'6. Auto Review | Respect for Hu'!M31</f>
        <v>0</v>
      </c>
      <c r="H62" s="107">
        <f>'6. Auto Review | Respect for Hu'!O31</f>
        <v>0</v>
      </c>
      <c r="I62" s="107">
        <f>'6. Auto Review | Respect for Hu'!Q31</f>
        <v>0</v>
      </c>
      <c r="J62" s="107">
        <f>'6. Auto Review | Respect for Hu'!S31</f>
        <v>0</v>
      </c>
      <c r="K62" s="108">
        <f>'6. Auto Review | Respect for Hu'!U31</f>
        <v>0</v>
      </c>
      <c r="L62" s="107">
        <f>'6. Auto Review | Respect for Hu'!W31</f>
        <v>0</v>
      </c>
      <c r="M62" s="107">
        <f>'6. Auto Review | Respect for Hu'!Y31</f>
        <v>0</v>
      </c>
      <c r="N62" s="107">
        <f>'6. Auto Review | Respect for Hu'!AA31</f>
        <v>0.25</v>
      </c>
      <c r="O62" s="107">
        <f>'6. Auto Review | Respect for Hu'!AC31</f>
        <v>0</v>
      </c>
      <c r="P62" s="107">
        <f>'6. Auto Review | Respect for Hu'!AE31</f>
        <v>0</v>
      </c>
      <c r="Q62" s="103">
        <f>'6. Auto Review | Respect for Hu'!AG31</f>
        <v>0</v>
      </c>
      <c r="R62" s="107">
        <f>'6. Auto Review | Respect for Hu'!AI31</f>
        <v>0</v>
      </c>
      <c r="S62" s="107">
        <f>'6. Auto Review | Respect for Hu'!AK31</f>
        <v>0.5</v>
      </c>
      <c r="T62" s="107">
        <f>'6. Auto Review | Respect for Hu'!AM31</f>
        <v>0</v>
      </c>
      <c r="U62" s="107">
        <f>'6. Auto Review | Respect for Hu'!AO31</f>
        <v>0</v>
      </c>
      <c r="V62" s="107">
        <f>'6. Auto Review | Respect for Hu'!AQ31</f>
        <v>0</v>
      </c>
    </row>
    <row r="63" ht="15.75" hidden="1" customHeight="1">
      <c r="A63" s="109"/>
      <c r="B63" s="109"/>
      <c r="C63" s="104" t="s">
        <v>86</v>
      </c>
      <c r="D63" s="104">
        <f t="shared" ref="D63:V63" si="32">SUM(D62)</f>
        <v>1</v>
      </c>
      <c r="E63" s="104">
        <f t="shared" si="32"/>
        <v>0</v>
      </c>
      <c r="F63" s="104">
        <f t="shared" si="32"/>
        <v>0</v>
      </c>
      <c r="G63" s="104">
        <f t="shared" si="32"/>
        <v>0</v>
      </c>
      <c r="H63" s="104">
        <f t="shared" si="32"/>
        <v>0</v>
      </c>
      <c r="I63" s="104">
        <f t="shared" si="32"/>
        <v>0</v>
      </c>
      <c r="J63" s="104">
        <f t="shared" si="32"/>
        <v>0</v>
      </c>
      <c r="K63" s="104">
        <f t="shared" si="32"/>
        <v>0</v>
      </c>
      <c r="L63" s="104">
        <f t="shared" si="32"/>
        <v>0</v>
      </c>
      <c r="M63" s="104">
        <f t="shared" si="32"/>
        <v>0</v>
      </c>
      <c r="N63" s="104">
        <f t="shared" si="32"/>
        <v>0.25</v>
      </c>
      <c r="O63" s="104">
        <f t="shared" si="32"/>
        <v>0</v>
      </c>
      <c r="P63" s="104">
        <f t="shared" si="32"/>
        <v>0</v>
      </c>
      <c r="Q63" s="104">
        <f t="shared" si="32"/>
        <v>0</v>
      </c>
      <c r="R63" s="104">
        <f t="shared" si="32"/>
        <v>0</v>
      </c>
      <c r="S63" s="104">
        <f t="shared" si="32"/>
        <v>0.5</v>
      </c>
      <c r="T63" s="104">
        <f t="shared" si="32"/>
        <v>0</v>
      </c>
      <c r="U63" s="104">
        <f t="shared" si="32"/>
        <v>0</v>
      </c>
      <c r="V63" s="104">
        <f t="shared" si="32"/>
        <v>0</v>
      </c>
    </row>
    <row r="64" ht="15.75" hidden="1" customHeight="1">
      <c r="A64" s="109"/>
      <c r="B64" s="109"/>
      <c r="C64" s="111" t="s">
        <v>87</v>
      </c>
      <c r="D64" s="118">
        <f>'7. Weightings'!$C$9</f>
        <v>1.5</v>
      </c>
      <c r="E64" s="137">
        <f t="shared" ref="E64:V64" si="33">(E63/$D$63)*$D$64</f>
        <v>0</v>
      </c>
      <c r="F64" s="137">
        <f t="shared" si="33"/>
        <v>0</v>
      </c>
      <c r="G64" s="137">
        <f t="shared" si="33"/>
        <v>0</v>
      </c>
      <c r="H64" s="137">
        <f t="shared" si="33"/>
        <v>0</v>
      </c>
      <c r="I64" s="137">
        <f t="shared" si="33"/>
        <v>0</v>
      </c>
      <c r="J64" s="137">
        <f t="shared" si="33"/>
        <v>0</v>
      </c>
      <c r="K64" s="137">
        <f t="shared" si="33"/>
        <v>0</v>
      </c>
      <c r="L64" s="137">
        <f t="shared" si="33"/>
        <v>0</v>
      </c>
      <c r="M64" s="137">
        <f t="shared" si="33"/>
        <v>0</v>
      </c>
      <c r="N64" s="137">
        <f t="shared" si="33"/>
        <v>0.375</v>
      </c>
      <c r="O64" s="137">
        <f t="shared" si="33"/>
        <v>0</v>
      </c>
      <c r="P64" s="137">
        <f t="shared" si="33"/>
        <v>0</v>
      </c>
      <c r="Q64" s="137">
        <f t="shared" si="33"/>
        <v>0</v>
      </c>
      <c r="R64" s="137">
        <f t="shared" si="33"/>
        <v>0</v>
      </c>
      <c r="S64" s="137">
        <f t="shared" si="33"/>
        <v>0.75</v>
      </c>
      <c r="T64" s="137">
        <f t="shared" si="33"/>
        <v>0</v>
      </c>
      <c r="U64" s="137">
        <f t="shared" si="33"/>
        <v>0</v>
      </c>
      <c r="V64" s="137">
        <f t="shared" si="33"/>
        <v>0</v>
      </c>
    </row>
    <row r="65" ht="15.75" customHeight="1">
      <c r="A65" s="109"/>
      <c r="B65" s="114"/>
      <c r="C65" s="115" t="s">
        <v>88</v>
      </c>
      <c r="D65" s="138"/>
      <c r="E65" s="125">
        <f t="shared" ref="E65:V65" si="34">E64/$D$64</f>
        <v>0</v>
      </c>
      <c r="F65" s="125">
        <f t="shared" si="34"/>
        <v>0</v>
      </c>
      <c r="G65" s="125">
        <f t="shared" si="34"/>
        <v>0</v>
      </c>
      <c r="H65" s="125">
        <f t="shared" si="34"/>
        <v>0</v>
      </c>
      <c r="I65" s="125">
        <f t="shared" si="34"/>
        <v>0</v>
      </c>
      <c r="J65" s="125">
        <f t="shared" si="34"/>
        <v>0</v>
      </c>
      <c r="K65" s="125">
        <f t="shared" si="34"/>
        <v>0</v>
      </c>
      <c r="L65" s="125">
        <f t="shared" si="34"/>
        <v>0</v>
      </c>
      <c r="M65" s="125">
        <f t="shared" si="34"/>
        <v>0</v>
      </c>
      <c r="N65" s="125">
        <f t="shared" si="34"/>
        <v>0.25</v>
      </c>
      <c r="O65" s="125">
        <f t="shared" si="34"/>
        <v>0</v>
      </c>
      <c r="P65" s="125">
        <f t="shared" si="34"/>
        <v>0</v>
      </c>
      <c r="Q65" s="125">
        <f t="shared" si="34"/>
        <v>0</v>
      </c>
      <c r="R65" s="125">
        <f t="shared" si="34"/>
        <v>0</v>
      </c>
      <c r="S65" s="125">
        <f t="shared" si="34"/>
        <v>0.5</v>
      </c>
      <c r="T65" s="125">
        <f t="shared" si="34"/>
        <v>0</v>
      </c>
      <c r="U65" s="125">
        <f t="shared" si="34"/>
        <v>0</v>
      </c>
      <c r="V65" s="125">
        <f t="shared" si="34"/>
        <v>0</v>
      </c>
    </row>
    <row r="66">
      <c r="A66" s="109"/>
      <c r="B66" s="106" t="str">
        <f>'6. Auto Review | Respect for Hu'!B32</f>
        <v>Prevent, Mitigate and Account</v>
      </c>
      <c r="C66" s="107" t="str">
        <f>'6. Auto Review | Respect for Hu'!C32</f>
        <v>The company provides additional discussion regarding the practices by which a suppliers must obtain FPIC, and explicitly states that the process must reach and engage with impacted Indigenous Peoples.</v>
      </c>
      <c r="D66" s="107">
        <f>'6. Auto Review | Respect for Hu'!E32</f>
        <v>1</v>
      </c>
      <c r="E66" s="107">
        <f>'6. Auto Review | Respect for Hu'!I32</f>
        <v>0</v>
      </c>
      <c r="F66" s="107">
        <f>'6. Auto Review | Respect for Hu'!K32</f>
        <v>0</v>
      </c>
      <c r="G66" s="107">
        <f>'6. Auto Review | Respect for Hu'!M32</f>
        <v>0.25</v>
      </c>
      <c r="H66" s="107">
        <f>'6. Auto Review | Respect for Hu'!O32</f>
        <v>0</v>
      </c>
      <c r="I66" s="107">
        <f>'6. Auto Review | Respect for Hu'!Q32</f>
        <v>0</v>
      </c>
      <c r="J66" s="107">
        <f>'6. Auto Review | Respect for Hu'!S32</f>
        <v>0</v>
      </c>
      <c r="K66" s="108">
        <f>'6. Auto Review | Respect for Hu'!U32</f>
        <v>0</v>
      </c>
      <c r="L66" s="107">
        <f>'6. Auto Review | Respect for Hu'!W32</f>
        <v>0</v>
      </c>
      <c r="M66" s="107">
        <f>'6. Auto Review | Respect for Hu'!Y32</f>
        <v>0</v>
      </c>
      <c r="N66" s="107">
        <f>'6. Auto Review | Respect for Hu'!AA32</f>
        <v>0</v>
      </c>
      <c r="O66" s="107">
        <f>'6. Auto Review | Respect for Hu'!AC32</f>
        <v>0</v>
      </c>
      <c r="P66" s="107">
        <f>'6. Auto Review | Respect for Hu'!AE32</f>
        <v>0</v>
      </c>
      <c r="Q66" s="103">
        <f>'6. Auto Review | Respect for Hu'!AG32</f>
        <v>0</v>
      </c>
      <c r="R66" s="107">
        <f>'6. Auto Review | Respect for Hu'!AI32</f>
        <v>0</v>
      </c>
      <c r="S66" s="107">
        <f>'6. Auto Review | Respect for Hu'!AK32</f>
        <v>1</v>
      </c>
      <c r="T66" s="107">
        <f>'6. Auto Review | Respect for Hu'!AM32</f>
        <v>0</v>
      </c>
      <c r="U66" s="107">
        <f>'6. Auto Review | Respect for Hu'!AO32</f>
        <v>0</v>
      </c>
      <c r="V66" s="107">
        <f>'6. Auto Review | Respect for Hu'!AQ32</f>
        <v>0</v>
      </c>
    </row>
    <row r="67">
      <c r="A67" s="109"/>
      <c r="B67" s="109"/>
      <c r="C67" s="107" t="str">
        <f>'6. Auto Review | Respect for Hu'!C33</f>
        <v>The company is a member of a multi-stakeholder group (e.g. IRMA) that include the participation of Indigenous and frontline communities to promote and ensure the rights of communities at the point of extraction. </v>
      </c>
      <c r="D67" s="107">
        <f>'6. Auto Review | Respect for Hu'!E33</f>
        <v>2</v>
      </c>
      <c r="E67" s="107">
        <f>'6. Auto Review | Respect for Hu'!I33</f>
        <v>0.4</v>
      </c>
      <c r="F67" s="107">
        <f>'6. Auto Review | Respect for Hu'!K33</f>
        <v>0</v>
      </c>
      <c r="G67" s="107">
        <f>'6. Auto Review | Respect for Hu'!M33</f>
        <v>1.2</v>
      </c>
      <c r="H67" s="107">
        <f>'6. Auto Review | Respect for Hu'!O33</f>
        <v>0</v>
      </c>
      <c r="I67" s="107">
        <f>'6. Auto Review | Respect for Hu'!Q33</f>
        <v>0</v>
      </c>
      <c r="J67" s="107">
        <f>'6. Auto Review | Respect for Hu'!S33</f>
        <v>0.4</v>
      </c>
      <c r="K67" s="108">
        <f>'6. Auto Review | Respect for Hu'!U33</f>
        <v>0</v>
      </c>
      <c r="L67" s="107">
        <f>'6. Auto Review | Respect for Hu'!W33</f>
        <v>0</v>
      </c>
      <c r="M67" s="107">
        <f>'6. Auto Review | Respect for Hu'!Y33</f>
        <v>0</v>
      </c>
      <c r="N67" s="107">
        <f>'6. Auto Review | Respect for Hu'!AA33</f>
        <v>1.2</v>
      </c>
      <c r="O67" s="107">
        <f>'6. Auto Review | Respect for Hu'!AC33</f>
        <v>0</v>
      </c>
      <c r="P67" s="107">
        <f>'6. Auto Review | Respect for Hu'!AE33</f>
        <v>0</v>
      </c>
      <c r="Q67" s="103">
        <f>'6. Auto Review | Respect for Hu'!AG33</f>
        <v>0</v>
      </c>
      <c r="R67" s="107">
        <f>'6. Auto Review | Respect for Hu'!AI33</f>
        <v>0</v>
      </c>
      <c r="S67" s="107">
        <f>'6. Auto Review | Respect for Hu'!AK33</f>
        <v>1.2</v>
      </c>
      <c r="T67" s="107">
        <f>'6. Auto Review | Respect for Hu'!AM33</f>
        <v>0</v>
      </c>
      <c r="U67" s="107">
        <f>'6. Auto Review | Respect for Hu'!AO33</f>
        <v>1.2</v>
      </c>
      <c r="V67" s="107">
        <f>'6. Auto Review | Respect for Hu'!AQ33</f>
        <v>0.8</v>
      </c>
    </row>
    <row r="68">
      <c r="A68" s="109"/>
      <c r="B68" s="109"/>
      <c r="C68" s="107" t="str">
        <f>'6. Auto Review | Respect for Hu'!C34</f>
        <v>The auto manufacturer has a formal process in place to engage critical upstream suppliers on FPIC (e.g. extractives companies)</v>
      </c>
      <c r="D68" s="107">
        <f>'6. Auto Review | Respect for Hu'!E34</f>
        <v>2</v>
      </c>
      <c r="E68" s="107">
        <f>'6. Auto Review | Respect for Hu'!I34</f>
        <v>0</v>
      </c>
      <c r="F68" s="107">
        <f>'6. Auto Review | Respect for Hu'!K34</f>
        <v>0</v>
      </c>
      <c r="G68" s="107">
        <f>'6. Auto Review | Respect for Hu'!M34</f>
        <v>0</v>
      </c>
      <c r="H68" s="107">
        <f>'6. Auto Review | Respect for Hu'!O34</f>
        <v>0</v>
      </c>
      <c r="I68" s="107">
        <f>'6. Auto Review | Respect for Hu'!Q34</f>
        <v>0</v>
      </c>
      <c r="J68" s="107">
        <f>'6. Auto Review | Respect for Hu'!S34</f>
        <v>0</v>
      </c>
      <c r="K68" s="108">
        <f>'6. Auto Review | Respect for Hu'!U34</f>
        <v>0</v>
      </c>
      <c r="L68" s="107">
        <f>'6. Auto Review | Respect for Hu'!W34</f>
        <v>0</v>
      </c>
      <c r="M68" s="107">
        <f>'6. Auto Review | Respect for Hu'!Y34</f>
        <v>0</v>
      </c>
      <c r="N68" s="107">
        <f>'6. Auto Review | Respect for Hu'!AA34</f>
        <v>0</v>
      </c>
      <c r="O68" s="107">
        <f>'6. Auto Review | Respect for Hu'!AC34</f>
        <v>0</v>
      </c>
      <c r="P68" s="107">
        <f>'6. Auto Review | Respect for Hu'!AE34</f>
        <v>0</v>
      </c>
      <c r="Q68" s="103">
        <f>'6. Auto Review | Respect for Hu'!AG34</f>
        <v>0</v>
      </c>
      <c r="R68" s="107">
        <f>'6. Auto Review | Respect for Hu'!AI34</f>
        <v>0</v>
      </c>
      <c r="S68" s="107">
        <f>'6. Auto Review | Respect for Hu'!AK34</f>
        <v>0</v>
      </c>
      <c r="T68" s="107">
        <f>'6. Auto Review | Respect for Hu'!AM34</f>
        <v>0</v>
      </c>
      <c r="U68" s="107">
        <f>'6. Auto Review | Respect for Hu'!AO34</f>
        <v>0</v>
      </c>
      <c r="V68" s="107">
        <f>'6. Auto Review | Respect for Hu'!AQ34</f>
        <v>0</v>
      </c>
    </row>
    <row r="69">
      <c r="A69" s="109"/>
      <c r="B69" s="109"/>
      <c r="C69" s="107" t="str">
        <f>'6. Auto Review | Respect for Hu'!C35</f>
        <v>The company reports on how it is prepared to respond if it finds FPIC breaches in its supply chain.</v>
      </c>
      <c r="D69" s="107">
        <f>'6. Auto Review | Respect for Hu'!E35</f>
        <v>1</v>
      </c>
      <c r="E69" s="107">
        <f>'6. Auto Review | Respect for Hu'!I35</f>
        <v>0</v>
      </c>
      <c r="F69" s="107">
        <f>'6. Auto Review | Respect for Hu'!K35</f>
        <v>0</v>
      </c>
      <c r="G69" s="107">
        <f>'6. Auto Review | Respect for Hu'!M35</f>
        <v>0</v>
      </c>
      <c r="H69" s="107">
        <f>'6. Auto Review | Respect for Hu'!O35</f>
        <v>0</v>
      </c>
      <c r="I69" s="107">
        <f>'6. Auto Review | Respect for Hu'!Q35</f>
        <v>0</v>
      </c>
      <c r="J69" s="107">
        <f>'6. Auto Review | Respect for Hu'!S35</f>
        <v>0</v>
      </c>
      <c r="K69" s="108">
        <f>'6. Auto Review | Respect for Hu'!U35</f>
        <v>0</v>
      </c>
      <c r="L69" s="107">
        <f>'6. Auto Review | Respect for Hu'!W35</f>
        <v>0</v>
      </c>
      <c r="M69" s="107">
        <f>'6. Auto Review | Respect for Hu'!Y35</f>
        <v>0</v>
      </c>
      <c r="N69" s="107">
        <f>'6. Auto Review | Respect for Hu'!AA35</f>
        <v>0</v>
      </c>
      <c r="O69" s="107">
        <f>'6. Auto Review | Respect for Hu'!AC35</f>
        <v>0</v>
      </c>
      <c r="P69" s="107">
        <f>'6. Auto Review | Respect for Hu'!AE35</f>
        <v>0</v>
      </c>
      <c r="Q69" s="103">
        <f>'6. Auto Review | Respect for Hu'!AG35</f>
        <v>0</v>
      </c>
      <c r="R69" s="107">
        <f>'6. Auto Review | Respect for Hu'!AI35</f>
        <v>0</v>
      </c>
      <c r="S69" s="107">
        <f>'6. Auto Review | Respect for Hu'!AK35</f>
        <v>0</v>
      </c>
      <c r="T69" s="107">
        <f>'6. Auto Review | Respect for Hu'!AM35</f>
        <v>0</v>
      </c>
      <c r="U69" s="107">
        <f>'6. Auto Review | Respect for Hu'!AO35</f>
        <v>0</v>
      </c>
      <c r="V69" s="107">
        <f>'6. Auto Review | Respect for Hu'!AQ35</f>
        <v>0</v>
      </c>
    </row>
    <row r="70" ht="15.75" hidden="1" customHeight="1">
      <c r="A70" s="109"/>
      <c r="B70" s="109"/>
      <c r="C70" s="104" t="s">
        <v>89</v>
      </c>
      <c r="D70" s="104">
        <f t="shared" ref="D70:V70" si="35">SUM(D66:D69)</f>
        <v>6</v>
      </c>
      <c r="E70" s="104">
        <f t="shared" si="35"/>
        <v>0.4</v>
      </c>
      <c r="F70" s="104">
        <f t="shared" si="35"/>
        <v>0</v>
      </c>
      <c r="G70" s="104">
        <f t="shared" si="35"/>
        <v>1.45</v>
      </c>
      <c r="H70" s="104">
        <f t="shared" si="35"/>
        <v>0</v>
      </c>
      <c r="I70" s="104">
        <f t="shared" si="35"/>
        <v>0</v>
      </c>
      <c r="J70" s="104">
        <f t="shared" si="35"/>
        <v>0.4</v>
      </c>
      <c r="K70" s="104">
        <f t="shared" si="35"/>
        <v>0</v>
      </c>
      <c r="L70" s="104">
        <f t="shared" si="35"/>
        <v>0</v>
      </c>
      <c r="M70" s="104">
        <f t="shared" si="35"/>
        <v>0</v>
      </c>
      <c r="N70" s="104">
        <f t="shared" si="35"/>
        <v>1.2</v>
      </c>
      <c r="O70" s="104">
        <f t="shared" si="35"/>
        <v>0</v>
      </c>
      <c r="P70" s="104">
        <f t="shared" si="35"/>
        <v>0</v>
      </c>
      <c r="Q70" s="104">
        <f t="shared" si="35"/>
        <v>0</v>
      </c>
      <c r="R70" s="104">
        <f t="shared" si="35"/>
        <v>0</v>
      </c>
      <c r="S70" s="104">
        <f t="shared" si="35"/>
        <v>2.2</v>
      </c>
      <c r="T70" s="104">
        <f t="shared" si="35"/>
        <v>0</v>
      </c>
      <c r="U70" s="104">
        <f t="shared" si="35"/>
        <v>1.2</v>
      </c>
      <c r="V70" s="104">
        <f t="shared" si="35"/>
        <v>0.8</v>
      </c>
    </row>
    <row r="71" ht="15.75" hidden="1" customHeight="1">
      <c r="A71" s="109"/>
      <c r="B71" s="109"/>
      <c r="C71" s="111" t="s">
        <v>90</v>
      </c>
      <c r="D71" s="118">
        <f>'7. Weightings'!$C$10</f>
        <v>2</v>
      </c>
      <c r="E71" s="137">
        <f t="shared" ref="E71:V71" si="36">(E70/$D$70)*$D$71</f>
        <v>0.1333333333</v>
      </c>
      <c r="F71" s="137">
        <f t="shared" si="36"/>
        <v>0</v>
      </c>
      <c r="G71" s="137">
        <f t="shared" si="36"/>
        <v>0.4833333333</v>
      </c>
      <c r="H71" s="137">
        <f t="shared" si="36"/>
        <v>0</v>
      </c>
      <c r="I71" s="137">
        <f t="shared" si="36"/>
        <v>0</v>
      </c>
      <c r="J71" s="137">
        <f t="shared" si="36"/>
        <v>0.1333333333</v>
      </c>
      <c r="K71" s="137">
        <f t="shared" si="36"/>
        <v>0</v>
      </c>
      <c r="L71" s="137">
        <f t="shared" si="36"/>
        <v>0</v>
      </c>
      <c r="M71" s="137">
        <f t="shared" si="36"/>
        <v>0</v>
      </c>
      <c r="N71" s="137">
        <f t="shared" si="36"/>
        <v>0.4</v>
      </c>
      <c r="O71" s="137">
        <f t="shared" si="36"/>
        <v>0</v>
      </c>
      <c r="P71" s="137">
        <f t="shared" si="36"/>
        <v>0</v>
      </c>
      <c r="Q71" s="137">
        <f t="shared" si="36"/>
        <v>0</v>
      </c>
      <c r="R71" s="137">
        <f t="shared" si="36"/>
        <v>0</v>
      </c>
      <c r="S71" s="137">
        <f t="shared" si="36"/>
        <v>0.7333333333</v>
      </c>
      <c r="T71" s="137">
        <f t="shared" si="36"/>
        <v>0</v>
      </c>
      <c r="U71" s="137">
        <f t="shared" si="36"/>
        <v>0.4</v>
      </c>
      <c r="V71" s="137">
        <f t="shared" si="36"/>
        <v>0.2666666667</v>
      </c>
    </row>
    <row r="72" ht="15.75" customHeight="1">
      <c r="A72" s="109"/>
      <c r="B72" s="114"/>
      <c r="C72" s="115" t="s">
        <v>91</v>
      </c>
      <c r="D72" s="138"/>
      <c r="E72" s="125">
        <f t="shared" ref="E72:V72" si="37">E71/$D$71</f>
        <v>0.06666666667</v>
      </c>
      <c r="F72" s="125">
        <f t="shared" si="37"/>
        <v>0</v>
      </c>
      <c r="G72" s="125">
        <f t="shared" si="37"/>
        <v>0.2416666667</v>
      </c>
      <c r="H72" s="125">
        <f t="shared" si="37"/>
        <v>0</v>
      </c>
      <c r="I72" s="125">
        <f t="shared" si="37"/>
        <v>0</v>
      </c>
      <c r="J72" s="125">
        <f t="shared" si="37"/>
        <v>0.06666666667</v>
      </c>
      <c r="K72" s="125">
        <f t="shared" si="37"/>
        <v>0</v>
      </c>
      <c r="L72" s="125">
        <f t="shared" si="37"/>
        <v>0</v>
      </c>
      <c r="M72" s="125">
        <f t="shared" si="37"/>
        <v>0</v>
      </c>
      <c r="N72" s="125">
        <f t="shared" si="37"/>
        <v>0.2</v>
      </c>
      <c r="O72" s="125">
        <f t="shared" si="37"/>
        <v>0</v>
      </c>
      <c r="P72" s="125">
        <f t="shared" si="37"/>
        <v>0</v>
      </c>
      <c r="Q72" s="125">
        <f t="shared" si="37"/>
        <v>0</v>
      </c>
      <c r="R72" s="125">
        <f t="shared" si="37"/>
        <v>0</v>
      </c>
      <c r="S72" s="125">
        <f t="shared" si="37"/>
        <v>0.3666666667</v>
      </c>
      <c r="T72" s="125">
        <f t="shared" si="37"/>
        <v>0</v>
      </c>
      <c r="U72" s="125">
        <f t="shared" si="37"/>
        <v>0.2</v>
      </c>
      <c r="V72" s="125">
        <f t="shared" si="37"/>
        <v>0.1333333333</v>
      </c>
    </row>
    <row r="73">
      <c r="A73" s="109"/>
      <c r="B73" s="106" t="str">
        <f>'6. Auto Review | Respect for Hu'!B36</f>
        <v>Remedy</v>
      </c>
      <c r="C73" s="107" t="str">
        <f>'6. Auto Review | Respect for Hu'!C36</f>
        <v>The company has a process for investigating and remedying breaches of FPIC that includes a formal role for impacted Indigenous groups.</v>
      </c>
      <c r="D73" s="107">
        <f>'6. Auto Review | Respect for Hu'!E36</f>
        <v>1</v>
      </c>
      <c r="E73" s="107">
        <f>'6. Auto Review | Respect for Hu'!I36</f>
        <v>0</v>
      </c>
      <c r="F73" s="107">
        <f>'6. Auto Review | Respect for Hu'!K36</f>
        <v>0</v>
      </c>
      <c r="G73" s="107">
        <f>'6. Auto Review | Respect for Hu'!M36</f>
        <v>0</v>
      </c>
      <c r="H73" s="107">
        <f>'6. Auto Review | Respect for Hu'!O36</f>
        <v>0</v>
      </c>
      <c r="I73" s="107">
        <f>'6. Auto Review | Respect for Hu'!Q36</f>
        <v>0</v>
      </c>
      <c r="J73" s="107">
        <f>'6. Auto Review | Respect for Hu'!S36</f>
        <v>0</v>
      </c>
      <c r="K73" s="108">
        <f>'6. Auto Review | Respect for Hu'!U36</f>
        <v>0</v>
      </c>
      <c r="L73" s="107">
        <f>'6. Auto Review | Respect for Hu'!W36</f>
        <v>0</v>
      </c>
      <c r="M73" s="107">
        <f>'6. Auto Review | Respect for Hu'!Y36</f>
        <v>0</v>
      </c>
      <c r="N73" s="107">
        <f>'6. Auto Review | Respect for Hu'!AA36</f>
        <v>0</v>
      </c>
      <c r="O73" s="107">
        <f>'6. Auto Review | Respect for Hu'!AC36</f>
        <v>0</v>
      </c>
      <c r="P73" s="107">
        <f>'6. Auto Review | Respect for Hu'!AE36</f>
        <v>0</v>
      </c>
      <c r="Q73" s="103">
        <f>'6. Auto Review | Respect for Hu'!AG36</f>
        <v>0</v>
      </c>
      <c r="R73" s="107">
        <f>'6. Auto Review | Respect for Hu'!AI36</f>
        <v>0</v>
      </c>
      <c r="S73" s="107">
        <f>'6. Auto Review | Respect for Hu'!AK36</f>
        <v>0</v>
      </c>
      <c r="T73" s="107">
        <f>'6. Auto Review | Respect for Hu'!AM36</f>
        <v>0</v>
      </c>
      <c r="U73" s="107">
        <f>'6. Auto Review | Respect for Hu'!AO36</f>
        <v>0</v>
      </c>
      <c r="V73" s="107">
        <f>'6. Auto Review | Respect for Hu'!AQ36</f>
        <v>0</v>
      </c>
    </row>
    <row r="74" ht="15.75" hidden="1" customHeight="1">
      <c r="A74" s="109"/>
      <c r="B74" s="109"/>
      <c r="C74" s="104" t="s">
        <v>92</v>
      </c>
      <c r="D74" s="104">
        <f t="shared" ref="D74:V74" si="38">SUM(D73)</f>
        <v>1</v>
      </c>
      <c r="E74" s="104">
        <f t="shared" si="38"/>
        <v>0</v>
      </c>
      <c r="F74" s="104">
        <f t="shared" si="38"/>
        <v>0</v>
      </c>
      <c r="G74" s="104">
        <f t="shared" si="38"/>
        <v>0</v>
      </c>
      <c r="H74" s="104">
        <f t="shared" si="38"/>
        <v>0</v>
      </c>
      <c r="I74" s="104">
        <f t="shared" si="38"/>
        <v>0</v>
      </c>
      <c r="J74" s="104">
        <f t="shared" si="38"/>
        <v>0</v>
      </c>
      <c r="K74" s="104">
        <f t="shared" si="38"/>
        <v>0</v>
      </c>
      <c r="L74" s="104">
        <f t="shared" si="38"/>
        <v>0</v>
      </c>
      <c r="M74" s="104">
        <f t="shared" si="38"/>
        <v>0</v>
      </c>
      <c r="N74" s="104">
        <f t="shared" si="38"/>
        <v>0</v>
      </c>
      <c r="O74" s="104">
        <f t="shared" si="38"/>
        <v>0</v>
      </c>
      <c r="P74" s="104">
        <f t="shared" si="38"/>
        <v>0</v>
      </c>
      <c r="Q74" s="104">
        <f t="shared" si="38"/>
        <v>0</v>
      </c>
      <c r="R74" s="104">
        <f t="shared" si="38"/>
        <v>0</v>
      </c>
      <c r="S74" s="104">
        <f t="shared" si="38"/>
        <v>0</v>
      </c>
      <c r="T74" s="104">
        <f t="shared" si="38"/>
        <v>0</v>
      </c>
      <c r="U74" s="104">
        <f t="shared" si="38"/>
        <v>0</v>
      </c>
      <c r="V74" s="104">
        <f t="shared" si="38"/>
        <v>0</v>
      </c>
    </row>
    <row r="75" ht="15.75" hidden="1" customHeight="1">
      <c r="A75" s="109"/>
      <c r="B75" s="109"/>
      <c r="C75" s="111" t="s">
        <v>93</v>
      </c>
      <c r="D75" s="118">
        <f>'7. Weightings'!$C$11</f>
        <v>2</v>
      </c>
      <c r="E75" s="137">
        <f t="shared" ref="E75:V75" si="39">(E74/$D$74)*$D$75</f>
        <v>0</v>
      </c>
      <c r="F75" s="137">
        <f t="shared" si="39"/>
        <v>0</v>
      </c>
      <c r="G75" s="137">
        <f t="shared" si="39"/>
        <v>0</v>
      </c>
      <c r="H75" s="137">
        <f t="shared" si="39"/>
        <v>0</v>
      </c>
      <c r="I75" s="137">
        <f t="shared" si="39"/>
        <v>0</v>
      </c>
      <c r="J75" s="137">
        <f t="shared" si="39"/>
        <v>0</v>
      </c>
      <c r="K75" s="137">
        <f t="shared" si="39"/>
        <v>0</v>
      </c>
      <c r="L75" s="137">
        <f t="shared" si="39"/>
        <v>0</v>
      </c>
      <c r="M75" s="137">
        <f t="shared" si="39"/>
        <v>0</v>
      </c>
      <c r="N75" s="137">
        <f t="shared" si="39"/>
        <v>0</v>
      </c>
      <c r="O75" s="137">
        <f t="shared" si="39"/>
        <v>0</v>
      </c>
      <c r="P75" s="137">
        <f t="shared" si="39"/>
        <v>0</v>
      </c>
      <c r="Q75" s="137">
        <f t="shared" si="39"/>
        <v>0</v>
      </c>
      <c r="R75" s="137">
        <f t="shared" si="39"/>
        <v>0</v>
      </c>
      <c r="S75" s="137">
        <f t="shared" si="39"/>
        <v>0</v>
      </c>
      <c r="T75" s="137">
        <f t="shared" si="39"/>
        <v>0</v>
      </c>
      <c r="U75" s="137">
        <f t="shared" si="39"/>
        <v>0</v>
      </c>
      <c r="V75" s="137">
        <f t="shared" si="39"/>
        <v>0</v>
      </c>
    </row>
    <row r="76" ht="15.75" customHeight="1">
      <c r="A76" s="109"/>
      <c r="B76" s="114"/>
      <c r="C76" s="115" t="s">
        <v>94</v>
      </c>
      <c r="D76" s="139"/>
      <c r="E76" s="125">
        <f t="shared" ref="E76:V76" si="40">E75/$D$75</f>
        <v>0</v>
      </c>
      <c r="F76" s="125">
        <f t="shared" si="40"/>
        <v>0</v>
      </c>
      <c r="G76" s="125">
        <f t="shared" si="40"/>
        <v>0</v>
      </c>
      <c r="H76" s="125">
        <f t="shared" si="40"/>
        <v>0</v>
      </c>
      <c r="I76" s="125">
        <f t="shared" si="40"/>
        <v>0</v>
      </c>
      <c r="J76" s="125">
        <f t="shared" si="40"/>
        <v>0</v>
      </c>
      <c r="K76" s="125">
        <f t="shared" si="40"/>
        <v>0</v>
      </c>
      <c r="L76" s="125">
        <f t="shared" si="40"/>
        <v>0</v>
      </c>
      <c r="M76" s="125">
        <f t="shared" si="40"/>
        <v>0</v>
      </c>
      <c r="N76" s="125">
        <f t="shared" si="40"/>
        <v>0</v>
      </c>
      <c r="O76" s="125">
        <f t="shared" si="40"/>
        <v>0</v>
      </c>
      <c r="P76" s="125">
        <f t="shared" si="40"/>
        <v>0</v>
      </c>
      <c r="Q76" s="125">
        <f t="shared" si="40"/>
        <v>0</v>
      </c>
      <c r="R76" s="125">
        <f t="shared" si="40"/>
        <v>0</v>
      </c>
      <c r="S76" s="125">
        <f t="shared" si="40"/>
        <v>0</v>
      </c>
      <c r="T76" s="125">
        <f t="shared" si="40"/>
        <v>0</v>
      </c>
      <c r="U76" s="125">
        <f t="shared" si="40"/>
        <v>0</v>
      </c>
      <c r="V76" s="125">
        <f t="shared" si="40"/>
        <v>0</v>
      </c>
    </row>
    <row r="77" ht="15.75" hidden="1" customHeight="1">
      <c r="A77" s="109"/>
      <c r="B77" s="140" t="s">
        <v>99</v>
      </c>
      <c r="C77" s="120"/>
      <c r="D77" s="141">
        <f t="shared" ref="D77:V77" si="41">SUM(D60,D64,D71,D75)</f>
        <v>6.5</v>
      </c>
      <c r="E77" s="141">
        <f t="shared" si="41"/>
        <v>0.5333333333</v>
      </c>
      <c r="F77" s="141">
        <f t="shared" si="41"/>
        <v>0</v>
      </c>
      <c r="G77" s="141">
        <f t="shared" si="41"/>
        <v>0.4833333333</v>
      </c>
      <c r="H77" s="141">
        <f t="shared" si="41"/>
        <v>0</v>
      </c>
      <c r="I77" s="141">
        <f t="shared" si="41"/>
        <v>0</v>
      </c>
      <c r="J77" s="141">
        <f t="shared" si="41"/>
        <v>0.7333333333</v>
      </c>
      <c r="K77" s="141">
        <f t="shared" si="41"/>
        <v>0</v>
      </c>
      <c r="L77" s="141">
        <f t="shared" si="41"/>
        <v>0</v>
      </c>
      <c r="M77" s="141">
        <f t="shared" si="41"/>
        <v>0</v>
      </c>
      <c r="N77" s="141">
        <f t="shared" si="41"/>
        <v>0.975</v>
      </c>
      <c r="O77" s="141">
        <f t="shared" si="41"/>
        <v>0</v>
      </c>
      <c r="P77" s="141">
        <f t="shared" si="41"/>
        <v>0</v>
      </c>
      <c r="Q77" s="141">
        <f t="shared" si="41"/>
        <v>0</v>
      </c>
      <c r="R77" s="141">
        <f t="shared" si="41"/>
        <v>0</v>
      </c>
      <c r="S77" s="141">
        <f t="shared" si="41"/>
        <v>1.683333333</v>
      </c>
      <c r="T77" s="141">
        <f t="shared" si="41"/>
        <v>0</v>
      </c>
      <c r="U77" s="141">
        <f t="shared" si="41"/>
        <v>0.4</v>
      </c>
      <c r="V77" s="141">
        <f t="shared" si="41"/>
        <v>0.2666666667</v>
      </c>
    </row>
    <row r="78" ht="15.75" customHeight="1">
      <c r="A78" s="114"/>
      <c r="B78" s="126" t="s">
        <v>100</v>
      </c>
      <c r="C78" s="127"/>
      <c r="D78" s="128"/>
      <c r="E78" s="124">
        <f t="shared" ref="E78:V78" si="42">E77/$D$77</f>
        <v>0.08205128205</v>
      </c>
      <c r="F78" s="124">
        <f t="shared" si="42"/>
        <v>0</v>
      </c>
      <c r="G78" s="124">
        <f t="shared" si="42"/>
        <v>0.07435897436</v>
      </c>
      <c r="H78" s="124">
        <f t="shared" si="42"/>
        <v>0</v>
      </c>
      <c r="I78" s="124">
        <f t="shared" si="42"/>
        <v>0</v>
      </c>
      <c r="J78" s="124">
        <f t="shared" si="42"/>
        <v>0.1128205128</v>
      </c>
      <c r="K78" s="124">
        <f t="shared" si="42"/>
        <v>0</v>
      </c>
      <c r="L78" s="124">
        <f t="shared" si="42"/>
        <v>0</v>
      </c>
      <c r="M78" s="124">
        <f t="shared" si="42"/>
        <v>0</v>
      </c>
      <c r="N78" s="124">
        <f t="shared" si="42"/>
        <v>0.15</v>
      </c>
      <c r="O78" s="124">
        <f t="shared" si="42"/>
        <v>0</v>
      </c>
      <c r="P78" s="124">
        <f t="shared" si="42"/>
        <v>0</v>
      </c>
      <c r="Q78" s="124">
        <f t="shared" si="42"/>
        <v>0</v>
      </c>
      <c r="R78" s="124">
        <f t="shared" si="42"/>
        <v>0</v>
      </c>
      <c r="S78" s="124">
        <f t="shared" si="42"/>
        <v>0.258974359</v>
      </c>
      <c r="T78" s="124">
        <f t="shared" si="42"/>
        <v>0</v>
      </c>
      <c r="U78" s="124">
        <f t="shared" si="42"/>
        <v>0.06153846154</v>
      </c>
      <c r="V78" s="124">
        <f t="shared" si="42"/>
        <v>0.04102564103</v>
      </c>
    </row>
    <row r="79">
      <c r="A79" s="105" t="str">
        <f>'6. Auto Review | Respect for Hu'!A37</f>
        <v>Respect for Workers' Rights</v>
      </c>
      <c r="B79" s="106" t="str">
        <f>'6. Auto Review | Respect for Hu'!B37</f>
        <v>Commit</v>
      </c>
      <c r="C79" s="107" t="str">
        <f>'6. Auto Review | Respect for Hu'!C37</f>
        <v>The company has a commitment to workers' rights</v>
      </c>
      <c r="D79" s="107">
        <f>'6. Auto Review | Respect for Hu'!E37</f>
        <v>1</v>
      </c>
      <c r="E79" s="107">
        <f>'6. Auto Review | Respect for Hu'!I37</f>
        <v>0.5</v>
      </c>
      <c r="F79" s="107">
        <f>'6. Auto Review | Respect for Hu'!K37</f>
        <v>0</v>
      </c>
      <c r="G79" s="107">
        <f>'6. Auto Review | Respect for Hu'!M37</f>
        <v>0.75</v>
      </c>
      <c r="H79" s="107">
        <f>'6. Auto Review | Respect for Hu'!O37</f>
        <v>0</v>
      </c>
      <c r="I79" s="107">
        <f>'6. Auto Review | Respect for Hu'!Q37</f>
        <v>0</v>
      </c>
      <c r="J79" s="107">
        <f>'6. Auto Review | Respect for Hu'!S37</f>
        <v>0.5</v>
      </c>
      <c r="K79" s="108">
        <f>'6. Auto Review | Respect for Hu'!U37</f>
        <v>0.5</v>
      </c>
      <c r="L79" s="107">
        <f>'6. Auto Review | Respect for Hu'!W37</f>
        <v>0.5</v>
      </c>
      <c r="M79" s="107">
        <f>'6. Auto Review | Respect for Hu'!Y37</f>
        <v>0.5</v>
      </c>
      <c r="N79" s="107">
        <f>'6. Auto Review | Respect for Hu'!AA37</f>
        <v>0.5</v>
      </c>
      <c r="O79" s="107">
        <f>'6. Auto Review | Respect for Hu'!AC37</f>
        <v>0.5</v>
      </c>
      <c r="P79" s="107">
        <f>'6. Auto Review | Respect for Hu'!AE37</f>
        <v>0.5</v>
      </c>
      <c r="Q79" s="103">
        <f>'6. Auto Review | Respect for Hu'!AG37</f>
        <v>0</v>
      </c>
      <c r="R79" s="107">
        <f>'6. Auto Review | Respect for Hu'!AI37</f>
        <v>0.5</v>
      </c>
      <c r="S79" s="107">
        <f>'6. Auto Review | Respect for Hu'!AK37</f>
        <v>0.5</v>
      </c>
      <c r="T79" s="107">
        <f>'6. Auto Review | Respect for Hu'!AM37</f>
        <v>0</v>
      </c>
      <c r="U79" s="107">
        <f>'6. Auto Review | Respect for Hu'!AO37</f>
        <v>0.5</v>
      </c>
      <c r="V79" s="107">
        <f>'6. Auto Review | Respect for Hu'!AQ37</f>
        <v>0.75</v>
      </c>
    </row>
    <row r="80">
      <c r="A80" s="109"/>
      <c r="B80" s="109"/>
      <c r="C80" s="107" t="str">
        <f>'6. Auto Review | Respect for Hu'!C38</f>
        <v>The company extends their workers' rights commitments to their Tier 1 suppliers and beyond.</v>
      </c>
      <c r="D80" s="107">
        <f>'6. Auto Review | Respect for Hu'!E38</f>
        <v>2</v>
      </c>
      <c r="E80" s="107">
        <f>'6. Auto Review | Respect for Hu'!I38</f>
        <v>1.5</v>
      </c>
      <c r="F80" s="107">
        <f>'6. Auto Review | Respect for Hu'!K38</f>
        <v>0</v>
      </c>
      <c r="G80" s="107">
        <f>'6. Auto Review | Respect for Hu'!M38</f>
        <v>1.5</v>
      </c>
      <c r="H80" s="107">
        <f>'6. Auto Review | Respect for Hu'!O38</f>
        <v>0</v>
      </c>
      <c r="I80" s="107">
        <f>'6. Auto Review | Respect for Hu'!Q38</f>
        <v>0</v>
      </c>
      <c r="J80" s="107">
        <f>'6. Auto Review | Respect for Hu'!S38</f>
        <v>1.5</v>
      </c>
      <c r="K80" s="108">
        <f>'6. Auto Review | Respect for Hu'!U38</f>
        <v>1</v>
      </c>
      <c r="L80" s="107">
        <f>'6. Auto Review | Respect for Hu'!W38</f>
        <v>1</v>
      </c>
      <c r="M80" s="107">
        <f>'6. Auto Review | Respect for Hu'!Y38</f>
        <v>1</v>
      </c>
      <c r="N80" s="107">
        <f>'6. Auto Review | Respect for Hu'!AA38</f>
        <v>1.5</v>
      </c>
      <c r="O80" s="107">
        <f>'6. Auto Review | Respect for Hu'!AC38</f>
        <v>1</v>
      </c>
      <c r="P80" s="107">
        <f>'6. Auto Review | Respect for Hu'!AE38</f>
        <v>1</v>
      </c>
      <c r="Q80" s="103">
        <f>'6. Auto Review | Respect for Hu'!AG38</f>
        <v>0</v>
      </c>
      <c r="R80" s="107">
        <f>'6. Auto Review | Respect for Hu'!AI38</f>
        <v>1</v>
      </c>
      <c r="S80" s="107">
        <f>'6. Auto Review | Respect for Hu'!AK38</f>
        <v>1.5</v>
      </c>
      <c r="T80" s="107">
        <f>'6. Auto Review | Respect for Hu'!AM38</f>
        <v>0.5</v>
      </c>
      <c r="U80" s="107">
        <f>'6. Auto Review | Respect for Hu'!AO38</f>
        <v>1</v>
      </c>
      <c r="V80" s="107">
        <f>'6. Auto Review | Respect for Hu'!AQ38</f>
        <v>1</v>
      </c>
    </row>
    <row r="81" ht="16.5" hidden="1" customHeight="1">
      <c r="A81" s="109"/>
      <c r="B81" s="109"/>
      <c r="C81" s="104" t="s">
        <v>83</v>
      </c>
      <c r="D81" s="104">
        <f t="shared" ref="D81:V81" si="43">SUM(D79:D80)</f>
        <v>3</v>
      </c>
      <c r="E81" s="104">
        <f t="shared" si="43"/>
        <v>2</v>
      </c>
      <c r="F81" s="104">
        <f t="shared" si="43"/>
        <v>0</v>
      </c>
      <c r="G81" s="104">
        <f t="shared" si="43"/>
        <v>2.25</v>
      </c>
      <c r="H81" s="104">
        <f t="shared" si="43"/>
        <v>0</v>
      </c>
      <c r="I81" s="104">
        <f t="shared" si="43"/>
        <v>0</v>
      </c>
      <c r="J81" s="104">
        <f t="shared" si="43"/>
        <v>2</v>
      </c>
      <c r="K81" s="104">
        <f t="shared" si="43"/>
        <v>1.5</v>
      </c>
      <c r="L81" s="104">
        <f t="shared" si="43"/>
        <v>1.5</v>
      </c>
      <c r="M81" s="104">
        <f t="shared" si="43"/>
        <v>1.5</v>
      </c>
      <c r="N81" s="104">
        <f t="shared" si="43"/>
        <v>2</v>
      </c>
      <c r="O81" s="104">
        <f t="shared" si="43"/>
        <v>1.5</v>
      </c>
      <c r="P81" s="104">
        <f t="shared" si="43"/>
        <v>1.5</v>
      </c>
      <c r="Q81" s="104">
        <f t="shared" si="43"/>
        <v>0</v>
      </c>
      <c r="R81" s="104">
        <f t="shared" si="43"/>
        <v>1.5</v>
      </c>
      <c r="S81" s="104">
        <f t="shared" si="43"/>
        <v>2</v>
      </c>
      <c r="T81" s="104">
        <f t="shared" si="43"/>
        <v>0.5</v>
      </c>
      <c r="U81" s="104">
        <f t="shared" si="43"/>
        <v>1.5</v>
      </c>
      <c r="V81" s="104">
        <f t="shared" si="43"/>
        <v>1.75</v>
      </c>
    </row>
    <row r="82" ht="15.75" hidden="1" customHeight="1">
      <c r="A82" s="109"/>
      <c r="B82" s="109"/>
      <c r="C82" s="111" t="s">
        <v>84</v>
      </c>
      <c r="D82" s="118">
        <f>'7. Weightings'!$C$8</f>
        <v>1</v>
      </c>
      <c r="E82" s="137">
        <f t="shared" ref="E82:V82" si="44">(E81/$D$81)*$D$82</f>
        <v>0.6666666667</v>
      </c>
      <c r="F82" s="137">
        <f t="shared" si="44"/>
        <v>0</v>
      </c>
      <c r="G82" s="137">
        <f t="shared" si="44"/>
        <v>0.75</v>
      </c>
      <c r="H82" s="137">
        <f t="shared" si="44"/>
        <v>0</v>
      </c>
      <c r="I82" s="137">
        <f t="shared" si="44"/>
        <v>0</v>
      </c>
      <c r="J82" s="137">
        <f t="shared" si="44"/>
        <v>0.6666666667</v>
      </c>
      <c r="K82" s="137">
        <f t="shared" si="44"/>
        <v>0.5</v>
      </c>
      <c r="L82" s="137">
        <f t="shared" si="44"/>
        <v>0.5</v>
      </c>
      <c r="M82" s="137">
        <f t="shared" si="44"/>
        <v>0.5</v>
      </c>
      <c r="N82" s="137">
        <f t="shared" si="44"/>
        <v>0.6666666667</v>
      </c>
      <c r="O82" s="137">
        <f t="shared" si="44"/>
        <v>0.5</v>
      </c>
      <c r="P82" s="137">
        <f t="shared" si="44"/>
        <v>0.5</v>
      </c>
      <c r="Q82" s="137">
        <f t="shared" si="44"/>
        <v>0</v>
      </c>
      <c r="R82" s="137">
        <f t="shared" si="44"/>
        <v>0.5</v>
      </c>
      <c r="S82" s="137">
        <f t="shared" si="44"/>
        <v>0.6666666667</v>
      </c>
      <c r="T82" s="137">
        <f t="shared" si="44"/>
        <v>0.1666666667</v>
      </c>
      <c r="U82" s="137">
        <f t="shared" si="44"/>
        <v>0.5</v>
      </c>
      <c r="V82" s="137">
        <f t="shared" si="44"/>
        <v>0.5833333333</v>
      </c>
    </row>
    <row r="83" ht="15.75" customHeight="1">
      <c r="A83" s="109"/>
      <c r="B83" s="114"/>
      <c r="C83" s="115" t="s">
        <v>85</v>
      </c>
      <c r="D83" s="138"/>
      <c r="E83" s="125">
        <f t="shared" ref="E83:V83" si="45">E82/$D$82</f>
        <v>0.6666666667</v>
      </c>
      <c r="F83" s="125">
        <f t="shared" si="45"/>
        <v>0</v>
      </c>
      <c r="G83" s="125">
        <f t="shared" si="45"/>
        <v>0.75</v>
      </c>
      <c r="H83" s="125">
        <f t="shared" si="45"/>
        <v>0</v>
      </c>
      <c r="I83" s="125">
        <f t="shared" si="45"/>
        <v>0</v>
      </c>
      <c r="J83" s="125">
        <f t="shared" si="45"/>
        <v>0.6666666667</v>
      </c>
      <c r="K83" s="125">
        <f t="shared" si="45"/>
        <v>0.5</v>
      </c>
      <c r="L83" s="125">
        <f t="shared" si="45"/>
        <v>0.5</v>
      </c>
      <c r="M83" s="125">
        <f t="shared" si="45"/>
        <v>0.5</v>
      </c>
      <c r="N83" s="125">
        <f t="shared" si="45"/>
        <v>0.6666666667</v>
      </c>
      <c r="O83" s="125">
        <f t="shared" si="45"/>
        <v>0.5</v>
      </c>
      <c r="P83" s="125">
        <f t="shared" si="45"/>
        <v>0.5</v>
      </c>
      <c r="Q83" s="125">
        <f t="shared" si="45"/>
        <v>0</v>
      </c>
      <c r="R83" s="125">
        <f t="shared" si="45"/>
        <v>0.5</v>
      </c>
      <c r="S83" s="125">
        <f t="shared" si="45"/>
        <v>0.6666666667</v>
      </c>
      <c r="T83" s="125">
        <f t="shared" si="45"/>
        <v>0.1666666667</v>
      </c>
      <c r="U83" s="125">
        <f t="shared" si="45"/>
        <v>0.5</v>
      </c>
      <c r="V83" s="125">
        <f t="shared" si="45"/>
        <v>0.5833333333</v>
      </c>
    </row>
    <row r="84">
      <c r="A84" s="109"/>
      <c r="B84" s="106" t="str">
        <f>'6. Auto Review | Respect for Hu'!B39</f>
        <v>Identify</v>
      </c>
      <c r="C84" s="107" t="str">
        <f>'6. Auto Review | Respect for Hu'!C39</f>
        <v>The company consults trade unions in their assessment of salient workers' rights risks in their supply chain.</v>
      </c>
      <c r="D84" s="107">
        <f>'6. Auto Review | Respect for Hu'!E39</f>
        <v>1</v>
      </c>
      <c r="E84" s="107">
        <f>'6. Auto Review | Respect for Hu'!I39</f>
        <v>0</v>
      </c>
      <c r="F84" s="107">
        <f>'6. Auto Review | Respect for Hu'!K39</f>
        <v>0</v>
      </c>
      <c r="G84" s="107">
        <f>'6. Auto Review | Respect for Hu'!M39</f>
        <v>1</v>
      </c>
      <c r="H84" s="107">
        <f>'6. Auto Review | Respect for Hu'!O39</f>
        <v>0</v>
      </c>
      <c r="I84" s="107">
        <f>'6. Auto Review | Respect for Hu'!Q39</f>
        <v>0</v>
      </c>
      <c r="J84" s="107">
        <f>'6. Auto Review | Respect for Hu'!S39</f>
        <v>0</v>
      </c>
      <c r="K84" s="108">
        <f>'6. Auto Review | Respect for Hu'!U39</f>
        <v>0</v>
      </c>
      <c r="L84" s="107">
        <f>'6. Auto Review | Respect for Hu'!W39</f>
        <v>0</v>
      </c>
      <c r="M84" s="107">
        <f>'6. Auto Review | Respect for Hu'!Y39</f>
        <v>0</v>
      </c>
      <c r="N84" s="107">
        <f>'6. Auto Review | Respect for Hu'!AA39</f>
        <v>1</v>
      </c>
      <c r="O84" s="107">
        <f>'6. Auto Review | Respect for Hu'!AC39</f>
        <v>0</v>
      </c>
      <c r="P84" s="107">
        <f>'6. Auto Review | Respect for Hu'!AE39</f>
        <v>0</v>
      </c>
      <c r="Q84" s="103">
        <f>'6. Auto Review | Respect for Hu'!AG39</f>
        <v>0</v>
      </c>
      <c r="R84" s="107">
        <f>'6. Auto Review | Respect for Hu'!AI39</f>
        <v>0</v>
      </c>
      <c r="S84" s="107">
        <f>'6. Auto Review | Respect for Hu'!AK39</f>
        <v>0</v>
      </c>
      <c r="T84" s="107">
        <f>'6. Auto Review | Respect for Hu'!AM39</f>
        <v>0</v>
      </c>
      <c r="U84" s="107">
        <f>'6. Auto Review | Respect for Hu'!AO39</f>
        <v>0</v>
      </c>
      <c r="V84" s="107">
        <f>'6. Auto Review | Respect for Hu'!AQ39</f>
        <v>0</v>
      </c>
    </row>
    <row r="85">
      <c r="A85" s="109"/>
      <c r="B85" s="109"/>
      <c r="C85" s="107" t="str">
        <f>'6. Auto Review | Respect for Hu'!C40</f>
        <v>The company discloses the salient workers rights risks in their supply chain and where they are located.</v>
      </c>
      <c r="D85" s="107">
        <f>'6. Auto Review | Respect for Hu'!E40</f>
        <v>1</v>
      </c>
      <c r="E85" s="107">
        <f>'6. Auto Review | Respect for Hu'!I40</f>
        <v>0</v>
      </c>
      <c r="F85" s="107">
        <f>'6. Auto Review | Respect for Hu'!K40</f>
        <v>0</v>
      </c>
      <c r="G85" s="107">
        <f>'6. Auto Review | Respect for Hu'!M40</f>
        <v>1</v>
      </c>
      <c r="H85" s="107">
        <f>'6. Auto Review | Respect for Hu'!O40</f>
        <v>0</v>
      </c>
      <c r="I85" s="107">
        <f>'6. Auto Review | Respect for Hu'!Q40</f>
        <v>0</v>
      </c>
      <c r="J85" s="107">
        <f>'6. Auto Review | Respect for Hu'!S40</f>
        <v>0</v>
      </c>
      <c r="K85" s="108">
        <f>'6. Auto Review | Respect for Hu'!U40</f>
        <v>0</v>
      </c>
      <c r="L85" s="107">
        <f>'6. Auto Review | Respect for Hu'!W40</f>
        <v>1</v>
      </c>
      <c r="M85" s="107">
        <f>'6. Auto Review | Respect for Hu'!Y40</f>
        <v>0</v>
      </c>
      <c r="N85" s="107">
        <f>'6. Auto Review | Respect for Hu'!AA40</f>
        <v>1</v>
      </c>
      <c r="O85" s="107">
        <f>'6. Auto Review | Respect for Hu'!AC40</f>
        <v>0</v>
      </c>
      <c r="P85" s="107">
        <f>'6. Auto Review | Respect for Hu'!AE40</f>
        <v>0</v>
      </c>
      <c r="Q85" s="103">
        <f>'6. Auto Review | Respect for Hu'!AG40</f>
        <v>0</v>
      </c>
      <c r="R85" s="107">
        <f>'6. Auto Review | Respect for Hu'!AI40</f>
        <v>1</v>
      </c>
      <c r="S85" s="107">
        <f>'6. Auto Review | Respect for Hu'!AK40</f>
        <v>0</v>
      </c>
      <c r="T85" s="107">
        <f>'6. Auto Review | Respect for Hu'!AM40</f>
        <v>0</v>
      </c>
      <c r="U85" s="107">
        <f>'6. Auto Review | Respect for Hu'!AO40</f>
        <v>0</v>
      </c>
      <c r="V85" s="107">
        <f>'6. Auto Review | Respect for Hu'!AQ40</f>
        <v>0</v>
      </c>
    </row>
    <row r="86" ht="15.75" hidden="1" customHeight="1">
      <c r="A86" s="109"/>
      <c r="B86" s="109"/>
      <c r="C86" s="104" t="s">
        <v>86</v>
      </c>
      <c r="D86" s="104">
        <f t="shared" ref="D86:V86" si="46">SUM(D84:D85)</f>
        <v>2</v>
      </c>
      <c r="E86" s="104">
        <f t="shared" si="46"/>
        <v>0</v>
      </c>
      <c r="F86" s="104">
        <f t="shared" si="46"/>
        <v>0</v>
      </c>
      <c r="G86" s="104">
        <f t="shared" si="46"/>
        <v>2</v>
      </c>
      <c r="H86" s="104">
        <f t="shared" si="46"/>
        <v>0</v>
      </c>
      <c r="I86" s="104">
        <f t="shared" si="46"/>
        <v>0</v>
      </c>
      <c r="J86" s="104">
        <f t="shared" si="46"/>
        <v>0</v>
      </c>
      <c r="K86" s="104">
        <f t="shared" si="46"/>
        <v>0</v>
      </c>
      <c r="L86" s="104">
        <f t="shared" si="46"/>
        <v>1</v>
      </c>
      <c r="M86" s="104">
        <f t="shared" si="46"/>
        <v>0</v>
      </c>
      <c r="N86" s="104">
        <f t="shared" si="46"/>
        <v>2</v>
      </c>
      <c r="O86" s="104">
        <f t="shared" si="46"/>
        <v>0</v>
      </c>
      <c r="P86" s="104">
        <f t="shared" si="46"/>
        <v>0</v>
      </c>
      <c r="Q86" s="104">
        <f t="shared" si="46"/>
        <v>0</v>
      </c>
      <c r="R86" s="104">
        <f t="shared" si="46"/>
        <v>1</v>
      </c>
      <c r="S86" s="104">
        <f t="shared" si="46"/>
        <v>0</v>
      </c>
      <c r="T86" s="104">
        <f t="shared" si="46"/>
        <v>0</v>
      </c>
      <c r="U86" s="104">
        <f t="shared" si="46"/>
        <v>0</v>
      </c>
      <c r="V86" s="104">
        <f t="shared" si="46"/>
        <v>0</v>
      </c>
    </row>
    <row r="87" ht="15.75" hidden="1" customHeight="1">
      <c r="A87" s="109"/>
      <c r="B87" s="109"/>
      <c r="C87" s="111" t="s">
        <v>87</v>
      </c>
      <c r="D87" s="118">
        <f>'7. Weightings'!$C$9</f>
        <v>1.5</v>
      </c>
      <c r="E87" s="137">
        <f t="shared" ref="E87:V87" si="47">(E86/$D$86)*$D$87</f>
        <v>0</v>
      </c>
      <c r="F87" s="137">
        <f t="shared" si="47"/>
        <v>0</v>
      </c>
      <c r="G87" s="137">
        <f t="shared" si="47"/>
        <v>1.5</v>
      </c>
      <c r="H87" s="137">
        <f t="shared" si="47"/>
        <v>0</v>
      </c>
      <c r="I87" s="137">
        <f t="shared" si="47"/>
        <v>0</v>
      </c>
      <c r="J87" s="137">
        <f t="shared" si="47"/>
        <v>0</v>
      </c>
      <c r="K87" s="137">
        <f t="shared" si="47"/>
        <v>0</v>
      </c>
      <c r="L87" s="137">
        <f t="shared" si="47"/>
        <v>0.75</v>
      </c>
      <c r="M87" s="137">
        <f t="shared" si="47"/>
        <v>0</v>
      </c>
      <c r="N87" s="137">
        <f t="shared" si="47"/>
        <v>1.5</v>
      </c>
      <c r="O87" s="137">
        <f t="shared" si="47"/>
        <v>0</v>
      </c>
      <c r="P87" s="137">
        <f t="shared" si="47"/>
        <v>0</v>
      </c>
      <c r="Q87" s="137">
        <f t="shared" si="47"/>
        <v>0</v>
      </c>
      <c r="R87" s="137">
        <f t="shared" si="47"/>
        <v>0.75</v>
      </c>
      <c r="S87" s="137">
        <f t="shared" si="47"/>
        <v>0</v>
      </c>
      <c r="T87" s="137">
        <f t="shared" si="47"/>
        <v>0</v>
      </c>
      <c r="U87" s="137">
        <f t="shared" si="47"/>
        <v>0</v>
      </c>
      <c r="V87" s="137">
        <f t="shared" si="47"/>
        <v>0</v>
      </c>
    </row>
    <row r="88" ht="15.75" customHeight="1">
      <c r="A88" s="109"/>
      <c r="B88" s="114"/>
      <c r="C88" s="115" t="s">
        <v>88</v>
      </c>
      <c r="D88" s="138"/>
      <c r="E88" s="125">
        <f t="shared" ref="E88:V88" si="48">E87/$D$87</f>
        <v>0</v>
      </c>
      <c r="F88" s="125">
        <f t="shared" si="48"/>
        <v>0</v>
      </c>
      <c r="G88" s="125">
        <f t="shared" si="48"/>
        <v>1</v>
      </c>
      <c r="H88" s="125">
        <f t="shared" si="48"/>
        <v>0</v>
      </c>
      <c r="I88" s="125">
        <f t="shared" si="48"/>
        <v>0</v>
      </c>
      <c r="J88" s="125">
        <f t="shared" si="48"/>
        <v>0</v>
      </c>
      <c r="K88" s="125">
        <f t="shared" si="48"/>
        <v>0</v>
      </c>
      <c r="L88" s="125">
        <f t="shared" si="48"/>
        <v>0.5</v>
      </c>
      <c r="M88" s="125">
        <f t="shared" si="48"/>
        <v>0</v>
      </c>
      <c r="N88" s="125">
        <f t="shared" si="48"/>
        <v>1</v>
      </c>
      <c r="O88" s="125">
        <f t="shared" si="48"/>
        <v>0</v>
      </c>
      <c r="P88" s="125">
        <f t="shared" si="48"/>
        <v>0</v>
      </c>
      <c r="Q88" s="125">
        <f t="shared" si="48"/>
        <v>0</v>
      </c>
      <c r="R88" s="125">
        <f t="shared" si="48"/>
        <v>0.5</v>
      </c>
      <c r="S88" s="125">
        <f t="shared" si="48"/>
        <v>0</v>
      </c>
      <c r="T88" s="125">
        <f t="shared" si="48"/>
        <v>0</v>
      </c>
      <c r="U88" s="125">
        <f t="shared" si="48"/>
        <v>0</v>
      </c>
      <c r="V88" s="125">
        <f t="shared" si="48"/>
        <v>0</v>
      </c>
    </row>
    <row r="89">
      <c r="A89" s="109"/>
      <c r="B89" s="106" t="str">
        <f>'6. Auto Review | Respect for Hu'!B41</f>
        <v>Prevent, Mitigate and Account</v>
      </c>
      <c r="C89" s="107" t="str">
        <f>'6. Auto Review | Respect for Hu'!C41</f>
        <v>The company actively collaborates with workers' and  the representative organisation(s) of workers’ own choosing to promote workers' rights and prevent abuses in the supply chain.  </v>
      </c>
      <c r="D89" s="107">
        <f>'6. Auto Review | Respect for Hu'!E41</f>
        <v>2</v>
      </c>
      <c r="E89" s="107">
        <f>'6. Auto Review | Respect for Hu'!I41</f>
        <v>1.5</v>
      </c>
      <c r="F89" s="107">
        <f>'6. Auto Review | Respect for Hu'!K41</f>
        <v>0</v>
      </c>
      <c r="G89" s="107">
        <f>'6. Auto Review | Respect for Hu'!M41</f>
        <v>1.5</v>
      </c>
      <c r="H89" s="107">
        <f>'6. Auto Review | Respect for Hu'!O41</f>
        <v>0</v>
      </c>
      <c r="I89" s="107">
        <f>'6. Auto Review | Respect for Hu'!Q41</f>
        <v>0.5</v>
      </c>
      <c r="J89" s="107">
        <f>'6. Auto Review | Respect for Hu'!S41</f>
        <v>0.5</v>
      </c>
      <c r="K89" s="108">
        <f>'6. Auto Review | Respect for Hu'!U41</f>
        <v>0.5</v>
      </c>
      <c r="L89" s="107">
        <f>'6. Auto Review | Respect for Hu'!W41</f>
        <v>0.5</v>
      </c>
      <c r="M89" s="107">
        <f>'6. Auto Review | Respect for Hu'!Y41</f>
        <v>0.5</v>
      </c>
      <c r="N89" s="107">
        <f>'6. Auto Review | Respect for Hu'!AA41</f>
        <v>2</v>
      </c>
      <c r="O89" s="107">
        <f>'6. Auto Review | Respect for Hu'!AC41</f>
        <v>0</v>
      </c>
      <c r="P89" s="107">
        <f>'6. Auto Review | Respect for Hu'!AE41</f>
        <v>2</v>
      </c>
      <c r="Q89" s="103">
        <f>'6. Auto Review | Respect for Hu'!AG41</f>
        <v>0</v>
      </c>
      <c r="R89" s="107">
        <f>'6. Auto Review | Respect for Hu'!AI41</f>
        <v>1</v>
      </c>
      <c r="S89" s="107">
        <f>'6. Auto Review | Respect for Hu'!AK41</f>
        <v>0</v>
      </c>
      <c r="T89" s="107">
        <f>'6. Auto Review | Respect for Hu'!AM41</f>
        <v>0.5</v>
      </c>
      <c r="U89" s="107">
        <f>'6. Auto Review | Respect for Hu'!AO41</f>
        <v>1</v>
      </c>
      <c r="V89" s="107">
        <f>'6. Auto Review | Respect for Hu'!AQ41</f>
        <v>0</v>
      </c>
    </row>
    <row r="90">
      <c r="A90" s="109"/>
      <c r="B90" s="109"/>
      <c r="C90" s="107" t="str">
        <f>'6. Auto Review | Respect for Hu'!C42</f>
        <v>The company reports on how it is prepared to respond if it finds non-conformances associated with its workers' rights policy occurring in its operations or supply chains.</v>
      </c>
      <c r="D90" s="107">
        <f>'6. Auto Review | Respect for Hu'!E42</f>
        <v>1.5</v>
      </c>
      <c r="E90" s="107">
        <f>'6. Auto Review | Respect for Hu'!I42</f>
        <v>1.5</v>
      </c>
      <c r="F90" s="107">
        <f>'6. Auto Review | Respect for Hu'!K42</f>
        <v>1</v>
      </c>
      <c r="G90" s="107">
        <f>'6. Auto Review | Respect for Hu'!M42</f>
        <v>1.5</v>
      </c>
      <c r="H90" s="107">
        <f>'6. Auto Review | Respect for Hu'!O42</f>
        <v>0</v>
      </c>
      <c r="I90" s="107">
        <f>'6. Auto Review | Respect for Hu'!Q42</f>
        <v>0</v>
      </c>
      <c r="J90" s="107">
        <f>'6. Auto Review | Respect for Hu'!S42</f>
        <v>1</v>
      </c>
      <c r="K90" s="108">
        <f>'6. Auto Review | Respect for Hu'!U42</f>
        <v>0</v>
      </c>
      <c r="L90" s="107">
        <f>'6. Auto Review | Respect for Hu'!W42</f>
        <v>1</v>
      </c>
      <c r="M90" s="107">
        <f>'6. Auto Review | Respect for Hu'!Y42</f>
        <v>0</v>
      </c>
      <c r="N90" s="107">
        <f>'6. Auto Review | Respect for Hu'!AA42</f>
        <v>1</v>
      </c>
      <c r="O90" s="107">
        <f>'6. Auto Review | Respect for Hu'!AC42</f>
        <v>1</v>
      </c>
      <c r="P90" s="107">
        <f>'6. Auto Review | Respect for Hu'!AE42</f>
        <v>1</v>
      </c>
      <c r="Q90" s="103">
        <f>'6. Auto Review | Respect for Hu'!AG42</f>
        <v>0</v>
      </c>
      <c r="R90" s="107">
        <f>'6. Auto Review | Respect for Hu'!AI42</f>
        <v>1.5</v>
      </c>
      <c r="S90" s="107">
        <f>'6. Auto Review | Respect for Hu'!AK42</f>
        <v>1</v>
      </c>
      <c r="T90" s="107">
        <f>'6. Auto Review | Respect for Hu'!AM42</f>
        <v>0.5</v>
      </c>
      <c r="U90" s="107">
        <f>'6. Auto Review | Respect for Hu'!AO42</f>
        <v>0.5</v>
      </c>
      <c r="V90" s="107">
        <f>'6. Auto Review | Respect for Hu'!AQ42</f>
        <v>1.5</v>
      </c>
    </row>
    <row r="91">
      <c r="A91" s="109"/>
      <c r="B91" s="109"/>
      <c r="C91" s="107" t="str">
        <f>'6. Auto Review | Respect for Hu'!C43</f>
        <v>The company works with the relevant trade union and/or worker representative organisation to verify the implementation of corrective actions pertaining to workers' rights.</v>
      </c>
      <c r="D91" s="107">
        <f>'6. Auto Review | Respect for Hu'!E43</f>
        <v>2</v>
      </c>
      <c r="E91" s="107">
        <f>'6. Auto Review | Respect for Hu'!I43</f>
        <v>0</v>
      </c>
      <c r="F91" s="107">
        <f>'6. Auto Review | Respect for Hu'!K43</f>
        <v>0</v>
      </c>
      <c r="G91" s="107">
        <f>'6. Auto Review | Respect for Hu'!M43</f>
        <v>0</v>
      </c>
      <c r="H91" s="107">
        <f>'6. Auto Review | Respect for Hu'!O43</f>
        <v>0</v>
      </c>
      <c r="I91" s="107">
        <f>'6. Auto Review | Respect for Hu'!Q43</f>
        <v>0</v>
      </c>
      <c r="J91" s="107">
        <f>'6. Auto Review | Respect for Hu'!S43</f>
        <v>0</v>
      </c>
      <c r="K91" s="108">
        <f>'6. Auto Review | Respect for Hu'!U43</f>
        <v>0</v>
      </c>
      <c r="L91" s="107">
        <f>'6. Auto Review | Respect for Hu'!W43</f>
        <v>0</v>
      </c>
      <c r="M91" s="107">
        <f>'6. Auto Review | Respect for Hu'!Y43</f>
        <v>0</v>
      </c>
      <c r="N91" s="107">
        <f>'6. Auto Review | Respect for Hu'!AA43</f>
        <v>0</v>
      </c>
      <c r="O91" s="107">
        <f>'6. Auto Review | Respect for Hu'!AC43</f>
        <v>0</v>
      </c>
      <c r="P91" s="107">
        <f>'6. Auto Review | Respect for Hu'!AE43</f>
        <v>0</v>
      </c>
      <c r="Q91" s="103">
        <f>'6. Auto Review | Respect for Hu'!AG43</f>
        <v>0</v>
      </c>
      <c r="R91" s="107">
        <f>'6. Auto Review | Respect for Hu'!AI43</f>
        <v>0</v>
      </c>
      <c r="S91" s="107">
        <f>'6. Auto Review | Respect for Hu'!AK43</f>
        <v>0</v>
      </c>
      <c r="T91" s="107">
        <f>'6. Auto Review | Respect for Hu'!AM43</f>
        <v>0</v>
      </c>
      <c r="U91" s="107">
        <f>'6. Auto Review | Respect for Hu'!AO43</f>
        <v>0</v>
      </c>
      <c r="V91" s="107">
        <f>'6. Auto Review | Respect for Hu'!AQ43</f>
        <v>0</v>
      </c>
    </row>
    <row r="92" ht="15.75" hidden="1" customHeight="1">
      <c r="A92" s="109"/>
      <c r="B92" s="109"/>
      <c r="C92" s="104" t="s">
        <v>89</v>
      </c>
      <c r="D92" s="104">
        <f t="shared" ref="D92:V92" si="49">SUM(D89:D91)</f>
        <v>5.5</v>
      </c>
      <c r="E92" s="104">
        <f t="shared" si="49"/>
        <v>3</v>
      </c>
      <c r="F92" s="104">
        <f t="shared" si="49"/>
        <v>1</v>
      </c>
      <c r="G92" s="104">
        <f t="shared" si="49"/>
        <v>3</v>
      </c>
      <c r="H92" s="104">
        <f t="shared" si="49"/>
        <v>0</v>
      </c>
      <c r="I92" s="104">
        <f t="shared" si="49"/>
        <v>0.5</v>
      </c>
      <c r="J92" s="104">
        <f t="shared" si="49"/>
        <v>1.5</v>
      </c>
      <c r="K92" s="104">
        <f t="shared" si="49"/>
        <v>0.5</v>
      </c>
      <c r="L92" s="104">
        <f t="shared" si="49"/>
        <v>1.5</v>
      </c>
      <c r="M92" s="104">
        <f t="shared" si="49"/>
        <v>0.5</v>
      </c>
      <c r="N92" s="104">
        <f t="shared" si="49"/>
        <v>3</v>
      </c>
      <c r="O92" s="104">
        <f t="shared" si="49"/>
        <v>1</v>
      </c>
      <c r="P92" s="104">
        <f t="shared" si="49"/>
        <v>3</v>
      </c>
      <c r="Q92" s="104">
        <f t="shared" si="49"/>
        <v>0</v>
      </c>
      <c r="R92" s="104">
        <f t="shared" si="49"/>
        <v>2.5</v>
      </c>
      <c r="S92" s="104">
        <f t="shared" si="49"/>
        <v>1</v>
      </c>
      <c r="T92" s="104">
        <f t="shared" si="49"/>
        <v>1</v>
      </c>
      <c r="U92" s="104">
        <f t="shared" si="49"/>
        <v>1.5</v>
      </c>
      <c r="V92" s="104">
        <f t="shared" si="49"/>
        <v>1.5</v>
      </c>
    </row>
    <row r="93" ht="15.75" hidden="1" customHeight="1">
      <c r="A93" s="109"/>
      <c r="B93" s="109"/>
      <c r="C93" s="111" t="s">
        <v>90</v>
      </c>
      <c r="D93" s="118">
        <f>'7. Weightings'!$C$10</f>
        <v>2</v>
      </c>
      <c r="E93" s="137">
        <f t="shared" ref="E93:V93" si="50">(E92/$D$92)*$D$93</f>
        <v>1.090909091</v>
      </c>
      <c r="F93" s="137">
        <f t="shared" si="50"/>
        <v>0.3636363636</v>
      </c>
      <c r="G93" s="137">
        <f t="shared" si="50"/>
        <v>1.090909091</v>
      </c>
      <c r="H93" s="137">
        <f t="shared" si="50"/>
        <v>0</v>
      </c>
      <c r="I93" s="137">
        <f t="shared" si="50"/>
        <v>0.1818181818</v>
      </c>
      <c r="J93" s="137">
        <f t="shared" si="50"/>
        <v>0.5454545455</v>
      </c>
      <c r="K93" s="137">
        <f t="shared" si="50"/>
        <v>0.1818181818</v>
      </c>
      <c r="L93" s="137">
        <f t="shared" si="50"/>
        <v>0.5454545455</v>
      </c>
      <c r="M93" s="137">
        <f t="shared" si="50"/>
        <v>0.1818181818</v>
      </c>
      <c r="N93" s="137">
        <f t="shared" si="50"/>
        <v>1.090909091</v>
      </c>
      <c r="O93" s="137">
        <f t="shared" si="50"/>
        <v>0.3636363636</v>
      </c>
      <c r="P93" s="137">
        <f t="shared" si="50"/>
        <v>1.090909091</v>
      </c>
      <c r="Q93" s="137">
        <f t="shared" si="50"/>
        <v>0</v>
      </c>
      <c r="R93" s="137">
        <f t="shared" si="50"/>
        <v>0.9090909091</v>
      </c>
      <c r="S93" s="137">
        <f t="shared" si="50"/>
        <v>0.3636363636</v>
      </c>
      <c r="T93" s="137">
        <f t="shared" si="50"/>
        <v>0.3636363636</v>
      </c>
      <c r="U93" s="137">
        <f t="shared" si="50"/>
        <v>0.5454545455</v>
      </c>
      <c r="V93" s="137">
        <f t="shared" si="50"/>
        <v>0.5454545455</v>
      </c>
    </row>
    <row r="94" ht="15.75" customHeight="1">
      <c r="A94" s="109"/>
      <c r="B94" s="114"/>
      <c r="C94" s="115" t="s">
        <v>91</v>
      </c>
      <c r="D94" s="138"/>
      <c r="E94" s="125">
        <f t="shared" ref="E94:V94" si="51">E93/$D$93</f>
        <v>0.5454545455</v>
      </c>
      <c r="F94" s="125">
        <f t="shared" si="51"/>
        <v>0.1818181818</v>
      </c>
      <c r="G94" s="125">
        <f t="shared" si="51"/>
        <v>0.5454545455</v>
      </c>
      <c r="H94" s="125">
        <f t="shared" si="51"/>
        <v>0</v>
      </c>
      <c r="I94" s="125">
        <f t="shared" si="51"/>
        <v>0.09090909091</v>
      </c>
      <c r="J94" s="125">
        <f t="shared" si="51"/>
        <v>0.2727272727</v>
      </c>
      <c r="K94" s="125">
        <f t="shared" si="51"/>
        <v>0.09090909091</v>
      </c>
      <c r="L94" s="125">
        <f t="shared" si="51"/>
        <v>0.2727272727</v>
      </c>
      <c r="M94" s="125">
        <f t="shared" si="51"/>
        <v>0.09090909091</v>
      </c>
      <c r="N94" s="125">
        <f t="shared" si="51"/>
        <v>0.5454545455</v>
      </c>
      <c r="O94" s="125">
        <f t="shared" si="51"/>
        <v>0.1818181818</v>
      </c>
      <c r="P94" s="125">
        <f t="shared" si="51"/>
        <v>0.5454545455</v>
      </c>
      <c r="Q94" s="125">
        <f t="shared" si="51"/>
        <v>0</v>
      </c>
      <c r="R94" s="125">
        <f t="shared" si="51"/>
        <v>0.4545454545</v>
      </c>
      <c r="S94" s="125">
        <f t="shared" si="51"/>
        <v>0.1818181818</v>
      </c>
      <c r="T94" s="125">
        <f t="shared" si="51"/>
        <v>0.1818181818</v>
      </c>
      <c r="U94" s="125">
        <f t="shared" si="51"/>
        <v>0.2727272727</v>
      </c>
      <c r="V94" s="125">
        <f t="shared" si="51"/>
        <v>0.2727272727</v>
      </c>
    </row>
    <row r="95">
      <c r="A95" s="109"/>
      <c r="B95" s="106" t="str">
        <f>'6. Auto Review | Respect for Hu'!B44</f>
        <v>Remedy</v>
      </c>
      <c r="C95" s="107" t="str">
        <f>'6. Auto Review | Respect for Hu'!C44</f>
        <v>Workers and the representative organisations of workers' own choosing are formally included in the remedy process.</v>
      </c>
      <c r="D95" s="107">
        <f>'6. Auto Review | Respect for Hu'!E44</f>
        <v>1</v>
      </c>
      <c r="E95" s="107">
        <f>'6. Auto Review | Respect for Hu'!I44</f>
        <v>0</v>
      </c>
      <c r="F95" s="107">
        <f>'6. Auto Review | Respect for Hu'!K44</f>
        <v>0</v>
      </c>
      <c r="G95" s="107">
        <f>'6. Auto Review | Respect for Hu'!M44</f>
        <v>0</v>
      </c>
      <c r="H95" s="107">
        <f>'6. Auto Review | Respect for Hu'!O44</f>
        <v>0</v>
      </c>
      <c r="I95" s="107">
        <f>'6. Auto Review | Respect for Hu'!Q44</f>
        <v>0</v>
      </c>
      <c r="J95" s="107">
        <f>'6. Auto Review | Respect for Hu'!S44</f>
        <v>0</v>
      </c>
      <c r="K95" s="108">
        <f>'6. Auto Review | Respect for Hu'!U44</f>
        <v>0</v>
      </c>
      <c r="L95" s="107">
        <f>'6. Auto Review | Respect for Hu'!W44</f>
        <v>0</v>
      </c>
      <c r="M95" s="107">
        <f>'6. Auto Review | Respect for Hu'!Y44</f>
        <v>0</v>
      </c>
      <c r="N95" s="107">
        <f>'6. Auto Review | Respect for Hu'!AA44</f>
        <v>0</v>
      </c>
      <c r="O95" s="107">
        <f>'6. Auto Review | Respect for Hu'!AC44</f>
        <v>0</v>
      </c>
      <c r="P95" s="107">
        <f>'6. Auto Review | Respect for Hu'!AE44</f>
        <v>0</v>
      </c>
      <c r="Q95" s="103">
        <f>'6. Auto Review | Respect for Hu'!AG44</f>
        <v>0</v>
      </c>
      <c r="R95" s="107">
        <f>'6. Auto Review | Respect for Hu'!AI44</f>
        <v>0</v>
      </c>
      <c r="S95" s="107">
        <f>'6. Auto Review | Respect for Hu'!AK44</f>
        <v>0</v>
      </c>
      <c r="T95" s="107">
        <f>'6. Auto Review | Respect for Hu'!AM44</f>
        <v>0</v>
      </c>
      <c r="U95" s="107">
        <f>'6. Auto Review | Respect for Hu'!AO44</f>
        <v>0</v>
      </c>
      <c r="V95" s="107">
        <f>'6. Auto Review | Respect for Hu'!AQ44</f>
        <v>0</v>
      </c>
    </row>
    <row r="96" hidden="1">
      <c r="A96" s="109"/>
      <c r="B96" s="109"/>
      <c r="C96" s="104" t="s">
        <v>92</v>
      </c>
      <c r="D96" s="104">
        <f t="shared" ref="D96:V96" si="52">SUM(D95)</f>
        <v>1</v>
      </c>
      <c r="E96" s="104">
        <f t="shared" si="52"/>
        <v>0</v>
      </c>
      <c r="F96" s="104">
        <f t="shared" si="52"/>
        <v>0</v>
      </c>
      <c r="G96" s="104">
        <f t="shared" si="52"/>
        <v>0</v>
      </c>
      <c r="H96" s="104">
        <f t="shared" si="52"/>
        <v>0</v>
      </c>
      <c r="I96" s="104">
        <f t="shared" si="52"/>
        <v>0</v>
      </c>
      <c r="J96" s="104">
        <f t="shared" si="52"/>
        <v>0</v>
      </c>
      <c r="K96" s="104">
        <f t="shared" si="52"/>
        <v>0</v>
      </c>
      <c r="L96" s="104">
        <f t="shared" si="52"/>
        <v>0</v>
      </c>
      <c r="M96" s="104">
        <f t="shared" si="52"/>
        <v>0</v>
      </c>
      <c r="N96" s="104">
        <f t="shared" si="52"/>
        <v>0</v>
      </c>
      <c r="O96" s="104">
        <f t="shared" si="52"/>
        <v>0</v>
      </c>
      <c r="P96" s="104">
        <f t="shared" si="52"/>
        <v>0</v>
      </c>
      <c r="Q96" s="104">
        <f t="shared" si="52"/>
        <v>0</v>
      </c>
      <c r="R96" s="104">
        <f t="shared" si="52"/>
        <v>0</v>
      </c>
      <c r="S96" s="104">
        <f t="shared" si="52"/>
        <v>0</v>
      </c>
      <c r="T96" s="104">
        <f t="shared" si="52"/>
        <v>0</v>
      </c>
      <c r="U96" s="104">
        <f t="shared" si="52"/>
        <v>0</v>
      </c>
      <c r="V96" s="104">
        <f t="shared" si="52"/>
        <v>0</v>
      </c>
    </row>
    <row r="97" ht="15.75" hidden="1" customHeight="1">
      <c r="A97" s="109"/>
      <c r="B97" s="109"/>
      <c r="C97" s="111" t="s">
        <v>93</v>
      </c>
      <c r="D97" s="118">
        <f>'7. Weightings'!$C$11</f>
        <v>2</v>
      </c>
      <c r="E97" s="137">
        <f t="shared" ref="E97:V97" si="53">(E96/$D$96)*$D$97</f>
        <v>0</v>
      </c>
      <c r="F97" s="137">
        <f t="shared" si="53"/>
        <v>0</v>
      </c>
      <c r="G97" s="137">
        <f t="shared" si="53"/>
        <v>0</v>
      </c>
      <c r="H97" s="137">
        <f t="shared" si="53"/>
        <v>0</v>
      </c>
      <c r="I97" s="137">
        <f t="shared" si="53"/>
        <v>0</v>
      </c>
      <c r="J97" s="137">
        <f t="shared" si="53"/>
        <v>0</v>
      </c>
      <c r="K97" s="137">
        <f t="shared" si="53"/>
        <v>0</v>
      </c>
      <c r="L97" s="137">
        <f t="shared" si="53"/>
        <v>0</v>
      </c>
      <c r="M97" s="137">
        <f t="shared" si="53"/>
        <v>0</v>
      </c>
      <c r="N97" s="137">
        <f t="shared" si="53"/>
        <v>0</v>
      </c>
      <c r="O97" s="137">
        <f t="shared" si="53"/>
        <v>0</v>
      </c>
      <c r="P97" s="137">
        <f t="shared" si="53"/>
        <v>0</v>
      </c>
      <c r="Q97" s="137">
        <f t="shared" si="53"/>
        <v>0</v>
      </c>
      <c r="R97" s="137">
        <f t="shared" si="53"/>
        <v>0</v>
      </c>
      <c r="S97" s="137">
        <f t="shared" si="53"/>
        <v>0</v>
      </c>
      <c r="T97" s="137">
        <f t="shared" si="53"/>
        <v>0</v>
      </c>
      <c r="U97" s="137">
        <f t="shared" si="53"/>
        <v>0</v>
      </c>
      <c r="V97" s="137">
        <f t="shared" si="53"/>
        <v>0</v>
      </c>
    </row>
    <row r="98" ht="15.75" customHeight="1">
      <c r="A98" s="109"/>
      <c r="B98" s="114"/>
      <c r="C98" s="115" t="s">
        <v>94</v>
      </c>
      <c r="D98" s="139"/>
      <c r="E98" s="125">
        <f t="shared" ref="E98:V98" si="54">E97/$D$97</f>
        <v>0</v>
      </c>
      <c r="F98" s="125">
        <f t="shared" si="54"/>
        <v>0</v>
      </c>
      <c r="G98" s="125">
        <f t="shared" si="54"/>
        <v>0</v>
      </c>
      <c r="H98" s="125">
        <f t="shared" si="54"/>
        <v>0</v>
      </c>
      <c r="I98" s="125">
        <f t="shared" si="54"/>
        <v>0</v>
      </c>
      <c r="J98" s="125">
        <f t="shared" si="54"/>
        <v>0</v>
      </c>
      <c r="K98" s="125">
        <f t="shared" si="54"/>
        <v>0</v>
      </c>
      <c r="L98" s="125">
        <f t="shared" si="54"/>
        <v>0</v>
      </c>
      <c r="M98" s="125">
        <f t="shared" si="54"/>
        <v>0</v>
      </c>
      <c r="N98" s="125">
        <f t="shared" si="54"/>
        <v>0</v>
      </c>
      <c r="O98" s="125">
        <f t="shared" si="54"/>
        <v>0</v>
      </c>
      <c r="P98" s="125">
        <f t="shared" si="54"/>
        <v>0</v>
      </c>
      <c r="Q98" s="125">
        <f t="shared" si="54"/>
        <v>0</v>
      </c>
      <c r="R98" s="125">
        <f t="shared" si="54"/>
        <v>0</v>
      </c>
      <c r="S98" s="125">
        <f t="shared" si="54"/>
        <v>0</v>
      </c>
      <c r="T98" s="125">
        <f t="shared" si="54"/>
        <v>0</v>
      </c>
      <c r="U98" s="125">
        <f t="shared" si="54"/>
        <v>0</v>
      </c>
      <c r="V98" s="125">
        <f t="shared" si="54"/>
        <v>0</v>
      </c>
    </row>
    <row r="99" ht="15.75" hidden="1" customHeight="1">
      <c r="A99" s="109"/>
      <c r="B99" s="140" t="s">
        <v>101</v>
      </c>
      <c r="C99" s="120"/>
      <c r="D99" s="141">
        <f t="shared" ref="D99:V99" si="55">SUM(D82,D87,D93,D97)</f>
        <v>6.5</v>
      </c>
      <c r="E99" s="141">
        <f t="shared" si="55"/>
        <v>1.757575758</v>
      </c>
      <c r="F99" s="141">
        <f t="shared" si="55"/>
        <v>0.3636363636</v>
      </c>
      <c r="G99" s="141">
        <f t="shared" si="55"/>
        <v>3.340909091</v>
      </c>
      <c r="H99" s="141">
        <f t="shared" si="55"/>
        <v>0</v>
      </c>
      <c r="I99" s="141">
        <f t="shared" si="55"/>
        <v>0.1818181818</v>
      </c>
      <c r="J99" s="141">
        <f t="shared" si="55"/>
        <v>1.212121212</v>
      </c>
      <c r="K99" s="141">
        <f t="shared" si="55"/>
        <v>0.6818181818</v>
      </c>
      <c r="L99" s="141">
        <f t="shared" si="55"/>
        <v>1.795454545</v>
      </c>
      <c r="M99" s="141">
        <f t="shared" si="55"/>
        <v>0.6818181818</v>
      </c>
      <c r="N99" s="141">
        <f t="shared" si="55"/>
        <v>3.257575758</v>
      </c>
      <c r="O99" s="141">
        <f t="shared" si="55"/>
        <v>0.8636363636</v>
      </c>
      <c r="P99" s="141">
        <f t="shared" si="55"/>
        <v>1.590909091</v>
      </c>
      <c r="Q99" s="141">
        <f t="shared" si="55"/>
        <v>0</v>
      </c>
      <c r="R99" s="141">
        <f t="shared" si="55"/>
        <v>2.159090909</v>
      </c>
      <c r="S99" s="141">
        <f t="shared" si="55"/>
        <v>1.03030303</v>
      </c>
      <c r="T99" s="141">
        <f t="shared" si="55"/>
        <v>0.5303030303</v>
      </c>
      <c r="U99" s="141">
        <f t="shared" si="55"/>
        <v>1.045454545</v>
      </c>
      <c r="V99" s="141">
        <f t="shared" si="55"/>
        <v>1.128787879</v>
      </c>
    </row>
    <row r="100" ht="15.75" customHeight="1">
      <c r="A100" s="114"/>
      <c r="B100" s="126" t="s">
        <v>102</v>
      </c>
      <c r="C100" s="127"/>
      <c r="D100" s="128"/>
      <c r="E100" s="124">
        <f t="shared" ref="E100:V100" si="56">E99/$D$99</f>
        <v>0.2703962704</v>
      </c>
      <c r="F100" s="124">
        <f t="shared" si="56"/>
        <v>0.05594405594</v>
      </c>
      <c r="G100" s="124">
        <f t="shared" si="56"/>
        <v>0.513986014</v>
      </c>
      <c r="H100" s="124">
        <f t="shared" si="56"/>
        <v>0</v>
      </c>
      <c r="I100" s="124">
        <f t="shared" si="56"/>
        <v>0.02797202797</v>
      </c>
      <c r="J100" s="124">
        <f t="shared" si="56"/>
        <v>0.1864801865</v>
      </c>
      <c r="K100" s="124">
        <f t="shared" si="56"/>
        <v>0.1048951049</v>
      </c>
      <c r="L100" s="124">
        <f t="shared" si="56"/>
        <v>0.2762237762</v>
      </c>
      <c r="M100" s="124">
        <f t="shared" si="56"/>
        <v>0.1048951049</v>
      </c>
      <c r="N100" s="124">
        <f t="shared" si="56"/>
        <v>0.5011655012</v>
      </c>
      <c r="O100" s="124">
        <f t="shared" si="56"/>
        <v>0.1328671329</v>
      </c>
      <c r="P100" s="124">
        <f t="shared" si="56"/>
        <v>0.2447552448</v>
      </c>
      <c r="Q100" s="124">
        <f t="shared" si="56"/>
        <v>0</v>
      </c>
      <c r="R100" s="124">
        <f t="shared" si="56"/>
        <v>0.3321678322</v>
      </c>
      <c r="S100" s="124">
        <f t="shared" si="56"/>
        <v>0.1585081585</v>
      </c>
      <c r="T100" s="124">
        <f t="shared" si="56"/>
        <v>0.08158508159</v>
      </c>
      <c r="U100" s="124">
        <f t="shared" si="56"/>
        <v>0.1608391608</v>
      </c>
      <c r="V100" s="124">
        <f t="shared" si="56"/>
        <v>0.1736596737</v>
      </c>
    </row>
    <row r="101" ht="15.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row>
    <row r="102" ht="15.75" hidden="1" customHeight="1">
      <c r="A102" s="131"/>
      <c r="B102" s="119" t="s">
        <v>103</v>
      </c>
      <c r="C102" s="120"/>
      <c r="D102" s="132">
        <f t="shared" ref="D102:V102" si="57">SUM(D26,D53,D77,D99)</f>
        <v>26</v>
      </c>
      <c r="E102" s="118">
        <f t="shared" si="57"/>
        <v>8.079169164</v>
      </c>
      <c r="F102" s="118">
        <f t="shared" si="57"/>
        <v>1.264735265</v>
      </c>
      <c r="G102" s="118">
        <f t="shared" si="57"/>
        <v>14.11155012</v>
      </c>
      <c r="H102" s="118">
        <f t="shared" si="57"/>
        <v>0.2490842491</v>
      </c>
      <c r="I102" s="118">
        <f t="shared" si="57"/>
        <v>1.593320013</v>
      </c>
      <c r="J102" s="118">
        <f t="shared" si="57"/>
        <v>6.561516817</v>
      </c>
      <c r="K102" s="118">
        <f t="shared" si="57"/>
        <v>2.769473859</v>
      </c>
      <c r="L102" s="118">
        <f t="shared" si="57"/>
        <v>4.420912421</v>
      </c>
      <c r="M102" s="118">
        <f t="shared" si="57"/>
        <v>2.31002331</v>
      </c>
      <c r="N102" s="118">
        <f t="shared" si="57"/>
        <v>11.17834499</v>
      </c>
      <c r="O102" s="118">
        <f t="shared" si="57"/>
        <v>3.815248085</v>
      </c>
      <c r="P102" s="118">
        <f t="shared" si="57"/>
        <v>5.475689311</v>
      </c>
      <c r="Q102" s="118">
        <f t="shared" si="57"/>
        <v>0</v>
      </c>
      <c r="R102" s="118">
        <f t="shared" si="57"/>
        <v>9.590959041</v>
      </c>
      <c r="S102" s="118">
        <f t="shared" si="57"/>
        <v>10.14532135</v>
      </c>
      <c r="T102" s="118">
        <f t="shared" si="57"/>
        <v>2.041292041</v>
      </c>
      <c r="U102" s="118">
        <f t="shared" si="57"/>
        <v>6.819264069</v>
      </c>
      <c r="V102" s="118">
        <f t="shared" si="57"/>
        <v>6.858659674</v>
      </c>
    </row>
    <row r="103" ht="15.75" customHeight="1">
      <c r="A103" s="131"/>
      <c r="B103" s="133" t="s">
        <v>104</v>
      </c>
      <c r="C103" s="123"/>
      <c r="D103" s="120"/>
      <c r="E103" s="134">
        <f t="shared" ref="E103:V103" si="58">E102/$D$102</f>
        <v>0.3107372755</v>
      </c>
      <c r="F103" s="134">
        <f t="shared" si="58"/>
        <v>0.04864366403</v>
      </c>
      <c r="G103" s="134">
        <f t="shared" si="58"/>
        <v>0.5427519276</v>
      </c>
      <c r="H103" s="134">
        <f t="shared" si="58"/>
        <v>0.009580163426</v>
      </c>
      <c r="I103" s="134">
        <f t="shared" si="58"/>
        <v>0.06128153897</v>
      </c>
      <c r="J103" s="134">
        <f t="shared" si="58"/>
        <v>0.2523660314</v>
      </c>
      <c r="K103" s="134">
        <f t="shared" si="58"/>
        <v>0.1065182254</v>
      </c>
      <c r="L103" s="134">
        <f t="shared" si="58"/>
        <v>0.1700350931</v>
      </c>
      <c r="M103" s="134">
        <f t="shared" si="58"/>
        <v>0.08884705039</v>
      </c>
      <c r="N103" s="134">
        <f t="shared" si="58"/>
        <v>0.4299363457</v>
      </c>
      <c r="O103" s="134">
        <f t="shared" si="58"/>
        <v>0.146740311</v>
      </c>
      <c r="P103" s="134">
        <f t="shared" si="58"/>
        <v>0.210603435</v>
      </c>
      <c r="Q103" s="134">
        <f t="shared" si="58"/>
        <v>0</v>
      </c>
      <c r="R103" s="134">
        <f t="shared" si="58"/>
        <v>0.36888304</v>
      </c>
      <c r="S103" s="134">
        <f t="shared" si="58"/>
        <v>0.3902046671</v>
      </c>
      <c r="T103" s="134">
        <f t="shared" si="58"/>
        <v>0.07851123236</v>
      </c>
      <c r="U103" s="134">
        <f t="shared" si="58"/>
        <v>0.2622793873</v>
      </c>
      <c r="V103" s="134">
        <f t="shared" si="58"/>
        <v>0.2637946028</v>
      </c>
    </row>
    <row r="104" ht="15.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row>
    <row r="105" ht="15.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row>
    <row r="106" ht="15.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row>
    <row r="107" ht="15.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row>
    <row r="108" ht="15.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row>
    <row r="109" ht="15.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row>
    <row r="110" ht="15.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row>
    <row r="111" ht="15.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row>
    <row r="112" ht="15.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row>
    <row r="113" ht="15.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row>
    <row r="114" ht="15.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row>
    <row r="115" ht="15.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row>
    <row r="116" ht="15.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row>
    <row r="117" ht="15.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row>
    <row r="118" ht="15.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row>
    <row r="119" ht="15.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row>
    <row r="120" ht="15.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row>
    <row r="121" ht="15.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row>
    <row r="122" ht="15.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row>
    <row r="123" ht="15.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row>
    <row r="124" ht="15.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row>
    <row r="125" ht="15.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row>
    <row r="126" ht="15.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row>
    <row r="127" ht="15.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row>
    <row r="128" ht="15.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row>
    <row r="129" ht="15.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row>
    <row r="130" ht="15.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row>
    <row r="131" ht="15.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row>
    <row r="132" ht="15.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row>
    <row r="133" ht="15.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row>
    <row r="134" ht="15.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row>
    <row r="135" ht="15.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row>
    <row r="136" ht="15.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row>
    <row r="137" ht="15.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row>
    <row r="138" ht="15.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row>
    <row r="139" ht="15.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row>
    <row r="140" ht="15.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row>
    <row r="141" ht="15.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row>
    <row r="142" ht="15.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row>
    <row r="143" ht="15.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row>
    <row r="144" ht="15.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row>
    <row r="145" ht="15.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row>
    <row r="146" ht="15.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row>
    <row r="147" ht="15.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row>
    <row r="148" ht="15.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row>
    <row r="149" ht="15.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row>
    <row r="150" ht="15.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row>
    <row r="151" ht="15.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row>
    <row r="152" ht="15.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row>
    <row r="153" ht="15.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row>
    <row r="154" ht="15.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row>
    <row r="155" ht="15.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row>
    <row r="156" ht="15.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row>
    <row r="157" ht="15.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row>
    <row r="158" ht="15.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row>
    <row r="159" ht="15.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row>
    <row r="160" ht="15.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row>
    <row r="161" ht="15.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row>
    <row r="162" ht="15.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row>
    <row r="163" ht="15.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row>
    <row r="164" ht="15.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row>
    <row r="165" ht="15.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row>
    <row r="166" ht="15.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row>
    <row r="167" ht="15.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row>
    <row r="168" ht="15.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row>
    <row r="169" ht="15.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row>
    <row r="170" ht="15.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row>
    <row r="171" ht="15.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row>
    <row r="172" ht="15.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row>
    <row r="173" ht="15.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row>
    <row r="174" ht="15.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row>
    <row r="175" ht="15.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row>
    <row r="176" ht="15.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row>
    <row r="177" ht="15.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row>
    <row r="178" ht="15.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row>
    <row r="179" ht="15.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row>
    <row r="180" ht="15.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row>
    <row r="181" ht="15.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row>
    <row r="182" ht="15.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row>
    <row r="183" ht="15.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row>
    <row r="184" ht="15.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row>
    <row r="185" ht="15.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row>
    <row r="186" ht="15.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row>
    <row r="187" ht="15.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row>
    <row r="188" ht="15.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row>
    <row r="189" ht="15.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row>
    <row r="190" ht="15.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row>
    <row r="191" ht="15.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row>
    <row r="192" ht="15.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row>
    <row r="193" ht="15.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row>
    <row r="194" ht="15.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row>
    <row r="195" ht="15.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row>
    <row r="196" ht="15.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row>
    <row r="197" ht="15.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row>
    <row r="198" ht="15.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row>
    <row r="199" ht="15.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row>
    <row r="200" ht="15.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row>
    <row r="201" ht="15.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row>
    <row r="202" ht="15.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row>
    <row r="203" ht="15.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row>
    <row r="204" ht="15.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row>
    <row r="205" ht="15.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row>
    <row r="206" ht="15.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row>
    <row r="207" ht="15.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row>
    <row r="208" ht="15.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row>
    <row r="209" ht="15.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row>
    <row r="210" ht="15.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row>
    <row r="211" ht="15.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row>
    <row r="212" ht="15.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row>
    <row r="213" ht="15.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row>
    <row r="214" ht="15.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row>
    <row r="215" ht="15.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row>
    <row r="216" ht="15.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row>
    <row r="217" ht="15.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row>
    <row r="218" ht="15.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row>
    <row r="219" ht="15.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row>
    <row r="220" ht="15.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row>
    <row r="221" ht="15.75" customHeight="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row>
    <row r="222" ht="15.75" customHeight="1">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row>
    <row r="223" ht="15.75" customHeight="1">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row>
    <row r="224" ht="15.75" customHeight="1">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row>
    <row r="225" ht="15.75" customHeight="1">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row>
    <row r="226" ht="15.75" customHeight="1">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row>
    <row r="227" ht="15.75" customHeight="1">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row>
    <row r="228" ht="15.75" customHeight="1">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row>
    <row r="229" ht="15.75" customHeight="1">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row>
    <row r="230" ht="15.75" customHeight="1">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row>
    <row r="231" ht="15.75" customHeight="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row>
    <row r="232" ht="15.75" customHeight="1">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row>
    <row r="233" ht="15.75" customHeight="1">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row>
    <row r="234" ht="15.75" customHeight="1">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row>
    <row r="235" ht="15.75" customHeight="1">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row>
    <row r="236" ht="15.75" customHeight="1">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row>
    <row r="237" ht="15.75" customHeight="1">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row>
    <row r="238" ht="15.75" customHeight="1">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row>
    <row r="239" ht="15.75" customHeight="1">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row>
    <row r="240" ht="15.75" customHeight="1">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row>
    <row r="241" ht="15.75" customHeight="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row>
    <row r="242" ht="15.75" customHeight="1">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row>
    <row r="243" ht="15.75" customHeight="1">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row>
    <row r="244" ht="15.75" customHeight="1">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row>
    <row r="245" ht="15.75" customHeight="1">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row>
    <row r="246" ht="15.75" customHeight="1">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row>
    <row r="247" ht="15.75" customHeight="1">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row>
    <row r="248" ht="15.75" customHeight="1">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row>
    <row r="249" ht="15.75" customHeight="1">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row>
    <row r="250" ht="15.75" customHeight="1">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row>
    <row r="251" ht="15.75" customHeight="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row>
    <row r="252" ht="15.75" customHeight="1">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row>
    <row r="253" ht="15.75" customHeight="1">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row>
    <row r="254" ht="15.75" customHeight="1">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row>
    <row r="255" ht="15.75" customHeight="1">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row>
    <row r="256" ht="15.75" customHeight="1">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row>
    <row r="257" ht="15.75" customHeight="1">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row>
    <row r="258" ht="15.75" customHeight="1">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row>
    <row r="259" ht="15.75" customHeight="1">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row>
    <row r="260" ht="15.75" customHeight="1">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row>
    <row r="261" ht="15.75" customHeight="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row>
    <row r="262" ht="15.75" customHeight="1">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row>
    <row r="263" ht="15.75" customHeight="1">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row>
    <row r="264" ht="15.75" customHeight="1">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row>
    <row r="265" ht="15.75" customHeight="1">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row>
    <row r="266" ht="15.75" customHeight="1">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row>
    <row r="267" ht="15.75" customHeight="1">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row>
    <row r="268" ht="15.75" customHeight="1">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row>
    <row r="269" ht="15.75" customHeight="1">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row>
    <row r="270" ht="15.75" customHeight="1">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row>
    <row r="271" ht="15.75" customHeight="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row>
    <row r="272" ht="15.75" customHeight="1">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row>
    <row r="273" ht="15.75" customHeight="1">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row>
    <row r="274" ht="15.75" customHeight="1">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row>
    <row r="275" ht="15.75" customHeight="1">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row>
    <row r="276" ht="15.75" customHeight="1">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row>
    <row r="277" ht="15.75" customHeight="1">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row>
    <row r="278" ht="15.75" customHeight="1">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row>
    <row r="279" ht="15.75" customHeight="1">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row>
    <row r="280" ht="15.75" customHeight="1">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row>
    <row r="281" ht="15.75" customHeight="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row>
    <row r="282" ht="15.75" customHeight="1">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row>
    <row r="283" ht="15.75" customHeight="1">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row>
    <row r="284" ht="15.75" customHeight="1">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row>
    <row r="285" ht="15.75" customHeight="1">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row>
    <row r="286" ht="15.75" customHeight="1">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row>
    <row r="287" ht="15.75" customHeight="1">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row>
    <row r="288" ht="15.75" customHeight="1">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row>
    <row r="289" ht="15.75" customHeight="1">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row>
    <row r="290" ht="15.75" customHeight="1">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row>
    <row r="291" ht="15.75" customHeight="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row>
    <row r="292" ht="15.75" customHeight="1">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row>
    <row r="293" ht="15.75" customHeight="1">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row>
    <row r="294" ht="15.75" customHeight="1">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row>
    <row r="295" ht="15.75" customHeight="1">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row>
    <row r="296" ht="15.75" customHeight="1">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row>
    <row r="297" ht="15.75" customHeight="1">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row>
    <row r="298" ht="15.75" customHeight="1">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row>
    <row r="299" ht="15.75" customHeight="1">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row>
    <row r="300" ht="15.75" customHeight="1">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row>
    <row r="301" ht="15.75" customHeight="1">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row>
    <row r="302" ht="15.75" customHeight="1">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row>
    <row r="303" ht="15.75" customHeight="1">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row>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0">
    <mergeCell ref="B20:B25"/>
    <mergeCell ref="B28:B32"/>
    <mergeCell ref="B49:B52"/>
    <mergeCell ref="B53:C53"/>
    <mergeCell ref="A2:A27"/>
    <mergeCell ref="B2:B6"/>
    <mergeCell ref="B7:B12"/>
    <mergeCell ref="B13:B19"/>
    <mergeCell ref="B26:C26"/>
    <mergeCell ref="B27:D27"/>
    <mergeCell ref="A28:A54"/>
    <mergeCell ref="B54:D54"/>
    <mergeCell ref="B77:C77"/>
    <mergeCell ref="B78:D78"/>
    <mergeCell ref="B73:B76"/>
    <mergeCell ref="B79:B83"/>
    <mergeCell ref="B84:B88"/>
    <mergeCell ref="B89:B94"/>
    <mergeCell ref="B99:C99"/>
    <mergeCell ref="B100:D100"/>
    <mergeCell ref="B102:C102"/>
    <mergeCell ref="B103:D103"/>
    <mergeCell ref="B33:B39"/>
    <mergeCell ref="B40:B48"/>
    <mergeCell ref="A55:A78"/>
    <mergeCell ref="B55:B61"/>
    <mergeCell ref="B62:B65"/>
    <mergeCell ref="B66:B72"/>
    <mergeCell ref="A79:A100"/>
    <mergeCell ref="B95:B98"/>
  </mergeCells>
  <printOptions/>
  <pageMargins bottom="0.75" footer="0.0" header="0.0" left="0.7" right="0.7" top="0.75"/>
  <pageSetup paperSize="9" scale="5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D9EEB"/>
    <pageSetUpPr/>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4.43" defaultRowHeight="15.0"/>
  <cols>
    <col customWidth="1" min="1" max="1" width="16.14"/>
    <col customWidth="1" min="2" max="2" width="16.86"/>
    <col customWidth="1" min="3" max="3" width="25.86"/>
    <col customWidth="1" min="4" max="4" width="16.0"/>
    <col customWidth="1" hidden="1" min="5" max="5" width="13.29"/>
    <col customWidth="1" min="6" max="6" width="34.14"/>
    <col customWidth="1" min="7" max="7" width="45.29"/>
    <col customWidth="1" min="8" max="8" width="10.71"/>
    <col customWidth="1" min="9" max="9" width="38.71"/>
    <col customWidth="1" min="10" max="10" width="11.86"/>
    <col customWidth="1" min="11" max="11" width="41.86"/>
    <col customWidth="1" min="12" max="12" width="12.0"/>
    <col customWidth="1" min="13" max="13" width="32.86"/>
    <col customWidth="1" min="14" max="14" width="15.43"/>
    <col customWidth="1" min="15" max="15" width="36.0"/>
    <col customWidth="1" min="16" max="16" width="8.71"/>
    <col customWidth="1" min="17" max="17" width="36.14"/>
    <col customWidth="1" min="18" max="18" width="8.43"/>
    <col customWidth="1" min="19" max="19" width="42.14"/>
    <col customWidth="1" min="20" max="20" width="10.14"/>
    <col customWidth="1" min="21" max="21" width="42.14"/>
    <col customWidth="1" min="22" max="22" width="12.71"/>
    <col customWidth="1" min="23" max="23" width="49.43"/>
    <col customWidth="1" min="24" max="24" width="8.71"/>
    <col customWidth="1" min="25" max="25" width="33.43"/>
    <col customWidth="1" min="26" max="26" width="8.71"/>
    <col customWidth="1" min="27" max="27" width="33.43"/>
    <col customWidth="1" min="28" max="28" width="8.71"/>
    <col customWidth="1" min="29" max="29" width="43.43"/>
    <col customWidth="1" min="30" max="30" width="8.71"/>
    <col customWidth="1" min="31" max="31" width="37.43"/>
    <col customWidth="1" min="32" max="32" width="10.43"/>
    <col customWidth="1" min="33" max="33" width="48.43"/>
    <col customWidth="1" min="34" max="34" width="8.71"/>
    <col customWidth="1" min="35" max="35" width="40.43"/>
    <col customWidth="1" min="36" max="36" width="8.71"/>
    <col customWidth="1" min="37" max="37" width="28.0"/>
    <col customWidth="1" min="38" max="38" width="8.71"/>
    <col customWidth="1" min="39" max="39" width="36.29"/>
    <col customWidth="1" min="40" max="40" width="12.43"/>
    <col customWidth="1" min="41" max="41" width="55.0"/>
    <col customWidth="1" min="42" max="42" width="10.43"/>
  </cols>
  <sheetData>
    <row r="1" ht="39.0" customHeight="1">
      <c r="A1" s="142" t="s">
        <v>105</v>
      </c>
      <c r="B1" s="143" t="s">
        <v>106</v>
      </c>
      <c r="C1" s="143" t="s">
        <v>107</v>
      </c>
      <c r="D1" s="143" t="s">
        <v>108</v>
      </c>
      <c r="E1" s="143" t="s">
        <v>109</v>
      </c>
      <c r="F1" s="143" t="s">
        <v>110</v>
      </c>
      <c r="G1" s="144" t="s">
        <v>111</v>
      </c>
      <c r="H1" s="144" t="s">
        <v>25</v>
      </c>
      <c r="I1" s="144" t="s">
        <v>112</v>
      </c>
      <c r="J1" s="144" t="s">
        <v>26</v>
      </c>
      <c r="K1" s="144" t="s">
        <v>113</v>
      </c>
      <c r="L1" s="144" t="s">
        <v>27</v>
      </c>
      <c r="M1" s="144" t="s">
        <v>114</v>
      </c>
      <c r="N1" s="144" t="s">
        <v>28</v>
      </c>
      <c r="O1" s="144" t="s">
        <v>115</v>
      </c>
      <c r="P1" s="144" t="s">
        <v>29</v>
      </c>
      <c r="Q1" s="144" t="s">
        <v>116</v>
      </c>
      <c r="R1" s="144" t="s">
        <v>30</v>
      </c>
      <c r="S1" s="144" t="s">
        <v>117</v>
      </c>
      <c r="T1" s="144" t="s">
        <v>31</v>
      </c>
      <c r="U1" s="144" t="s">
        <v>118</v>
      </c>
      <c r="V1" s="144" t="s">
        <v>53</v>
      </c>
      <c r="W1" s="144" t="s">
        <v>119</v>
      </c>
      <c r="X1" s="144" t="s">
        <v>54</v>
      </c>
      <c r="Y1" s="144" t="s">
        <v>120</v>
      </c>
      <c r="Z1" s="144" t="s">
        <v>34</v>
      </c>
      <c r="AA1" s="144" t="s">
        <v>121</v>
      </c>
      <c r="AB1" s="144" t="s">
        <v>55</v>
      </c>
      <c r="AC1" s="144" t="s">
        <v>122</v>
      </c>
      <c r="AD1" s="144" t="s">
        <v>56</v>
      </c>
      <c r="AE1" s="145" t="s">
        <v>123</v>
      </c>
      <c r="AF1" s="145" t="s">
        <v>37</v>
      </c>
      <c r="AG1" s="144" t="s">
        <v>124</v>
      </c>
      <c r="AH1" s="144" t="s">
        <v>57</v>
      </c>
      <c r="AI1" s="144" t="s">
        <v>125</v>
      </c>
      <c r="AJ1" s="144" t="s">
        <v>39</v>
      </c>
      <c r="AK1" s="144" t="s">
        <v>126</v>
      </c>
      <c r="AL1" s="144" t="s">
        <v>40</v>
      </c>
      <c r="AM1" s="144" t="s">
        <v>127</v>
      </c>
      <c r="AN1" s="144" t="s">
        <v>41</v>
      </c>
      <c r="AO1" s="144" t="s">
        <v>128</v>
      </c>
      <c r="AP1" s="144" t="s">
        <v>42</v>
      </c>
    </row>
    <row r="2">
      <c r="A2" s="146" t="s">
        <v>129</v>
      </c>
      <c r="B2" s="147" t="s">
        <v>130</v>
      </c>
      <c r="C2" s="148" t="s">
        <v>131</v>
      </c>
      <c r="D2" s="149">
        <v>2.0</v>
      </c>
      <c r="E2" s="150"/>
      <c r="F2" s="151" t="s">
        <v>132</v>
      </c>
      <c r="G2" s="152" t="s">
        <v>133</v>
      </c>
      <c r="H2" s="153">
        <v>2.0</v>
      </c>
      <c r="I2" s="154" t="s">
        <v>134</v>
      </c>
      <c r="J2" s="153">
        <v>0.0</v>
      </c>
      <c r="K2" s="155" t="s">
        <v>135</v>
      </c>
      <c r="L2" s="153">
        <v>2.0</v>
      </c>
      <c r="M2" s="156" t="s">
        <v>136</v>
      </c>
      <c r="N2" s="153">
        <v>0.0</v>
      </c>
      <c r="O2" s="156" t="s">
        <v>137</v>
      </c>
      <c r="P2" s="153">
        <v>2.0</v>
      </c>
      <c r="Q2" s="157" t="s">
        <v>138</v>
      </c>
      <c r="R2" s="158">
        <v>2.0</v>
      </c>
      <c r="S2" s="159" t="s">
        <v>139</v>
      </c>
      <c r="T2" s="153">
        <v>0.5</v>
      </c>
      <c r="U2" s="156" t="s">
        <v>140</v>
      </c>
      <c r="V2" s="153">
        <v>2.0</v>
      </c>
      <c r="W2" s="160" t="s">
        <v>141</v>
      </c>
      <c r="X2" s="158">
        <v>2.0</v>
      </c>
      <c r="Y2" s="161" t="s">
        <v>142</v>
      </c>
      <c r="Z2" s="153">
        <v>2.0</v>
      </c>
      <c r="AA2" s="156" t="s">
        <v>143</v>
      </c>
      <c r="AB2" s="153">
        <v>2.0</v>
      </c>
      <c r="AC2" s="152" t="s">
        <v>144</v>
      </c>
      <c r="AD2" s="153">
        <v>2.0</v>
      </c>
      <c r="AE2" s="162" t="s">
        <v>145</v>
      </c>
      <c r="AF2" s="162">
        <v>0.0</v>
      </c>
      <c r="AG2" s="154" t="s">
        <v>146</v>
      </c>
      <c r="AH2" s="153">
        <v>2.0</v>
      </c>
      <c r="AI2" s="160" t="s">
        <v>147</v>
      </c>
      <c r="AJ2" s="158">
        <v>2.0</v>
      </c>
      <c r="AK2" s="156" t="s">
        <v>148</v>
      </c>
      <c r="AL2" s="153">
        <v>2.0</v>
      </c>
      <c r="AM2" s="155" t="s">
        <v>149</v>
      </c>
      <c r="AN2" s="153">
        <v>2.0</v>
      </c>
      <c r="AO2" s="163" t="s">
        <v>150</v>
      </c>
      <c r="AP2" s="153">
        <v>2.0</v>
      </c>
    </row>
    <row r="3">
      <c r="A3" s="109"/>
      <c r="B3" s="164"/>
      <c r="C3" s="148" t="s">
        <v>151</v>
      </c>
      <c r="D3" s="149">
        <v>1.0</v>
      </c>
      <c r="E3" s="149"/>
      <c r="F3" s="149" t="s">
        <v>152</v>
      </c>
      <c r="G3" s="165" t="s">
        <v>153</v>
      </c>
      <c r="H3" s="166">
        <v>0.0</v>
      </c>
      <c r="I3" s="167" t="s">
        <v>134</v>
      </c>
      <c r="J3" s="166">
        <v>0.0</v>
      </c>
      <c r="K3" s="165" t="s">
        <v>154</v>
      </c>
      <c r="L3" s="166">
        <v>0.0</v>
      </c>
      <c r="M3" s="168" t="s">
        <v>155</v>
      </c>
      <c r="N3" s="166">
        <v>0.0</v>
      </c>
      <c r="O3" s="169" t="s">
        <v>156</v>
      </c>
      <c r="P3" s="166">
        <v>0.0</v>
      </c>
      <c r="Q3" s="169" t="s">
        <v>157</v>
      </c>
      <c r="R3" s="166">
        <v>0.0</v>
      </c>
      <c r="S3" s="167" t="s">
        <v>158</v>
      </c>
      <c r="T3" s="166">
        <v>0.0</v>
      </c>
      <c r="U3" s="169" t="s">
        <v>159</v>
      </c>
      <c r="V3" s="166">
        <v>0.0</v>
      </c>
      <c r="W3" s="169" t="s">
        <v>160</v>
      </c>
      <c r="X3" s="166">
        <v>0.0</v>
      </c>
      <c r="Y3" s="169" t="s">
        <v>161</v>
      </c>
      <c r="Z3" s="166">
        <v>0.0</v>
      </c>
      <c r="AA3" s="169" t="s">
        <v>162</v>
      </c>
      <c r="AB3" s="166">
        <v>0.0</v>
      </c>
      <c r="AC3" s="169" t="s">
        <v>163</v>
      </c>
      <c r="AD3" s="166">
        <v>0.0</v>
      </c>
      <c r="AE3" s="162" t="s">
        <v>164</v>
      </c>
      <c r="AF3" s="162">
        <v>0.0</v>
      </c>
      <c r="AG3" s="169" t="s">
        <v>165</v>
      </c>
      <c r="AH3" s="166">
        <v>0.0</v>
      </c>
      <c r="AI3" s="169" t="s">
        <v>166</v>
      </c>
      <c r="AJ3" s="166">
        <v>0.0</v>
      </c>
      <c r="AK3" s="169" t="s">
        <v>167</v>
      </c>
      <c r="AL3" s="166">
        <v>0.0</v>
      </c>
      <c r="AM3" s="169" t="s">
        <v>168</v>
      </c>
      <c r="AN3" s="166">
        <v>0.0</v>
      </c>
      <c r="AO3" s="167" t="s">
        <v>134</v>
      </c>
      <c r="AP3" s="166">
        <v>0.0</v>
      </c>
    </row>
    <row r="4">
      <c r="A4" s="109"/>
      <c r="B4" s="170"/>
      <c r="C4" s="148" t="s">
        <v>169</v>
      </c>
      <c r="D4" s="149">
        <v>1.0</v>
      </c>
      <c r="E4" s="149"/>
      <c r="F4" s="149" t="s">
        <v>170</v>
      </c>
      <c r="G4" s="167" t="s">
        <v>134</v>
      </c>
      <c r="H4" s="166">
        <v>0.0</v>
      </c>
      <c r="I4" s="167" t="s">
        <v>171</v>
      </c>
      <c r="J4" s="166">
        <v>0.0</v>
      </c>
      <c r="K4" s="167" t="s">
        <v>172</v>
      </c>
      <c r="L4" s="166">
        <v>0.0</v>
      </c>
      <c r="M4" s="168" t="s">
        <v>173</v>
      </c>
      <c r="N4" s="166">
        <v>0.0</v>
      </c>
      <c r="O4" s="169" t="s">
        <v>174</v>
      </c>
      <c r="P4" s="166">
        <v>0.0</v>
      </c>
      <c r="Q4" s="169" t="s">
        <v>175</v>
      </c>
      <c r="R4" s="166">
        <v>0.0</v>
      </c>
      <c r="S4" s="167" t="s">
        <v>176</v>
      </c>
      <c r="T4" s="166">
        <v>0.5</v>
      </c>
      <c r="U4" s="169" t="s">
        <v>177</v>
      </c>
      <c r="V4" s="166">
        <v>0.0</v>
      </c>
      <c r="W4" s="169" t="s">
        <v>178</v>
      </c>
      <c r="X4" s="166">
        <v>0.0</v>
      </c>
      <c r="Y4" s="169" t="s">
        <v>179</v>
      </c>
      <c r="Z4" s="166">
        <v>0.0</v>
      </c>
      <c r="AA4" s="169" t="s">
        <v>180</v>
      </c>
      <c r="AB4" s="166">
        <v>0.0</v>
      </c>
      <c r="AC4" s="169" t="s">
        <v>181</v>
      </c>
      <c r="AD4" s="166">
        <v>0.0</v>
      </c>
      <c r="AE4" s="162" t="s">
        <v>182</v>
      </c>
      <c r="AF4" s="162">
        <v>0.0</v>
      </c>
      <c r="AG4" s="169" t="s">
        <v>183</v>
      </c>
      <c r="AH4" s="166">
        <v>0.0</v>
      </c>
      <c r="AI4" s="169" t="s">
        <v>184</v>
      </c>
      <c r="AJ4" s="166">
        <v>0.0</v>
      </c>
      <c r="AK4" s="169" t="s">
        <v>185</v>
      </c>
      <c r="AL4" s="166">
        <v>0.0</v>
      </c>
      <c r="AM4" s="171" t="s">
        <v>186</v>
      </c>
      <c r="AN4" s="166">
        <v>0.0</v>
      </c>
      <c r="AO4" s="172" t="s">
        <v>187</v>
      </c>
      <c r="AP4" s="166">
        <v>0.0</v>
      </c>
    </row>
    <row r="5">
      <c r="A5" s="109"/>
      <c r="B5" s="147" t="s">
        <v>188</v>
      </c>
      <c r="C5" s="148" t="s">
        <v>189</v>
      </c>
      <c r="D5" s="148">
        <v>2.0</v>
      </c>
      <c r="E5" s="148"/>
      <c r="F5" s="173" t="s">
        <v>190</v>
      </c>
      <c r="G5" s="174" t="s">
        <v>191</v>
      </c>
      <c r="H5" s="166">
        <v>2.0</v>
      </c>
      <c r="I5" s="167" t="s">
        <v>134</v>
      </c>
      <c r="J5" s="166">
        <v>0.0</v>
      </c>
      <c r="K5" s="169" t="s">
        <v>192</v>
      </c>
      <c r="L5" s="166">
        <v>0.5</v>
      </c>
      <c r="M5" s="168" t="s">
        <v>193</v>
      </c>
      <c r="N5" s="166">
        <v>0.5</v>
      </c>
      <c r="O5" s="165" t="s">
        <v>194</v>
      </c>
      <c r="P5" s="166">
        <v>1.0</v>
      </c>
      <c r="Q5" s="169" t="s">
        <v>195</v>
      </c>
      <c r="R5" s="166">
        <v>0.5</v>
      </c>
      <c r="S5" s="167" t="s">
        <v>196</v>
      </c>
      <c r="T5" s="166">
        <v>0.0</v>
      </c>
      <c r="U5" s="175" t="s">
        <v>197</v>
      </c>
      <c r="V5" s="176">
        <v>0.5</v>
      </c>
      <c r="W5" s="169" t="s">
        <v>198</v>
      </c>
      <c r="X5" s="177">
        <v>1.0</v>
      </c>
      <c r="Y5" s="178" t="s">
        <v>199</v>
      </c>
      <c r="Z5" s="179">
        <v>1.0</v>
      </c>
      <c r="AA5" s="180" t="s">
        <v>200</v>
      </c>
      <c r="AB5" s="181">
        <v>0.5</v>
      </c>
      <c r="AC5" s="169" t="s">
        <v>201</v>
      </c>
      <c r="AD5" s="177">
        <v>0.5</v>
      </c>
      <c r="AE5" s="182" t="s">
        <v>202</v>
      </c>
      <c r="AF5" s="182">
        <v>0.0</v>
      </c>
      <c r="AG5" s="180" t="s">
        <v>203</v>
      </c>
      <c r="AH5" s="181">
        <v>1.0</v>
      </c>
      <c r="AI5" s="165" t="s">
        <v>204</v>
      </c>
      <c r="AJ5" s="166">
        <v>0.0</v>
      </c>
      <c r="AK5" s="169" t="s">
        <v>205</v>
      </c>
      <c r="AL5" s="166">
        <v>0.5</v>
      </c>
      <c r="AM5" s="169" t="s">
        <v>206</v>
      </c>
      <c r="AN5" s="183">
        <v>2.0</v>
      </c>
      <c r="AO5" s="184" t="s">
        <v>207</v>
      </c>
      <c r="AP5" s="185">
        <v>1.0</v>
      </c>
    </row>
    <row r="6">
      <c r="A6" s="109"/>
      <c r="B6" s="164"/>
      <c r="C6" s="148" t="s">
        <v>208</v>
      </c>
      <c r="D6" s="148">
        <v>1.0</v>
      </c>
      <c r="E6" s="148"/>
      <c r="F6" s="173" t="s">
        <v>209</v>
      </c>
      <c r="G6" s="174" t="s">
        <v>210</v>
      </c>
      <c r="H6" s="186">
        <v>0.25</v>
      </c>
      <c r="I6" s="167" t="s">
        <v>134</v>
      </c>
      <c r="J6" s="166">
        <v>0.0</v>
      </c>
      <c r="K6" s="169" t="s">
        <v>211</v>
      </c>
      <c r="L6" s="166">
        <v>0.75</v>
      </c>
      <c r="M6" s="177" t="s">
        <v>212</v>
      </c>
      <c r="N6" s="166">
        <v>0.0</v>
      </c>
      <c r="O6" s="167" t="s">
        <v>213</v>
      </c>
      <c r="P6" s="166">
        <v>0.0</v>
      </c>
      <c r="Q6" s="177" t="s">
        <v>214</v>
      </c>
      <c r="R6" s="166">
        <v>0.75</v>
      </c>
      <c r="S6" s="167" t="s">
        <v>215</v>
      </c>
      <c r="T6" s="166">
        <v>0.0</v>
      </c>
      <c r="U6" s="165" t="s">
        <v>216</v>
      </c>
      <c r="V6" s="166">
        <v>0.0</v>
      </c>
      <c r="W6" s="165" t="s">
        <v>217</v>
      </c>
      <c r="X6" s="166">
        <v>0.0</v>
      </c>
      <c r="Y6" s="187" t="s">
        <v>218</v>
      </c>
      <c r="Z6" s="188">
        <v>0.75</v>
      </c>
      <c r="AA6" s="165" t="s">
        <v>219</v>
      </c>
      <c r="AB6" s="166">
        <v>0.0</v>
      </c>
      <c r="AC6" s="165" t="s">
        <v>220</v>
      </c>
      <c r="AD6" s="166">
        <v>0.0</v>
      </c>
      <c r="AE6" s="182" t="s">
        <v>134</v>
      </c>
      <c r="AF6" s="182">
        <v>0.0</v>
      </c>
      <c r="AG6" s="165" t="s">
        <v>221</v>
      </c>
      <c r="AH6" s="166">
        <v>0.25</v>
      </c>
      <c r="AI6" s="167" t="s">
        <v>134</v>
      </c>
      <c r="AJ6" s="166">
        <v>0.0</v>
      </c>
      <c r="AK6" s="165" t="s">
        <v>222</v>
      </c>
      <c r="AL6" s="166">
        <v>0.0</v>
      </c>
      <c r="AM6" s="165" t="s">
        <v>223</v>
      </c>
      <c r="AN6" s="166">
        <v>0.0</v>
      </c>
      <c r="AO6" s="167" t="s">
        <v>224</v>
      </c>
      <c r="AP6" s="166">
        <v>0.0</v>
      </c>
    </row>
    <row r="7">
      <c r="A7" s="109"/>
      <c r="B7" s="164"/>
      <c r="C7" s="148" t="s">
        <v>225</v>
      </c>
      <c r="D7" s="148">
        <v>1.0</v>
      </c>
      <c r="E7" s="148"/>
      <c r="F7" s="148" t="s">
        <v>226</v>
      </c>
      <c r="G7" s="189" t="s">
        <v>227</v>
      </c>
      <c r="H7" s="176">
        <v>0.0</v>
      </c>
      <c r="I7" s="167" t="s">
        <v>134</v>
      </c>
      <c r="J7" s="166">
        <v>0.0</v>
      </c>
      <c r="K7" s="180" t="s">
        <v>228</v>
      </c>
      <c r="L7" s="181">
        <v>0.75</v>
      </c>
      <c r="M7" s="167" t="s">
        <v>134</v>
      </c>
      <c r="N7" s="166">
        <v>0.0</v>
      </c>
      <c r="O7" s="167" t="s">
        <v>134</v>
      </c>
      <c r="P7" s="166">
        <v>0.0</v>
      </c>
      <c r="Q7" s="167" t="s">
        <v>134</v>
      </c>
      <c r="R7" s="166">
        <v>0.0</v>
      </c>
      <c r="S7" s="167" t="s">
        <v>196</v>
      </c>
      <c r="T7" s="166">
        <v>0.0</v>
      </c>
      <c r="U7" s="167" t="s">
        <v>134</v>
      </c>
      <c r="V7" s="166">
        <v>0.0</v>
      </c>
      <c r="W7" s="167" t="s">
        <v>134</v>
      </c>
      <c r="X7" s="166">
        <v>0.0</v>
      </c>
      <c r="Y7" s="167" t="s">
        <v>229</v>
      </c>
      <c r="Z7" s="166">
        <v>0.0</v>
      </c>
      <c r="AA7" s="167" t="s">
        <v>134</v>
      </c>
      <c r="AB7" s="166">
        <v>0.0</v>
      </c>
      <c r="AC7" s="167" t="s">
        <v>134</v>
      </c>
      <c r="AD7" s="166">
        <v>0.0</v>
      </c>
      <c r="AE7" s="182" t="s">
        <v>134</v>
      </c>
      <c r="AF7" s="182">
        <v>0.0</v>
      </c>
      <c r="AG7" s="190" t="s">
        <v>230</v>
      </c>
      <c r="AH7" s="181">
        <v>0.5</v>
      </c>
      <c r="AI7" s="167" t="s">
        <v>134</v>
      </c>
      <c r="AJ7" s="166">
        <v>0.0</v>
      </c>
      <c r="AK7" s="167" t="s">
        <v>134</v>
      </c>
      <c r="AL7" s="166">
        <v>0.0</v>
      </c>
      <c r="AM7" s="167" t="s">
        <v>134</v>
      </c>
      <c r="AN7" s="166">
        <v>0.0</v>
      </c>
      <c r="AO7" s="167" t="s">
        <v>231</v>
      </c>
      <c r="AP7" s="166">
        <v>0.0</v>
      </c>
    </row>
    <row r="8">
      <c r="A8" s="109"/>
      <c r="B8" s="164"/>
      <c r="C8" s="148" t="s">
        <v>232</v>
      </c>
      <c r="D8" s="148">
        <v>1.0</v>
      </c>
      <c r="E8" s="148"/>
      <c r="F8" s="148" t="s">
        <v>233</v>
      </c>
      <c r="G8" s="169" t="s">
        <v>234</v>
      </c>
      <c r="H8" s="166">
        <v>0.0</v>
      </c>
      <c r="I8" s="167" t="s">
        <v>134</v>
      </c>
      <c r="J8" s="166">
        <v>0.0</v>
      </c>
      <c r="K8" s="169" t="s">
        <v>235</v>
      </c>
      <c r="L8" s="166">
        <v>1.0</v>
      </c>
      <c r="M8" s="167" t="s">
        <v>134</v>
      </c>
      <c r="N8" s="166">
        <v>0.0</v>
      </c>
      <c r="O8" s="190" t="s">
        <v>236</v>
      </c>
      <c r="P8" s="181">
        <v>0.75</v>
      </c>
      <c r="Q8" s="169" t="s">
        <v>237</v>
      </c>
      <c r="R8" s="166">
        <v>0.5</v>
      </c>
      <c r="S8" s="191" t="s">
        <v>238</v>
      </c>
      <c r="T8" s="166">
        <v>0.0</v>
      </c>
      <c r="U8" s="169" t="s">
        <v>239</v>
      </c>
      <c r="V8" s="166">
        <v>0.5</v>
      </c>
      <c r="W8" s="169" t="s">
        <v>240</v>
      </c>
      <c r="X8" s="166">
        <v>0.5</v>
      </c>
      <c r="Y8" s="180" t="s">
        <v>241</v>
      </c>
      <c r="Z8" s="181">
        <v>0.75</v>
      </c>
      <c r="AA8" s="169" t="s">
        <v>242</v>
      </c>
      <c r="AB8" s="166">
        <v>0.25</v>
      </c>
      <c r="AC8" s="168" t="s">
        <v>243</v>
      </c>
      <c r="AD8" s="166">
        <v>0.25</v>
      </c>
      <c r="AE8" s="182" t="s">
        <v>182</v>
      </c>
      <c r="AF8" s="182">
        <v>0.0</v>
      </c>
      <c r="AG8" s="169" t="s">
        <v>244</v>
      </c>
      <c r="AH8" s="166">
        <v>0.0</v>
      </c>
      <c r="AI8" s="169" t="s">
        <v>245</v>
      </c>
      <c r="AJ8" s="166">
        <v>1.0</v>
      </c>
      <c r="AK8" s="192" t="s">
        <v>246</v>
      </c>
      <c r="AL8" s="185">
        <v>0.5</v>
      </c>
      <c r="AM8" s="168" t="s">
        <v>247</v>
      </c>
      <c r="AN8" s="166">
        <v>0.0</v>
      </c>
      <c r="AO8" s="167" t="s">
        <v>248</v>
      </c>
      <c r="AP8" s="166">
        <v>0.0</v>
      </c>
    </row>
    <row r="9" ht="307.5" customHeight="1">
      <c r="A9" s="109"/>
      <c r="B9" s="170"/>
      <c r="C9" s="173" t="s">
        <v>249</v>
      </c>
      <c r="D9" s="148">
        <v>1.0</v>
      </c>
      <c r="E9" s="148"/>
      <c r="F9" s="173" t="s">
        <v>250</v>
      </c>
      <c r="G9" s="193" t="s">
        <v>251</v>
      </c>
      <c r="H9" s="194">
        <v>0.75</v>
      </c>
      <c r="I9" s="195" t="s">
        <v>252</v>
      </c>
      <c r="J9" s="166">
        <v>0.0</v>
      </c>
      <c r="K9" s="196" t="s">
        <v>253</v>
      </c>
      <c r="L9" s="179">
        <v>0.75</v>
      </c>
      <c r="M9" s="177" t="s">
        <v>254</v>
      </c>
      <c r="N9" s="166">
        <v>0.0</v>
      </c>
      <c r="O9" s="190" t="s">
        <v>255</v>
      </c>
      <c r="P9" s="181">
        <v>0.5</v>
      </c>
      <c r="Q9" s="190" t="s">
        <v>256</v>
      </c>
      <c r="R9" s="194">
        <v>0.5</v>
      </c>
      <c r="S9" s="167" t="s">
        <v>257</v>
      </c>
      <c r="T9" s="166">
        <v>0.25</v>
      </c>
      <c r="U9" s="169" t="s">
        <v>258</v>
      </c>
      <c r="V9" s="166">
        <v>0.5</v>
      </c>
      <c r="W9" s="197" t="s">
        <v>259</v>
      </c>
      <c r="X9" s="198">
        <v>0.25</v>
      </c>
      <c r="Y9" s="169" t="s">
        <v>260</v>
      </c>
      <c r="Z9" s="166">
        <v>1.0</v>
      </c>
      <c r="AA9" s="165" t="s">
        <v>261</v>
      </c>
      <c r="AB9" s="166">
        <v>0.25</v>
      </c>
      <c r="AC9" s="172" t="s">
        <v>262</v>
      </c>
      <c r="AD9" s="177">
        <v>0.25</v>
      </c>
      <c r="AE9" s="182" t="s">
        <v>263</v>
      </c>
      <c r="AF9" s="182">
        <v>0.25</v>
      </c>
      <c r="AG9" s="169" t="s">
        <v>264</v>
      </c>
      <c r="AH9" s="166">
        <v>0.5</v>
      </c>
      <c r="AI9" s="199" t="s">
        <v>265</v>
      </c>
      <c r="AJ9" s="194">
        <v>0.25</v>
      </c>
      <c r="AK9" s="165" t="s">
        <v>266</v>
      </c>
      <c r="AL9" s="166">
        <v>0.0</v>
      </c>
      <c r="AM9" s="192" t="s">
        <v>267</v>
      </c>
      <c r="AN9" s="185">
        <v>0.25</v>
      </c>
      <c r="AO9" s="169" t="s">
        <v>268</v>
      </c>
      <c r="AP9" s="177">
        <v>0.75</v>
      </c>
    </row>
    <row r="10" ht="206.25" customHeight="1">
      <c r="A10" s="109"/>
      <c r="B10" s="147" t="s">
        <v>269</v>
      </c>
      <c r="C10" s="148" t="s">
        <v>270</v>
      </c>
      <c r="D10" s="148">
        <v>1.0</v>
      </c>
      <c r="E10" s="148"/>
      <c r="F10" s="173" t="s">
        <v>271</v>
      </c>
      <c r="G10" s="165" t="s">
        <v>272</v>
      </c>
      <c r="H10" s="166">
        <v>0.75</v>
      </c>
      <c r="I10" s="167" t="s">
        <v>134</v>
      </c>
      <c r="J10" s="166">
        <v>0.0</v>
      </c>
      <c r="K10" s="200" t="s">
        <v>273</v>
      </c>
      <c r="L10" s="160">
        <v>0.75</v>
      </c>
      <c r="M10" s="167" t="s">
        <v>134</v>
      </c>
      <c r="N10" s="166">
        <v>0.0</v>
      </c>
      <c r="O10" s="165" t="s">
        <v>274</v>
      </c>
      <c r="P10" s="166">
        <v>0.0</v>
      </c>
      <c r="Q10" s="167" t="s">
        <v>134</v>
      </c>
      <c r="R10" s="166">
        <v>0.0</v>
      </c>
      <c r="S10" s="167" t="s">
        <v>275</v>
      </c>
      <c r="T10" s="167">
        <v>0.5</v>
      </c>
      <c r="U10" s="190" t="s">
        <v>276</v>
      </c>
      <c r="V10" s="181">
        <v>0.5</v>
      </c>
      <c r="W10" s="165" t="s">
        <v>277</v>
      </c>
      <c r="X10" s="166">
        <v>0.0</v>
      </c>
      <c r="Y10" s="177" t="s">
        <v>278</v>
      </c>
      <c r="Z10" s="166">
        <v>0.75</v>
      </c>
      <c r="AA10" s="167" t="s">
        <v>279</v>
      </c>
      <c r="AB10" s="166">
        <v>0.0</v>
      </c>
      <c r="AC10" s="165" t="s">
        <v>280</v>
      </c>
      <c r="AD10" s="166">
        <v>0.5</v>
      </c>
      <c r="AE10" s="182" t="s">
        <v>281</v>
      </c>
      <c r="AF10" s="182">
        <v>0.0</v>
      </c>
      <c r="AG10" s="180" t="s">
        <v>282</v>
      </c>
      <c r="AH10" s="181">
        <v>0.75</v>
      </c>
      <c r="AI10" s="167" t="s">
        <v>283</v>
      </c>
      <c r="AJ10" s="166">
        <v>0.0</v>
      </c>
      <c r="AK10" s="167" t="s">
        <v>134</v>
      </c>
      <c r="AL10" s="166">
        <v>0.0</v>
      </c>
      <c r="AM10" s="165" t="s">
        <v>284</v>
      </c>
      <c r="AN10" s="186">
        <v>0.75</v>
      </c>
      <c r="AO10" s="201" t="s">
        <v>285</v>
      </c>
      <c r="AP10" s="202">
        <v>0.5</v>
      </c>
    </row>
    <row r="11" ht="54.0" customHeight="1">
      <c r="A11" s="114"/>
      <c r="B11" s="170"/>
      <c r="C11" s="148" t="s">
        <v>286</v>
      </c>
      <c r="D11" s="148">
        <v>1.0</v>
      </c>
      <c r="E11" s="148"/>
      <c r="F11" s="148" t="s">
        <v>287</v>
      </c>
      <c r="G11" s="203" t="s">
        <v>134</v>
      </c>
      <c r="H11" s="188">
        <v>0.0</v>
      </c>
      <c r="I11" s="203" t="s">
        <v>134</v>
      </c>
      <c r="J11" s="188">
        <v>0.0</v>
      </c>
      <c r="K11" s="203" t="s">
        <v>196</v>
      </c>
      <c r="L11" s="188">
        <v>0.0</v>
      </c>
      <c r="M11" s="203" t="s">
        <v>134</v>
      </c>
      <c r="N11" s="188">
        <v>0.0</v>
      </c>
      <c r="O11" s="203" t="s">
        <v>134</v>
      </c>
      <c r="P11" s="188">
        <v>0.0</v>
      </c>
      <c r="Q11" s="203" t="s">
        <v>134</v>
      </c>
      <c r="R11" s="188">
        <v>0.0</v>
      </c>
      <c r="S11" s="203" t="s">
        <v>134</v>
      </c>
      <c r="T11" s="188">
        <v>0.0</v>
      </c>
      <c r="U11" s="203" t="s">
        <v>134</v>
      </c>
      <c r="V11" s="188">
        <v>0.0</v>
      </c>
      <c r="W11" s="203" t="s">
        <v>134</v>
      </c>
      <c r="X11" s="188">
        <v>0.0</v>
      </c>
      <c r="Y11" s="203" t="s">
        <v>134</v>
      </c>
      <c r="Z11" s="188">
        <v>0.0</v>
      </c>
      <c r="AA11" s="203" t="s">
        <v>134</v>
      </c>
      <c r="AB11" s="188">
        <v>0.0</v>
      </c>
      <c r="AC11" s="203" t="s">
        <v>134</v>
      </c>
      <c r="AD11" s="188">
        <v>0.0</v>
      </c>
      <c r="AE11" s="182" t="s">
        <v>134</v>
      </c>
      <c r="AF11" s="182">
        <v>0.0</v>
      </c>
      <c r="AG11" s="192" t="s">
        <v>288</v>
      </c>
      <c r="AH11" s="188">
        <v>0.0</v>
      </c>
      <c r="AI11" s="203" t="s">
        <v>134</v>
      </c>
      <c r="AJ11" s="188">
        <v>0.0</v>
      </c>
      <c r="AK11" s="203" t="s">
        <v>134</v>
      </c>
      <c r="AL11" s="188">
        <v>0.0</v>
      </c>
      <c r="AM11" s="203" t="s">
        <v>134</v>
      </c>
      <c r="AN11" s="188">
        <v>0.0</v>
      </c>
      <c r="AO11" s="203" t="s">
        <v>134</v>
      </c>
      <c r="AP11" s="188">
        <v>0.0</v>
      </c>
    </row>
    <row r="12">
      <c r="A12" s="204" t="s">
        <v>289</v>
      </c>
      <c r="B12" s="205" t="s">
        <v>290</v>
      </c>
      <c r="C12" s="206" t="s">
        <v>291</v>
      </c>
      <c r="D12" s="206">
        <v>1.0</v>
      </c>
      <c r="E12" s="206"/>
      <c r="F12" s="207" t="s">
        <v>292</v>
      </c>
      <c r="G12" s="172" t="s">
        <v>134</v>
      </c>
      <c r="H12" s="185">
        <v>0.0</v>
      </c>
      <c r="I12" s="172" t="s">
        <v>134</v>
      </c>
      <c r="J12" s="185">
        <v>0.0</v>
      </c>
      <c r="K12" s="203" t="s">
        <v>134</v>
      </c>
      <c r="L12" s="188">
        <v>0.0</v>
      </c>
      <c r="M12" s="172" t="s">
        <v>134</v>
      </c>
      <c r="N12" s="185">
        <v>0.0</v>
      </c>
      <c r="O12" s="172" t="s">
        <v>134</v>
      </c>
      <c r="P12" s="185">
        <v>0.0</v>
      </c>
      <c r="Q12" s="172" t="s">
        <v>134</v>
      </c>
      <c r="R12" s="185">
        <v>0.0</v>
      </c>
      <c r="S12" s="172" t="s">
        <v>134</v>
      </c>
      <c r="T12" s="185">
        <v>0.0</v>
      </c>
      <c r="U12" s="172" t="s">
        <v>134</v>
      </c>
      <c r="V12" s="185">
        <v>0.0</v>
      </c>
      <c r="W12" s="172" t="s">
        <v>134</v>
      </c>
      <c r="X12" s="185">
        <v>0.0</v>
      </c>
      <c r="Y12" s="172" t="s">
        <v>134</v>
      </c>
      <c r="Z12" s="185">
        <v>0.0</v>
      </c>
      <c r="AA12" s="172" t="s">
        <v>134</v>
      </c>
      <c r="AB12" s="185">
        <v>0.0</v>
      </c>
      <c r="AC12" s="172" t="s">
        <v>134</v>
      </c>
      <c r="AD12" s="185">
        <v>0.0</v>
      </c>
      <c r="AE12" s="182" t="s">
        <v>196</v>
      </c>
      <c r="AF12" s="182">
        <v>0.0</v>
      </c>
      <c r="AG12" s="172" t="s">
        <v>293</v>
      </c>
      <c r="AH12" s="188">
        <v>0.0</v>
      </c>
      <c r="AI12" s="190" t="s">
        <v>294</v>
      </c>
      <c r="AJ12" s="181">
        <v>1.0</v>
      </c>
      <c r="AK12" s="172" t="s">
        <v>134</v>
      </c>
      <c r="AL12" s="185">
        <v>0.0</v>
      </c>
      <c r="AM12" s="203" t="s">
        <v>134</v>
      </c>
      <c r="AN12" s="188">
        <v>0.0</v>
      </c>
      <c r="AO12" s="192" t="s">
        <v>295</v>
      </c>
      <c r="AP12" s="185">
        <v>0.0</v>
      </c>
    </row>
    <row r="13" ht="308.25" customHeight="1">
      <c r="A13" s="109"/>
      <c r="B13" s="204" t="s">
        <v>296</v>
      </c>
      <c r="C13" s="206" t="s">
        <v>297</v>
      </c>
      <c r="D13" s="206">
        <v>2.0</v>
      </c>
      <c r="E13" s="208"/>
      <c r="F13" s="209" t="s">
        <v>298</v>
      </c>
      <c r="G13" s="210" t="s">
        <v>299</v>
      </c>
      <c r="H13" s="211">
        <v>0.0</v>
      </c>
      <c r="I13" s="172" t="s">
        <v>134</v>
      </c>
      <c r="J13" s="185">
        <v>0.0</v>
      </c>
      <c r="K13" s="160" t="s">
        <v>300</v>
      </c>
      <c r="L13" s="158">
        <v>1.0</v>
      </c>
      <c r="M13" s="172" t="s">
        <v>134</v>
      </c>
      <c r="N13" s="185">
        <v>0.0</v>
      </c>
      <c r="O13" s="172" t="s">
        <v>134</v>
      </c>
      <c r="P13" s="185">
        <v>0.0</v>
      </c>
      <c r="Q13" s="160" t="s">
        <v>301</v>
      </c>
      <c r="R13" s="158">
        <v>1.0</v>
      </c>
      <c r="S13" s="172" t="s">
        <v>134</v>
      </c>
      <c r="T13" s="185">
        <v>0.0</v>
      </c>
      <c r="U13" s="212" t="s">
        <v>302</v>
      </c>
      <c r="V13" s="188">
        <v>0.0</v>
      </c>
      <c r="W13" s="172" t="s">
        <v>303</v>
      </c>
      <c r="X13" s="188">
        <v>0.0</v>
      </c>
      <c r="Y13" s="213" t="s">
        <v>304</v>
      </c>
      <c r="Z13" s="153">
        <v>0.5</v>
      </c>
      <c r="AA13" s="172" t="s">
        <v>134</v>
      </c>
      <c r="AB13" s="185">
        <v>0.0</v>
      </c>
      <c r="AC13" s="157" t="s">
        <v>305</v>
      </c>
      <c r="AD13" s="158">
        <v>0.5</v>
      </c>
      <c r="AE13" s="182" t="s">
        <v>196</v>
      </c>
      <c r="AF13" s="182">
        <v>0.0</v>
      </c>
      <c r="AG13" s="203" t="s">
        <v>134</v>
      </c>
      <c r="AH13" s="188">
        <v>0.0</v>
      </c>
      <c r="AI13" s="172" t="s">
        <v>134</v>
      </c>
      <c r="AJ13" s="185">
        <v>0.0</v>
      </c>
      <c r="AK13" s="172" t="s">
        <v>134</v>
      </c>
      <c r="AL13" s="185">
        <v>0.0</v>
      </c>
      <c r="AM13" s="172" t="s">
        <v>134</v>
      </c>
      <c r="AN13" s="185">
        <v>0.0</v>
      </c>
      <c r="AO13" s="190" t="s">
        <v>306</v>
      </c>
      <c r="AP13" s="158">
        <v>1.0</v>
      </c>
    </row>
    <row r="14" ht="228.75" customHeight="1">
      <c r="A14" s="109"/>
      <c r="B14" s="109"/>
      <c r="C14" s="206" t="s">
        <v>307</v>
      </c>
      <c r="D14" s="206">
        <v>1.0</v>
      </c>
      <c r="E14" s="206"/>
      <c r="F14" s="214" t="s">
        <v>308</v>
      </c>
      <c r="G14" s="172" t="s">
        <v>134</v>
      </c>
      <c r="H14" s="185">
        <v>0.0</v>
      </c>
      <c r="I14" s="172" t="s">
        <v>134</v>
      </c>
      <c r="J14" s="185">
        <v>0.0</v>
      </c>
      <c r="K14" s="172" t="s">
        <v>134</v>
      </c>
      <c r="L14" s="185">
        <v>0.0</v>
      </c>
      <c r="M14" s="172" t="s">
        <v>134</v>
      </c>
      <c r="N14" s="185">
        <v>0.0</v>
      </c>
      <c r="O14" s="172" t="s">
        <v>134</v>
      </c>
      <c r="P14" s="185">
        <v>0.0</v>
      </c>
      <c r="Q14" s="172" t="s">
        <v>134</v>
      </c>
      <c r="R14" s="185">
        <v>0.0</v>
      </c>
      <c r="S14" s="172" t="s">
        <v>134</v>
      </c>
      <c r="T14" s="185">
        <v>0.0</v>
      </c>
      <c r="U14" s="192" t="s">
        <v>309</v>
      </c>
      <c r="V14" s="188">
        <v>0.0</v>
      </c>
      <c r="W14" s="203" t="s">
        <v>134</v>
      </c>
      <c r="X14" s="188">
        <v>0.0</v>
      </c>
      <c r="Y14" s="172" t="s">
        <v>134</v>
      </c>
      <c r="Z14" s="185">
        <v>0.0</v>
      </c>
      <c r="AA14" s="172" t="s">
        <v>134</v>
      </c>
      <c r="AB14" s="185">
        <v>0.0</v>
      </c>
      <c r="AC14" s="172" t="s">
        <v>134</v>
      </c>
      <c r="AD14" s="185">
        <v>0.0</v>
      </c>
      <c r="AE14" s="182" t="s">
        <v>134</v>
      </c>
      <c r="AF14" s="182">
        <v>0.0</v>
      </c>
      <c r="AG14" s="172" t="s">
        <v>134</v>
      </c>
      <c r="AH14" s="185">
        <v>0.0</v>
      </c>
      <c r="AI14" s="172" t="s">
        <v>134</v>
      </c>
      <c r="AJ14" s="185">
        <v>0.0</v>
      </c>
      <c r="AK14" s="172" t="s">
        <v>134</v>
      </c>
      <c r="AL14" s="185">
        <v>0.0</v>
      </c>
      <c r="AM14" s="172" t="s">
        <v>134</v>
      </c>
      <c r="AN14" s="185">
        <v>0.0</v>
      </c>
      <c r="AO14" s="172" t="s">
        <v>196</v>
      </c>
      <c r="AP14" s="185">
        <v>0.0</v>
      </c>
    </row>
    <row r="15">
      <c r="A15" s="109"/>
      <c r="B15" s="109"/>
      <c r="C15" s="206" t="s">
        <v>310</v>
      </c>
      <c r="D15" s="206">
        <v>2.0</v>
      </c>
      <c r="E15" s="215"/>
      <c r="F15" s="215" t="s">
        <v>311</v>
      </c>
      <c r="G15" s="165" t="s">
        <v>312</v>
      </c>
      <c r="H15" s="177">
        <v>0.0</v>
      </c>
      <c r="I15" s="165" t="s">
        <v>134</v>
      </c>
      <c r="J15" s="177">
        <v>0.0</v>
      </c>
      <c r="K15" s="165" t="s">
        <v>134</v>
      </c>
      <c r="L15" s="177">
        <v>0.0</v>
      </c>
      <c r="M15" s="165" t="s">
        <v>134</v>
      </c>
      <c r="N15" s="166">
        <v>0.0</v>
      </c>
      <c r="O15" s="169" t="s">
        <v>313</v>
      </c>
      <c r="P15" s="166">
        <v>1.0</v>
      </c>
      <c r="Q15" s="165" t="s">
        <v>134</v>
      </c>
      <c r="R15" s="177">
        <v>0.0</v>
      </c>
      <c r="S15" s="165" t="s">
        <v>134</v>
      </c>
      <c r="T15" s="177">
        <v>0.0</v>
      </c>
      <c r="U15" s="169" t="s">
        <v>288</v>
      </c>
      <c r="V15" s="166">
        <v>0.0</v>
      </c>
      <c r="W15" s="165" t="s">
        <v>196</v>
      </c>
      <c r="X15" s="177">
        <v>0.0</v>
      </c>
      <c r="Y15" s="216" t="s">
        <v>314</v>
      </c>
      <c r="Z15" s="177">
        <v>0.0</v>
      </c>
      <c r="AA15" s="165" t="s">
        <v>134</v>
      </c>
      <c r="AB15" s="177">
        <v>0.0</v>
      </c>
      <c r="AC15" s="165" t="s">
        <v>315</v>
      </c>
      <c r="AD15" s="166">
        <v>0.0</v>
      </c>
      <c r="AE15" s="182" t="s">
        <v>134</v>
      </c>
      <c r="AF15" s="182">
        <v>0.0</v>
      </c>
      <c r="AG15" s="167" t="s">
        <v>134</v>
      </c>
      <c r="AH15" s="166">
        <v>0.0</v>
      </c>
      <c r="AI15" s="165" t="s">
        <v>134</v>
      </c>
      <c r="AJ15" s="177">
        <v>0.0</v>
      </c>
      <c r="AK15" s="165" t="s">
        <v>134</v>
      </c>
      <c r="AL15" s="177">
        <v>0.0</v>
      </c>
      <c r="AM15" s="165" t="s">
        <v>134</v>
      </c>
      <c r="AN15" s="177">
        <v>0.0</v>
      </c>
      <c r="AO15" s="165" t="s">
        <v>316</v>
      </c>
      <c r="AP15" s="177">
        <v>1.0</v>
      </c>
    </row>
    <row r="16">
      <c r="A16" s="109"/>
      <c r="B16" s="114"/>
      <c r="C16" s="206" t="s">
        <v>317</v>
      </c>
      <c r="D16" s="206">
        <v>1.0</v>
      </c>
      <c r="E16" s="217"/>
      <c r="F16" s="218" t="s">
        <v>318</v>
      </c>
      <c r="G16" s="203" t="s">
        <v>134</v>
      </c>
      <c r="H16" s="188">
        <v>0.0</v>
      </c>
      <c r="I16" s="172" t="s">
        <v>134</v>
      </c>
      <c r="J16" s="185">
        <v>0.0</v>
      </c>
      <c r="K16" s="172" t="s">
        <v>319</v>
      </c>
      <c r="L16" s="185">
        <v>0.0</v>
      </c>
      <c r="M16" s="172" t="s">
        <v>134</v>
      </c>
      <c r="N16" s="185">
        <v>0.0</v>
      </c>
      <c r="O16" s="190" t="s">
        <v>320</v>
      </c>
      <c r="P16" s="181">
        <v>0.5</v>
      </c>
      <c r="Q16" s="172" t="s">
        <v>134</v>
      </c>
      <c r="R16" s="185">
        <v>0.0</v>
      </c>
      <c r="S16" s="172" t="s">
        <v>134</v>
      </c>
      <c r="T16" s="185">
        <v>0.0</v>
      </c>
      <c r="U16" s="219" t="s">
        <v>321</v>
      </c>
      <c r="V16" s="176">
        <v>0.75</v>
      </c>
      <c r="W16" s="172" t="s">
        <v>134</v>
      </c>
      <c r="X16" s="185">
        <v>0.0</v>
      </c>
      <c r="Y16" s="220" t="s">
        <v>322</v>
      </c>
      <c r="Z16" s="185">
        <v>0.0</v>
      </c>
      <c r="AA16" s="172" t="s">
        <v>134</v>
      </c>
      <c r="AB16" s="185">
        <v>0.0</v>
      </c>
      <c r="AC16" s="219" t="s">
        <v>323</v>
      </c>
      <c r="AD16" s="176">
        <v>0.75</v>
      </c>
      <c r="AE16" s="182" t="s">
        <v>134</v>
      </c>
      <c r="AF16" s="182">
        <v>0.0</v>
      </c>
      <c r="AG16" s="172" t="s">
        <v>134</v>
      </c>
      <c r="AH16" s="185">
        <v>0.0</v>
      </c>
      <c r="AI16" s="172" t="s">
        <v>134</v>
      </c>
      <c r="AJ16" s="185">
        <v>0.0</v>
      </c>
      <c r="AK16" s="172" t="s">
        <v>134</v>
      </c>
      <c r="AL16" s="185">
        <v>0.0</v>
      </c>
      <c r="AM16" s="172" t="s">
        <v>134</v>
      </c>
      <c r="AN16" s="185">
        <v>0.0</v>
      </c>
      <c r="AO16" s="221" t="s">
        <v>324</v>
      </c>
      <c r="AP16" s="176">
        <v>0.75</v>
      </c>
    </row>
    <row r="17" ht="102.0" customHeight="1">
      <c r="A17" s="109"/>
      <c r="B17" s="222" t="s">
        <v>325</v>
      </c>
      <c r="C17" s="223" t="s">
        <v>326</v>
      </c>
      <c r="D17" s="206">
        <v>1.0</v>
      </c>
      <c r="E17" s="208"/>
      <c r="F17" s="224" t="s">
        <v>327</v>
      </c>
      <c r="G17" s="203" t="s">
        <v>328</v>
      </c>
      <c r="H17" s="188">
        <v>0.0</v>
      </c>
      <c r="I17" s="172" t="s">
        <v>329</v>
      </c>
      <c r="J17" s="185">
        <v>0.0</v>
      </c>
      <c r="K17" s="190" t="s">
        <v>330</v>
      </c>
      <c r="L17" s="181">
        <v>0.5</v>
      </c>
      <c r="M17" s="172" t="s">
        <v>331</v>
      </c>
      <c r="N17" s="185">
        <v>0.0</v>
      </c>
      <c r="O17" s="203" t="s">
        <v>332</v>
      </c>
      <c r="P17" s="188">
        <v>0.0</v>
      </c>
      <c r="Q17" s="190" t="s">
        <v>333</v>
      </c>
      <c r="R17" s="181">
        <v>0.5</v>
      </c>
      <c r="S17" s="225" t="s">
        <v>334</v>
      </c>
      <c r="T17" s="131">
        <v>0.0</v>
      </c>
      <c r="U17" s="203" t="s">
        <v>335</v>
      </c>
      <c r="V17" s="188">
        <v>0.0</v>
      </c>
      <c r="W17" s="203" t="s">
        <v>336</v>
      </c>
      <c r="X17" s="188">
        <v>0.0</v>
      </c>
      <c r="Y17" s="203" t="s">
        <v>337</v>
      </c>
      <c r="Z17" s="188">
        <v>0.0</v>
      </c>
      <c r="AA17" s="172" t="s">
        <v>338</v>
      </c>
      <c r="AB17" s="185">
        <v>0.0</v>
      </c>
      <c r="AC17" s="172" t="s">
        <v>339</v>
      </c>
      <c r="AD17" s="185">
        <v>0.0</v>
      </c>
      <c r="AE17" s="182" t="s">
        <v>340</v>
      </c>
      <c r="AF17" s="182">
        <v>0.0</v>
      </c>
      <c r="AG17" s="172" t="s">
        <v>341</v>
      </c>
      <c r="AH17" s="185">
        <v>0.0</v>
      </c>
      <c r="AI17" s="172" t="s">
        <v>342</v>
      </c>
      <c r="AJ17" s="185">
        <v>0.0</v>
      </c>
      <c r="AK17" s="172" t="s">
        <v>343</v>
      </c>
      <c r="AL17" s="185">
        <v>0.0</v>
      </c>
      <c r="AM17" s="203" t="s">
        <v>344</v>
      </c>
      <c r="AN17" s="188">
        <v>0.0</v>
      </c>
      <c r="AO17" s="203" t="s">
        <v>345</v>
      </c>
      <c r="AP17" s="185">
        <v>0.5</v>
      </c>
    </row>
    <row r="18" ht="114.0" customHeight="1">
      <c r="A18" s="109"/>
      <c r="B18" s="164"/>
      <c r="C18" s="223" t="s">
        <v>346</v>
      </c>
      <c r="D18" s="226">
        <v>1.0</v>
      </c>
      <c r="E18" s="227">
        <v>0.6</v>
      </c>
      <c r="F18" s="228" t="s">
        <v>347</v>
      </c>
      <c r="G18" s="168" t="s">
        <v>348</v>
      </c>
      <c r="H18" s="188">
        <f>0*E18</f>
        <v>0</v>
      </c>
      <c r="I18" s="177" t="s">
        <v>349</v>
      </c>
      <c r="J18" s="185">
        <f>0*E18</f>
        <v>0</v>
      </c>
      <c r="K18" s="172" t="s">
        <v>350</v>
      </c>
      <c r="L18" s="185">
        <f>0*E18</f>
        <v>0</v>
      </c>
      <c r="M18" s="177" t="s">
        <v>351</v>
      </c>
      <c r="N18" s="185">
        <f>0*E18</f>
        <v>0</v>
      </c>
      <c r="O18" s="168" t="s">
        <v>352</v>
      </c>
      <c r="P18" s="188">
        <f>0*E18</f>
        <v>0</v>
      </c>
      <c r="Q18" s="203" t="s">
        <v>353</v>
      </c>
      <c r="R18" s="188">
        <f>0*E18</f>
        <v>0</v>
      </c>
      <c r="S18" s="229" t="s">
        <v>354</v>
      </c>
      <c r="T18" s="230">
        <f>0*E18</f>
        <v>0</v>
      </c>
      <c r="U18" s="203" t="s">
        <v>355</v>
      </c>
      <c r="V18" s="177">
        <f>0*E18</f>
        <v>0</v>
      </c>
      <c r="W18" s="177" t="s">
        <v>356</v>
      </c>
      <c r="X18" s="185">
        <f>0*E18</f>
        <v>0</v>
      </c>
      <c r="Y18" s="168" t="s">
        <v>357</v>
      </c>
      <c r="Z18" s="188">
        <f>0.5*E18</f>
        <v>0.3</v>
      </c>
      <c r="AA18" s="177" t="s">
        <v>358</v>
      </c>
      <c r="AB18" s="185">
        <f>0*E18</f>
        <v>0</v>
      </c>
      <c r="AC18" s="172" t="s">
        <v>359</v>
      </c>
      <c r="AD18" s="185">
        <f>0*E18</f>
        <v>0</v>
      </c>
      <c r="AE18" s="182" t="s">
        <v>360</v>
      </c>
      <c r="AF18" s="182">
        <v>0.0</v>
      </c>
      <c r="AG18" s="172" t="s">
        <v>361</v>
      </c>
      <c r="AH18" s="185">
        <f>0*E18</f>
        <v>0</v>
      </c>
      <c r="AI18" s="172" t="s">
        <v>362</v>
      </c>
      <c r="AJ18" s="185">
        <f>0*E18</f>
        <v>0</v>
      </c>
      <c r="AK18" s="172" t="s">
        <v>363</v>
      </c>
      <c r="AL18" s="185">
        <f>0*E18</f>
        <v>0</v>
      </c>
      <c r="AM18" s="168" t="s">
        <v>364</v>
      </c>
      <c r="AN18" s="188">
        <f>0*E18</f>
        <v>0</v>
      </c>
      <c r="AO18" s="168" t="s">
        <v>365</v>
      </c>
      <c r="AP18" s="185">
        <f>0.5*E18</f>
        <v>0.3</v>
      </c>
    </row>
    <row r="19" ht="226.5" customHeight="1">
      <c r="A19" s="109"/>
      <c r="B19" s="164"/>
      <c r="C19" s="206" t="s">
        <v>366</v>
      </c>
      <c r="D19" s="206">
        <v>2.0</v>
      </c>
      <c r="E19" s="231"/>
      <c r="F19" s="232" t="s">
        <v>367</v>
      </c>
      <c r="G19" s="233" t="s">
        <v>368</v>
      </c>
      <c r="H19" s="188">
        <v>1.5</v>
      </c>
      <c r="I19" s="172" t="s">
        <v>134</v>
      </c>
      <c r="J19" s="185">
        <v>0.0</v>
      </c>
      <c r="K19" s="234" t="s">
        <v>369</v>
      </c>
      <c r="L19" s="181">
        <v>1.0</v>
      </c>
      <c r="M19" s="172" t="s">
        <v>134</v>
      </c>
      <c r="N19" s="185">
        <v>0.0</v>
      </c>
      <c r="O19" s="192" t="s">
        <v>204</v>
      </c>
      <c r="P19" s="188">
        <v>0.0</v>
      </c>
      <c r="Q19" s="190" t="s">
        <v>370</v>
      </c>
      <c r="R19" s="181">
        <v>1.0</v>
      </c>
      <c r="S19" s="203" t="s">
        <v>134</v>
      </c>
      <c r="T19" s="188">
        <v>0.0</v>
      </c>
      <c r="U19" s="165" t="s">
        <v>371</v>
      </c>
      <c r="V19" s="177">
        <v>0.0</v>
      </c>
      <c r="W19" s="172" t="s">
        <v>134</v>
      </c>
      <c r="X19" s="185">
        <v>0.0</v>
      </c>
      <c r="Y19" s="174" t="s">
        <v>372</v>
      </c>
      <c r="Z19" s="177">
        <v>2.0</v>
      </c>
      <c r="AA19" s="235" t="s">
        <v>373</v>
      </c>
      <c r="AB19" s="181">
        <v>1.0</v>
      </c>
      <c r="AC19" s="172" t="s">
        <v>134</v>
      </c>
      <c r="AD19" s="185">
        <v>0.0</v>
      </c>
      <c r="AE19" s="182" t="s">
        <v>182</v>
      </c>
      <c r="AF19" s="182">
        <v>0.0</v>
      </c>
      <c r="AG19" s="172" t="s">
        <v>134</v>
      </c>
      <c r="AH19" s="185">
        <v>0.0</v>
      </c>
      <c r="AI19" s="172" t="s">
        <v>134</v>
      </c>
      <c r="AJ19" s="185">
        <v>0.0</v>
      </c>
      <c r="AK19" s="172" t="s">
        <v>134</v>
      </c>
      <c r="AL19" s="185">
        <v>0.0</v>
      </c>
      <c r="AM19" s="234" t="s">
        <v>374</v>
      </c>
      <c r="AN19" s="181">
        <v>1.5</v>
      </c>
      <c r="AO19" s="192" t="s">
        <v>375</v>
      </c>
      <c r="AP19" s="185">
        <v>2.0</v>
      </c>
    </row>
    <row r="20" ht="219.0" customHeight="1">
      <c r="A20" s="114"/>
      <c r="B20" s="170"/>
      <c r="C20" s="215" t="s">
        <v>376</v>
      </c>
      <c r="D20" s="206">
        <v>2.0</v>
      </c>
      <c r="E20" s="236"/>
      <c r="F20" s="236" t="s">
        <v>377</v>
      </c>
      <c r="G20" s="172" t="s">
        <v>378</v>
      </c>
      <c r="H20" s="188">
        <v>0.0</v>
      </c>
      <c r="I20" s="172" t="s">
        <v>134</v>
      </c>
      <c r="J20" s="185">
        <v>0.0</v>
      </c>
      <c r="K20" s="203" t="s">
        <v>134</v>
      </c>
      <c r="L20" s="188">
        <v>0.0</v>
      </c>
      <c r="M20" s="188" t="s">
        <v>134</v>
      </c>
      <c r="N20" s="188">
        <v>0.0</v>
      </c>
      <c r="O20" s="237" t="s">
        <v>379</v>
      </c>
      <c r="P20" s="238">
        <v>1.0</v>
      </c>
      <c r="Q20" s="172" t="s">
        <v>134</v>
      </c>
      <c r="R20" s="185">
        <v>0.0</v>
      </c>
      <c r="S20" s="172" t="s">
        <v>134</v>
      </c>
      <c r="T20" s="185">
        <v>0.0</v>
      </c>
      <c r="U20" s="131" t="s">
        <v>380</v>
      </c>
      <c r="V20" s="239">
        <v>1.0</v>
      </c>
      <c r="W20" s="172" t="s">
        <v>381</v>
      </c>
      <c r="X20" s="188">
        <v>0.5</v>
      </c>
      <c r="Y20" s="199" t="s">
        <v>382</v>
      </c>
      <c r="Z20" s="194">
        <v>0.5</v>
      </c>
      <c r="AA20" s="172" t="s">
        <v>383</v>
      </c>
      <c r="AB20" s="188">
        <v>0.5</v>
      </c>
      <c r="AC20" s="130" t="s">
        <v>384</v>
      </c>
      <c r="AD20" s="211">
        <v>0.5</v>
      </c>
      <c r="AE20" s="182" t="s">
        <v>134</v>
      </c>
      <c r="AF20" s="182">
        <v>0.0</v>
      </c>
      <c r="AG20" s="203" t="s">
        <v>385</v>
      </c>
      <c r="AH20" s="188">
        <v>0.0</v>
      </c>
      <c r="AI20" s="172" t="s">
        <v>134</v>
      </c>
      <c r="AJ20" s="185">
        <v>0.0</v>
      </c>
      <c r="AK20" s="172" t="s">
        <v>386</v>
      </c>
      <c r="AL20" s="185">
        <v>0.0</v>
      </c>
      <c r="AM20" s="172" t="s">
        <v>387</v>
      </c>
      <c r="AN20" s="185">
        <v>0.5</v>
      </c>
      <c r="AO20" s="175" t="s">
        <v>388</v>
      </c>
      <c r="AP20" s="176">
        <v>1.5</v>
      </c>
    </row>
    <row r="21">
      <c r="A21" s="240" t="s">
        <v>389</v>
      </c>
      <c r="B21" s="241" t="s">
        <v>390</v>
      </c>
      <c r="C21" s="242" t="s">
        <v>391</v>
      </c>
      <c r="D21" s="242">
        <v>1.0</v>
      </c>
      <c r="E21" s="242"/>
      <c r="F21" s="242" t="s">
        <v>392</v>
      </c>
      <c r="G21" s="172" t="s">
        <v>134</v>
      </c>
      <c r="H21" s="185">
        <v>0.0</v>
      </c>
      <c r="I21" s="172" t="s">
        <v>134</v>
      </c>
      <c r="J21" s="185">
        <v>0.0</v>
      </c>
      <c r="K21" s="172" t="s">
        <v>134</v>
      </c>
      <c r="L21" s="185">
        <v>0.0</v>
      </c>
      <c r="M21" s="172" t="s">
        <v>134</v>
      </c>
      <c r="N21" s="185">
        <v>0.0</v>
      </c>
      <c r="O21" s="172" t="s">
        <v>134</v>
      </c>
      <c r="P21" s="185">
        <v>0.0</v>
      </c>
      <c r="Q21" s="172" t="s">
        <v>134</v>
      </c>
      <c r="R21" s="185">
        <v>0.0</v>
      </c>
      <c r="S21" s="172" t="s">
        <v>134</v>
      </c>
      <c r="T21" s="185">
        <v>0.0</v>
      </c>
      <c r="U21" s="172" t="s">
        <v>303</v>
      </c>
      <c r="V21" s="188">
        <v>0.0</v>
      </c>
      <c r="W21" s="172" t="s">
        <v>134</v>
      </c>
      <c r="X21" s="185">
        <v>0.0</v>
      </c>
      <c r="Y21" s="172" t="s">
        <v>134</v>
      </c>
      <c r="Z21" s="185">
        <v>0.0</v>
      </c>
      <c r="AA21" s="172" t="s">
        <v>134</v>
      </c>
      <c r="AB21" s="185">
        <v>0.0</v>
      </c>
      <c r="AC21" s="172" t="s">
        <v>134</v>
      </c>
      <c r="AD21" s="185">
        <v>0.0</v>
      </c>
      <c r="AE21" s="182" t="s">
        <v>134</v>
      </c>
      <c r="AF21" s="182">
        <v>0.0</v>
      </c>
      <c r="AG21" s="203" t="s">
        <v>303</v>
      </c>
      <c r="AH21" s="188">
        <v>0.0</v>
      </c>
      <c r="AI21" s="190" t="s">
        <v>393</v>
      </c>
      <c r="AJ21" s="181">
        <v>1.0</v>
      </c>
      <c r="AK21" s="172" t="s">
        <v>134</v>
      </c>
      <c r="AL21" s="185">
        <v>0.0</v>
      </c>
      <c r="AM21" s="172" t="s">
        <v>134</v>
      </c>
      <c r="AN21" s="185">
        <v>0.0</v>
      </c>
      <c r="AO21" s="192" t="s">
        <v>303</v>
      </c>
      <c r="AP21" s="185">
        <v>0.0</v>
      </c>
    </row>
    <row r="22">
      <c r="A22" s="109"/>
      <c r="B22" s="243" t="s">
        <v>394</v>
      </c>
      <c r="C22" s="242" t="s">
        <v>395</v>
      </c>
      <c r="D22" s="242">
        <v>2.0</v>
      </c>
      <c r="E22" s="244"/>
      <c r="F22" s="244" t="s">
        <v>396</v>
      </c>
      <c r="G22" s="172" t="s">
        <v>134</v>
      </c>
      <c r="H22" s="185">
        <v>0.0</v>
      </c>
      <c r="I22" s="172" t="s">
        <v>134</v>
      </c>
      <c r="J22" s="185">
        <v>0.0</v>
      </c>
      <c r="K22" s="190" t="s">
        <v>397</v>
      </c>
      <c r="L22" s="181">
        <v>1.0</v>
      </c>
      <c r="M22" s="172" t="s">
        <v>134</v>
      </c>
      <c r="N22" s="185">
        <v>0.0</v>
      </c>
      <c r="O22" s="172" t="s">
        <v>134</v>
      </c>
      <c r="P22" s="185">
        <v>0.0</v>
      </c>
      <c r="Q22" s="190" t="s">
        <v>398</v>
      </c>
      <c r="R22" s="181">
        <v>1.0</v>
      </c>
      <c r="S22" s="172" t="s">
        <v>134</v>
      </c>
      <c r="T22" s="185">
        <v>0.0</v>
      </c>
      <c r="U22" s="203" t="s">
        <v>302</v>
      </c>
      <c r="V22" s="185">
        <v>0.0</v>
      </c>
      <c r="W22" s="172" t="s">
        <v>134</v>
      </c>
      <c r="X22" s="185">
        <v>0.0</v>
      </c>
      <c r="Y22" s="160" t="s">
        <v>399</v>
      </c>
      <c r="Z22" s="158">
        <v>0.5</v>
      </c>
      <c r="AA22" s="172" t="s">
        <v>134</v>
      </c>
      <c r="AB22" s="185">
        <v>0.0</v>
      </c>
      <c r="AC22" s="160" t="s">
        <v>400</v>
      </c>
      <c r="AD22" s="158">
        <v>0.5</v>
      </c>
      <c r="AE22" s="182" t="s">
        <v>134</v>
      </c>
      <c r="AF22" s="182">
        <v>0.0</v>
      </c>
      <c r="AG22" s="203" t="s">
        <v>134</v>
      </c>
      <c r="AH22" s="188">
        <v>0.0</v>
      </c>
      <c r="AI22" s="172" t="s">
        <v>134</v>
      </c>
      <c r="AJ22" s="185">
        <v>0.0</v>
      </c>
      <c r="AK22" s="172" t="s">
        <v>134</v>
      </c>
      <c r="AL22" s="185">
        <v>0.0</v>
      </c>
      <c r="AM22" s="172" t="s">
        <v>134</v>
      </c>
      <c r="AN22" s="185">
        <v>0.0</v>
      </c>
      <c r="AO22" s="233" t="s">
        <v>401</v>
      </c>
      <c r="AP22" s="211">
        <v>0.5</v>
      </c>
    </row>
    <row r="23">
      <c r="A23" s="109"/>
      <c r="B23" s="164"/>
      <c r="C23" s="242" t="s">
        <v>402</v>
      </c>
      <c r="D23" s="242">
        <v>1.0</v>
      </c>
      <c r="E23" s="245"/>
      <c r="F23" s="245" t="s">
        <v>403</v>
      </c>
      <c r="G23" s="172" t="s">
        <v>134</v>
      </c>
      <c r="H23" s="185">
        <v>0.0</v>
      </c>
      <c r="I23" s="172" t="s">
        <v>134</v>
      </c>
      <c r="J23" s="185">
        <v>0.0</v>
      </c>
      <c r="K23" s="172" t="s">
        <v>134</v>
      </c>
      <c r="L23" s="185">
        <v>0.0</v>
      </c>
      <c r="M23" s="172" t="s">
        <v>134</v>
      </c>
      <c r="N23" s="185">
        <v>0.0</v>
      </c>
      <c r="O23" s="172" t="s">
        <v>134</v>
      </c>
      <c r="P23" s="185">
        <v>0.0</v>
      </c>
      <c r="Q23" s="172" t="s">
        <v>134</v>
      </c>
      <c r="R23" s="185">
        <v>0.0</v>
      </c>
      <c r="S23" s="172" t="s">
        <v>134</v>
      </c>
      <c r="T23" s="185">
        <v>0.0</v>
      </c>
      <c r="U23" s="246" t="s">
        <v>404</v>
      </c>
      <c r="V23" s="188">
        <v>0.0</v>
      </c>
      <c r="W23" s="172" t="s">
        <v>134</v>
      </c>
      <c r="X23" s="185">
        <v>0.0</v>
      </c>
      <c r="Y23" s="172" t="s">
        <v>134</v>
      </c>
      <c r="Z23" s="185">
        <v>0.0</v>
      </c>
      <c r="AA23" s="172" t="s">
        <v>134</v>
      </c>
      <c r="AB23" s="185">
        <v>0.0</v>
      </c>
      <c r="AC23" s="172" t="s">
        <v>134</v>
      </c>
      <c r="AD23" s="185">
        <v>0.0</v>
      </c>
      <c r="AE23" s="182" t="s">
        <v>134</v>
      </c>
      <c r="AF23" s="182">
        <v>0.0</v>
      </c>
      <c r="AG23" s="172" t="s">
        <v>134</v>
      </c>
      <c r="AH23" s="185">
        <v>0.0</v>
      </c>
      <c r="AI23" s="172" t="s">
        <v>134</v>
      </c>
      <c r="AJ23" s="185">
        <v>0.0</v>
      </c>
      <c r="AK23" s="172" t="s">
        <v>134</v>
      </c>
      <c r="AL23" s="185">
        <v>0.0</v>
      </c>
      <c r="AM23" s="172" t="s">
        <v>134</v>
      </c>
      <c r="AN23" s="185">
        <v>0.0</v>
      </c>
      <c r="AO23" s="172" t="s">
        <v>204</v>
      </c>
      <c r="AP23" s="185">
        <v>0.0</v>
      </c>
    </row>
    <row r="24">
      <c r="A24" s="109"/>
      <c r="B24" s="164"/>
      <c r="C24" s="242" t="s">
        <v>405</v>
      </c>
      <c r="D24" s="242">
        <v>2.0</v>
      </c>
      <c r="E24" s="247"/>
      <c r="F24" s="247" t="s">
        <v>406</v>
      </c>
      <c r="G24" s="172" t="s">
        <v>134</v>
      </c>
      <c r="H24" s="185">
        <v>0.0</v>
      </c>
      <c r="I24" s="172" t="s">
        <v>134</v>
      </c>
      <c r="J24" s="185">
        <v>0.0</v>
      </c>
      <c r="K24" s="172" t="s">
        <v>134</v>
      </c>
      <c r="L24" s="185">
        <v>0.0</v>
      </c>
      <c r="M24" s="185" t="s">
        <v>212</v>
      </c>
      <c r="N24" s="188">
        <v>0.0</v>
      </c>
      <c r="O24" s="192" t="s">
        <v>407</v>
      </c>
      <c r="P24" s="188">
        <v>1.0</v>
      </c>
      <c r="Q24" s="172" t="s">
        <v>134</v>
      </c>
      <c r="R24" s="185">
        <v>0.0</v>
      </c>
      <c r="S24" s="172" t="s">
        <v>134</v>
      </c>
      <c r="T24" s="185">
        <v>0.0</v>
      </c>
      <c r="U24" s="172" t="s">
        <v>134</v>
      </c>
      <c r="V24" s="185">
        <v>0.0</v>
      </c>
      <c r="W24" s="172" t="s">
        <v>408</v>
      </c>
      <c r="X24" s="188">
        <v>0.0</v>
      </c>
      <c r="Y24" s="172" t="s">
        <v>409</v>
      </c>
      <c r="Z24" s="185">
        <v>0.0</v>
      </c>
      <c r="AA24" s="172" t="s">
        <v>134</v>
      </c>
      <c r="AB24" s="185">
        <v>0.0</v>
      </c>
      <c r="AC24" s="172" t="s">
        <v>134</v>
      </c>
      <c r="AD24" s="185">
        <v>0.0</v>
      </c>
      <c r="AE24" s="182" t="s">
        <v>134</v>
      </c>
      <c r="AF24" s="182">
        <v>0.0</v>
      </c>
      <c r="AG24" s="203" t="s">
        <v>134</v>
      </c>
      <c r="AH24" s="188">
        <v>0.0</v>
      </c>
      <c r="AI24" s="172" t="s">
        <v>134</v>
      </c>
      <c r="AJ24" s="185">
        <v>0.0</v>
      </c>
      <c r="AK24" s="172" t="s">
        <v>134</v>
      </c>
      <c r="AL24" s="185">
        <v>0.0</v>
      </c>
      <c r="AM24" s="172" t="s">
        <v>134</v>
      </c>
      <c r="AN24" s="185">
        <v>0.0</v>
      </c>
      <c r="AO24" s="172" t="s">
        <v>410</v>
      </c>
      <c r="AP24" s="185">
        <v>2.0</v>
      </c>
    </row>
    <row r="25" ht="252.0" customHeight="1">
      <c r="A25" s="109"/>
      <c r="B25" s="170"/>
      <c r="C25" s="242" t="s">
        <v>411</v>
      </c>
      <c r="D25" s="242">
        <v>1.0</v>
      </c>
      <c r="E25" s="248"/>
      <c r="F25" s="249" t="s">
        <v>412</v>
      </c>
      <c r="G25" s="219" t="s">
        <v>413</v>
      </c>
      <c r="H25" s="176">
        <v>0.0</v>
      </c>
      <c r="I25" s="172" t="s">
        <v>134</v>
      </c>
      <c r="J25" s="185">
        <v>0.0</v>
      </c>
      <c r="K25" s="190" t="s">
        <v>414</v>
      </c>
      <c r="L25" s="181">
        <v>0.5</v>
      </c>
      <c r="M25" s="172" t="s">
        <v>134</v>
      </c>
      <c r="N25" s="185">
        <v>0.0</v>
      </c>
      <c r="O25" s="172" t="s">
        <v>415</v>
      </c>
      <c r="P25" s="188">
        <v>0.0</v>
      </c>
      <c r="Q25" s="172" t="s">
        <v>134</v>
      </c>
      <c r="R25" s="185">
        <v>0.0</v>
      </c>
      <c r="S25" s="172" t="s">
        <v>134</v>
      </c>
      <c r="T25" s="185">
        <v>0.0</v>
      </c>
      <c r="U25" s="219" t="s">
        <v>416</v>
      </c>
      <c r="V25" s="176">
        <v>0.75</v>
      </c>
      <c r="W25" s="172" t="s">
        <v>134</v>
      </c>
      <c r="X25" s="185">
        <v>0.0</v>
      </c>
      <c r="Y25" s="172" t="s">
        <v>134</v>
      </c>
      <c r="Z25" s="185">
        <v>0.0</v>
      </c>
      <c r="AA25" s="172" t="s">
        <v>134</v>
      </c>
      <c r="AB25" s="185">
        <v>0.0</v>
      </c>
      <c r="AC25" s="219" t="s">
        <v>417</v>
      </c>
      <c r="AD25" s="176">
        <v>0.75</v>
      </c>
      <c r="AE25" s="182" t="s">
        <v>134</v>
      </c>
      <c r="AF25" s="182">
        <v>0.0</v>
      </c>
      <c r="AG25" s="172" t="s">
        <v>134</v>
      </c>
      <c r="AH25" s="185">
        <v>0.0</v>
      </c>
      <c r="AI25" s="172" t="s">
        <v>134</v>
      </c>
      <c r="AJ25" s="185">
        <v>0.0</v>
      </c>
      <c r="AK25" s="172" t="s">
        <v>418</v>
      </c>
      <c r="AL25" s="185">
        <v>0.0</v>
      </c>
      <c r="AM25" s="172" t="s">
        <v>134</v>
      </c>
      <c r="AN25" s="185">
        <v>0.0</v>
      </c>
      <c r="AO25" s="250" t="s">
        <v>419</v>
      </c>
      <c r="AP25" s="176">
        <v>0.75</v>
      </c>
    </row>
    <row r="26" ht="110.25" customHeight="1">
      <c r="A26" s="109"/>
      <c r="B26" s="243" t="s">
        <v>420</v>
      </c>
      <c r="C26" s="251" t="s">
        <v>421</v>
      </c>
      <c r="D26" s="252">
        <v>1.0</v>
      </c>
      <c r="E26" s="248"/>
      <c r="F26" s="249" t="s">
        <v>422</v>
      </c>
      <c r="G26" s="203" t="s">
        <v>423</v>
      </c>
      <c r="H26" s="188">
        <v>0.0</v>
      </c>
      <c r="I26" s="203" t="s">
        <v>424</v>
      </c>
      <c r="J26" s="188">
        <v>0.0</v>
      </c>
      <c r="K26" s="165" t="s">
        <v>425</v>
      </c>
      <c r="L26" s="177">
        <v>1.0</v>
      </c>
      <c r="M26" s="172" t="s">
        <v>426</v>
      </c>
      <c r="N26" s="185">
        <v>0.0</v>
      </c>
      <c r="O26" s="203" t="s">
        <v>427</v>
      </c>
      <c r="P26" s="188">
        <v>0.0</v>
      </c>
      <c r="Q26" s="190" t="s">
        <v>428</v>
      </c>
      <c r="R26" s="181">
        <v>1.0</v>
      </c>
      <c r="S26" s="172" t="s">
        <v>429</v>
      </c>
      <c r="T26" s="185">
        <v>0.0</v>
      </c>
      <c r="U26" s="172" t="s">
        <v>430</v>
      </c>
      <c r="V26" s="185">
        <v>0.0</v>
      </c>
      <c r="W26" s="172" t="s">
        <v>431</v>
      </c>
      <c r="X26" s="185">
        <v>0.0</v>
      </c>
      <c r="Y26" s="203" t="s">
        <v>432</v>
      </c>
      <c r="Z26" s="188">
        <v>0.0</v>
      </c>
      <c r="AA26" s="172" t="s">
        <v>433</v>
      </c>
      <c r="AB26" s="185">
        <v>0.0</v>
      </c>
      <c r="AC26" s="172" t="s">
        <v>434</v>
      </c>
      <c r="AD26" s="185">
        <v>0.0</v>
      </c>
      <c r="AE26" s="182" t="s">
        <v>435</v>
      </c>
      <c r="AF26" s="182">
        <v>0.0</v>
      </c>
      <c r="AG26" s="172" t="s">
        <v>436</v>
      </c>
      <c r="AH26" s="185">
        <v>0.0</v>
      </c>
      <c r="AI26" s="203" t="s">
        <v>437</v>
      </c>
      <c r="AJ26" s="188">
        <v>0.0</v>
      </c>
      <c r="AK26" s="172" t="s">
        <v>438</v>
      </c>
      <c r="AL26" s="185">
        <v>0.0</v>
      </c>
      <c r="AM26" s="203" t="s">
        <v>439</v>
      </c>
      <c r="AN26" s="188">
        <v>0.0</v>
      </c>
      <c r="AO26" s="253" t="s">
        <v>440</v>
      </c>
      <c r="AP26" s="254">
        <v>1.0</v>
      </c>
    </row>
    <row r="27" ht="112.5" customHeight="1">
      <c r="A27" s="109"/>
      <c r="B27" s="164"/>
      <c r="C27" s="251" t="s">
        <v>441</v>
      </c>
      <c r="D27" s="255">
        <v>1.0</v>
      </c>
      <c r="E27" s="256">
        <v>0.4</v>
      </c>
      <c r="F27" s="257" t="s">
        <v>442</v>
      </c>
      <c r="G27" s="177" t="s">
        <v>443</v>
      </c>
      <c r="H27" s="185">
        <f>0.5*E27</f>
        <v>0.2</v>
      </c>
      <c r="I27" s="203" t="s">
        <v>444</v>
      </c>
      <c r="J27" s="185">
        <f>0*E27</f>
        <v>0</v>
      </c>
      <c r="K27" s="165" t="s">
        <v>445</v>
      </c>
      <c r="L27" s="185">
        <f>0*E27</f>
        <v>0</v>
      </c>
      <c r="M27" s="172" t="s">
        <v>446</v>
      </c>
      <c r="N27" s="185">
        <f>0*E27</f>
        <v>0</v>
      </c>
      <c r="O27" s="203" t="s">
        <v>447</v>
      </c>
      <c r="P27" s="185">
        <f>0*E27</f>
        <v>0</v>
      </c>
      <c r="Q27" s="172" t="s">
        <v>448</v>
      </c>
      <c r="R27" s="185">
        <f>0*E27</f>
        <v>0</v>
      </c>
      <c r="S27" s="172" t="s">
        <v>449</v>
      </c>
      <c r="T27" s="185">
        <f>0*E27</f>
        <v>0</v>
      </c>
      <c r="U27" s="172" t="s">
        <v>450</v>
      </c>
      <c r="V27" s="185">
        <f>0*E27</f>
        <v>0</v>
      </c>
      <c r="W27" s="172" t="s">
        <v>451</v>
      </c>
      <c r="X27" s="185">
        <f>0*E27</f>
        <v>0</v>
      </c>
      <c r="Y27" s="258" t="s">
        <v>452</v>
      </c>
      <c r="Z27" s="177">
        <f>1*E27</f>
        <v>0.4</v>
      </c>
      <c r="AA27" s="172" t="s">
        <v>453</v>
      </c>
      <c r="AB27" s="185">
        <f>0*E27</f>
        <v>0</v>
      </c>
      <c r="AC27" s="172" t="s">
        <v>454</v>
      </c>
      <c r="AD27" s="185">
        <f>0*E27</f>
        <v>0</v>
      </c>
      <c r="AE27" s="182" t="s">
        <v>455</v>
      </c>
      <c r="AF27" s="182">
        <v>0.0</v>
      </c>
      <c r="AG27" s="172" t="s">
        <v>456</v>
      </c>
      <c r="AH27" s="185">
        <f>0*E27</f>
        <v>0</v>
      </c>
      <c r="AI27" s="259" t="s">
        <v>457</v>
      </c>
      <c r="AJ27" s="260">
        <f>0*E27</f>
        <v>0</v>
      </c>
      <c r="AK27" s="172" t="s">
        <v>458</v>
      </c>
      <c r="AL27" s="185">
        <f>0*E27</f>
        <v>0</v>
      </c>
      <c r="AM27" s="203" t="s">
        <v>459</v>
      </c>
      <c r="AN27" s="185">
        <f>0*E27</f>
        <v>0</v>
      </c>
      <c r="AO27" s="203" t="s">
        <v>460</v>
      </c>
      <c r="AP27" s="188">
        <f>0*E27</f>
        <v>0</v>
      </c>
    </row>
    <row r="28" ht="204.0" customHeight="1">
      <c r="A28" s="109"/>
      <c r="B28" s="164"/>
      <c r="C28" s="261" t="s">
        <v>461</v>
      </c>
      <c r="D28" s="252">
        <v>2.0</v>
      </c>
      <c r="E28" s="256"/>
      <c r="F28" s="262" t="s">
        <v>462</v>
      </c>
      <c r="G28" s="172" t="s">
        <v>463</v>
      </c>
      <c r="H28" s="185">
        <v>0.0</v>
      </c>
      <c r="I28" s="172" t="s">
        <v>134</v>
      </c>
      <c r="J28" s="185">
        <v>0.0</v>
      </c>
      <c r="K28" s="172" t="s">
        <v>134</v>
      </c>
      <c r="L28" s="185">
        <v>0.0</v>
      </c>
      <c r="M28" s="172" t="s">
        <v>134</v>
      </c>
      <c r="N28" s="185">
        <v>0.0</v>
      </c>
      <c r="O28" s="172" t="s">
        <v>134</v>
      </c>
      <c r="P28" s="185">
        <v>0.0</v>
      </c>
      <c r="Q28" s="172" t="s">
        <v>134</v>
      </c>
      <c r="R28" s="185">
        <v>0.0</v>
      </c>
      <c r="S28" s="172" t="s">
        <v>134</v>
      </c>
      <c r="T28" s="185">
        <v>0.0</v>
      </c>
      <c r="U28" s="172" t="s">
        <v>134</v>
      </c>
      <c r="V28" s="185">
        <v>0.0</v>
      </c>
      <c r="W28" s="172" t="s">
        <v>134</v>
      </c>
      <c r="X28" s="185">
        <v>0.0</v>
      </c>
      <c r="Y28" s="263" t="s">
        <v>464</v>
      </c>
      <c r="Z28" s="181">
        <v>2.0</v>
      </c>
      <c r="AA28" s="234" t="s">
        <v>465</v>
      </c>
      <c r="AB28" s="181">
        <v>1.0</v>
      </c>
      <c r="AC28" s="172" t="s">
        <v>134</v>
      </c>
      <c r="AD28" s="185">
        <v>0.0</v>
      </c>
      <c r="AE28" s="182" t="s">
        <v>196</v>
      </c>
      <c r="AF28" s="182">
        <v>0.0</v>
      </c>
      <c r="AG28" s="172" t="s">
        <v>134</v>
      </c>
      <c r="AH28" s="185">
        <v>0.0</v>
      </c>
      <c r="AI28" s="131" t="s">
        <v>134</v>
      </c>
      <c r="AJ28" s="239">
        <v>0.0</v>
      </c>
      <c r="AK28" s="172" t="s">
        <v>134</v>
      </c>
      <c r="AL28" s="185">
        <v>0.0</v>
      </c>
      <c r="AM28" s="172" t="s">
        <v>134</v>
      </c>
      <c r="AN28" s="185">
        <v>0.0</v>
      </c>
      <c r="AO28" s="172" t="s">
        <v>166</v>
      </c>
      <c r="AP28" s="185">
        <v>0.0</v>
      </c>
    </row>
    <row r="29" ht="429.0" customHeight="1">
      <c r="A29" s="114"/>
      <c r="B29" s="170"/>
      <c r="C29" s="245" t="s">
        <v>466</v>
      </c>
      <c r="D29" s="245">
        <v>2.0</v>
      </c>
      <c r="E29" s="264"/>
      <c r="F29" s="264" t="s">
        <v>467</v>
      </c>
      <c r="G29" s="172" t="s">
        <v>468</v>
      </c>
      <c r="H29" s="188">
        <v>0.0</v>
      </c>
      <c r="I29" s="172" t="s">
        <v>134</v>
      </c>
      <c r="J29" s="185">
        <v>0.0</v>
      </c>
      <c r="K29" s="219" t="s">
        <v>469</v>
      </c>
      <c r="L29" s="176">
        <v>1.5</v>
      </c>
      <c r="M29" s="188" t="s">
        <v>134</v>
      </c>
      <c r="N29" s="188">
        <v>0.0</v>
      </c>
      <c r="O29" s="265" t="s">
        <v>470</v>
      </c>
      <c r="P29" s="188">
        <v>1.0</v>
      </c>
      <c r="Q29" s="234" t="s">
        <v>471</v>
      </c>
      <c r="R29" s="181">
        <v>1.0</v>
      </c>
      <c r="S29" s="259" t="s">
        <v>472</v>
      </c>
      <c r="T29" s="188">
        <v>0.0</v>
      </c>
      <c r="U29" s="172" t="s">
        <v>473</v>
      </c>
      <c r="V29" s="188">
        <v>0.0</v>
      </c>
      <c r="W29" s="172" t="s">
        <v>474</v>
      </c>
      <c r="X29" s="188">
        <v>0.0</v>
      </c>
      <c r="Y29" s="172" t="s">
        <v>475</v>
      </c>
      <c r="Z29" s="188">
        <v>1.0</v>
      </c>
      <c r="AA29" s="219" t="s">
        <v>476</v>
      </c>
      <c r="AB29" s="176">
        <v>0.5</v>
      </c>
      <c r="AC29" s="107" t="s">
        <v>477</v>
      </c>
      <c r="AD29" s="211">
        <v>0.5</v>
      </c>
      <c r="AE29" s="182" t="s">
        <v>134</v>
      </c>
      <c r="AF29" s="182">
        <v>0.0</v>
      </c>
      <c r="AG29" s="266" t="s">
        <v>478</v>
      </c>
      <c r="AH29" s="185">
        <v>0.5</v>
      </c>
      <c r="AI29" s="267" t="s">
        <v>479</v>
      </c>
      <c r="AJ29" s="194">
        <v>1.0</v>
      </c>
      <c r="AK29" s="172" t="s">
        <v>480</v>
      </c>
      <c r="AL29" s="185">
        <v>0.0</v>
      </c>
      <c r="AM29" s="221" t="s">
        <v>481</v>
      </c>
      <c r="AN29" s="176">
        <v>0.5</v>
      </c>
      <c r="AO29" s="268" t="s">
        <v>482</v>
      </c>
      <c r="AP29" s="269">
        <v>0.5</v>
      </c>
    </row>
    <row r="30">
      <c r="A30" s="270" t="s">
        <v>483</v>
      </c>
      <c r="B30" s="271" t="s">
        <v>484</v>
      </c>
      <c r="C30" s="272" t="s">
        <v>485</v>
      </c>
      <c r="D30" s="273">
        <v>1.0</v>
      </c>
      <c r="E30" s="273"/>
      <c r="F30" s="273" t="s">
        <v>486</v>
      </c>
      <c r="G30" s="165" t="s">
        <v>134</v>
      </c>
      <c r="H30" s="177">
        <v>0.0</v>
      </c>
      <c r="I30" s="165" t="s">
        <v>134</v>
      </c>
      <c r="J30" s="177">
        <v>0.0</v>
      </c>
      <c r="K30" s="165" t="s">
        <v>134</v>
      </c>
      <c r="L30" s="166">
        <v>0.0</v>
      </c>
      <c r="M30" s="167" t="s">
        <v>134</v>
      </c>
      <c r="N30" s="166">
        <v>0.0</v>
      </c>
      <c r="O30" s="165" t="s">
        <v>134</v>
      </c>
      <c r="P30" s="177">
        <v>0.0</v>
      </c>
      <c r="Q30" s="165" t="s">
        <v>134</v>
      </c>
      <c r="R30" s="177">
        <v>0.0</v>
      </c>
      <c r="S30" s="165" t="s">
        <v>134</v>
      </c>
      <c r="T30" s="177">
        <v>0.0</v>
      </c>
      <c r="U30" s="165" t="s">
        <v>134</v>
      </c>
      <c r="V30" s="177">
        <v>0.0</v>
      </c>
      <c r="W30" s="165" t="s">
        <v>134</v>
      </c>
      <c r="X30" s="177">
        <v>0.0</v>
      </c>
      <c r="Y30" s="165" t="s">
        <v>134</v>
      </c>
      <c r="Z30" s="177">
        <v>0.0</v>
      </c>
      <c r="AA30" s="165" t="s">
        <v>134</v>
      </c>
      <c r="AB30" s="177">
        <v>0.0</v>
      </c>
      <c r="AC30" s="165" t="s">
        <v>196</v>
      </c>
      <c r="AD30" s="177">
        <v>0.0</v>
      </c>
      <c r="AE30" s="182" t="s">
        <v>134</v>
      </c>
      <c r="AF30" s="182">
        <v>0.0</v>
      </c>
      <c r="AG30" s="165" t="s">
        <v>134</v>
      </c>
      <c r="AH30" s="177">
        <v>0.0</v>
      </c>
      <c r="AI30" s="160" t="s">
        <v>487</v>
      </c>
      <c r="AJ30" s="158">
        <v>0.5</v>
      </c>
      <c r="AK30" s="165" t="s">
        <v>134</v>
      </c>
      <c r="AL30" s="177">
        <v>0.0</v>
      </c>
      <c r="AM30" s="165" t="s">
        <v>134</v>
      </c>
      <c r="AN30" s="177">
        <v>0.0</v>
      </c>
      <c r="AO30" s="172" t="s">
        <v>134</v>
      </c>
      <c r="AP30" s="185">
        <v>0.0</v>
      </c>
    </row>
    <row r="31" ht="289.5" customHeight="1">
      <c r="A31" s="109"/>
      <c r="B31" s="274" t="s">
        <v>488</v>
      </c>
      <c r="C31" s="272" t="s">
        <v>489</v>
      </c>
      <c r="D31" s="273">
        <v>1.0</v>
      </c>
      <c r="E31" s="273"/>
      <c r="F31" s="273" t="s">
        <v>490</v>
      </c>
      <c r="G31" s="172" t="s">
        <v>134</v>
      </c>
      <c r="H31" s="185">
        <v>0.0</v>
      </c>
      <c r="I31" s="172" t="s">
        <v>134</v>
      </c>
      <c r="J31" s="185">
        <v>0.0</v>
      </c>
      <c r="K31" s="172" t="s">
        <v>134</v>
      </c>
      <c r="L31" s="188">
        <v>0.0</v>
      </c>
      <c r="M31" s="275" t="s">
        <v>134</v>
      </c>
      <c r="N31" s="188">
        <v>0.0</v>
      </c>
      <c r="O31" s="266" t="s">
        <v>491</v>
      </c>
      <c r="P31" s="185">
        <v>0.0</v>
      </c>
      <c r="Q31" s="172" t="s">
        <v>134</v>
      </c>
      <c r="R31" s="185">
        <v>0.0</v>
      </c>
      <c r="S31" s="172" t="s">
        <v>134</v>
      </c>
      <c r="T31" s="185">
        <v>0.0</v>
      </c>
      <c r="U31" s="172" t="s">
        <v>134</v>
      </c>
      <c r="V31" s="185">
        <v>0.0</v>
      </c>
      <c r="W31" s="172" t="s">
        <v>134</v>
      </c>
      <c r="X31" s="185">
        <v>0.0</v>
      </c>
      <c r="Y31" s="190" t="s">
        <v>492</v>
      </c>
      <c r="Z31" s="181">
        <v>0.25</v>
      </c>
      <c r="AA31" s="172" t="s">
        <v>134</v>
      </c>
      <c r="AB31" s="185">
        <v>0.0</v>
      </c>
      <c r="AC31" s="192" t="s">
        <v>493</v>
      </c>
      <c r="AD31" s="185">
        <v>0.25</v>
      </c>
      <c r="AE31" s="182" t="s">
        <v>134</v>
      </c>
      <c r="AF31" s="182">
        <v>0.0</v>
      </c>
      <c r="AG31" s="107" t="s">
        <v>494</v>
      </c>
      <c r="AH31" s="276">
        <v>0.25</v>
      </c>
      <c r="AI31" s="203" t="s">
        <v>196</v>
      </c>
      <c r="AJ31" s="188">
        <v>0.0</v>
      </c>
      <c r="AK31" s="172" t="s">
        <v>134</v>
      </c>
      <c r="AL31" s="185">
        <v>0.0</v>
      </c>
      <c r="AM31" s="172" t="s">
        <v>495</v>
      </c>
      <c r="AN31" s="185">
        <v>0.0</v>
      </c>
      <c r="AO31" s="219" t="s">
        <v>496</v>
      </c>
      <c r="AP31" s="176">
        <v>0.0</v>
      </c>
    </row>
    <row r="32" ht="267.75" customHeight="1">
      <c r="A32" s="109"/>
      <c r="B32" s="164"/>
      <c r="C32" s="272" t="s">
        <v>497</v>
      </c>
      <c r="D32" s="273">
        <v>1.0</v>
      </c>
      <c r="E32" s="277"/>
      <c r="F32" s="278" t="s">
        <v>498</v>
      </c>
      <c r="G32" s="279" t="s">
        <v>499</v>
      </c>
      <c r="H32" s="177">
        <v>0.0</v>
      </c>
      <c r="I32" s="165" t="s">
        <v>134</v>
      </c>
      <c r="J32" s="177">
        <v>0.0</v>
      </c>
      <c r="K32" s="280" t="s">
        <v>500</v>
      </c>
      <c r="L32" s="281">
        <v>0.25</v>
      </c>
      <c r="M32" s="282" t="s">
        <v>134</v>
      </c>
      <c r="N32" s="166">
        <v>0.0</v>
      </c>
      <c r="O32" s="165" t="s">
        <v>134</v>
      </c>
      <c r="P32" s="177">
        <v>0.0</v>
      </c>
      <c r="Q32" s="165" t="s">
        <v>134</v>
      </c>
      <c r="R32" s="177">
        <v>0.0</v>
      </c>
      <c r="S32" s="165" t="s">
        <v>501</v>
      </c>
      <c r="T32" s="177">
        <v>0.0</v>
      </c>
      <c r="U32" s="165" t="s">
        <v>134</v>
      </c>
      <c r="V32" s="177">
        <v>0.0</v>
      </c>
      <c r="W32" s="165" t="s">
        <v>134</v>
      </c>
      <c r="X32" s="177">
        <v>0.0</v>
      </c>
      <c r="Y32" s="165" t="s">
        <v>502</v>
      </c>
      <c r="Z32" s="166">
        <v>0.25</v>
      </c>
      <c r="AA32" s="165" t="s">
        <v>134</v>
      </c>
      <c r="AB32" s="177">
        <v>0.0</v>
      </c>
      <c r="AC32" s="263" t="s">
        <v>503</v>
      </c>
      <c r="AD32" s="181">
        <v>1.0</v>
      </c>
      <c r="AE32" s="182" t="s">
        <v>166</v>
      </c>
      <c r="AF32" s="182">
        <v>0.0</v>
      </c>
      <c r="AG32" s="203" t="s">
        <v>504</v>
      </c>
      <c r="AH32" s="283">
        <v>0.25</v>
      </c>
      <c r="AI32" s="167" t="s">
        <v>134</v>
      </c>
      <c r="AJ32" s="166">
        <v>0.0</v>
      </c>
      <c r="AK32" s="165" t="s">
        <v>134</v>
      </c>
      <c r="AL32" s="177">
        <v>0.0</v>
      </c>
      <c r="AM32" s="165" t="s">
        <v>134</v>
      </c>
      <c r="AN32" s="177">
        <v>0.0</v>
      </c>
      <c r="AO32" s="284" t="s">
        <v>505</v>
      </c>
      <c r="AP32" s="166">
        <v>0.25</v>
      </c>
    </row>
    <row r="33" ht="216.0" customHeight="1">
      <c r="A33" s="109"/>
      <c r="B33" s="170"/>
      <c r="C33" s="272" t="s">
        <v>506</v>
      </c>
      <c r="D33" s="273">
        <v>1.0</v>
      </c>
      <c r="E33" s="273"/>
      <c r="F33" s="273" t="s">
        <v>507</v>
      </c>
      <c r="G33" s="172" t="s">
        <v>134</v>
      </c>
      <c r="H33" s="185">
        <v>0.0</v>
      </c>
      <c r="I33" s="172" t="s">
        <v>134</v>
      </c>
      <c r="J33" s="185">
        <v>0.0</v>
      </c>
      <c r="K33" s="172" t="s">
        <v>134</v>
      </c>
      <c r="L33" s="188">
        <v>0.0</v>
      </c>
      <c r="M33" s="176" t="s">
        <v>508</v>
      </c>
      <c r="N33" s="176">
        <v>0.0</v>
      </c>
      <c r="O33" s="172" t="s">
        <v>134</v>
      </c>
      <c r="P33" s="185">
        <v>0.0</v>
      </c>
      <c r="Q33" s="203" t="s">
        <v>134</v>
      </c>
      <c r="R33" s="188">
        <v>0.0</v>
      </c>
      <c r="S33" s="172" t="s">
        <v>134</v>
      </c>
      <c r="T33" s="185">
        <v>0.0</v>
      </c>
      <c r="U33" s="203" t="s">
        <v>134</v>
      </c>
      <c r="V33" s="188">
        <v>0.0</v>
      </c>
      <c r="W33" s="203" t="s">
        <v>134</v>
      </c>
      <c r="X33" s="188">
        <v>0.0</v>
      </c>
      <c r="Y33" s="285" t="s">
        <v>509</v>
      </c>
      <c r="Z33" s="286">
        <v>0.25</v>
      </c>
      <c r="AA33" s="172" t="s">
        <v>134</v>
      </c>
      <c r="AB33" s="185">
        <v>0.0</v>
      </c>
      <c r="AC33" s="185" t="s">
        <v>510</v>
      </c>
      <c r="AD33" s="185">
        <v>0.0</v>
      </c>
      <c r="AE33" s="182" t="s">
        <v>511</v>
      </c>
      <c r="AF33" s="182">
        <v>0.0</v>
      </c>
      <c r="AG33" s="203" t="s">
        <v>134</v>
      </c>
      <c r="AH33" s="188">
        <v>0.0</v>
      </c>
      <c r="AI33" s="172" t="s">
        <v>512</v>
      </c>
      <c r="AJ33" s="188">
        <v>0.0</v>
      </c>
      <c r="AK33" s="172" t="s">
        <v>134</v>
      </c>
      <c r="AL33" s="185">
        <v>0.0</v>
      </c>
      <c r="AM33" s="287" t="s">
        <v>513</v>
      </c>
      <c r="AN33" s="194">
        <v>0.25</v>
      </c>
      <c r="AO33" s="172" t="s">
        <v>134</v>
      </c>
      <c r="AP33" s="185">
        <v>0.0</v>
      </c>
    </row>
    <row r="34">
      <c r="A34" s="109"/>
      <c r="B34" s="274" t="s">
        <v>514</v>
      </c>
      <c r="C34" s="273" t="s">
        <v>515</v>
      </c>
      <c r="D34" s="273">
        <v>2.0</v>
      </c>
      <c r="E34" s="273"/>
      <c r="F34" s="288" t="s">
        <v>516</v>
      </c>
      <c r="G34" s="289" t="s">
        <v>517</v>
      </c>
      <c r="H34" s="177">
        <v>2.0</v>
      </c>
      <c r="I34" s="165" t="s">
        <v>134</v>
      </c>
      <c r="J34" s="177">
        <v>0.0</v>
      </c>
      <c r="K34" s="165" t="s">
        <v>134</v>
      </c>
      <c r="L34" s="166">
        <v>0.0</v>
      </c>
      <c r="M34" s="167" t="s">
        <v>134</v>
      </c>
      <c r="N34" s="166">
        <v>0.0</v>
      </c>
      <c r="O34" s="290" t="s">
        <v>518</v>
      </c>
      <c r="P34" s="291">
        <v>0.0</v>
      </c>
      <c r="Q34" s="165" t="s">
        <v>134</v>
      </c>
      <c r="R34" s="177">
        <v>0.0</v>
      </c>
      <c r="S34" s="165" t="s">
        <v>134</v>
      </c>
      <c r="T34" s="177">
        <v>0.0</v>
      </c>
      <c r="U34" s="167" t="s">
        <v>134</v>
      </c>
      <c r="V34" s="166">
        <v>0.0</v>
      </c>
      <c r="W34" s="165" t="s">
        <v>134</v>
      </c>
      <c r="X34" s="177">
        <v>0.0</v>
      </c>
      <c r="Y34" s="292" t="s">
        <v>519</v>
      </c>
      <c r="Z34" s="166">
        <v>1.0</v>
      </c>
      <c r="AA34" s="165" t="s">
        <v>134</v>
      </c>
      <c r="AB34" s="177">
        <v>0.0</v>
      </c>
      <c r="AC34" s="165" t="s">
        <v>134</v>
      </c>
      <c r="AD34" s="177">
        <v>0.0</v>
      </c>
      <c r="AE34" s="182" t="s">
        <v>134</v>
      </c>
      <c r="AF34" s="182">
        <v>0.0</v>
      </c>
      <c r="AG34" s="165" t="s">
        <v>134</v>
      </c>
      <c r="AH34" s="177">
        <v>0.0</v>
      </c>
      <c r="AI34" s="165" t="s">
        <v>134</v>
      </c>
      <c r="AJ34" s="177">
        <v>0.0</v>
      </c>
      <c r="AK34" s="165" t="s">
        <v>520</v>
      </c>
      <c r="AL34" s="166">
        <v>0.0</v>
      </c>
      <c r="AM34" s="293" t="s">
        <v>521</v>
      </c>
      <c r="AN34" s="166">
        <v>2.0</v>
      </c>
      <c r="AO34" s="165" t="s">
        <v>522</v>
      </c>
      <c r="AP34" s="177">
        <v>1.0</v>
      </c>
    </row>
    <row r="35" ht="292.5" customHeight="1">
      <c r="A35" s="109"/>
      <c r="B35" s="164"/>
      <c r="C35" s="273" t="s">
        <v>523</v>
      </c>
      <c r="D35" s="272">
        <v>1.0</v>
      </c>
      <c r="E35" s="294"/>
      <c r="F35" s="295" t="s">
        <v>524</v>
      </c>
      <c r="G35" s="296" t="s">
        <v>525</v>
      </c>
      <c r="H35" s="297">
        <v>0.25</v>
      </c>
      <c r="I35" s="165" t="s">
        <v>134</v>
      </c>
      <c r="J35" s="177">
        <v>0.0</v>
      </c>
      <c r="K35" s="165" t="s">
        <v>134</v>
      </c>
      <c r="L35" s="166">
        <v>0.0</v>
      </c>
      <c r="M35" s="167" t="s">
        <v>526</v>
      </c>
      <c r="N35" s="166">
        <v>0.0</v>
      </c>
      <c r="O35" s="298" t="s">
        <v>527</v>
      </c>
      <c r="P35" s="299">
        <v>0.0</v>
      </c>
      <c r="Q35" s="165" t="s">
        <v>528</v>
      </c>
      <c r="R35" s="177">
        <v>0.5</v>
      </c>
      <c r="S35" s="167" t="s">
        <v>134</v>
      </c>
      <c r="T35" s="177">
        <v>0.0</v>
      </c>
      <c r="U35" s="167" t="s">
        <v>134</v>
      </c>
      <c r="V35" s="166">
        <v>0.0</v>
      </c>
      <c r="W35" s="165" t="s">
        <v>303</v>
      </c>
      <c r="X35" s="177">
        <v>0.0</v>
      </c>
      <c r="Y35" s="165" t="s">
        <v>529</v>
      </c>
      <c r="Z35" s="166">
        <v>0.25</v>
      </c>
      <c r="AA35" s="167" t="s">
        <v>134</v>
      </c>
      <c r="AB35" s="166">
        <v>0.0</v>
      </c>
      <c r="AC35" s="192" t="s">
        <v>530</v>
      </c>
      <c r="AD35" s="185">
        <v>0.5</v>
      </c>
      <c r="AE35" s="182" t="s">
        <v>134</v>
      </c>
      <c r="AF35" s="182">
        <v>0.0</v>
      </c>
      <c r="AG35" s="300" t="s">
        <v>531</v>
      </c>
      <c r="AH35" s="301">
        <v>0.5</v>
      </c>
      <c r="AI35" s="165" t="s">
        <v>532</v>
      </c>
      <c r="AJ35" s="166">
        <v>0.25</v>
      </c>
      <c r="AK35" s="167" t="s">
        <v>134</v>
      </c>
      <c r="AL35" s="166">
        <v>0.0</v>
      </c>
      <c r="AM35" s="165" t="s">
        <v>533</v>
      </c>
      <c r="AN35" s="177">
        <v>0.25</v>
      </c>
      <c r="AO35" s="165" t="s">
        <v>134</v>
      </c>
      <c r="AP35" s="177">
        <v>0.0</v>
      </c>
    </row>
    <row r="36" ht="268.5" customHeight="1">
      <c r="A36" s="109"/>
      <c r="B36" s="164"/>
      <c r="C36" s="273" t="s">
        <v>534</v>
      </c>
      <c r="D36" s="272">
        <v>1.0</v>
      </c>
      <c r="E36" s="294"/>
      <c r="F36" s="302" t="s">
        <v>535</v>
      </c>
      <c r="G36" s="165" t="s">
        <v>134</v>
      </c>
      <c r="H36" s="177">
        <v>0.0</v>
      </c>
      <c r="I36" s="165" t="s">
        <v>134</v>
      </c>
      <c r="J36" s="177">
        <v>0.0</v>
      </c>
      <c r="K36" s="165" t="s">
        <v>134</v>
      </c>
      <c r="L36" s="166">
        <v>0.0</v>
      </c>
      <c r="M36" s="167" t="s">
        <v>134</v>
      </c>
      <c r="N36" s="166">
        <v>0.0</v>
      </c>
      <c r="O36" s="174" t="s">
        <v>536</v>
      </c>
      <c r="P36" s="299">
        <v>0.0</v>
      </c>
      <c r="Q36" s="165" t="s">
        <v>134</v>
      </c>
      <c r="R36" s="177">
        <v>0.0</v>
      </c>
      <c r="S36" s="165" t="s">
        <v>134</v>
      </c>
      <c r="T36" s="177">
        <v>0.0</v>
      </c>
      <c r="U36" s="167" t="s">
        <v>134</v>
      </c>
      <c r="V36" s="166">
        <v>0.0</v>
      </c>
      <c r="W36" s="167" t="s">
        <v>134</v>
      </c>
      <c r="X36" s="177">
        <v>0.0</v>
      </c>
      <c r="Y36" s="167" t="s">
        <v>134</v>
      </c>
      <c r="Z36" s="166">
        <v>0.0</v>
      </c>
      <c r="AA36" s="167" t="s">
        <v>134</v>
      </c>
      <c r="AB36" s="166">
        <v>0.0</v>
      </c>
      <c r="AC36" s="172" t="s">
        <v>537</v>
      </c>
      <c r="AD36" s="185">
        <v>0.25</v>
      </c>
      <c r="AE36" s="182" t="s">
        <v>134</v>
      </c>
      <c r="AF36" s="182">
        <v>0.0</v>
      </c>
      <c r="AG36" s="192" t="s">
        <v>538</v>
      </c>
      <c r="AH36" s="185">
        <v>0.25</v>
      </c>
      <c r="AI36" s="167" t="s">
        <v>539</v>
      </c>
      <c r="AJ36" s="166">
        <v>0.25</v>
      </c>
      <c r="AK36" s="165" t="s">
        <v>134</v>
      </c>
      <c r="AL36" s="177">
        <v>0.0</v>
      </c>
      <c r="AM36" s="165" t="s">
        <v>134</v>
      </c>
      <c r="AN36" s="177">
        <v>0.0</v>
      </c>
      <c r="AO36" s="165" t="s">
        <v>134</v>
      </c>
      <c r="AP36" s="177">
        <v>0.0</v>
      </c>
    </row>
    <row r="37" ht="268.5" customHeight="1">
      <c r="A37" s="109"/>
      <c r="B37" s="164"/>
      <c r="C37" s="273" t="s">
        <v>540</v>
      </c>
      <c r="D37" s="272">
        <v>1.0</v>
      </c>
      <c r="E37" s="303"/>
      <c r="F37" s="304" t="s">
        <v>541</v>
      </c>
      <c r="G37" s="177" t="s">
        <v>542</v>
      </c>
      <c r="H37" s="177">
        <v>0.0</v>
      </c>
      <c r="I37" s="165" t="s">
        <v>134</v>
      </c>
      <c r="J37" s="177">
        <v>0.0</v>
      </c>
      <c r="K37" s="165" t="s">
        <v>134</v>
      </c>
      <c r="L37" s="166">
        <v>0.0</v>
      </c>
      <c r="M37" s="167" t="s">
        <v>543</v>
      </c>
      <c r="N37" s="166">
        <v>0.0</v>
      </c>
      <c r="O37" s="305" t="s">
        <v>544</v>
      </c>
      <c r="P37" s="299">
        <v>0.0</v>
      </c>
      <c r="Q37" s="165" t="s">
        <v>134</v>
      </c>
      <c r="R37" s="177">
        <v>0.0</v>
      </c>
      <c r="S37" s="167" t="s">
        <v>134</v>
      </c>
      <c r="T37" s="177">
        <v>0.0</v>
      </c>
      <c r="U37" s="167" t="s">
        <v>134</v>
      </c>
      <c r="V37" s="166">
        <v>0.0</v>
      </c>
      <c r="W37" s="167" t="s">
        <v>134</v>
      </c>
      <c r="X37" s="177">
        <v>0.0</v>
      </c>
      <c r="Y37" s="167" t="s">
        <v>134</v>
      </c>
      <c r="Z37" s="166">
        <v>0.0</v>
      </c>
      <c r="AA37" s="167" t="s">
        <v>134</v>
      </c>
      <c r="AB37" s="166">
        <v>0.0</v>
      </c>
      <c r="AC37" s="235" t="s">
        <v>545</v>
      </c>
      <c r="AD37" s="181">
        <v>0.25</v>
      </c>
      <c r="AE37" s="182" t="s">
        <v>134</v>
      </c>
      <c r="AF37" s="182">
        <v>0.0</v>
      </c>
      <c r="AG37" s="306" t="s">
        <v>134</v>
      </c>
      <c r="AH37" s="186">
        <v>0.0</v>
      </c>
      <c r="AI37" s="167" t="s">
        <v>546</v>
      </c>
      <c r="AJ37" s="166">
        <v>0.5</v>
      </c>
      <c r="AK37" s="165" t="s">
        <v>134</v>
      </c>
      <c r="AL37" s="177">
        <v>0.0</v>
      </c>
      <c r="AM37" s="165" t="s">
        <v>547</v>
      </c>
      <c r="AN37" s="177">
        <v>0.0</v>
      </c>
      <c r="AO37" s="165" t="s">
        <v>134</v>
      </c>
      <c r="AP37" s="177">
        <v>0.0</v>
      </c>
    </row>
    <row r="38" ht="141.75" customHeight="1">
      <c r="A38" s="109"/>
      <c r="B38" s="164"/>
      <c r="C38" s="273" t="s">
        <v>548</v>
      </c>
      <c r="D38" s="272">
        <v>1.0</v>
      </c>
      <c r="E38" s="272"/>
      <c r="F38" s="307" t="s">
        <v>549</v>
      </c>
      <c r="G38" s="172" t="s">
        <v>550</v>
      </c>
      <c r="H38" s="185">
        <v>1.0</v>
      </c>
      <c r="I38" s="172" t="s">
        <v>551</v>
      </c>
      <c r="J38" s="185">
        <v>0.0</v>
      </c>
      <c r="K38" s="172" t="s">
        <v>552</v>
      </c>
      <c r="L38" s="188">
        <v>0.0</v>
      </c>
      <c r="M38" s="203" t="s">
        <v>553</v>
      </c>
      <c r="N38" s="188">
        <v>0.0</v>
      </c>
      <c r="O38" s="172" t="s">
        <v>554</v>
      </c>
      <c r="P38" s="185">
        <v>0.0</v>
      </c>
      <c r="Q38" s="172" t="s">
        <v>555</v>
      </c>
      <c r="R38" s="185">
        <v>0.0</v>
      </c>
      <c r="S38" s="172" t="s">
        <v>556</v>
      </c>
      <c r="T38" s="185">
        <v>0.0</v>
      </c>
      <c r="U38" s="190" t="s">
        <v>557</v>
      </c>
      <c r="V38" s="181">
        <v>1.0</v>
      </c>
      <c r="W38" s="203" t="s">
        <v>558</v>
      </c>
      <c r="X38" s="188">
        <v>0.0</v>
      </c>
      <c r="Y38" s="203" t="s">
        <v>559</v>
      </c>
      <c r="Z38" s="188">
        <v>0.0</v>
      </c>
      <c r="AA38" s="203" t="s">
        <v>560</v>
      </c>
      <c r="AB38" s="188">
        <v>0.0</v>
      </c>
      <c r="AC38" s="203" t="s">
        <v>561</v>
      </c>
      <c r="AD38" s="188">
        <v>0.0</v>
      </c>
      <c r="AE38" s="182" t="s">
        <v>562</v>
      </c>
      <c r="AF38" s="182">
        <v>0.0</v>
      </c>
      <c r="AG38" s="190" t="s">
        <v>563</v>
      </c>
      <c r="AH38" s="181">
        <v>1.0</v>
      </c>
      <c r="AI38" s="172" t="s">
        <v>564</v>
      </c>
      <c r="AJ38" s="185">
        <v>1.0</v>
      </c>
      <c r="AK38" s="172" t="s">
        <v>565</v>
      </c>
      <c r="AL38" s="185">
        <v>0.0</v>
      </c>
      <c r="AM38" s="172" t="s">
        <v>566</v>
      </c>
      <c r="AN38" s="185">
        <v>1.0</v>
      </c>
      <c r="AO38" s="172" t="s">
        <v>567</v>
      </c>
      <c r="AP38" s="185">
        <v>0.0</v>
      </c>
    </row>
    <row r="39">
      <c r="A39" s="109"/>
      <c r="B39" s="164"/>
      <c r="C39" s="308" t="s">
        <v>568</v>
      </c>
      <c r="D39" s="273">
        <v>2.0</v>
      </c>
      <c r="E39" s="273"/>
      <c r="F39" s="288" t="s">
        <v>569</v>
      </c>
      <c r="G39" s="192" t="s">
        <v>570</v>
      </c>
      <c r="H39" s="185">
        <v>1.0</v>
      </c>
      <c r="I39" s="234" t="s">
        <v>571</v>
      </c>
      <c r="J39" s="181">
        <v>2.0</v>
      </c>
      <c r="K39" s="309" t="s">
        <v>572</v>
      </c>
      <c r="L39" s="309">
        <v>2.0</v>
      </c>
      <c r="M39" s="310" t="s">
        <v>573</v>
      </c>
      <c r="N39" s="181">
        <v>2.0</v>
      </c>
      <c r="O39" s="203" t="s">
        <v>134</v>
      </c>
      <c r="P39" s="188">
        <v>0.0</v>
      </c>
      <c r="Q39" s="172" t="s">
        <v>134</v>
      </c>
      <c r="R39" s="185">
        <v>0.0</v>
      </c>
      <c r="S39" s="203" t="s">
        <v>134</v>
      </c>
      <c r="T39" s="185">
        <v>0.0</v>
      </c>
      <c r="U39" s="203" t="s">
        <v>134</v>
      </c>
      <c r="V39" s="188">
        <v>0.0</v>
      </c>
      <c r="W39" s="203" t="s">
        <v>134</v>
      </c>
      <c r="X39" s="188">
        <v>0.0</v>
      </c>
      <c r="Y39" s="192" t="s">
        <v>574</v>
      </c>
      <c r="Z39" s="185">
        <v>2.0</v>
      </c>
      <c r="AA39" s="190" t="s">
        <v>575</v>
      </c>
      <c r="AB39" s="181">
        <v>1.0</v>
      </c>
      <c r="AC39" s="192" t="s">
        <v>576</v>
      </c>
      <c r="AD39" s="188">
        <v>1.0</v>
      </c>
      <c r="AE39" s="182" t="s">
        <v>577</v>
      </c>
      <c r="AF39" s="182">
        <v>1.0</v>
      </c>
      <c r="AG39" s="192" t="s">
        <v>578</v>
      </c>
      <c r="AH39" s="188">
        <v>2.0</v>
      </c>
      <c r="AI39" s="203" t="s">
        <v>579</v>
      </c>
      <c r="AJ39" s="188">
        <v>1.0</v>
      </c>
      <c r="AK39" s="190" t="s">
        <v>580</v>
      </c>
      <c r="AL39" s="181">
        <v>1.0</v>
      </c>
      <c r="AM39" s="172" t="s">
        <v>134</v>
      </c>
      <c r="AN39" s="185">
        <v>0.0</v>
      </c>
      <c r="AO39" s="203" t="s">
        <v>581</v>
      </c>
      <c r="AP39" s="188">
        <v>0.0</v>
      </c>
    </row>
    <row r="40" ht="249.0" customHeight="1">
      <c r="A40" s="109"/>
      <c r="B40" s="164"/>
      <c r="C40" s="272" t="s">
        <v>582</v>
      </c>
      <c r="D40" s="273">
        <v>1.0</v>
      </c>
      <c r="E40" s="303"/>
      <c r="F40" s="304" t="s">
        <v>583</v>
      </c>
      <c r="G40" s="311" t="s">
        <v>584</v>
      </c>
      <c r="H40" s="297">
        <v>0.0</v>
      </c>
      <c r="I40" s="165" t="s">
        <v>134</v>
      </c>
      <c r="J40" s="177">
        <v>0.0</v>
      </c>
      <c r="K40" s="172" t="s">
        <v>585</v>
      </c>
      <c r="L40" s="185">
        <v>0.5</v>
      </c>
      <c r="M40" s="185" t="s">
        <v>586</v>
      </c>
      <c r="N40" s="188">
        <v>0.0</v>
      </c>
      <c r="O40" s="167" t="s">
        <v>134</v>
      </c>
      <c r="P40" s="166">
        <v>0.0</v>
      </c>
      <c r="Q40" s="185" t="s">
        <v>587</v>
      </c>
      <c r="R40" s="185">
        <v>0.5</v>
      </c>
      <c r="S40" s="165" t="s">
        <v>134</v>
      </c>
      <c r="T40" s="177">
        <v>0.0</v>
      </c>
      <c r="U40" s="167" t="s">
        <v>134</v>
      </c>
      <c r="V40" s="166">
        <v>0.0</v>
      </c>
      <c r="W40" s="172" t="s">
        <v>588</v>
      </c>
      <c r="X40" s="185">
        <v>0.5</v>
      </c>
      <c r="Y40" s="309" t="s">
        <v>589</v>
      </c>
      <c r="Z40" s="181">
        <v>1.0</v>
      </c>
      <c r="AA40" s="167" t="s">
        <v>590</v>
      </c>
      <c r="AB40" s="166">
        <v>0.0</v>
      </c>
      <c r="AC40" s="190" t="s">
        <v>591</v>
      </c>
      <c r="AD40" s="181">
        <v>0.5</v>
      </c>
      <c r="AE40" s="182" t="s">
        <v>592</v>
      </c>
      <c r="AF40" s="182">
        <v>0.5</v>
      </c>
      <c r="AG40" s="165" t="s">
        <v>593</v>
      </c>
      <c r="AH40" s="166">
        <v>0.0</v>
      </c>
      <c r="AI40" s="190" t="s">
        <v>594</v>
      </c>
      <c r="AJ40" s="181">
        <v>1.0</v>
      </c>
      <c r="AK40" s="165" t="s">
        <v>134</v>
      </c>
      <c r="AL40" s="166">
        <v>0.0</v>
      </c>
      <c r="AM40" s="181" t="s">
        <v>595</v>
      </c>
      <c r="AN40" s="181">
        <v>1.0</v>
      </c>
      <c r="AO40" s="167" t="s">
        <v>134</v>
      </c>
      <c r="AP40" s="177">
        <v>0.0</v>
      </c>
    </row>
    <row r="41" ht="295.5" customHeight="1">
      <c r="A41" s="109"/>
      <c r="B41" s="164"/>
      <c r="C41" s="273" t="s">
        <v>596</v>
      </c>
      <c r="D41" s="273">
        <v>2.0</v>
      </c>
      <c r="E41" s="273"/>
      <c r="F41" s="288" t="s">
        <v>597</v>
      </c>
      <c r="G41" s="312" t="s">
        <v>598</v>
      </c>
      <c r="H41" s="181">
        <v>0.25</v>
      </c>
      <c r="I41" s="172" t="s">
        <v>134</v>
      </c>
      <c r="J41" s="185">
        <v>0.0</v>
      </c>
      <c r="K41" s="107" t="s">
        <v>599</v>
      </c>
      <c r="L41" s="211">
        <v>1.0</v>
      </c>
      <c r="M41" s="203" t="s">
        <v>600</v>
      </c>
      <c r="N41" s="188">
        <v>0.5</v>
      </c>
      <c r="O41" s="160" t="s">
        <v>601</v>
      </c>
      <c r="P41" s="313">
        <v>1.0</v>
      </c>
      <c r="Q41" s="157" t="s">
        <v>602</v>
      </c>
      <c r="R41" s="158">
        <v>1.0</v>
      </c>
      <c r="S41" s="172" t="s">
        <v>603</v>
      </c>
      <c r="T41" s="185">
        <v>0.0</v>
      </c>
      <c r="U41" s="314" t="s">
        <v>604</v>
      </c>
      <c r="V41" s="276">
        <v>1.0</v>
      </c>
      <c r="W41" s="107" t="s">
        <v>605</v>
      </c>
      <c r="X41" s="276">
        <v>1.0</v>
      </c>
      <c r="Y41" s="315" t="s">
        <v>606</v>
      </c>
      <c r="Z41" s="211">
        <v>1.5</v>
      </c>
      <c r="AA41" s="314" t="s">
        <v>607</v>
      </c>
      <c r="AB41" s="276">
        <v>0.0</v>
      </c>
      <c r="AC41" s="316" t="s">
        <v>608</v>
      </c>
      <c r="AD41" s="317">
        <v>1.0</v>
      </c>
      <c r="AE41" s="182" t="s">
        <v>609</v>
      </c>
      <c r="AF41" s="182">
        <v>0.0</v>
      </c>
      <c r="AG41" s="314" t="s">
        <v>610</v>
      </c>
      <c r="AH41" s="276">
        <v>1.5</v>
      </c>
      <c r="AI41" s="318" t="s">
        <v>611</v>
      </c>
      <c r="AJ41" s="319">
        <v>1.0</v>
      </c>
      <c r="AK41" s="320" t="s">
        <v>612</v>
      </c>
      <c r="AL41" s="176">
        <v>0.0</v>
      </c>
      <c r="AM41" s="321" t="s">
        <v>613</v>
      </c>
      <c r="AN41" s="314">
        <v>1.0</v>
      </c>
      <c r="AO41" s="314" t="s">
        <v>614</v>
      </c>
      <c r="AP41" s="211">
        <v>1.0</v>
      </c>
    </row>
    <row r="42">
      <c r="A42" s="104" t="s">
        <v>615</v>
      </c>
      <c r="B42" s="322"/>
      <c r="C42" s="323" t="s">
        <v>616</v>
      </c>
      <c r="D42" s="211" t="s">
        <v>617</v>
      </c>
      <c r="E42" s="324"/>
      <c r="F42" s="324" t="s">
        <v>618</v>
      </c>
      <c r="G42" s="203" t="s">
        <v>619</v>
      </c>
      <c r="H42" s="185">
        <v>0.9</v>
      </c>
      <c r="I42" s="172" t="s">
        <v>620</v>
      </c>
      <c r="J42" s="185">
        <v>1.1</v>
      </c>
      <c r="K42" s="172" t="s">
        <v>620</v>
      </c>
      <c r="L42" s="188">
        <v>1.1</v>
      </c>
      <c r="M42" s="203" t="s">
        <v>621</v>
      </c>
      <c r="N42" s="188">
        <v>1.0</v>
      </c>
      <c r="O42" s="203" t="s">
        <v>621</v>
      </c>
      <c r="P42" s="188">
        <v>1.0</v>
      </c>
      <c r="Q42" s="203" t="s">
        <v>620</v>
      </c>
      <c r="R42" s="185">
        <v>1.1</v>
      </c>
      <c r="S42" s="172" t="s">
        <v>619</v>
      </c>
      <c r="T42" s="185">
        <v>0.9</v>
      </c>
      <c r="U42" s="203" t="s">
        <v>619</v>
      </c>
      <c r="V42" s="188">
        <v>0.9</v>
      </c>
      <c r="W42" s="203" t="s">
        <v>619</v>
      </c>
      <c r="X42" s="185">
        <v>0.9</v>
      </c>
      <c r="Y42" s="203" t="s">
        <v>622</v>
      </c>
      <c r="Z42" s="188">
        <v>1.1</v>
      </c>
      <c r="AA42" s="203" t="s">
        <v>622</v>
      </c>
      <c r="AB42" s="185">
        <v>1.1</v>
      </c>
      <c r="AC42" s="203" t="s">
        <v>623</v>
      </c>
      <c r="AD42" s="185">
        <v>0.9</v>
      </c>
      <c r="AE42" s="211" t="s">
        <v>622</v>
      </c>
      <c r="AF42" s="211">
        <v>1.1</v>
      </c>
      <c r="AG42" s="203" t="s">
        <v>623</v>
      </c>
      <c r="AH42" s="185">
        <v>0.9</v>
      </c>
      <c r="AI42" s="203" t="s">
        <v>624</v>
      </c>
      <c r="AJ42" s="185">
        <v>1.2</v>
      </c>
      <c r="AK42" s="203" t="s">
        <v>623</v>
      </c>
      <c r="AL42" s="188">
        <v>0.9</v>
      </c>
      <c r="AM42" s="203" t="s">
        <v>622</v>
      </c>
      <c r="AN42" s="188">
        <v>1.1</v>
      </c>
      <c r="AO42" s="203" t="s">
        <v>625</v>
      </c>
      <c r="AP42" s="185">
        <v>1.2</v>
      </c>
    </row>
    <row r="43" ht="15.75" customHeight="1">
      <c r="A43" s="325"/>
      <c r="B43" s="325"/>
      <c r="C43" s="325"/>
      <c r="D43" s="325"/>
      <c r="E43" s="325"/>
      <c r="F43" s="325"/>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325"/>
      <c r="AJ43" s="325"/>
      <c r="AK43" s="325"/>
      <c r="AL43" s="325"/>
      <c r="AM43" s="325"/>
      <c r="AN43" s="325"/>
      <c r="AO43" s="325"/>
      <c r="AP43" s="325"/>
    </row>
    <row r="44" ht="15.75" customHeight="1">
      <c r="A44" s="325"/>
      <c r="B44" s="325"/>
      <c r="C44" s="325"/>
      <c r="D44" s="325"/>
      <c r="E44" s="325"/>
      <c r="F44" s="325"/>
      <c r="G44" s="325"/>
      <c r="H44" s="325"/>
      <c r="I44" s="325"/>
      <c r="J44" s="325"/>
      <c r="K44" s="325"/>
      <c r="L44" s="325"/>
      <c r="M44" s="325"/>
      <c r="N44" s="325"/>
      <c r="O44" s="325"/>
      <c r="P44" s="325"/>
      <c r="Q44" s="325"/>
      <c r="R44" s="325"/>
      <c r="S44" s="325"/>
      <c r="T44" s="325"/>
      <c r="U44" s="325"/>
      <c r="V44" s="325"/>
      <c r="W44" s="325"/>
      <c r="X44" s="325"/>
      <c r="Y44" s="325"/>
      <c r="Z44" s="325"/>
      <c r="AA44" s="325"/>
      <c r="AB44" s="325"/>
      <c r="AC44" s="325"/>
      <c r="AD44" s="325"/>
      <c r="AE44" s="325"/>
      <c r="AF44" s="325"/>
      <c r="AG44" s="325"/>
      <c r="AH44" s="325"/>
      <c r="AI44" s="325"/>
      <c r="AJ44" s="325"/>
      <c r="AK44" s="325"/>
      <c r="AL44" s="325"/>
      <c r="AM44" s="325"/>
      <c r="AN44" s="325"/>
      <c r="AO44" s="325"/>
      <c r="AP44" s="325"/>
    </row>
    <row r="45" ht="15.75" customHeight="1">
      <c r="A45" s="325"/>
      <c r="B45" s="325"/>
      <c r="C45" s="325"/>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row>
    <row r="46" ht="15.75" customHeight="1">
      <c r="A46" s="325"/>
      <c r="B46" s="325"/>
      <c r="C46" s="325"/>
      <c r="D46" s="325"/>
      <c r="E46" s="325"/>
      <c r="F46" s="325"/>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row>
    <row r="47" ht="15.75" customHeight="1">
      <c r="A47" s="325"/>
      <c r="B47" s="325"/>
      <c r="C47" s="325"/>
      <c r="D47" s="325"/>
      <c r="E47" s="325"/>
      <c r="F47" s="325"/>
      <c r="G47" s="325"/>
      <c r="H47" s="325"/>
      <c r="I47" s="325"/>
      <c r="J47" s="325"/>
      <c r="K47" s="325"/>
      <c r="L47" s="325"/>
      <c r="M47" s="325"/>
      <c r="N47" s="325"/>
      <c r="O47" s="325"/>
      <c r="P47" s="325"/>
      <c r="Q47" s="325"/>
      <c r="R47" s="325"/>
      <c r="S47" s="325"/>
      <c r="T47" s="325"/>
      <c r="U47" s="325"/>
      <c r="V47" s="325"/>
      <c r="W47" s="325"/>
      <c r="X47" s="325"/>
      <c r="Y47" s="325"/>
      <c r="Z47" s="325"/>
      <c r="AA47" s="325"/>
      <c r="AB47" s="325"/>
      <c r="AC47" s="325"/>
      <c r="AD47" s="325"/>
      <c r="AE47" s="325"/>
      <c r="AF47" s="325"/>
      <c r="AG47" s="325"/>
      <c r="AH47" s="325"/>
      <c r="AI47" s="325"/>
      <c r="AJ47" s="325"/>
      <c r="AK47" s="325"/>
      <c r="AL47" s="325"/>
      <c r="AM47" s="325"/>
      <c r="AN47" s="325"/>
      <c r="AO47" s="325"/>
      <c r="AP47" s="325"/>
    </row>
    <row r="48" ht="15.75" customHeight="1">
      <c r="A48" s="325"/>
      <c r="B48" s="325"/>
      <c r="C48" s="325"/>
      <c r="D48" s="325"/>
      <c r="E48" s="325"/>
      <c r="F48" s="325"/>
      <c r="G48" s="325"/>
      <c r="H48" s="325"/>
      <c r="I48" s="325"/>
      <c r="J48" s="325"/>
      <c r="K48" s="325"/>
      <c r="L48" s="325"/>
      <c r="M48" s="325"/>
      <c r="N48" s="325"/>
      <c r="O48" s="325"/>
      <c r="P48" s="325"/>
      <c r="Q48" s="325"/>
      <c r="R48" s="325"/>
      <c r="S48" s="325"/>
      <c r="T48" s="325"/>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row>
    <row r="49" ht="15.75" customHeight="1">
      <c r="A49" s="325"/>
      <c r="B49" s="325"/>
      <c r="C49" s="325"/>
      <c r="D49" s="325"/>
      <c r="E49" s="325"/>
      <c r="F49" s="32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25"/>
      <c r="AE49" s="325"/>
      <c r="AF49" s="325"/>
      <c r="AG49" s="325"/>
      <c r="AH49" s="325"/>
      <c r="AI49" s="325"/>
      <c r="AJ49" s="325"/>
      <c r="AK49" s="325"/>
      <c r="AL49" s="325"/>
      <c r="AM49" s="325"/>
      <c r="AN49" s="325"/>
      <c r="AO49" s="325"/>
      <c r="AP49" s="325"/>
    </row>
    <row r="50" ht="15.75" customHeight="1">
      <c r="A50" s="325"/>
      <c r="B50" s="325"/>
      <c r="C50" s="325"/>
      <c r="D50" s="325"/>
      <c r="E50" s="325"/>
      <c r="F50" s="325"/>
      <c r="G50" s="325"/>
      <c r="H50" s="325"/>
      <c r="I50" s="325"/>
      <c r="J50" s="325"/>
      <c r="K50" s="325"/>
      <c r="L50" s="325"/>
      <c r="M50" s="325"/>
      <c r="N50" s="325"/>
      <c r="O50" s="325"/>
      <c r="P50" s="325"/>
      <c r="Q50" s="325"/>
      <c r="R50" s="325"/>
      <c r="S50" s="325"/>
      <c r="T50" s="325"/>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row>
    <row r="51" ht="15.75" customHeight="1">
      <c r="A51" s="325"/>
      <c r="B51" s="325"/>
      <c r="C51" s="325"/>
      <c r="D51" s="325"/>
      <c r="E51" s="325"/>
      <c r="F51" s="325"/>
      <c r="G51" s="325"/>
      <c r="H51" s="325"/>
      <c r="I51" s="325"/>
      <c r="J51" s="325"/>
      <c r="K51" s="325"/>
      <c r="L51" s="325"/>
      <c r="M51" s="325"/>
      <c r="N51" s="325"/>
      <c r="O51" s="325"/>
      <c r="P51" s="325"/>
      <c r="Q51" s="325"/>
      <c r="R51" s="325"/>
      <c r="S51" s="325"/>
      <c r="T51" s="325"/>
      <c r="U51" s="325"/>
      <c r="V51" s="325"/>
      <c r="W51" s="325"/>
      <c r="X51" s="325"/>
      <c r="Y51" s="325"/>
      <c r="Z51" s="325"/>
      <c r="AA51" s="325"/>
      <c r="AB51" s="325"/>
      <c r="AC51" s="325"/>
      <c r="AD51" s="325"/>
      <c r="AE51" s="325"/>
      <c r="AF51" s="325"/>
      <c r="AG51" s="325"/>
      <c r="AH51" s="325"/>
      <c r="AI51" s="325"/>
      <c r="AJ51" s="325"/>
      <c r="AK51" s="325"/>
      <c r="AL51" s="325"/>
      <c r="AM51" s="325"/>
      <c r="AN51" s="325"/>
      <c r="AO51" s="325"/>
      <c r="AP51" s="325"/>
    </row>
    <row r="52" ht="15.75" customHeight="1">
      <c r="A52" s="325"/>
      <c r="B52" s="325"/>
      <c r="C52" s="325"/>
      <c r="D52" s="325"/>
      <c r="E52" s="325"/>
      <c r="F52" s="325"/>
      <c r="G52" s="325"/>
      <c r="H52" s="325"/>
      <c r="I52" s="325"/>
      <c r="J52" s="325"/>
      <c r="K52" s="325"/>
      <c r="L52" s="325"/>
      <c r="M52" s="325"/>
      <c r="N52" s="325"/>
      <c r="O52" s="325"/>
      <c r="P52" s="325"/>
      <c r="Q52" s="325"/>
      <c r="R52" s="325"/>
      <c r="S52" s="325"/>
      <c r="T52" s="325"/>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row>
    <row r="53" ht="15.75" customHeight="1">
      <c r="A53" s="325"/>
      <c r="B53" s="325"/>
      <c r="C53" s="325"/>
      <c r="D53" s="325"/>
      <c r="E53" s="325"/>
      <c r="F53" s="325"/>
      <c r="G53" s="325"/>
      <c r="H53" s="325"/>
      <c r="I53" s="325"/>
      <c r="J53" s="325"/>
      <c r="K53" s="325"/>
      <c r="L53" s="325"/>
      <c r="M53" s="325"/>
      <c r="N53" s="325"/>
      <c r="O53" s="325"/>
      <c r="P53" s="325"/>
      <c r="Q53" s="325"/>
      <c r="R53" s="325"/>
      <c r="S53" s="325"/>
      <c r="T53" s="325"/>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row>
    <row r="54" ht="15.75" customHeight="1">
      <c r="A54" s="325"/>
      <c r="B54" s="325"/>
      <c r="C54" s="325"/>
      <c r="D54" s="325"/>
      <c r="E54" s="325"/>
      <c r="F54" s="325"/>
      <c r="G54" s="325"/>
      <c r="H54" s="325"/>
      <c r="I54" s="325"/>
      <c r="J54" s="325"/>
      <c r="K54" s="325"/>
      <c r="L54" s="325"/>
      <c r="M54" s="325"/>
      <c r="N54" s="325"/>
      <c r="O54" s="325"/>
      <c r="P54" s="325"/>
      <c r="Q54" s="325"/>
      <c r="R54" s="325"/>
      <c r="S54" s="325"/>
      <c r="T54" s="325"/>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row>
    <row r="55" ht="15.75" customHeight="1">
      <c r="A55" s="325"/>
      <c r="B55" s="325"/>
      <c r="C55" s="325"/>
      <c r="D55" s="325"/>
      <c r="E55" s="325"/>
      <c r="F55" s="325"/>
      <c r="G55" s="325"/>
      <c r="H55" s="325"/>
      <c r="I55" s="325"/>
      <c r="J55" s="325"/>
      <c r="K55" s="325"/>
      <c r="L55" s="325"/>
      <c r="M55" s="325"/>
      <c r="N55" s="325"/>
      <c r="O55" s="325"/>
      <c r="P55" s="325"/>
      <c r="Q55" s="325"/>
      <c r="R55" s="325"/>
      <c r="S55" s="325"/>
      <c r="T55" s="325"/>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row>
    <row r="56" ht="15.75" customHeight="1">
      <c r="A56" s="325"/>
      <c r="B56" s="325"/>
      <c r="C56" s="325"/>
      <c r="D56" s="325"/>
      <c r="E56" s="325"/>
      <c r="F56" s="325"/>
      <c r="G56" s="325"/>
      <c r="H56" s="325"/>
      <c r="I56" s="325"/>
      <c r="J56" s="325"/>
      <c r="K56" s="325"/>
      <c r="L56" s="325"/>
      <c r="M56" s="325"/>
      <c r="N56" s="325"/>
      <c r="O56" s="325"/>
      <c r="P56" s="325"/>
      <c r="Q56" s="325"/>
      <c r="R56" s="325"/>
      <c r="S56" s="325"/>
      <c r="T56" s="325"/>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row>
    <row r="57" ht="15.75" customHeight="1">
      <c r="A57" s="325"/>
      <c r="B57" s="325"/>
      <c r="C57" s="325"/>
      <c r="D57" s="325"/>
      <c r="E57" s="325"/>
      <c r="F57" s="325"/>
      <c r="G57" s="325"/>
      <c r="H57" s="325"/>
      <c r="I57" s="325"/>
      <c r="J57" s="325"/>
      <c r="K57" s="325"/>
      <c r="L57" s="325"/>
      <c r="M57" s="325"/>
      <c r="N57" s="325"/>
      <c r="O57" s="325"/>
      <c r="P57" s="325"/>
      <c r="Q57" s="325"/>
      <c r="R57" s="325"/>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row>
    <row r="58" ht="15.75" customHeight="1">
      <c r="A58" s="325"/>
      <c r="B58" s="325"/>
      <c r="C58" s="325"/>
      <c r="D58" s="325"/>
      <c r="E58" s="325"/>
      <c r="F58" s="325"/>
      <c r="G58" s="325"/>
      <c r="H58" s="325"/>
      <c r="I58" s="325"/>
      <c r="J58" s="325"/>
      <c r="K58" s="325"/>
      <c r="L58" s="325"/>
      <c r="M58" s="325"/>
      <c r="N58" s="325"/>
      <c r="O58" s="325"/>
      <c r="P58" s="325"/>
      <c r="Q58" s="325"/>
      <c r="R58" s="325"/>
      <c r="S58" s="325"/>
      <c r="T58" s="325"/>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row>
    <row r="59" ht="15.75" customHeight="1">
      <c r="A59" s="325"/>
      <c r="B59" s="325"/>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row>
    <row r="60" ht="15.75" customHeight="1">
      <c r="A60" s="325"/>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row>
    <row r="61" ht="15.75" customHeight="1">
      <c r="A61" s="325"/>
      <c r="B61" s="325"/>
      <c r="C61" s="325"/>
      <c r="D61" s="325"/>
      <c r="E61" s="325"/>
      <c r="F61" s="325"/>
      <c r="G61" s="325"/>
      <c r="H61" s="325"/>
      <c r="I61" s="325"/>
      <c r="J61" s="325"/>
      <c r="K61" s="325"/>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row>
    <row r="62" ht="15.75" customHeight="1">
      <c r="A62" s="325"/>
      <c r="B62" s="325"/>
      <c r="C62" s="325"/>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row>
    <row r="63" ht="15.75" customHeight="1">
      <c r="A63" s="325"/>
      <c r="B63" s="325"/>
      <c r="C63" s="325"/>
      <c r="D63" s="325"/>
      <c r="E63" s="325"/>
      <c r="F63" s="325"/>
      <c r="G63" s="325"/>
      <c r="H63" s="325"/>
      <c r="I63" s="325"/>
      <c r="J63" s="325"/>
      <c r="K63" s="325"/>
      <c r="L63" s="325"/>
      <c r="M63" s="325"/>
      <c r="N63" s="325"/>
      <c r="O63" s="325"/>
      <c r="P63" s="325"/>
      <c r="Q63" s="325"/>
      <c r="R63" s="325"/>
      <c r="S63" s="325"/>
      <c r="T63" s="325"/>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row>
    <row r="64" ht="15.75" customHeight="1">
      <c r="A64" s="325"/>
      <c r="B64" s="325"/>
      <c r="C64" s="325"/>
      <c r="D64" s="325"/>
      <c r="E64" s="325"/>
      <c r="F64" s="325"/>
      <c r="G64" s="325"/>
      <c r="H64" s="325"/>
      <c r="I64" s="325"/>
      <c r="J64" s="325"/>
      <c r="K64" s="325"/>
      <c r="L64" s="325"/>
      <c r="M64" s="325"/>
      <c r="N64" s="325"/>
      <c r="O64" s="325"/>
      <c r="P64" s="325"/>
      <c r="Q64" s="325"/>
      <c r="R64" s="325"/>
      <c r="S64" s="325"/>
      <c r="T64" s="325"/>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row>
    <row r="65" ht="15.75" customHeight="1">
      <c r="A65" s="325"/>
      <c r="B65" s="325"/>
      <c r="C65" s="325"/>
      <c r="D65" s="325"/>
      <c r="E65" s="325"/>
      <c r="F65" s="325"/>
      <c r="G65" s="325"/>
      <c r="H65" s="325"/>
      <c r="I65" s="325"/>
      <c r="J65" s="325"/>
      <c r="K65" s="325"/>
      <c r="L65" s="325"/>
      <c r="M65" s="325"/>
      <c r="N65" s="325"/>
      <c r="O65" s="325"/>
      <c r="P65" s="325"/>
      <c r="Q65" s="325"/>
      <c r="R65" s="325"/>
      <c r="S65" s="325"/>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row>
    <row r="66" ht="15.75" customHeight="1">
      <c r="A66" s="325"/>
      <c r="B66" s="325"/>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row>
    <row r="67" ht="15.75" customHeight="1">
      <c r="A67" s="325"/>
      <c r="B67" s="325"/>
      <c r="C67" s="325"/>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row>
    <row r="68" ht="15.75" customHeight="1">
      <c r="A68" s="325"/>
      <c r="B68" s="325"/>
      <c r="C68" s="325"/>
      <c r="D68" s="325"/>
      <c r="E68" s="325"/>
      <c r="F68" s="325"/>
      <c r="G68" s="325"/>
      <c r="H68" s="325"/>
      <c r="I68" s="325"/>
      <c r="J68" s="325"/>
      <c r="K68" s="325"/>
      <c r="L68" s="325"/>
      <c r="M68" s="325"/>
      <c r="N68" s="325"/>
      <c r="O68" s="325"/>
      <c r="P68" s="325"/>
      <c r="Q68" s="325"/>
      <c r="R68" s="325"/>
      <c r="S68" s="325"/>
      <c r="T68" s="325"/>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row>
    <row r="69" ht="15.75" customHeight="1">
      <c r="A69" s="325"/>
      <c r="B69" s="325"/>
      <c r="C69" s="325"/>
      <c r="D69" s="325"/>
      <c r="E69" s="325"/>
      <c r="F69" s="325"/>
      <c r="G69" s="325"/>
      <c r="H69" s="325"/>
      <c r="I69" s="325"/>
      <c r="J69" s="325"/>
      <c r="K69" s="325"/>
      <c r="L69" s="325"/>
      <c r="M69" s="325"/>
      <c r="N69" s="325"/>
      <c r="O69" s="325"/>
      <c r="P69" s="325"/>
      <c r="Q69" s="325"/>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row>
    <row r="70" ht="15.75" customHeight="1">
      <c r="A70" s="325"/>
      <c r="B70" s="325"/>
      <c r="C70" s="325"/>
      <c r="D70" s="325"/>
      <c r="E70" s="325"/>
      <c r="F70" s="325"/>
      <c r="G70" s="325"/>
      <c r="H70" s="325"/>
      <c r="I70" s="325"/>
      <c r="J70" s="325"/>
      <c r="K70" s="325"/>
      <c r="L70" s="325"/>
      <c r="M70" s="325"/>
      <c r="N70" s="325"/>
      <c r="O70" s="325"/>
      <c r="P70" s="325"/>
      <c r="Q70" s="325"/>
      <c r="R70" s="325"/>
      <c r="S70" s="325"/>
      <c r="T70" s="325"/>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row>
    <row r="71" ht="15.75" customHeight="1">
      <c r="A71" s="325"/>
      <c r="B71" s="325"/>
      <c r="C71" s="325"/>
      <c r="D71" s="325"/>
      <c r="E71" s="325"/>
      <c r="F71" s="325"/>
      <c r="G71" s="325"/>
      <c r="H71" s="325"/>
      <c r="I71" s="325"/>
      <c r="J71" s="325"/>
      <c r="K71" s="325"/>
      <c r="L71" s="325"/>
      <c r="M71" s="325"/>
      <c r="N71" s="325"/>
      <c r="O71" s="325"/>
      <c r="P71" s="325"/>
      <c r="Q71" s="325"/>
      <c r="R71" s="325"/>
      <c r="S71" s="325"/>
      <c r="T71" s="325"/>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row>
    <row r="72" ht="15.75" customHeight="1">
      <c r="A72" s="325"/>
      <c r="B72" s="325"/>
      <c r="C72" s="325"/>
      <c r="D72" s="325"/>
      <c r="E72" s="325"/>
      <c r="F72" s="325"/>
      <c r="G72" s="325"/>
      <c r="H72" s="325"/>
      <c r="I72" s="325"/>
      <c r="J72" s="325"/>
      <c r="K72" s="325"/>
      <c r="L72" s="325"/>
      <c r="M72" s="325"/>
      <c r="N72" s="325"/>
      <c r="O72" s="325"/>
      <c r="P72" s="325"/>
      <c r="Q72" s="325"/>
      <c r="R72" s="325"/>
      <c r="S72" s="325"/>
      <c r="T72" s="325"/>
      <c r="U72" s="325"/>
      <c r="V72" s="325"/>
      <c r="W72" s="325"/>
      <c r="X72" s="325"/>
      <c r="Y72" s="325"/>
      <c r="Z72" s="325"/>
      <c r="AA72" s="325"/>
      <c r="AB72" s="325"/>
      <c r="AC72" s="325"/>
      <c r="AD72" s="325"/>
      <c r="AE72" s="325"/>
      <c r="AF72" s="325"/>
      <c r="AG72" s="325"/>
      <c r="AH72" s="325"/>
      <c r="AI72" s="325"/>
      <c r="AJ72" s="325"/>
      <c r="AK72" s="325"/>
      <c r="AL72" s="325"/>
      <c r="AM72" s="325"/>
      <c r="AN72" s="325"/>
      <c r="AO72" s="325"/>
      <c r="AP72" s="325"/>
    </row>
    <row r="73" ht="15.75" customHeight="1">
      <c r="A73" s="325"/>
      <c r="B73" s="325"/>
      <c r="C73" s="325"/>
      <c r="D73" s="325"/>
      <c r="E73" s="325"/>
      <c r="F73" s="325"/>
      <c r="G73" s="325"/>
      <c r="H73" s="325"/>
      <c r="I73" s="325"/>
      <c r="J73" s="325"/>
      <c r="K73" s="325"/>
      <c r="L73" s="325"/>
      <c r="M73" s="325"/>
      <c r="N73" s="325"/>
      <c r="O73" s="325"/>
      <c r="P73" s="325"/>
      <c r="Q73" s="325"/>
      <c r="R73" s="325"/>
      <c r="S73" s="325"/>
      <c r="T73" s="325"/>
      <c r="U73" s="325"/>
      <c r="V73" s="325"/>
      <c r="W73" s="325"/>
      <c r="X73" s="325"/>
      <c r="Y73" s="325"/>
      <c r="Z73" s="325"/>
      <c r="AA73" s="325"/>
      <c r="AB73" s="325"/>
      <c r="AC73" s="325"/>
      <c r="AD73" s="325"/>
      <c r="AE73" s="325"/>
      <c r="AF73" s="325"/>
      <c r="AG73" s="325"/>
      <c r="AH73" s="325"/>
      <c r="AI73" s="325"/>
      <c r="AJ73" s="325"/>
      <c r="AK73" s="325"/>
      <c r="AL73" s="325"/>
      <c r="AM73" s="325"/>
      <c r="AN73" s="325"/>
      <c r="AO73" s="325"/>
      <c r="AP73" s="325"/>
    </row>
    <row r="74" ht="15.75" customHeight="1">
      <c r="A74" s="325"/>
      <c r="B74" s="325"/>
      <c r="C74" s="325"/>
      <c r="D74" s="325"/>
      <c r="E74" s="325"/>
      <c r="F74" s="325"/>
      <c r="G74" s="325"/>
      <c r="H74" s="325"/>
      <c r="I74" s="325"/>
      <c r="J74" s="325"/>
      <c r="K74" s="325"/>
      <c r="L74" s="325"/>
      <c r="M74" s="325"/>
      <c r="N74" s="325"/>
      <c r="O74" s="325"/>
      <c r="P74" s="325"/>
      <c r="Q74" s="325"/>
      <c r="R74" s="325"/>
      <c r="S74" s="325"/>
      <c r="T74" s="325"/>
      <c r="U74" s="325"/>
      <c r="V74" s="325"/>
      <c r="W74" s="325"/>
      <c r="X74" s="325"/>
      <c r="Y74" s="325"/>
      <c r="Z74" s="325"/>
      <c r="AA74" s="325"/>
      <c r="AB74" s="325"/>
      <c r="AC74" s="325"/>
      <c r="AD74" s="325"/>
      <c r="AE74" s="325"/>
      <c r="AF74" s="325"/>
      <c r="AG74" s="325"/>
      <c r="AH74" s="325"/>
      <c r="AI74" s="325"/>
      <c r="AJ74" s="325"/>
      <c r="AK74" s="325"/>
      <c r="AL74" s="325"/>
      <c r="AM74" s="325"/>
      <c r="AN74" s="325"/>
      <c r="AO74" s="325"/>
      <c r="AP74" s="325"/>
    </row>
    <row r="75" ht="15.75" customHeight="1">
      <c r="A75" s="325"/>
      <c r="B75" s="325"/>
      <c r="C75" s="325"/>
      <c r="D75" s="325"/>
      <c r="E75" s="325"/>
      <c r="F75" s="325"/>
      <c r="G75" s="325"/>
      <c r="H75" s="325"/>
      <c r="I75" s="325"/>
      <c r="J75" s="325"/>
      <c r="K75" s="325"/>
      <c r="L75" s="325"/>
      <c r="M75" s="325"/>
      <c r="N75" s="325"/>
      <c r="O75" s="325"/>
      <c r="P75" s="325"/>
      <c r="Q75" s="325"/>
      <c r="R75" s="325"/>
      <c r="S75" s="325"/>
      <c r="T75" s="325"/>
      <c r="U75" s="325"/>
      <c r="V75" s="325"/>
      <c r="W75" s="325"/>
      <c r="X75" s="325"/>
      <c r="Y75" s="325"/>
      <c r="Z75" s="325"/>
      <c r="AA75" s="325"/>
      <c r="AB75" s="325"/>
      <c r="AC75" s="325"/>
      <c r="AD75" s="325"/>
      <c r="AE75" s="325"/>
      <c r="AF75" s="325"/>
      <c r="AG75" s="325"/>
      <c r="AH75" s="325"/>
      <c r="AI75" s="325"/>
      <c r="AJ75" s="325"/>
      <c r="AK75" s="325"/>
      <c r="AL75" s="325"/>
      <c r="AM75" s="325"/>
      <c r="AN75" s="325"/>
      <c r="AO75" s="325"/>
      <c r="AP75" s="325"/>
    </row>
    <row r="76" ht="15.75" customHeight="1">
      <c r="A76" s="325"/>
      <c r="B76" s="325"/>
      <c r="C76" s="325"/>
      <c r="D76" s="325"/>
      <c r="E76" s="325"/>
      <c r="F76" s="325"/>
      <c r="G76" s="325"/>
      <c r="H76" s="325"/>
      <c r="I76" s="325"/>
      <c r="J76" s="325"/>
      <c r="K76" s="325"/>
      <c r="L76" s="325"/>
      <c r="M76" s="325"/>
      <c r="N76" s="325"/>
      <c r="O76" s="325"/>
      <c r="P76" s="325"/>
      <c r="Q76" s="325"/>
      <c r="R76" s="325"/>
      <c r="S76" s="325"/>
      <c r="T76" s="325"/>
      <c r="U76" s="325"/>
      <c r="V76" s="325"/>
      <c r="W76" s="325"/>
      <c r="X76" s="325"/>
      <c r="Y76" s="325"/>
      <c r="Z76" s="325"/>
      <c r="AA76" s="325"/>
      <c r="AB76" s="325"/>
      <c r="AC76" s="325"/>
      <c r="AD76" s="325"/>
      <c r="AE76" s="325"/>
      <c r="AF76" s="325"/>
      <c r="AG76" s="325"/>
      <c r="AH76" s="325"/>
      <c r="AI76" s="325"/>
      <c r="AJ76" s="325"/>
      <c r="AK76" s="325"/>
      <c r="AL76" s="325"/>
      <c r="AM76" s="325"/>
      <c r="AN76" s="325"/>
      <c r="AO76" s="325"/>
      <c r="AP76" s="325"/>
    </row>
    <row r="77" ht="15.75" customHeight="1">
      <c r="A77" s="325"/>
      <c r="B77" s="325"/>
      <c r="C77" s="325"/>
      <c r="D77" s="325"/>
      <c r="E77" s="325"/>
      <c r="F77" s="325"/>
      <c r="G77" s="325"/>
      <c r="H77" s="325"/>
      <c r="I77" s="325"/>
      <c r="J77" s="325"/>
      <c r="K77" s="325"/>
      <c r="L77" s="325"/>
      <c r="M77" s="325"/>
      <c r="N77" s="325"/>
      <c r="O77" s="325"/>
      <c r="P77" s="325"/>
      <c r="Q77" s="325"/>
      <c r="R77" s="325"/>
      <c r="S77" s="325"/>
      <c r="T77" s="325"/>
      <c r="U77" s="325"/>
      <c r="V77" s="325"/>
      <c r="W77" s="325"/>
      <c r="X77" s="325"/>
      <c r="Y77" s="325"/>
      <c r="Z77" s="325"/>
      <c r="AA77" s="325"/>
      <c r="AB77" s="325"/>
      <c r="AC77" s="325"/>
      <c r="AD77" s="325"/>
      <c r="AE77" s="325"/>
      <c r="AF77" s="325"/>
      <c r="AG77" s="325"/>
      <c r="AH77" s="325"/>
      <c r="AI77" s="325"/>
      <c r="AJ77" s="325"/>
      <c r="AK77" s="325"/>
      <c r="AL77" s="325"/>
      <c r="AM77" s="325"/>
      <c r="AN77" s="325"/>
      <c r="AO77" s="325"/>
      <c r="AP77" s="325"/>
    </row>
    <row r="78" ht="15.75" customHeight="1">
      <c r="A78" s="325"/>
      <c r="B78" s="325"/>
      <c r="C78" s="325"/>
      <c r="D78" s="325"/>
      <c r="E78" s="325"/>
      <c r="F78" s="325"/>
      <c r="G78" s="325"/>
      <c r="H78" s="325"/>
      <c r="I78" s="325"/>
      <c r="J78" s="325"/>
      <c r="K78" s="325"/>
      <c r="L78" s="325"/>
      <c r="M78" s="325"/>
      <c r="N78" s="325"/>
      <c r="O78" s="325"/>
      <c r="P78" s="325"/>
      <c r="Q78" s="325"/>
      <c r="R78" s="325"/>
      <c r="S78" s="325"/>
      <c r="T78" s="325"/>
      <c r="U78" s="325"/>
      <c r="V78" s="325"/>
      <c r="W78" s="325"/>
      <c r="X78" s="325"/>
      <c r="Y78" s="325"/>
      <c r="Z78" s="325"/>
      <c r="AA78" s="325"/>
      <c r="AB78" s="325"/>
      <c r="AC78" s="325"/>
      <c r="AD78" s="325"/>
      <c r="AE78" s="325"/>
      <c r="AF78" s="325"/>
      <c r="AG78" s="325"/>
      <c r="AH78" s="325"/>
      <c r="AI78" s="325"/>
      <c r="AJ78" s="325"/>
      <c r="AK78" s="325"/>
      <c r="AL78" s="325"/>
      <c r="AM78" s="325"/>
      <c r="AN78" s="325"/>
      <c r="AO78" s="325"/>
      <c r="AP78" s="325"/>
    </row>
    <row r="79" ht="15.75" customHeight="1">
      <c r="A79" s="325"/>
      <c r="B79" s="325"/>
      <c r="C79" s="325"/>
      <c r="D79" s="325"/>
      <c r="E79" s="325"/>
      <c r="F79" s="325"/>
      <c r="G79" s="325"/>
      <c r="H79" s="325"/>
      <c r="I79" s="325"/>
      <c r="J79" s="325"/>
      <c r="K79" s="325"/>
      <c r="L79" s="325"/>
      <c r="M79" s="325"/>
      <c r="N79" s="325"/>
      <c r="O79" s="325"/>
      <c r="P79" s="325"/>
      <c r="Q79" s="325"/>
      <c r="R79" s="325"/>
      <c r="S79" s="325"/>
      <c r="T79" s="325"/>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row>
    <row r="80" ht="15.75" customHeight="1">
      <c r="A80" s="325"/>
      <c r="B80" s="325"/>
      <c r="C80" s="325"/>
      <c r="D80" s="325"/>
      <c r="E80" s="325"/>
      <c r="F80" s="325"/>
      <c r="G80" s="325"/>
      <c r="H80" s="325"/>
      <c r="I80" s="325"/>
      <c r="J80" s="325"/>
      <c r="K80" s="325"/>
      <c r="L80" s="325"/>
      <c r="M80" s="325"/>
      <c r="N80" s="325"/>
      <c r="O80" s="325"/>
      <c r="P80" s="325"/>
      <c r="Q80" s="325"/>
      <c r="R80" s="325"/>
      <c r="S80" s="325"/>
      <c r="T80" s="325"/>
      <c r="U80" s="325"/>
      <c r="V80" s="325"/>
      <c r="W80" s="325"/>
      <c r="X80" s="325"/>
      <c r="Y80" s="325"/>
      <c r="Z80" s="325"/>
      <c r="AA80" s="325"/>
      <c r="AB80" s="325"/>
      <c r="AC80" s="325"/>
      <c r="AD80" s="325"/>
      <c r="AE80" s="325"/>
      <c r="AF80" s="325"/>
      <c r="AG80" s="325"/>
      <c r="AH80" s="325"/>
      <c r="AI80" s="325"/>
      <c r="AJ80" s="325"/>
      <c r="AK80" s="325"/>
      <c r="AL80" s="325"/>
      <c r="AM80" s="325"/>
      <c r="AN80" s="325"/>
      <c r="AO80" s="325"/>
      <c r="AP80" s="325"/>
    </row>
    <row r="81" ht="15.75" customHeight="1">
      <c r="A81" s="325"/>
      <c r="B81" s="325"/>
      <c r="C81" s="325"/>
      <c r="D81" s="325"/>
      <c r="E81" s="325"/>
      <c r="F81" s="325"/>
      <c r="G81" s="325"/>
      <c r="H81" s="325"/>
      <c r="I81" s="325"/>
      <c r="J81" s="325"/>
      <c r="K81" s="325"/>
      <c r="L81" s="325"/>
      <c r="M81" s="325"/>
      <c r="N81" s="325"/>
      <c r="O81" s="325"/>
      <c r="P81" s="325"/>
      <c r="Q81" s="325"/>
      <c r="R81" s="325"/>
      <c r="S81" s="325"/>
      <c r="T81" s="325"/>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row>
    <row r="82" ht="15.75" customHeight="1">
      <c r="A82" s="325"/>
      <c r="B82" s="325"/>
      <c r="C82" s="325"/>
      <c r="D82" s="325"/>
      <c r="E82" s="325"/>
      <c r="F82" s="325"/>
      <c r="G82" s="325"/>
      <c r="H82" s="325"/>
      <c r="I82" s="325"/>
      <c r="J82" s="325"/>
      <c r="K82" s="325"/>
      <c r="L82" s="325"/>
      <c r="M82" s="325"/>
      <c r="N82" s="325"/>
      <c r="O82" s="325"/>
      <c r="P82" s="325"/>
      <c r="Q82" s="325"/>
      <c r="R82" s="325"/>
      <c r="S82" s="325"/>
      <c r="T82" s="325"/>
      <c r="U82" s="325"/>
      <c r="V82" s="325"/>
      <c r="W82" s="325"/>
      <c r="X82" s="325"/>
      <c r="Y82" s="325"/>
      <c r="Z82" s="325"/>
      <c r="AA82" s="325"/>
      <c r="AB82" s="325"/>
      <c r="AC82" s="325"/>
      <c r="AD82" s="325"/>
      <c r="AE82" s="325"/>
      <c r="AF82" s="325"/>
      <c r="AG82" s="325"/>
      <c r="AH82" s="325"/>
      <c r="AI82" s="325"/>
      <c r="AJ82" s="325"/>
      <c r="AK82" s="325"/>
      <c r="AL82" s="325"/>
      <c r="AM82" s="325"/>
      <c r="AN82" s="325"/>
      <c r="AO82" s="325"/>
      <c r="AP82" s="325"/>
    </row>
    <row r="83" ht="15.75" customHeight="1">
      <c r="A83" s="325"/>
      <c r="B83" s="325"/>
      <c r="C83" s="325"/>
      <c r="D83" s="325"/>
      <c r="E83" s="325"/>
      <c r="F83" s="325"/>
      <c r="G83" s="325"/>
      <c r="H83" s="325"/>
      <c r="I83" s="325"/>
      <c r="J83" s="325"/>
      <c r="K83" s="325"/>
      <c r="L83" s="325"/>
      <c r="M83" s="325"/>
      <c r="N83" s="325"/>
      <c r="O83" s="325"/>
      <c r="P83" s="325"/>
      <c r="Q83" s="325"/>
      <c r="R83" s="325"/>
      <c r="S83" s="325"/>
      <c r="T83" s="325"/>
      <c r="U83" s="325"/>
      <c r="V83" s="325"/>
      <c r="W83" s="325"/>
      <c r="X83" s="325"/>
      <c r="Y83" s="325"/>
      <c r="Z83" s="325"/>
      <c r="AA83" s="325"/>
      <c r="AB83" s="325"/>
      <c r="AC83" s="325"/>
      <c r="AD83" s="325"/>
      <c r="AE83" s="325"/>
      <c r="AF83" s="325"/>
      <c r="AG83" s="325"/>
      <c r="AH83" s="325"/>
      <c r="AI83" s="325"/>
      <c r="AJ83" s="325"/>
      <c r="AK83" s="325"/>
      <c r="AL83" s="325"/>
      <c r="AM83" s="325"/>
      <c r="AN83" s="325"/>
      <c r="AO83" s="325"/>
      <c r="AP83" s="325"/>
    </row>
    <row r="84" ht="15.75" customHeight="1">
      <c r="A84" s="325"/>
      <c r="B84" s="325"/>
      <c r="C84" s="325"/>
      <c r="D84" s="325"/>
      <c r="E84" s="325"/>
      <c r="F84" s="325"/>
      <c r="G84" s="325"/>
      <c r="H84" s="325"/>
      <c r="I84" s="325"/>
      <c r="J84" s="325"/>
      <c r="K84" s="325"/>
      <c r="L84" s="325"/>
      <c r="M84" s="325"/>
      <c r="N84" s="325"/>
      <c r="O84" s="325"/>
      <c r="P84" s="325"/>
      <c r="Q84" s="325"/>
      <c r="R84" s="325"/>
      <c r="S84" s="325"/>
      <c r="T84" s="325"/>
      <c r="U84" s="325"/>
      <c r="V84" s="325"/>
      <c r="W84" s="325"/>
      <c r="X84" s="325"/>
      <c r="Y84" s="325"/>
      <c r="Z84" s="325"/>
      <c r="AA84" s="325"/>
      <c r="AB84" s="325"/>
      <c r="AC84" s="325"/>
      <c r="AD84" s="325"/>
      <c r="AE84" s="325"/>
      <c r="AF84" s="325"/>
      <c r="AG84" s="325"/>
      <c r="AH84" s="325"/>
      <c r="AI84" s="325"/>
      <c r="AJ84" s="325"/>
      <c r="AK84" s="325"/>
      <c r="AL84" s="325"/>
      <c r="AM84" s="325"/>
      <c r="AN84" s="325"/>
      <c r="AO84" s="325"/>
      <c r="AP84" s="325"/>
    </row>
    <row r="85" ht="15.75" customHeight="1">
      <c r="A85" s="325"/>
      <c r="B85" s="325"/>
      <c r="C85" s="325"/>
      <c r="D85" s="325"/>
      <c r="E85" s="325"/>
      <c r="F85" s="325"/>
      <c r="G85" s="325"/>
      <c r="H85" s="325"/>
      <c r="I85" s="325"/>
      <c r="J85" s="325"/>
      <c r="K85" s="325"/>
      <c r="L85" s="325"/>
      <c r="M85" s="325"/>
      <c r="N85" s="325"/>
      <c r="O85" s="325"/>
      <c r="P85" s="325"/>
      <c r="Q85" s="325"/>
      <c r="R85" s="325"/>
      <c r="S85" s="325"/>
      <c r="T85" s="325"/>
      <c r="U85" s="325"/>
      <c r="V85" s="325"/>
      <c r="W85" s="325"/>
      <c r="X85" s="325"/>
      <c r="Y85" s="325"/>
      <c r="Z85" s="325"/>
      <c r="AA85" s="325"/>
      <c r="AB85" s="325"/>
      <c r="AC85" s="325"/>
      <c r="AD85" s="325"/>
      <c r="AE85" s="325"/>
      <c r="AF85" s="325"/>
      <c r="AG85" s="325"/>
      <c r="AH85" s="325"/>
      <c r="AI85" s="325"/>
      <c r="AJ85" s="325"/>
      <c r="AK85" s="325"/>
      <c r="AL85" s="325"/>
      <c r="AM85" s="325"/>
      <c r="AN85" s="325"/>
      <c r="AO85" s="325"/>
      <c r="AP85" s="325"/>
    </row>
    <row r="86" ht="15.75" customHeight="1">
      <c r="A86" s="325"/>
      <c r="B86" s="325"/>
      <c r="C86" s="325"/>
      <c r="D86" s="325"/>
      <c r="E86" s="325"/>
      <c r="F86" s="325"/>
      <c r="G86" s="325"/>
      <c r="H86" s="325"/>
      <c r="I86" s="325"/>
      <c r="J86" s="325"/>
      <c r="K86" s="325"/>
      <c r="L86" s="325"/>
      <c r="M86" s="325"/>
      <c r="N86" s="325"/>
      <c r="O86" s="325"/>
      <c r="P86" s="325"/>
      <c r="Q86" s="325"/>
      <c r="R86" s="325"/>
      <c r="S86" s="325"/>
      <c r="T86" s="325"/>
      <c r="U86" s="325"/>
      <c r="V86" s="325"/>
      <c r="W86" s="325"/>
      <c r="X86" s="325"/>
      <c r="Y86" s="325"/>
      <c r="Z86" s="325"/>
      <c r="AA86" s="325"/>
      <c r="AB86" s="325"/>
      <c r="AC86" s="325"/>
      <c r="AD86" s="325"/>
      <c r="AE86" s="325"/>
      <c r="AF86" s="325"/>
      <c r="AG86" s="325"/>
      <c r="AH86" s="325"/>
      <c r="AI86" s="325"/>
      <c r="AJ86" s="325"/>
      <c r="AK86" s="325"/>
      <c r="AL86" s="325"/>
      <c r="AM86" s="325"/>
      <c r="AN86" s="325"/>
      <c r="AO86" s="325"/>
      <c r="AP86" s="325"/>
    </row>
    <row r="87" ht="15.75" customHeight="1">
      <c r="A87" s="325"/>
      <c r="B87" s="325"/>
      <c r="C87" s="325"/>
      <c r="D87" s="325"/>
      <c r="E87" s="325"/>
      <c r="F87" s="325"/>
      <c r="G87" s="325"/>
      <c r="H87" s="325"/>
      <c r="I87" s="325"/>
      <c r="J87" s="325"/>
      <c r="K87" s="325"/>
      <c r="L87" s="325"/>
      <c r="M87" s="325"/>
      <c r="N87" s="325"/>
      <c r="O87" s="325"/>
      <c r="P87" s="325"/>
      <c r="Q87" s="325"/>
      <c r="R87" s="325"/>
      <c r="S87" s="325"/>
      <c r="T87" s="325"/>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row>
    <row r="88" ht="15.75" customHeight="1">
      <c r="A88" s="325"/>
      <c r="B88" s="325"/>
      <c r="C88" s="325"/>
      <c r="D88" s="325"/>
      <c r="E88" s="325"/>
      <c r="F88" s="325"/>
      <c r="G88" s="325"/>
      <c r="H88" s="325"/>
      <c r="I88" s="325"/>
      <c r="J88" s="325"/>
      <c r="K88" s="325"/>
      <c r="L88" s="325"/>
      <c r="M88" s="325"/>
      <c r="N88" s="325"/>
      <c r="O88" s="325"/>
      <c r="P88" s="325"/>
      <c r="Q88" s="325"/>
      <c r="R88" s="325"/>
      <c r="S88" s="325"/>
      <c r="T88" s="325"/>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row>
    <row r="89" ht="15.75" customHeight="1">
      <c r="A89" s="325"/>
      <c r="B89" s="325"/>
      <c r="C89" s="325"/>
      <c r="D89" s="325"/>
      <c r="E89" s="325"/>
      <c r="F89" s="325"/>
      <c r="G89" s="325"/>
      <c r="H89" s="325"/>
      <c r="I89" s="325"/>
      <c r="J89" s="325"/>
      <c r="K89" s="325"/>
      <c r="L89" s="325"/>
      <c r="M89" s="325"/>
      <c r="N89" s="325"/>
      <c r="O89" s="325"/>
      <c r="P89" s="325"/>
      <c r="Q89" s="325"/>
      <c r="R89" s="325"/>
      <c r="S89" s="325"/>
      <c r="T89" s="325"/>
      <c r="U89" s="325"/>
      <c r="V89" s="325"/>
      <c r="W89" s="325"/>
      <c r="X89" s="325"/>
      <c r="Y89" s="325"/>
      <c r="Z89" s="325"/>
      <c r="AA89" s="325"/>
      <c r="AB89" s="325"/>
      <c r="AC89" s="325"/>
      <c r="AD89" s="325"/>
      <c r="AE89" s="325"/>
      <c r="AF89" s="325"/>
      <c r="AG89" s="325"/>
      <c r="AH89" s="325"/>
      <c r="AI89" s="325"/>
      <c r="AJ89" s="325"/>
      <c r="AK89" s="325"/>
      <c r="AL89" s="325"/>
      <c r="AM89" s="325"/>
      <c r="AN89" s="325"/>
      <c r="AO89" s="325"/>
      <c r="AP89" s="325"/>
    </row>
    <row r="90" ht="15.75" customHeight="1">
      <c r="A90" s="325"/>
      <c r="B90" s="325"/>
      <c r="C90" s="325"/>
      <c r="D90" s="325"/>
      <c r="E90" s="325"/>
      <c r="F90" s="325"/>
      <c r="G90" s="325"/>
      <c r="H90" s="325"/>
      <c r="I90" s="325"/>
      <c r="J90" s="325"/>
      <c r="K90" s="325"/>
      <c r="L90" s="325"/>
      <c r="M90" s="325"/>
      <c r="N90" s="325"/>
      <c r="O90" s="325"/>
      <c r="P90" s="325"/>
      <c r="Q90" s="325"/>
      <c r="R90" s="325"/>
      <c r="S90" s="325"/>
      <c r="T90" s="325"/>
      <c r="U90" s="325"/>
      <c r="V90" s="325"/>
      <c r="W90" s="325"/>
      <c r="X90" s="325"/>
      <c r="Y90" s="325"/>
      <c r="Z90" s="325"/>
      <c r="AA90" s="325"/>
      <c r="AB90" s="325"/>
      <c r="AC90" s="325"/>
      <c r="AD90" s="325"/>
      <c r="AE90" s="325"/>
      <c r="AF90" s="325"/>
      <c r="AG90" s="325"/>
      <c r="AH90" s="325"/>
      <c r="AI90" s="325"/>
      <c r="AJ90" s="325"/>
      <c r="AK90" s="325"/>
      <c r="AL90" s="325"/>
      <c r="AM90" s="325"/>
      <c r="AN90" s="325"/>
      <c r="AO90" s="325"/>
      <c r="AP90" s="325"/>
    </row>
    <row r="91" ht="15.75" customHeight="1">
      <c r="A91" s="325"/>
      <c r="B91" s="325"/>
      <c r="C91" s="325"/>
      <c r="D91" s="325"/>
      <c r="E91" s="325"/>
      <c r="F91" s="325"/>
      <c r="G91" s="325"/>
      <c r="H91" s="325"/>
      <c r="I91" s="325"/>
      <c r="J91" s="325"/>
      <c r="K91" s="325"/>
      <c r="L91" s="325"/>
      <c r="M91" s="325"/>
      <c r="N91" s="325"/>
      <c r="O91" s="325"/>
      <c r="P91" s="325"/>
      <c r="Q91" s="325"/>
      <c r="R91" s="325"/>
      <c r="S91" s="325"/>
      <c r="T91" s="325"/>
      <c r="U91" s="325"/>
      <c r="V91" s="325"/>
      <c r="W91" s="325"/>
      <c r="X91" s="325"/>
      <c r="Y91" s="325"/>
      <c r="Z91" s="325"/>
      <c r="AA91" s="325"/>
      <c r="AB91" s="325"/>
      <c r="AC91" s="325"/>
      <c r="AD91" s="325"/>
      <c r="AE91" s="325"/>
      <c r="AF91" s="325"/>
      <c r="AG91" s="325"/>
      <c r="AH91" s="325"/>
      <c r="AI91" s="325"/>
      <c r="AJ91" s="325"/>
      <c r="AK91" s="325"/>
      <c r="AL91" s="325"/>
      <c r="AM91" s="325"/>
      <c r="AN91" s="325"/>
      <c r="AO91" s="325"/>
      <c r="AP91" s="325"/>
    </row>
    <row r="92" ht="15.75" customHeight="1">
      <c r="A92" s="325"/>
      <c r="B92" s="325"/>
      <c r="C92" s="325"/>
      <c r="D92" s="325"/>
      <c r="E92" s="325"/>
      <c r="F92" s="325"/>
      <c r="G92" s="325"/>
      <c r="H92" s="325"/>
      <c r="I92" s="325"/>
      <c r="J92" s="325"/>
      <c r="K92" s="325"/>
      <c r="L92" s="325"/>
      <c r="M92" s="325"/>
      <c r="N92" s="325"/>
      <c r="O92" s="325"/>
      <c r="P92" s="325"/>
      <c r="Q92" s="325"/>
      <c r="R92" s="325"/>
      <c r="S92" s="325"/>
      <c r="T92" s="325"/>
      <c r="U92" s="325"/>
      <c r="V92" s="325"/>
      <c r="W92" s="325"/>
      <c r="X92" s="325"/>
      <c r="Y92" s="325"/>
      <c r="Z92" s="325"/>
      <c r="AA92" s="325"/>
      <c r="AB92" s="325"/>
      <c r="AC92" s="325"/>
      <c r="AD92" s="325"/>
      <c r="AE92" s="325"/>
      <c r="AF92" s="325"/>
      <c r="AG92" s="325"/>
      <c r="AH92" s="325"/>
      <c r="AI92" s="325"/>
      <c r="AJ92" s="325"/>
      <c r="AK92" s="325"/>
      <c r="AL92" s="325"/>
      <c r="AM92" s="325"/>
      <c r="AN92" s="325"/>
      <c r="AO92" s="325"/>
      <c r="AP92" s="325"/>
    </row>
    <row r="93" ht="15.75" customHeight="1">
      <c r="A93" s="325"/>
      <c r="B93" s="325"/>
      <c r="C93" s="325"/>
      <c r="D93" s="325"/>
      <c r="E93" s="325"/>
      <c r="F93" s="325"/>
      <c r="G93" s="325"/>
      <c r="H93" s="325"/>
      <c r="I93" s="325"/>
      <c r="J93" s="325"/>
      <c r="K93" s="325"/>
      <c r="L93" s="325"/>
      <c r="M93" s="325"/>
      <c r="N93" s="325"/>
      <c r="O93" s="325"/>
      <c r="P93" s="325"/>
      <c r="Q93" s="325"/>
      <c r="R93" s="325"/>
      <c r="S93" s="325"/>
      <c r="T93" s="325"/>
      <c r="U93" s="325"/>
      <c r="V93" s="325"/>
      <c r="W93" s="325"/>
      <c r="X93" s="325"/>
      <c r="Y93" s="325"/>
      <c r="Z93" s="325"/>
      <c r="AA93" s="325"/>
      <c r="AB93" s="325"/>
      <c r="AC93" s="325"/>
      <c r="AD93" s="325"/>
      <c r="AE93" s="325"/>
      <c r="AF93" s="325"/>
      <c r="AG93" s="325"/>
      <c r="AH93" s="325"/>
      <c r="AI93" s="325"/>
      <c r="AJ93" s="325"/>
      <c r="AK93" s="325"/>
      <c r="AL93" s="325"/>
      <c r="AM93" s="325"/>
      <c r="AN93" s="325"/>
      <c r="AO93" s="325"/>
      <c r="AP93" s="325"/>
    </row>
    <row r="94" ht="15.75" customHeight="1">
      <c r="A94" s="325"/>
      <c r="B94" s="325"/>
      <c r="C94" s="325"/>
      <c r="D94" s="325"/>
      <c r="E94" s="325"/>
      <c r="F94" s="325"/>
      <c r="G94" s="325"/>
      <c r="H94" s="325"/>
      <c r="I94" s="325"/>
      <c r="J94" s="325"/>
      <c r="K94" s="325"/>
      <c r="L94" s="325"/>
      <c r="M94" s="325"/>
      <c r="N94" s="325"/>
      <c r="O94" s="325"/>
      <c r="P94" s="325"/>
      <c r="Q94" s="325"/>
      <c r="R94" s="325"/>
      <c r="S94" s="325"/>
      <c r="T94" s="325"/>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row>
    <row r="95" ht="15.75" customHeight="1">
      <c r="A95" s="325"/>
      <c r="B95" s="325"/>
      <c r="C95" s="325"/>
      <c r="D95" s="325"/>
      <c r="E95" s="325"/>
      <c r="F95" s="325"/>
      <c r="G95" s="325"/>
      <c r="H95" s="325"/>
      <c r="I95" s="325"/>
      <c r="J95" s="325"/>
      <c r="K95" s="325"/>
      <c r="L95" s="325"/>
      <c r="M95" s="325"/>
      <c r="N95" s="325"/>
      <c r="O95" s="325"/>
      <c r="P95" s="325"/>
      <c r="Q95" s="325"/>
      <c r="R95" s="325"/>
      <c r="S95" s="325"/>
      <c r="T95" s="325"/>
      <c r="U95" s="325"/>
      <c r="V95" s="325"/>
      <c r="W95" s="325"/>
      <c r="X95" s="325"/>
      <c r="Y95" s="325"/>
      <c r="Z95" s="325"/>
      <c r="AA95" s="325"/>
      <c r="AB95" s="325"/>
      <c r="AC95" s="325"/>
      <c r="AD95" s="325"/>
      <c r="AE95" s="325"/>
      <c r="AF95" s="325"/>
      <c r="AG95" s="325"/>
      <c r="AH95" s="325"/>
      <c r="AI95" s="325"/>
      <c r="AJ95" s="325"/>
      <c r="AK95" s="325"/>
      <c r="AL95" s="325"/>
      <c r="AM95" s="325"/>
      <c r="AN95" s="325"/>
      <c r="AO95" s="325"/>
      <c r="AP95" s="325"/>
    </row>
    <row r="96" ht="15.75" customHeight="1">
      <c r="A96" s="325"/>
      <c r="B96" s="325"/>
      <c r="C96" s="325"/>
      <c r="D96" s="325"/>
      <c r="E96" s="325"/>
      <c r="F96" s="325"/>
      <c r="G96" s="325"/>
      <c r="H96" s="325"/>
      <c r="I96" s="325"/>
      <c r="J96" s="325"/>
      <c r="K96" s="325"/>
      <c r="L96" s="325"/>
      <c r="M96" s="325"/>
      <c r="N96" s="325"/>
      <c r="O96" s="325"/>
      <c r="P96" s="325"/>
      <c r="Q96" s="325"/>
      <c r="R96" s="325"/>
      <c r="S96" s="325"/>
      <c r="T96" s="325"/>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row>
    <row r="97" ht="15.75" customHeight="1">
      <c r="A97" s="325"/>
      <c r="B97" s="325"/>
      <c r="C97" s="325"/>
      <c r="D97" s="325"/>
      <c r="E97" s="325"/>
      <c r="F97" s="325"/>
      <c r="G97" s="325"/>
      <c r="H97" s="325"/>
      <c r="I97" s="325"/>
      <c r="J97" s="325"/>
      <c r="K97" s="325"/>
      <c r="L97" s="325"/>
      <c r="M97" s="325"/>
      <c r="N97" s="325"/>
      <c r="O97" s="325"/>
      <c r="P97" s="325"/>
      <c r="Q97" s="325"/>
      <c r="R97" s="325"/>
      <c r="S97" s="325"/>
      <c r="T97" s="325"/>
      <c r="U97" s="325"/>
      <c r="V97" s="325"/>
      <c r="W97" s="325"/>
      <c r="X97" s="325"/>
      <c r="Y97" s="325"/>
      <c r="Z97" s="325"/>
      <c r="AA97" s="325"/>
      <c r="AB97" s="325"/>
      <c r="AC97" s="325"/>
      <c r="AD97" s="325"/>
      <c r="AE97" s="325"/>
      <c r="AF97" s="325"/>
      <c r="AG97" s="325"/>
      <c r="AH97" s="325"/>
      <c r="AI97" s="325"/>
      <c r="AJ97" s="325"/>
      <c r="AK97" s="325"/>
      <c r="AL97" s="325"/>
      <c r="AM97" s="325"/>
      <c r="AN97" s="325"/>
      <c r="AO97" s="325"/>
      <c r="AP97" s="325"/>
    </row>
    <row r="98" ht="15.75" customHeight="1">
      <c r="A98" s="325"/>
      <c r="B98" s="325"/>
      <c r="C98" s="325"/>
      <c r="D98" s="325"/>
      <c r="E98" s="325"/>
      <c r="F98" s="325"/>
      <c r="G98" s="325"/>
      <c r="H98" s="325"/>
      <c r="I98" s="325"/>
      <c r="J98" s="325"/>
      <c r="K98" s="325"/>
      <c r="L98" s="325"/>
      <c r="M98" s="325"/>
      <c r="N98" s="325"/>
      <c r="O98" s="325"/>
      <c r="P98" s="325"/>
      <c r="Q98" s="325"/>
      <c r="R98" s="325"/>
      <c r="S98" s="325"/>
      <c r="T98" s="325"/>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row>
    <row r="99" ht="15.75" customHeight="1">
      <c r="A99" s="325"/>
      <c r="B99" s="325"/>
      <c r="C99" s="325"/>
      <c r="D99" s="325"/>
      <c r="E99" s="325"/>
      <c r="F99" s="325"/>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row>
    <row r="100" ht="15.75" customHeight="1">
      <c r="A100" s="325"/>
      <c r="B100" s="325"/>
      <c r="C100" s="325"/>
      <c r="D100" s="325"/>
      <c r="E100" s="325"/>
      <c r="F100" s="325"/>
      <c r="G100" s="325"/>
      <c r="H100" s="325"/>
      <c r="I100" s="325"/>
      <c r="J100" s="325"/>
      <c r="K100" s="325"/>
      <c r="L100" s="325"/>
      <c r="M100" s="325"/>
      <c r="N100" s="325"/>
      <c r="O100" s="325"/>
      <c r="P100" s="325"/>
      <c r="Q100" s="325"/>
      <c r="R100" s="325"/>
      <c r="S100" s="325"/>
      <c r="T100" s="325"/>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row>
    <row r="101" ht="15.75" customHeight="1">
      <c r="A101" s="325"/>
      <c r="B101" s="325"/>
      <c r="C101" s="325"/>
      <c r="D101" s="325"/>
      <c r="E101" s="325"/>
      <c r="F101" s="325"/>
      <c r="G101" s="325"/>
      <c r="H101" s="325"/>
      <c r="I101" s="325"/>
      <c r="J101" s="325"/>
      <c r="K101" s="325"/>
      <c r="L101" s="325"/>
      <c r="M101" s="325"/>
      <c r="N101" s="325"/>
      <c r="O101" s="325"/>
      <c r="P101" s="325"/>
      <c r="Q101" s="325"/>
      <c r="R101" s="325"/>
      <c r="S101" s="325"/>
      <c r="T101" s="325"/>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row>
    <row r="102" ht="15.75" customHeight="1">
      <c r="A102" s="325"/>
      <c r="B102" s="325"/>
      <c r="C102" s="325"/>
      <c r="D102" s="325"/>
      <c r="E102" s="325"/>
      <c r="F102" s="325"/>
      <c r="G102" s="325"/>
      <c r="H102" s="325"/>
      <c r="I102" s="325"/>
      <c r="J102" s="325"/>
      <c r="K102" s="325"/>
      <c r="L102" s="325"/>
      <c r="M102" s="325"/>
      <c r="N102" s="325"/>
      <c r="O102" s="325"/>
      <c r="P102" s="325"/>
      <c r="Q102" s="325"/>
      <c r="R102" s="325"/>
      <c r="S102" s="325"/>
      <c r="T102" s="325"/>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row>
    <row r="103" ht="15.75" customHeight="1">
      <c r="A103" s="325"/>
      <c r="B103" s="325"/>
      <c r="C103" s="325"/>
      <c r="D103" s="325"/>
      <c r="E103" s="325"/>
      <c r="F103" s="325"/>
      <c r="G103" s="325"/>
      <c r="H103" s="325"/>
      <c r="I103" s="325"/>
      <c r="J103" s="325"/>
      <c r="K103" s="325"/>
      <c r="L103" s="325"/>
      <c r="M103" s="325"/>
      <c r="N103" s="325"/>
      <c r="O103" s="325"/>
      <c r="P103" s="325"/>
      <c r="Q103" s="325"/>
      <c r="R103" s="325"/>
      <c r="S103" s="325"/>
      <c r="T103" s="325"/>
      <c r="U103" s="325"/>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row>
    <row r="104" ht="15.75" customHeight="1">
      <c r="A104" s="325"/>
      <c r="B104" s="325"/>
      <c r="C104" s="325"/>
      <c r="D104" s="325"/>
      <c r="E104" s="325"/>
      <c r="F104" s="325"/>
      <c r="G104" s="325"/>
      <c r="H104" s="325"/>
      <c r="I104" s="325"/>
      <c r="J104" s="325"/>
      <c r="K104" s="325"/>
      <c r="L104" s="325"/>
      <c r="M104" s="325"/>
      <c r="N104" s="325"/>
      <c r="O104" s="325"/>
      <c r="P104" s="325"/>
      <c r="Q104" s="325"/>
      <c r="R104" s="325"/>
      <c r="S104" s="325"/>
      <c r="T104" s="325"/>
      <c r="U104" s="325"/>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row>
    <row r="105" ht="15.75" customHeight="1">
      <c r="A105" s="325"/>
      <c r="B105" s="325"/>
      <c r="C105" s="325"/>
      <c r="D105" s="325"/>
      <c r="E105" s="325"/>
      <c r="F105" s="325"/>
      <c r="G105" s="325"/>
      <c r="H105" s="325"/>
      <c r="I105" s="325"/>
      <c r="J105" s="325"/>
      <c r="K105" s="325"/>
      <c r="L105" s="325"/>
      <c r="M105" s="325"/>
      <c r="N105" s="325"/>
      <c r="O105" s="325"/>
      <c r="P105" s="325"/>
      <c r="Q105" s="325"/>
      <c r="R105" s="325"/>
      <c r="S105" s="325"/>
      <c r="T105" s="325"/>
      <c r="U105" s="325"/>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row>
    <row r="106" ht="15.75" customHeight="1">
      <c r="A106" s="325"/>
      <c r="B106" s="325"/>
      <c r="C106" s="325"/>
      <c r="D106" s="325"/>
      <c r="E106" s="325"/>
      <c r="F106" s="325"/>
      <c r="G106" s="325"/>
      <c r="H106" s="325"/>
      <c r="I106" s="325"/>
      <c r="J106" s="325"/>
      <c r="K106" s="325"/>
      <c r="L106" s="325"/>
      <c r="M106" s="325"/>
      <c r="N106" s="325"/>
      <c r="O106" s="325"/>
      <c r="P106" s="325"/>
      <c r="Q106" s="325"/>
      <c r="R106" s="325"/>
      <c r="S106" s="325"/>
      <c r="T106" s="325"/>
      <c r="U106" s="325"/>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row>
    <row r="107" ht="15.75" customHeight="1">
      <c r="A107" s="325"/>
      <c r="B107" s="325"/>
      <c r="C107" s="325"/>
      <c r="D107" s="325"/>
      <c r="E107" s="325"/>
      <c r="F107" s="325"/>
      <c r="G107" s="325"/>
      <c r="H107" s="325"/>
      <c r="I107" s="325"/>
      <c r="J107" s="325"/>
      <c r="K107" s="325"/>
      <c r="L107" s="325"/>
      <c r="M107" s="325"/>
      <c r="N107" s="325"/>
      <c r="O107" s="325"/>
      <c r="P107" s="325"/>
      <c r="Q107" s="325"/>
      <c r="R107" s="325"/>
      <c r="S107" s="325"/>
      <c r="T107" s="325"/>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row>
    <row r="108" ht="15.75" customHeight="1">
      <c r="A108" s="325"/>
      <c r="B108" s="325"/>
      <c r="C108" s="325"/>
      <c r="D108" s="325"/>
      <c r="E108" s="325"/>
      <c r="F108" s="325"/>
      <c r="G108" s="325"/>
      <c r="H108" s="325"/>
      <c r="I108" s="325"/>
      <c r="J108" s="325"/>
      <c r="K108" s="325"/>
      <c r="L108" s="325"/>
      <c r="M108" s="325"/>
      <c r="N108" s="325"/>
      <c r="O108" s="325"/>
      <c r="P108" s="325"/>
      <c r="Q108" s="325"/>
      <c r="R108" s="325"/>
      <c r="S108" s="325"/>
      <c r="T108" s="325"/>
      <c r="U108" s="325"/>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row>
    <row r="109" ht="15.75" customHeight="1">
      <c r="A109" s="325"/>
      <c r="B109" s="325"/>
      <c r="C109" s="325"/>
      <c r="D109" s="325"/>
      <c r="E109" s="325"/>
      <c r="F109" s="325"/>
      <c r="G109" s="325"/>
      <c r="H109" s="325"/>
      <c r="I109" s="325"/>
      <c r="J109" s="325"/>
      <c r="K109" s="325"/>
      <c r="L109" s="325"/>
      <c r="M109" s="325"/>
      <c r="N109" s="325"/>
      <c r="O109" s="325"/>
      <c r="P109" s="325"/>
      <c r="Q109" s="325"/>
      <c r="R109" s="325"/>
      <c r="S109" s="325"/>
      <c r="T109" s="325"/>
      <c r="U109" s="325"/>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row>
    <row r="110" ht="15.75" customHeight="1">
      <c r="A110" s="325"/>
      <c r="B110" s="325"/>
      <c r="C110" s="325"/>
      <c r="D110" s="325"/>
      <c r="E110" s="325"/>
      <c r="F110" s="325"/>
      <c r="G110" s="325"/>
      <c r="H110" s="325"/>
      <c r="I110" s="325"/>
      <c r="J110" s="325"/>
      <c r="K110" s="325"/>
      <c r="L110" s="325"/>
      <c r="M110" s="325"/>
      <c r="N110" s="325"/>
      <c r="O110" s="325"/>
      <c r="P110" s="325"/>
      <c r="Q110" s="325"/>
      <c r="R110" s="325"/>
      <c r="S110" s="325"/>
      <c r="T110" s="325"/>
      <c r="U110" s="325"/>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row>
    <row r="111" ht="15.75" customHeight="1">
      <c r="A111" s="325"/>
      <c r="B111" s="325"/>
      <c r="C111" s="325"/>
      <c r="D111" s="325"/>
      <c r="E111" s="325"/>
      <c r="F111" s="325"/>
      <c r="G111" s="325"/>
      <c r="H111" s="325"/>
      <c r="I111" s="325"/>
      <c r="J111" s="325"/>
      <c r="K111" s="325"/>
      <c r="L111" s="325"/>
      <c r="M111" s="325"/>
      <c r="N111" s="325"/>
      <c r="O111" s="325"/>
      <c r="P111" s="325"/>
      <c r="Q111" s="325"/>
      <c r="R111" s="325"/>
      <c r="S111" s="325"/>
      <c r="T111" s="325"/>
      <c r="U111" s="325"/>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row>
    <row r="112" ht="15.75" customHeight="1">
      <c r="A112" s="325"/>
      <c r="B112" s="325"/>
      <c r="C112" s="325"/>
      <c r="D112" s="325"/>
      <c r="E112" s="325"/>
      <c r="F112" s="325"/>
      <c r="G112" s="325"/>
      <c r="H112" s="325"/>
      <c r="I112" s="325"/>
      <c r="J112" s="325"/>
      <c r="K112" s="325"/>
      <c r="L112" s="325"/>
      <c r="M112" s="325"/>
      <c r="N112" s="325"/>
      <c r="O112" s="325"/>
      <c r="P112" s="325"/>
      <c r="Q112" s="325"/>
      <c r="R112" s="325"/>
      <c r="S112" s="325"/>
      <c r="T112" s="325"/>
      <c r="U112" s="325"/>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row>
    <row r="113" ht="15.75" customHeight="1">
      <c r="A113" s="325"/>
      <c r="B113" s="325"/>
      <c r="C113" s="325"/>
      <c r="D113" s="325"/>
      <c r="E113" s="325"/>
      <c r="F113" s="325"/>
      <c r="G113" s="325"/>
      <c r="H113" s="325"/>
      <c r="I113" s="325"/>
      <c r="J113" s="325"/>
      <c r="K113" s="325"/>
      <c r="L113" s="325"/>
      <c r="M113" s="325"/>
      <c r="N113" s="325"/>
      <c r="O113" s="325"/>
      <c r="P113" s="325"/>
      <c r="Q113" s="325"/>
      <c r="R113" s="325"/>
      <c r="S113" s="325"/>
      <c r="T113" s="325"/>
      <c r="U113" s="325"/>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row>
    <row r="114" ht="15.75" customHeight="1">
      <c r="A114" s="325"/>
      <c r="B114" s="325"/>
      <c r="C114" s="32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row>
    <row r="115" ht="15.75" customHeight="1">
      <c r="A115" s="325"/>
      <c r="B115" s="325"/>
      <c r="C115" s="325"/>
      <c r="D115" s="325"/>
      <c r="E115" s="325"/>
      <c r="F115" s="325"/>
      <c r="G115" s="325"/>
      <c r="H115" s="325"/>
      <c r="I115" s="325"/>
      <c r="J115" s="325"/>
      <c r="K115" s="325"/>
      <c r="L115" s="325"/>
      <c r="M115" s="325"/>
      <c r="N115" s="325"/>
      <c r="O115" s="325"/>
      <c r="P115" s="325"/>
      <c r="Q115" s="325"/>
      <c r="R115" s="325"/>
      <c r="S115" s="325"/>
      <c r="T115" s="325"/>
      <c r="U115" s="325"/>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row>
    <row r="116" ht="15.75" customHeight="1">
      <c r="A116" s="325"/>
      <c r="B116" s="325"/>
      <c r="C116" s="325"/>
      <c r="D116" s="325"/>
      <c r="E116" s="325"/>
      <c r="F116" s="325"/>
      <c r="G116" s="325"/>
      <c r="H116" s="325"/>
      <c r="I116" s="325"/>
      <c r="J116" s="325"/>
      <c r="K116" s="325"/>
      <c r="L116" s="325"/>
      <c r="M116" s="325"/>
      <c r="N116" s="325"/>
      <c r="O116" s="325"/>
      <c r="P116" s="325"/>
      <c r="Q116" s="325"/>
      <c r="R116" s="325"/>
      <c r="S116" s="325"/>
      <c r="T116" s="325"/>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row>
    <row r="117" ht="15.75" customHeight="1">
      <c r="A117" s="325"/>
      <c r="B117" s="325"/>
      <c r="C117" s="325"/>
      <c r="D117" s="325"/>
      <c r="E117" s="325"/>
      <c r="F117" s="325"/>
      <c r="G117" s="325"/>
      <c r="H117" s="325"/>
      <c r="I117" s="325"/>
      <c r="J117" s="325"/>
      <c r="K117" s="325"/>
      <c r="L117" s="325"/>
      <c r="M117" s="325"/>
      <c r="N117" s="325"/>
      <c r="O117" s="325"/>
      <c r="P117" s="325"/>
      <c r="Q117" s="325"/>
      <c r="R117" s="325"/>
      <c r="S117" s="325"/>
      <c r="T117" s="325"/>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row>
    <row r="118" ht="15.75" customHeight="1">
      <c r="A118" s="325"/>
      <c r="B118" s="325"/>
      <c r="C118" s="325"/>
      <c r="D118" s="325"/>
      <c r="E118" s="325"/>
      <c r="F118" s="325"/>
      <c r="G118" s="325"/>
      <c r="H118" s="325"/>
      <c r="I118" s="325"/>
      <c r="J118" s="325"/>
      <c r="K118" s="325"/>
      <c r="L118" s="325"/>
      <c r="M118" s="325"/>
      <c r="N118" s="325"/>
      <c r="O118" s="325"/>
      <c r="P118" s="325"/>
      <c r="Q118" s="325"/>
      <c r="R118" s="325"/>
      <c r="S118" s="325"/>
      <c r="T118" s="325"/>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row>
    <row r="119" ht="15.75" customHeight="1">
      <c r="A119" s="325"/>
      <c r="B119" s="325"/>
      <c r="C119" s="325"/>
      <c r="D119" s="325"/>
      <c r="E119" s="325"/>
      <c r="F119" s="325"/>
      <c r="G119" s="325"/>
      <c r="H119" s="325"/>
      <c r="I119" s="325"/>
      <c r="J119" s="325"/>
      <c r="K119" s="325"/>
      <c r="L119" s="325"/>
      <c r="M119" s="325"/>
      <c r="N119" s="325"/>
      <c r="O119" s="325"/>
      <c r="P119" s="325"/>
      <c r="Q119" s="325"/>
      <c r="R119" s="325"/>
      <c r="S119" s="325"/>
      <c r="T119" s="325"/>
      <c r="U119" s="325"/>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row>
    <row r="120" ht="15.75" customHeight="1">
      <c r="A120" s="325"/>
      <c r="B120" s="325"/>
      <c r="C120" s="325"/>
      <c r="D120" s="325"/>
      <c r="E120" s="325"/>
      <c r="F120" s="325"/>
      <c r="G120" s="325"/>
      <c r="H120" s="325"/>
      <c r="I120" s="325"/>
      <c r="J120" s="325"/>
      <c r="K120" s="325"/>
      <c r="L120" s="325"/>
      <c r="M120" s="325"/>
      <c r="N120" s="325"/>
      <c r="O120" s="325"/>
      <c r="P120" s="325"/>
      <c r="Q120" s="325"/>
      <c r="R120" s="325"/>
      <c r="S120" s="325"/>
      <c r="T120" s="325"/>
      <c r="U120" s="325"/>
      <c r="V120" s="325"/>
      <c r="W120" s="325"/>
      <c r="X120" s="325"/>
      <c r="Y120" s="325"/>
      <c r="Z120" s="325"/>
      <c r="AA120" s="325"/>
      <c r="AB120" s="325"/>
      <c r="AC120" s="325"/>
      <c r="AD120" s="325"/>
      <c r="AE120" s="325"/>
      <c r="AF120" s="325"/>
      <c r="AG120" s="325"/>
      <c r="AH120" s="325"/>
      <c r="AI120" s="325"/>
      <c r="AJ120" s="325"/>
      <c r="AK120" s="325"/>
      <c r="AL120" s="325"/>
      <c r="AM120" s="325"/>
      <c r="AN120" s="325"/>
      <c r="AO120" s="325"/>
      <c r="AP120" s="325"/>
    </row>
    <row r="121" ht="15.75" customHeight="1">
      <c r="A121" s="325"/>
      <c r="B121" s="325"/>
      <c r="C121" s="325"/>
      <c r="D121" s="325"/>
      <c r="E121" s="325"/>
      <c r="F121" s="325"/>
      <c r="G121" s="325"/>
      <c r="H121" s="325"/>
      <c r="I121" s="325"/>
      <c r="J121" s="325"/>
      <c r="K121" s="325"/>
      <c r="L121" s="325"/>
      <c r="M121" s="325"/>
      <c r="N121" s="325"/>
      <c r="O121" s="325"/>
      <c r="P121" s="325"/>
      <c r="Q121" s="325"/>
      <c r="R121" s="325"/>
      <c r="S121" s="325"/>
      <c r="T121" s="325"/>
      <c r="U121" s="325"/>
      <c r="V121" s="325"/>
      <c r="W121" s="325"/>
      <c r="X121" s="325"/>
      <c r="Y121" s="325"/>
      <c r="Z121" s="325"/>
      <c r="AA121" s="325"/>
      <c r="AB121" s="325"/>
      <c r="AC121" s="325"/>
      <c r="AD121" s="325"/>
      <c r="AE121" s="325"/>
      <c r="AF121" s="325"/>
      <c r="AG121" s="325"/>
      <c r="AH121" s="325"/>
      <c r="AI121" s="325"/>
      <c r="AJ121" s="325"/>
      <c r="AK121" s="325"/>
      <c r="AL121" s="325"/>
      <c r="AM121" s="325"/>
      <c r="AN121" s="325"/>
      <c r="AO121" s="325"/>
      <c r="AP121" s="325"/>
    </row>
    <row r="122" ht="15.75" customHeight="1">
      <c r="A122" s="325"/>
      <c r="B122" s="325"/>
      <c r="C122" s="325"/>
      <c r="D122" s="325"/>
      <c r="E122" s="325"/>
      <c r="F122" s="325"/>
      <c r="G122" s="325"/>
      <c r="H122" s="325"/>
      <c r="I122" s="325"/>
      <c r="J122" s="325"/>
      <c r="K122" s="325"/>
      <c r="L122" s="325"/>
      <c r="M122" s="325"/>
      <c r="N122" s="325"/>
      <c r="O122" s="325"/>
      <c r="P122" s="325"/>
      <c r="Q122" s="325"/>
      <c r="R122" s="325"/>
      <c r="S122" s="325"/>
      <c r="T122" s="325"/>
      <c r="U122" s="325"/>
      <c r="V122" s="325"/>
      <c r="W122" s="325"/>
      <c r="X122" s="325"/>
      <c r="Y122" s="325"/>
      <c r="Z122" s="325"/>
      <c r="AA122" s="325"/>
      <c r="AB122" s="325"/>
      <c r="AC122" s="325"/>
      <c r="AD122" s="325"/>
      <c r="AE122" s="325"/>
      <c r="AF122" s="325"/>
      <c r="AG122" s="325"/>
      <c r="AH122" s="325"/>
      <c r="AI122" s="325"/>
      <c r="AJ122" s="325"/>
      <c r="AK122" s="325"/>
      <c r="AL122" s="325"/>
      <c r="AM122" s="325"/>
      <c r="AN122" s="325"/>
      <c r="AO122" s="325"/>
      <c r="AP122" s="325"/>
    </row>
    <row r="123" ht="15.75" customHeight="1">
      <c r="A123" s="325"/>
      <c r="B123" s="325"/>
      <c r="C123" s="325"/>
      <c r="D123" s="325"/>
      <c r="E123" s="325"/>
      <c r="F123" s="325"/>
      <c r="G123" s="325"/>
      <c r="H123" s="325"/>
      <c r="I123" s="325"/>
      <c r="J123" s="325"/>
      <c r="K123" s="325"/>
      <c r="L123" s="325"/>
      <c r="M123" s="325"/>
      <c r="N123" s="325"/>
      <c r="O123" s="325"/>
      <c r="P123" s="325"/>
      <c r="Q123" s="325"/>
      <c r="R123" s="325"/>
      <c r="S123" s="325"/>
      <c r="T123" s="325"/>
      <c r="U123" s="325"/>
      <c r="V123" s="325"/>
      <c r="W123" s="325"/>
      <c r="X123" s="325"/>
      <c r="Y123" s="325"/>
      <c r="Z123" s="325"/>
      <c r="AA123" s="325"/>
      <c r="AB123" s="325"/>
      <c r="AC123" s="325"/>
      <c r="AD123" s="325"/>
      <c r="AE123" s="325"/>
      <c r="AF123" s="325"/>
      <c r="AG123" s="325"/>
      <c r="AH123" s="325"/>
      <c r="AI123" s="325"/>
      <c r="AJ123" s="325"/>
      <c r="AK123" s="325"/>
      <c r="AL123" s="325"/>
      <c r="AM123" s="325"/>
      <c r="AN123" s="325"/>
      <c r="AO123" s="325"/>
      <c r="AP123" s="325"/>
    </row>
    <row r="124" ht="15.75" customHeight="1">
      <c r="A124" s="325"/>
      <c r="B124" s="325"/>
      <c r="C124" s="325"/>
      <c r="D124" s="325"/>
      <c r="E124" s="325"/>
      <c r="F124" s="325"/>
      <c r="G124" s="325"/>
      <c r="H124" s="325"/>
      <c r="I124" s="325"/>
      <c r="J124" s="325"/>
      <c r="K124" s="325"/>
      <c r="L124" s="325"/>
      <c r="M124" s="325"/>
      <c r="N124" s="325"/>
      <c r="O124" s="325"/>
      <c r="P124" s="325"/>
      <c r="Q124" s="325"/>
      <c r="R124" s="325"/>
      <c r="S124" s="325"/>
      <c r="T124" s="325"/>
      <c r="U124" s="325"/>
      <c r="V124" s="325"/>
      <c r="W124" s="325"/>
      <c r="X124" s="325"/>
      <c r="Y124" s="325"/>
      <c r="Z124" s="325"/>
      <c r="AA124" s="325"/>
      <c r="AB124" s="325"/>
      <c r="AC124" s="325"/>
      <c r="AD124" s="325"/>
      <c r="AE124" s="325"/>
      <c r="AF124" s="325"/>
      <c r="AG124" s="325"/>
      <c r="AH124" s="325"/>
      <c r="AI124" s="325"/>
      <c r="AJ124" s="325"/>
      <c r="AK124" s="325"/>
      <c r="AL124" s="325"/>
      <c r="AM124" s="325"/>
      <c r="AN124" s="325"/>
      <c r="AO124" s="325"/>
      <c r="AP124" s="325"/>
    </row>
    <row r="125" ht="15.75" customHeight="1">
      <c r="A125" s="325"/>
      <c r="B125" s="325"/>
      <c r="C125" s="325"/>
      <c r="D125" s="325"/>
      <c r="E125" s="325"/>
      <c r="F125" s="325"/>
      <c r="G125" s="325"/>
      <c r="H125" s="325"/>
      <c r="I125" s="325"/>
      <c r="J125" s="325"/>
      <c r="K125" s="325"/>
      <c r="L125" s="325"/>
      <c r="M125" s="325"/>
      <c r="N125" s="325"/>
      <c r="O125" s="325"/>
      <c r="P125" s="325"/>
      <c r="Q125" s="325"/>
      <c r="R125" s="325"/>
      <c r="S125" s="325"/>
      <c r="T125" s="325"/>
      <c r="U125" s="325"/>
      <c r="V125" s="325"/>
      <c r="W125" s="325"/>
      <c r="X125" s="325"/>
      <c r="Y125" s="325"/>
      <c r="Z125" s="325"/>
      <c r="AA125" s="325"/>
      <c r="AB125" s="325"/>
      <c r="AC125" s="325"/>
      <c r="AD125" s="325"/>
      <c r="AE125" s="325"/>
      <c r="AF125" s="325"/>
      <c r="AG125" s="325"/>
      <c r="AH125" s="325"/>
      <c r="AI125" s="325"/>
      <c r="AJ125" s="325"/>
      <c r="AK125" s="325"/>
      <c r="AL125" s="325"/>
      <c r="AM125" s="325"/>
      <c r="AN125" s="325"/>
      <c r="AO125" s="325"/>
      <c r="AP125" s="325"/>
    </row>
    <row r="126" ht="15.75" customHeight="1">
      <c r="A126" s="325"/>
      <c r="B126" s="325"/>
      <c r="C126" s="325"/>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325"/>
      <c r="Z126" s="325"/>
      <c r="AA126" s="325"/>
      <c r="AB126" s="325"/>
      <c r="AC126" s="325"/>
      <c r="AD126" s="325"/>
      <c r="AE126" s="325"/>
      <c r="AF126" s="325"/>
      <c r="AG126" s="325"/>
      <c r="AH126" s="325"/>
      <c r="AI126" s="325"/>
      <c r="AJ126" s="325"/>
      <c r="AK126" s="325"/>
      <c r="AL126" s="325"/>
      <c r="AM126" s="325"/>
      <c r="AN126" s="325"/>
      <c r="AO126" s="325"/>
      <c r="AP126" s="325"/>
    </row>
    <row r="127" ht="15.75" customHeight="1">
      <c r="A127" s="325"/>
      <c r="B127" s="325"/>
      <c r="C127" s="32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c r="AD127" s="325"/>
      <c r="AE127" s="325"/>
      <c r="AF127" s="325"/>
      <c r="AG127" s="325"/>
      <c r="AH127" s="325"/>
      <c r="AI127" s="325"/>
      <c r="AJ127" s="325"/>
      <c r="AK127" s="325"/>
      <c r="AL127" s="325"/>
      <c r="AM127" s="325"/>
      <c r="AN127" s="325"/>
      <c r="AO127" s="325"/>
      <c r="AP127" s="325"/>
    </row>
    <row r="128" ht="15.75" customHeight="1">
      <c r="A128" s="325"/>
      <c r="B128" s="325"/>
      <c r="C128" s="325"/>
      <c r="D128" s="325"/>
      <c r="E128" s="325"/>
      <c r="F128" s="325"/>
      <c r="G128" s="325"/>
      <c r="H128" s="325"/>
      <c r="I128" s="325"/>
      <c r="J128" s="325"/>
      <c r="K128" s="325"/>
      <c r="L128" s="325"/>
      <c r="M128" s="325"/>
      <c r="N128" s="325"/>
      <c r="O128" s="325"/>
      <c r="P128" s="325"/>
      <c r="Q128" s="325"/>
      <c r="R128" s="325"/>
      <c r="S128" s="325"/>
      <c r="T128" s="325"/>
      <c r="U128" s="325"/>
      <c r="V128" s="325"/>
      <c r="W128" s="325"/>
      <c r="X128" s="325"/>
      <c r="Y128" s="325"/>
      <c r="Z128" s="325"/>
      <c r="AA128" s="325"/>
      <c r="AB128" s="325"/>
      <c r="AC128" s="325"/>
      <c r="AD128" s="325"/>
      <c r="AE128" s="325"/>
      <c r="AF128" s="325"/>
      <c r="AG128" s="325"/>
      <c r="AH128" s="325"/>
      <c r="AI128" s="325"/>
      <c r="AJ128" s="325"/>
      <c r="AK128" s="325"/>
      <c r="AL128" s="325"/>
      <c r="AM128" s="325"/>
      <c r="AN128" s="325"/>
      <c r="AO128" s="325"/>
      <c r="AP128" s="325"/>
    </row>
    <row r="129" ht="15.75" customHeight="1">
      <c r="A129" s="325"/>
      <c r="B129" s="325"/>
      <c r="C129" s="325"/>
      <c r="D129" s="325"/>
      <c r="E129" s="325"/>
      <c r="F129" s="325"/>
      <c r="G129" s="325"/>
      <c r="H129" s="325"/>
      <c r="I129" s="325"/>
      <c r="J129" s="325"/>
      <c r="K129" s="325"/>
      <c r="L129" s="325"/>
      <c r="M129" s="325"/>
      <c r="N129" s="325"/>
      <c r="O129" s="325"/>
      <c r="P129" s="325"/>
      <c r="Q129" s="325"/>
      <c r="R129" s="325"/>
      <c r="S129" s="325"/>
      <c r="T129" s="325"/>
      <c r="U129" s="325"/>
      <c r="V129" s="325"/>
      <c r="W129" s="325"/>
      <c r="X129" s="325"/>
      <c r="Y129" s="325"/>
      <c r="Z129" s="325"/>
      <c r="AA129" s="325"/>
      <c r="AB129" s="325"/>
      <c r="AC129" s="325"/>
      <c r="AD129" s="325"/>
      <c r="AE129" s="325"/>
      <c r="AF129" s="325"/>
      <c r="AG129" s="325"/>
      <c r="AH129" s="325"/>
      <c r="AI129" s="325"/>
      <c r="AJ129" s="325"/>
      <c r="AK129" s="325"/>
      <c r="AL129" s="325"/>
      <c r="AM129" s="325"/>
      <c r="AN129" s="325"/>
      <c r="AO129" s="325"/>
      <c r="AP129" s="325"/>
    </row>
    <row r="130" ht="15.75" customHeight="1">
      <c r="A130" s="325"/>
      <c r="B130" s="325"/>
      <c r="C130" s="325"/>
      <c r="D130" s="325"/>
      <c r="E130" s="325"/>
      <c r="F130" s="325"/>
      <c r="G130" s="325"/>
      <c r="H130" s="325"/>
      <c r="I130" s="325"/>
      <c r="J130" s="325"/>
      <c r="K130" s="325"/>
      <c r="L130" s="325"/>
      <c r="M130" s="325"/>
      <c r="N130" s="325"/>
      <c r="O130" s="325"/>
      <c r="P130" s="325"/>
      <c r="Q130" s="325"/>
      <c r="R130" s="325"/>
      <c r="S130" s="325"/>
      <c r="T130" s="325"/>
      <c r="U130" s="325"/>
      <c r="V130" s="325"/>
      <c r="W130" s="325"/>
      <c r="X130" s="325"/>
      <c r="Y130" s="325"/>
      <c r="Z130" s="325"/>
      <c r="AA130" s="325"/>
      <c r="AB130" s="325"/>
      <c r="AC130" s="325"/>
      <c r="AD130" s="325"/>
      <c r="AE130" s="325"/>
      <c r="AF130" s="325"/>
      <c r="AG130" s="325"/>
      <c r="AH130" s="325"/>
      <c r="AI130" s="325"/>
      <c r="AJ130" s="325"/>
      <c r="AK130" s="325"/>
      <c r="AL130" s="325"/>
      <c r="AM130" s="325"/>
      <c r="AN130" s="325"/>
      <c r="AO130" s="325"/>
      <c r="AP130" s="325"/>
    </row>
    <row r="131" ht="15.75" customHeight="1">
      <c r="A131" s="325"/>
      <c r="B131" s="325"/>
      <c r="C131" s="325"/>
      <c r="D131" s="325"/>
      <c r="E131" s="325"/>
      <c r="F131" s="325"/>
      <c r="G131" s="325"/>
      <c r="H131" s="325"/>
      <c r="I131" s="325"/>
      <c r="J131" s="325"/>
      <c r="K131" s="325"/>
      <c r="L131" s="325"/>
      <c r="M131" s="325"/>
      <c r="N131" s="325"/>
      <c r="O131" s="325"/>
      <c r="P131" s="325"/>
      <c r="Q131" s="325"/>
      <c r="R131" s="325"/>
      <c r="S131" s="325"/>
      <c r="T131" s="325"/>
      <c r="U131" s="325"/>
      <c r="V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row>
    <row r="132" ht="15.75" customHeight="1">
      <c r="A132" s="325"/>
      <c r="B132" s="325"/>
      <c r="C132" s="325"/>
      <c r="D132" s="325"/>
      <c r="E132" s="325"/>
      <c r="F132" s="325"/>
      <c r="G132" s="325"/>
      <c r="H132" s="325"/>
      <c r="I132" s="325"/>
      <c r="J132" s="325"/>
      <c r="K132" s="325"/>
      <c r="L132" s="325"/>
      <c r="M132" s="325"/>
      <c r="N132" s="325"/>
      <c r="O132" s="325"/>
      <c r="P132" s="325"/>
      <c r="Q132" s="325"/>
      <c r="R132" s="325"/>
      <c r="S132" s="325"/>
      <c r="T132" s="325"/>
      <c r="U132" s="325"/>
      <c r="V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row>
    <row r="133" ht="15.75" customHeight="1">
      <c r="A133" s="325"/>
      <c r="B133" s="325"/>
      <c r="C133" s="325"/>
      <c r="D133" s="325"/>
      <c r="E133" s="325"/>
      <c r="F133" s="325"/>
      <c r="G133" s="325"/>
      <c r="H133" s="325"/>
      <c r="I133" s="325"/>
      <c r="J133" s="325"/>
      <c r="K133" s="325"/>
      <c r="L133" s="325"/>
      <c r="M133" s="325"/>
      <c r="N133" s="325"/>
      <c r="O133" s="325"/>
      <c r="P133" s="325"/>
      <c r="Q133" s="325"/>
      <c r="R133" s="325"/>
      <c r="S133" s="325"/>
      <c r="T133" s="325"/>
      <c r="U133" s="325"/>
      <c r="V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row>
    <row r="134" ht="15.75" customHeight="1">
      <c r="A134" s="325"/>
      <c r="B134" s="325"/>
      <c r="C134" s="325"/>
      <c r="D134" s="325"/>
      <c r="E134" s="325"/>
      <c r="F134" s="325"/>
      <c r="G134" s="325"/>
      <c r="H134" s="325"/>
      <c r="I134" s="325"/>
      <c r="J134" s="325"/>
      <c r="K134" s="325"/>
      <c r="L134" s="325"/>
      <c r="M134" s="325"/>
      <c r="N134" s="325"/>
      <c r="O134" s="325"/>
      <c r="P134" s="325"/>
      <c r="Q134" s="325"/>
      <c r="R134" s="325"/>
      <c r="S134" s="325"/>
      <c r="T134" s="325"/>
      <c r="U134" s="325"/>
      <c r="V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row>
    <row r="135" ht="15.75" customHeight="1">
      <c r="A135" s="325"/>
      <c r="B135" s="325"/>
      <c r="C135" s="325"/>
      <c r="D135" s="325"/>
      <c r="E135" s="325"/>
      <c r="F135" s="325"/>
      <c r="G135" s="325"/>
      <c r="H135" s="325"/>
      <c r="I135" s="325"/>
      <c r="J135" s="325"/>
      <c r="K135" s="325"/>
      <c r="L135" s="325"/>
      <c r="M135" s="325"/>
      <c r="N135" s="325"/>
      <c r="O135" s="325"/>
      <c r="P135" s="325"/>
      <c r="Q135" s="325"/>
      <c r="R135" s="325"/>
      <c r="S135" s="325"/>
      <c r="T135" s="325"/>
      <c r="U135" s="325"/>
      <c r="V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row>
    <row r="136" ht="15.75" customHeight="1">
      <c r="A136" s="325"/>
      <c r="B136" s="325"/>
      <c r="C136" s="325"/>
      <c r="D136" s="325"/>
      <c r="E136" s="325"/>
      <c r="F136" s="325"/>
      <c r="G136" s="325"/>
      <c r="H136" s="325"/>
      <c r="I136" s="325"/>
      <c r="J136" s="325"/>
      <c r="K136" s="325"/>
      <c r="L136" s="325"/>
      <c r="M136" s="325"/>
      <c r="N136" s="325"/>
      <c r="O136" s="325"/>
      <c r="P136" s="325"/>
      <c r="Q136" s="325"/>
      <c r="R136" s="325"/>
      <c r="S136" s="325"/>
      <c r="T136" s="325"/>
      <c r="U136" s="325"/>
      <c r="V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row>
    <row r="137" ht="15.75" customHeight="1">
      <c r="A137" s="325"/>
      <c r="B137" s="325"/>
      <c r="C137" s="325"/>
      <c r="D137" s="325"/>
      <c r="E137" s="325"/>
      <c r="F137" s="325"/>
      <c r="G137" s="325"/>
      <c r="H137" s="325"/>
      <c r="I137" s="325"/>
      <c r="J137" s="325"/>
      <c r="K137" s="325"/>
      <c r="L137" s="325"/>
      <c r="M137" s="325"/>
      <c r="N137" s="325"/>
      <c r="O137" s="325"/>
      <c r="P137" s="325"/>
      <c r="Q137" s="325"/>
      <c r="R137" s="325"/>
      <c r="S137" s="325"/>
      <c r="T137" s="325"/>
      <c r="U137" s="325"/>
      <c r="V137" s="325"/>
      <c r="W137" s="325"/>
      <c r="X137" s="325"/>
      <c r="Y137" s="325"/>
      <c r="Z137" s="325"/>
      <c r="AA137" s="325"/>
      <c r="AB137" s="325"/>
      <c r="AC137" s="325"/>
      <c r="AD137" s="325"/>
      <c r="AE137" s="325"/>
      <c r="AF137" s="325"/>
      <c r="AG137" s="325"/>
      <c r="AH137" s="325"/>
      <c r="AI137" s="325"/>
      <c r="AJ137" s="325"/>
      <c r="AK137" s="325"/>
      <c r="AL137" s="325"/>
      <c r="AM137" s="325"/>
      <c r="AN137" s="325"/>
      <c r="AO137" s="325"/>
      <c r="AP137" s="325"/>
    </row>
    <row r="138" ht="15.75" customHeight="1">
      <c r="A138" s="325"/>
      <c r="B138" s="325"/>
      <c r="C138" s="32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5"/>
      <c r="AB138" s="325"/>
      <c r="AC138" s="325"/>
      <c r="AD138" s="325"/>
      <c r="AE138" s="325"/>
      <c r="AF138" s="325"/>
      <c r="AG138" s="325"/>
      <c r="AH138" s="325"/>
      <c r="AI138" s="325"/>
      <c r="AJ138" s="325"/>
      <c r="AK138" s="325"/>
      <c r="AL138" s="325"/>
      <c r="AM138" s="325"/>
      <c r="AN138" s="325"/>
      <c r="AO138" s="325"/>
      <c r="AP138" s="325"/>
    </row>
    <row r="139" ht="15.75" customHeight="1">
      <c r="A139" s="325"/>
      <c r="B139" s="325"/>
      <c r="C139" s="32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5"/>
      <c r="AB139" s="325"/>
      <c r="AC139" s="325"/>
      <c r="AD139" s="325"/>
      <c r="AE139" s="325"/>
      <c r="AF139" s="325"/>
      <c r="AG139" s="325"/>
      <c r="AH139" s="325"/>
      <c r="AI139" s="325"/>
      <c r="AJ139" s="325"/>
      <c r="AK139" s="325"/>
      <c r="AL139" s="325"/>
      <c r="AM139" s="325"/>
      <c r="AN139" s="325"/>
      <c r="AO139" s="325"/>
      <c r="AP139" s="325"/>
    </row>
    <row r="140" ht="15.75" customHeight="1">
      <c r="A140" s="325"/>
      <c r="B140" s="325"/>
      <c r="C140" s="32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c r="AB140" s="325"/>
      <c r="AC140" s="325"/>
      <c r="AD140" s="325"/>
      <c r="AE140" s="325"/>
      <c r="AF140" s="325"/>
      <c r="AG140" s="325"/>
      <c r="AH140" s="325"/>
      <c r="AI140" s="325"/>
      <c r="AJ140" s="325"/>
      <c r="AK140" s="325"/>
      <c r="AL140" s="325"/>
      <c r="AM140" s="325"/>
      <c r="AN140" s="325"/>
      <c r="AO140" s="325"/>
      <c r="AP140" s="325"/>
    </row>
    <row r="141" ht="15.75" customHeight="1">
      <c r="A141" s="325"/>
      <c r="B141" s="325"/>
      <c r="C141" s="325"/>
      <c r="D141" s="325"/>
      <c r="E141" s="325"/>
      <c r="F141" s="325"/>
      <c r="G141" s="325"/>
      <c r="H141" s="325"/>
      <c r="I141" s="325"/>
      <c r="J141" s="325"/>
      <c r="K141" s="325"/>
      <c r="L141" s="325"/>
      <c r="M141" s="325"/>
      <c r="N141" s="325"/>
      <c r="O141" s="325"/>
      <c r="P141" s="325"/>
      <c r="Q141" s="325"/>
      <c r="R141" s="325"/>
      <c r="S141" s="325"/>
      <c r="T141" s="325"/>
      <c r="U141" s="325"/>
      <c r="V141" s="325"/>
      <c r="W141" s="325"/>
      <c r="X141" s="325"/>
      <c r="Y141" s="325"/>
      <c r="Z141" s="325"/>
      <c r="AA141" s="325"/>
      <c r="AB141" s="325"/>
      <c r="AC141" s="325"/>
      <c r="AD141" s="325"/>
      <c r="AE141" s="325"/>
      <c r="AF141" s="325"/>
      <c r="AG141" s="325"/>
      <c r="AH141" s="325"/>
      <c r="AI141" s="325"/>
      <c r="AJ141" s="325"/>
      <c r="AK141" s="325"/>
      <c r="AL141" s="325"/>
      <c r="AM141" s="325"/>
      <c r="AN141" s="325"/>
      <c r="AO141" s="325"/>
      <c r="AP141" s="325"/>
    </row>
    <row r="142" ht="15.75" customHeight="1">
      <c r="A142" s="325"/>
      <c r="B142" s="325"/>
      <c r="C142" s="325"/>
      <c r="D142" s="325"/>
      <c r="E142" s="325"/>
      <c r="F142" s="325"/>
      <c r="G142" s="325"/>
      <c r="H142" s="325"/>
      <c r="I142" s="325"/>
      <c r="J142" s="325"/>
      <c r="K142" s="325"/>
      <c r="L142" s="325"/>
      <c r="M142" s="325"/>
      <c r="N142" s="325"/>
      <c r="O142" s="325"/>
      <c r="P142" s="325"/>
      <c r="Q142" s="325"/>
      <c r="R142" s="325"/>
      <c r="S142" s="325"/>
      <c r="T142" s="325"/>
      <c r="U142" s="325"/>
      <c r="V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row>
    <row r="143" ht="15.75" customHeight="1">
      <c r="A143" s="325"/>
      <c r="B143" s="325"/>
      <c r="C143" s="325"/>
      <c r="D143" s="325"/>
      <c r="E143" s="325"/>
      <c r="F143" s="325"/>
      <c r="G143" s="325"/>
      <c r="H143" s="325"/>
      <c r="I143" s="325"/>
      <c r="J143" s="325"/>
      <c r="K143" s="325"/>
      <c r="L143" s="325"/>
      <c r="M143" s="325"/>
      <c r="N143" s="325"/>
      <c r="O143" s="325"/>
      <c r="P143" s="325"/>
      <c r="Q143" s="325"/>
      <c r="R143" s="325"/>
      <c r="S143" s="325"/>
      <c r="T143" s="325"/>
      <c r="U143" s="325"/>
      <c r="V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row>
    <row r="144" ht="15.75" customHeight="1">
      <c r="A144" s="325"/>
      <c r="B144" s="325"/>
      <c r="C144" s="325"/>
      <c r="D144" s="325"/>
      <c r="E144" s="325"/>
      <c r="F144" s="325"/>
      <c r="G144" s="325"/>
      <c r="H144" s="325"/>
      <c r="I144" s="325"/>
      <c r="J144" s="325"/>
      <c r="K144" s="325"/>
      <c r="L144" s="325"/>
      <c r="M144" s="325"/>
      <c r="N144" s="325"/>
      <c r="O144" s="325"/>
      <c r="P144" s="325"/>
      <c r="Q144" s="325"/>
      <c r="R144" s="325"/>
      <c r="S144" s="325"/>
      <c r="T144" s="325"/>
      <c r="U144" s="325"/>
      <c r="V144" s="325"/>
      <c r="W144" s="325"/>
      <c r="X144" s="325"/>
      <c r="Y144" s="325"/>
      <c r="Z144" s="325"/>
      <c r="AA144" s="325"/>
      <c r="AB144" s="325"/>
      <c r="AC144" s="325"/>
      <c r="AD144" s="325"/>
      <c r="AE144" s="325"/>
      <c r="AF144" s="325"/>
      <c r="AG144" s="325"/>
      <c r="AH144" s="325"/>
      <c r="AI144" s="325"/>
      <c r="AJ144" s="325"/>
      <c r="AK144" s="325"/>
      <c r="AL144" s="325"/>
      <c r="AM144" s="325"/>
      <c r="AN144" s="325"/>
      <c r="AO144" s="325"/>
      <c r="AP144" s="325"/>
    </row>
    <row r="145" ht="15.75" customHeight="1">
      <c r="A145" s="325"/>
      <c r="B145" s="325"/>
      <c r="C145" s="325"/>
      <c r="D145" s="325"/>
      <c r="E145" s="325"/>
      <c r="F145" s="325"/>
      <c r="G145" s="325"/>
      <c r="H145" s="325"/>
      <c r="I145" s="325"/>
      <c r="J145" s="325"/>
      <c r="K145" s="325"/>
      <c r="L145" s="325"/>
      <c r="M145" s="325"/>
      <c r="N145" s="325"/>
      <c r="O145" s="325"/>
      <c r="P145" s="325"/>
      <c r="Q145" s="325"/>
      <c r="R145" s="325"/>
      <c r="S145" s="325"/>
      <c r="T145" s="325"/>
      <c r="U145" s="325"/>
      <c r="V145" s="325"/>
      <c r="W145" s="325"/>
      <c r="X145" s="325"/>
      <c r="Y145" s="325"/>
      <c r="Z145" s="325"/>
      <c r="AA145" s="325"/>
      <c r="AB145" s="325"/>
      <c r="AC145" s="325"/>
      <c r="AD145" s="325"/>
      <c r="AE145" s="325"/>
      <c r="AF145" s="325"/>
      <c r="AG145" s="325"/>
      <c r="AH145" s="325"/>
      <c r="AI145" s="325"/>
      <c r="AJ145" s="325"/>
      <c r="AK145" s="325"/>
      <c r="AL145" s="325"/>
      <c r="AM145" s="325"/>
      <c r="AN145" s="325"/>
      <c r="AO145" s="325"/>
      <c r="AP145" s="325"/>
    </row>
    <row r="146" ht="15.75" customHeight="1">
      <c r="A146" s="325"/>
      <c r="B146" s="325"/>
      <c r="C146" s="325"/>
      <c r="D146" s="325"/>
      <c r="E146" s="325"/>
      <c r="F146" s="325"/>
      <c r="G146" s="325"/>
      <c r="H146" s="325"/>
      <c r="I146" s="325"/>
      <c r="J146" s="325"/>
      <c r="K146" s="325"/>
      <c r="L146" s="325"/>
      <c r="M146" s="325"/>
      <c r="N146" s="325"/>
      <c r="O146" s="325"/>
      <c r="P146" s="325"/>
      <c r="Q146" s="325"/>
      <c r="R146" s="325"/>
      <c r="S146" s="325"/>
      <c r="T146" s="325"/>
      <c r="U146" s="325"/>
      <c r="V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row>
    <row r="147" ht="15.75" customHeight="1">
      <c r="A147" s="325"/>
      <c r="B147" s="325"/>
      <c r="C147" s="325"/>
      <c r="D147" s="325"/>
      <c r="E147" s="325"/>
      <c r="F147" s="325"/>
      <c r="G147" s="325"/>
      <c r="H147" s="325"/>
      <c r="I147" s="325"/>
      <c r="J147" s="325"/>
      <c r="K147" s="325"/>
      <c r="L147" s="325"/>
      <c r="M147" s="325"/>
      <c r="N147" s="325"/>
      <c r="O147" s="325"/>
      <c r="P147" s="325"/>
      <c r="Q147" s="325"/>
      <c r="R147" s="325"/>
      <c r="S147" s="325"/>
      <c r="T147" s="325"/>
      <c r="U147" s="325"/>
      <c r="V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row>
    <row r="148" ht="15.75" customHeight="1">
      <c r="A148" s="325"/>
      <c r="B148" s="325"/>
      <c r="C148" s="325"/>
      <c r="D148" s="325"/>
      <c r="E148" s="325"/>
      <c r="F148" s="325"/>
      <c r="G148" s="325"/>
      <c r="H148" s="325"/>
      <c r="I148" s="325"/>
      <c r="J148" s="325"/>
      <c r="K148" s="325"/>
      <c r="L148" s="325"/>
      <c r="M148" s="325"/>
      <c r="N148" s="325"/>
      <c r="O148" s="325"/>
      <c r="P148" s="325"/>
      <c r="Q148" s="325"/>
      <c r="R148" s="325"/>
      <c r="S148" s="325"/>
      <c r="T148" s="325"/>
      <c r="U148" s="325"/>
      <c r="V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row>
    <row r="149" ht="15.75" customHeight="1">
      <c r="A149" s="325"/>
      <c r="B149" s="325"/>
      <c r="C149" s="325"/>
      <c r="D149" s="325"/>
      <c r="E149" s="325"/>
      <c r="F149" s="325"/>
      <c r="G149" s="325"/>
      <c r="H149" s="325"/>
      <c r="I149" s="325"/>
      <c r="J149" s="325"/>
      <c r="K149" s="325"/>
      <c r="L149" s="325"/>
      <c r="M149" s="325"/>
      <c r="N149" s="325"/>
      <c r="O149" s="325"/>
      <c r="P149" s="325"/>
      <c r="Q149" s="325"/>
      <c r="R149" s="325"/>
      <c r="S149" s="325"/>
      <c r="T149" s="325"/>
      <c r="U149" s="325"/>
      <c r="V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row>
    <row r="150" ht="15.75" customHeight="1">
      <c r="A150" s="325"/>
      <c r="B150" s="325"/>
      <c r="C150" s="325"/>
      <c r="D150" s="325"/>
      <c r="E150" s="325"/>
      <c r="F150" s="325"/>
      <c r="G150" s="325"/>
      <c r="H150" s="325"/>
      <c r="I150" s="325"/>
      <c r="J150" s="325"/>
      <c r="K150" s="325"/>
      <c r="L150" s="325"/>
      <c r="M150" s="325"/>
      <c r="N150" s="325"/>
      <c r="O150" s="325"/>
      <c r="P150" s="325"/>
      <c r="Q150" s="325"/>
      <c r="R150" s="325"/>
      <c r="S150" s="325"/>
      <c r="T150" s="325"/>
      <c r="U150" s="325"/>
      <c r="V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row>
    <row r="151" ht="15.75" customHeight="1">
      <c r="A151" s="325"/>
      <c r="B151" s="325"/>
      <c r="C151" s="325"/>
      <c r="D151" s="325"/>
      <c r="E151" s="325"/>
      <c r="F151" s="325"/>
      <c r="G151" s="325"/>
      <c r="H151" s="325"/>
      <c r="I151" s="325"/>
      <c r="J151" s="325"/>
      <c r="K151" s="325"/>
      <c r="L151" s="325"/>
      <c r="M151" s="325"/>
      <c r="N151" s="325"/>
      <c r="O151" s="325"/>
      <c r="P151" s="325"/>
      <c r="Q151" s="325"/>
      <c r="R151" s="325"/>
      <c r="S151" s="325"/>
      <c r="T151" s="325"/>
      <c r="U151" s="325"/>
      <c r="V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row>
    <row r="152" ht="15.75" customHeight="1">
      <c r="A152" s="325"/>
      <c r="B152" s="325"/>
      <c r="C152" s="325"/>
      <c r="D152" s="325"/>
      <c r="E152" s="325"/>
      <c r="F152" s="325"/>
      <c r="G152" s="325"/>
      <c r="H152" s="325"/>
      <c r="I152" s="325"/>
      <c r="J152" s="325"/>
      <c r="K152" s="325"/>
      <c r="L152" s="325"/>
      <c r="M152" s="325"/>
      <c r="N152" s="325"/>
      <c r="O152" s="325"/>
      <c r="P152" s="325"/>
      <c r="Q152" s="325"/>
      <c r="R152" s="325"/>
      <c r="S152" s="325"/>
      <c r="T152" s="325"/>
      <c r="U152" s="325"/>
      <c r="V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row>
    <row r="153" ht="15.75" customHeight="1">
      <c r="A153" s="325"/>
      <c r="B153" s="325"/>
      <c r="C153" s="325"/>
      <c r="D153" s="325"/>
      <c r="E153" s="325"/>
      <c r="F153" s="325"/>
      <c r="G153" s="325"/>
      <c r="H153" s="325"/>
      <c r="I153" s="325"/>
      <c r="J153" s="325"/>
      <c r="K153" s="325"/>
      <c r="L153" s="325"/>
      <c r="M153" s="325"/>
      <c r="N153" s="325"/>
      <c r="O153" s="325"/>
      <c r="P153" s="325"/>
      <c r="Q153" s="325"/>
      <c r="R153" s="325"/>
      <c r="S153" s="325"/>
      <c r="T153" s="325"/>
      <c r="U153" s="325"/>
      <c r="V153" s="325"/>
      <c r="W153" s="325"/>
      <c r="X153" s="325"/>
      <c r="Y153" s="325"/>
      <c r="Z153" s="325"/>
      <c r="AA153" s="325"/>
      <c r="AB153" s="325"/>
      <c r="AC153" s="325"/>
      <c r="AD153" s="325"/>
      <c r="AE153" s="325"/>
      <c r="AF153" s="325"/>
      <c r="AG153" s="325"/>
      <c r="AH153" s="325"/>
      <c r="AI153" s="325"/>
      <c r="AJ153" s="325"/>
      <c r="AK153" s="325"/>
      <c r="AL153" s="325"/>
      <c r="AM153" s="325"/>
      <c r="AN153" s="325"/>
      <c r="AO153" s="325"/>
      <c r="AP153" s="325"/>
    </row>
    <row r="154" ht="15.75" customHeight="1">
      <c r="A154" s="325"/>
      <c r="B154" s="325"/>
      <c r="C154" s="325"/>
      <c r="D154" s="325"/>
      <c r="E154" s="325"/>
      <c r="F154" s="325"/>
      <c r="G154" s="325"/>
      <c r="H154" s="325"/>
      <c r="I154" s="325"/>
      <c r="J154" s="325"/>
      <c r="K154" s="325"/>
      <c r="L154" s="325"/>
      <c r="M154" s="325"/>
      <c r="N154" s="325"/>
      <c r="O154" s="325"/>
      <c r="P154" s="325"/>
      <c r="Q154" s="325"/>
      <c r="R154" s="325"/>
      <c r="S154" s="325"/>
      <c r="T154" s="325"/>
      <c r="U154" s="325"/>
      <c r="V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row>
    <row r="155" ht="15.75" customHeight="1">
      <c r="A155" s="325"/>
      <c r="B155" s="325"/>
      <c r="C155" s="325"/>
      <c r="D155" s="325"/>
      <c r="E155" s="325"/>
      <c r="F155" s="325"/>
      <c r="G155" s="325"/>
      <c r="H155" s="325"/>
      <c r="I155" s="325"/>
      <c r="J155" s="325"/>
      <c r="K155" s="325"/>
      <c r="L155" s="325"/>
      <c r="M155" s="325"/>
      <c r="N155" s="325"/>
      <c r="O155" s="325"/>
      <c r="P155" s="325"/>
      <c r="Q155" s="325"/>
      <c r="R155" s="325"/>
      <c r="S155" s="325"/>
      <c r="T155" s="325"/>
      <c r="U155" s="325"/>
      <c r="V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row>
    <row r="156" ht="15.75" customHeight="1">
      <c r="A156" s="325"/>
      <c r="B156" s="325"/>
      <c r="C156" s="325"/>
      <c r="D156" s="325"/>
      <c r="E156" s="325"/>
      <c r="F156" s="325"/>
      <c r="G156" s="325"/>
      <c r="H156" s="325"/>
      <c r="I156" s="325"/>
      <c r="J156" s="325"/>
      <c r="K156" s="325"/>
      <c r="L156" s="325"/>
      <c r="M156" s="325"/>
      <c r="N156" s="325"/>
      <c r="O156" s="325"/>
      <c r="P156" s="325"/>
      <c r="Q156" s="325"/>
      <c r="R156" s="325"/>
      <c r="S156" s="325"/>
      <c r="T156" s="325"/>
      <c r="U156" s="325"/>
      <c r="V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row>
    <row r="157" ht="15.75" customHeight="1">
      <c r="A157" s="325"/>
      <c r="B157" s="325"/>
      <c r="C157" s="325"/>
      <c r="D157" s="325"/>
      <c r="E157" s="325"/>
      <c r="F157" s="325"/>
      <c r="G157" s="325"/>
      <c r="H157" s="325"/>
      <c r="I157" s="325"/>
      <c r="J157" s="325"/>
      <c r="K157" s="325"/>
      <c r="L157" s="325"/>
      <c r="M157" s="325"/>
      <c r="N157" s="325"/>
      <c r="O157" s="325"/>
      <c r="P157" s="325"/>
      <c r="Q157" s="325"/>
      <c r="R157" s="325"/>
      <c r="S157" s="325"/>
      <c r="T157" s="325"/>
      <c r="U157" s="325"/>
      <c r="V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row>
    <row r="158" ht="15.75" customHeight="1">
      <c r="A158" s="325"/>
      <c r="B158" s="325"/>
      <c r="C158" s="325"/>
      <c r="D158" s="325"/>
      <c r="E158" s="325"/>
      <c r="F158" s="325"/>
      <c r="G158" s="325"/>
      <c r="H158" s="325"/>
      <c r="I158" s="325"/>
      <c r="J158" s="325"/>
      <c r="K158" s="325"/>
      <c r="L158" s="325"/>
      <c r="M158" s="325"/>
      <c r="N158" s="325"/>
      <c r="O158" s="325"/>
      <c r="P158" s="325"/>
      <c r="Q158" s="325"/>
      <c r="R158" s="325"/>
      <c r="S158" s="325"/>
      <c r="T158" s="325"/>
      <c r="U158" s="325"/>
      <c r="V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row>
    <row r="159" ht="15.75" customHeight="1">
      <c r="A159" s="325"/>
      <c r="B159" s="325"/>
      <c r="C159" s="325"/>
      <c r="D159" s="325"/>
      <c r="E159" s="325"/>
      <c r="F159" s="325"/>
      <c r="G159" s="325"/>
      <c r="H159" s="325"/>
      <c r="I159" s="325"/>
      <c r="J159" s="325"/>
      <c r="K159" s="325"/>
      <c r="L159" s="325"/>
      <c r="M159" s="325"/>
      <c r="N159" s="325"/>
      <c r="O159" s="325"/>
      <c r="P159" s="325"/>
      <c r="Q159" s="325"/>
      <c r="R159" s="325"/>
      <c r="S159" s="325"/>
      <c r="T159" s="325"/>
      <c r="U159" s="325"/>
      <c r="V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row>
    <row r="160" ht="15.75" customHeight="1">
      <c r="A160" s="325"/>
      <c r="B160" s="325"/>
      <c r="C160" s="325"/>
      <c r="D160" s="325"/>
      <c r="E160" s="325"/>
      <c r="F160" s="325"/>
      <c r="G160" s="325"/>
      <c r="H160" s="325"/>
      <c r="I160" s="325"/>
      <c r="J160" s="325"/>
      <c r="K160" s="325"/>
      <c r="L160" s="325"/>
      <c r="M160" s="325"/>
      <c r="N160" s="325"/>
      <c r="O160" s="325"/>
      <c r="P160" s="325"/>
      <c r="Q160" s="325"/>
      <c r="R160" s="325"/>
      <c r="S160" s="325"/>
      <c r="T160" s="325"/>
      <c r="U160" s="325"/>
      <c r="V160" s="325"/>
      <c r="W160" s="325"/>
      <c r="X160" s="325"/>
      <c r="Y160" s="325"/>
      <c r="Z160" s="325"/>
      <c r="AA160" s="325"/>
      <c r="AB160" s="325"/>
      <c r="AC160" s="325"/>
      <c r="AD160" s="325"/>
      <c r="AE160" s="325"/>
      <c r="AF160" s="325"/>
      <c r="AG160" s="325"/>
      <c r="AH160" s="325"/>
      <c r="AI160" s="325"/>
      <c r="AJ160" s="325"/>
      <c r="AK160" s="325"/>
      <c r="AL160" s="325"/>
      <c r="AM160" s="325"/>
      <c r="AN160" s="325"/>
      <c r="AO160" s="325"/>
      <c r="AP160" s="325"/>
    </row>
    <row r="161" ht="15.75" customHeight="1">
      <c r="A161" s="325"/>
      <c r="B161" s="325"/>
      <c r="C161" s="325"/>
      <c r="D161" s="325"/>
      <c r="E161" s="325"/>
      <c r="F161" s="325"/>
      <c r="G161" s="325"/>
      <c r="H161" s="325"/>
      <c r="I161" s="325"/>
      <c r="J161" s="325"/>
      <c r="K161" s="325"/>
      <c r="L161" s="325"/>
      <c r="M161" s="325"/>
      <c r="N161" s="325"/>
      <c r="O161" s="325"/>
      <c r="P161" s="325"/>
      <c r="Q161" s="325"/>
      <c r="R161" s="325"/>
      <c r="S161" s="325"/>
      <c r="T161" s="325"/>
      <c r="U161" s="325"/>
      <c r="V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row>
    <row r="162" ht="15.75" customHeight="1">
      <c r="A162" s="325"/>
      <c r="B162" s="325"/>
      <c r="C162" s="325"/>
      <c r="D162" s="325"/>
      <c r="E162" s="325"/>
      <c r="F162" s="325"/>
      <c r="G162" s="325"/>
      <c r="H162" s="325"/>
      <c r="I162" s="325"/>
      <c r="J162" s="325"/>
      <c r="K162" s="325"/>
      <c r="L162" s="325"/>
      <c r="M162" s="325"/>
      <c r="N162" s="325"/>
      <c r="O162" s="325"/>
      <c r="P162" s="325"/>
      <c r="Q162" s="325"/>
      <c r="R162" s="325"/>
      <c r="S162" s="325"/>
      <c r="T162" s="325"/>
      <c r="U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row>
    <row r="163" ht="15.75" customHeight="1">
      <c r="A163" s="325"/>
      <c r="B163" s="325"/>
      <c r="C163" s="325"/>
      <c r="D163" s="325"/>
      <c r="E163" s="325"/>
      <c r="F163" s="325"/>
      <c r="G163" s="325"/>
      <c r="H163" s="325"/>
      <c r="I163" s="325"/>
      <c r="J163" s="325"/>
      <c r="K163" s="325"/>
      <c r="L163" s="325"/>
      <c r="M163" s="325"/>
      <c r="N163" s="325"/>
      <c r="O163" s="325"/>
      <c r="P163" s="325"/>
      <c r="Q163" s="325"/>
      <c r="R163" s="325"/>
      <c r="S163" s="325"/>
      <c r="T163" s="325"/>
      <c r="U163" s="325"/>
      <c r="V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row>
    <row r="164" ht="15.75" customHeight="1">
      <c r="A164" s="325"/>
      <c r="B164" s="325"/>
      <c r="C164" s="325"/>
      <c r="D164" s="325"/>
      <c r="E164" s="325"/>
      <c r="F164" s="325"/>
      <c r="G164" s="325"/>
      <c r="H164" s="325"/>
      <c r="I164" s="325"/>
      <c r="J164" s="325"/>
      <c r="K164" s="325"/>
      <c r="L164" s="325"/>
      <c r="M164" s="325"/>
      <c r="N164" s="325"/>
      <c r="O164" s="325"/>
      <c r="P164" s="325"/>
      <c r="Q164" s="325"/>
      <c r="R164" s="325"/>
      <c r="S164" s="325"/>
      <c r="T164" s="325"/>
      <c r="U164" s="325"/>
      <c r="V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row>
    <row r="165" ht="15.75" customHeight="1">
      <c r="A165" s="325"/>
      <c r="B165" s="325"/>
      <c r="C165" s="325"/>
      <c r="D165" s="325"/>
      <c r="E165" s="325"/>
      <c r="F165" s="325"/>
      <c r="G165" s="325"/>
      <c r="H165" s="325"/>
      <c r="I165" s="325"/>
      <c r="J165" s="325"/>
      <c r="K165" s="325"/>
      <c r="L165" s="325"/>
      <c r="M165" s="325"/>
      <c r="N165" s="325"/>
      <c r="O165" s="325"/>
      <c r="P165" s="325"/>
      <c r="Q165" s="325"/>
      <c r="R165" s="325"/>
      <c r="S165" s="325"/>
      <c r="T165" s="325"/>
      <c r="U165" s="325"/>
      <c r="V165" s="325"/>
      <c r="W165" s="325"/>
      <c r="X165" s="325"/>
      <c r="Y165" s="325"/>
      <c r="Z165" s="325"/>
      <c r="AA165" s="325"/>
      <c r="AB165" s="325"/>
      <c r="AC165" s="325"/>
      <c r="AD165" s="325"/>
      <c r="AE165" s="325"/>
      <c r="AF165" s="325"/>
      <c r="AG165" s="325"/>
      <c r="AH165" s="325"/>
      <c r="AI165" s="325"/>
      <c r="AJ165" s="325"/>
      <c r="AK165" s="325"/>
      <c r="AL165" s="325"/>
      <c r="AM165" s="325"/>
      <c r="AN165" s="325"/>
      <c r="AO165" s="325"/>
      <c r="AP165" s="325"/>
    </row>
    <row r="166" ht="15.75" customHeight="1">
      <c r="A166" s="325"/>
      <c r="B166" s="325"/>
      <c r="C166" s="325"/>
      <c r="D166" s="325"/>
      <c r="E166" s="325"/>
      <c r="F166" s="325"/>
      <c r="G166" s="325"/>
      <c r="H166" s="325"/>
      <c r="I166" s="325"/>
      <c r="J166" s="325"/>
      <c r="K166" s="325"/>
      <c r="L166" s="325"/>
      <c r="M166" s="325"/>
      <c r="N166" s="325"/>
      <c r="O166" s="325"/>
      <c r="P166" s="325"/>
      <c r="Q166" s="325"/>
      <c r="R166" s="325"/>
      <c r="S166" s="325"/>
      <c r="T166" s="325"/>
      <c r="U166" s="325"/>
      <c r="V166" s="325"/>
      <c r="W166" s="325"/>
      <c r="X166" s="325"/>
      <c r="Y166" s="325"/>
      <c r="Z166" s="325"/>
      <c r="AA166" s="325"/>
      <c r="AB166" s="325"/>
      <c r="AC166" s="325"/>
      <c r="AD166" s="325"/>
      <c r="AE166" s="325"/>
      <c r="AF166" s="325"/>
      <c r="AG166" s="325"/>
      <c r="AH166" s="325"/>
      <c r="AI166" s="325"/>
      <c r="AJ166" s="325"/>
      <c r="AK166" s="325"/>
      <c r="AL166" s="325"/>
      <c r="AM166" s="325"/>
      <c r="AN166" s="325"/>
      <c r="AO166" s="325"/>
      <c r="AP166" s="325"/>
    </row>
    <row r="167" ht="15.75" customHeight="1">
      <c r="A167" s="325"/>
      <c r="B167" s="325"/>
      <c r="C167" s="325"/>
      <c r="D167" s="325"/>
      <c r="E167" s="325"/>
      <c r="F167" s="325"/>
      <c r="G167" s="325"/>
      <c r="H167" s="325"/>
      <c r="I167" s="325"/>
      <c r="J167" s="325"/>
      <c r="K167" s="325"/>
      <c r="L167" s="325"/>
      <c r="M167" s="325"/>
      <c r="N167" s="325"/>
      <c r="O167" s="325"/>
      <c r="P167" s="325"/>
      <c r="Q167" s="325"/>
      <c r="R167" s="325"/>
      <c r="S167" s="325"/>
      <c r="T167" s="325"/>
      <c r="U167" s="325"/>
      <c r="V167" s="325"/>
      <c r="W167" s="325"/>
      <c r="X167" s="325"/>
      <c r="Y167" s="325"/>
      <c r="Z167" s="325"/>
      <c r="AA167" s="325"/>
      <c r="AB167" s="325"/>
      <c r="AC167" s="325"/>
      <c r="AD167" s="325"/>
      <c r="AE167" s="325"/>
      <c r="AF167" s="325"/>
      <c r="AG167" s="325"/>
      <c r="AH167" s="325"/>
      <c r="AI167" s="325"/>
      <c r="AJ167" s="325"/>
      <c r="AK167" s="325"/>
      <c r="AL167" s="325"/>
      <c r="AM167" s="325"/>
      <c r="AN167" s="325"/>
      <c r="AO167" s="325"/>
      <c r="AP167" s="325"/>
    </row>
    <row r="168" ht="15.75" customHeight="1">
      <c r="A168" s="325"/>
      <c r="B168" s="325"/>
      <c r="C168" s="325"/>
      <c r="D168" s="325"/>
      <c r="E168" s="325"/>
      <c r="F168" s="325"/>
      <c r="G168" s="325"/>
      <c r="H168" s="325"/>
      <c r="I168" s="325"/>
      <c r="J168" s="325"/>
      <c r="K168" s="325"/>
      <c r="L168" s="325"/>
      <c r="M168" s="325"/>
      <c r="N168" s="325"/>
      <c r="O168" s="325"/>
      <c r="P168" s="325"/>
      <c r="Q168" s="325"/>
      <c r="R168" s="325"/>
      <c r="S168" s="325"/>
      <c r="T168" s="325"/>
      <c r="U168" s="325"/>
      <c r="V168" s="325"/>
      <c r="W168" s="325"/>
      <c r="X168" s="325"/>
      <c r="Y168" s="325"/>
      <c r="Z168" s="325"/>
      <c r="AA168" s="325"/>
      <c r="AB168" s="325"/>
      <c r="AC168" s="325"/>
      <c r="AD168" s="325"/>
      <c r="AE168" s="325"/>
      <c r="AF168" s="325"/>
      <c r="AG168" s="325"/>
      <c r="AH168" s="325"/>
      <c r="AI168" s="325"/>
      <c r="AJ168" s="325"/>
      <c r="AK168" s="325"/>
      <c r="AL168" s="325"/>
      <c r="AM168" s="325"/>
      <c r="AN168" s="325"/>
      <c r="AO168" s="325"/>
      <c r="AP168" s="325"/>
    </row>
    <row r="169" ht="15.75" customHeight="1">
      <c r="A169" s="325"/>
      <c r="B169" s="325"/>
      <c r="C169" s="325"/>
      <c r="D169" s="325"/>
      <c r="E169" s="325"/>
      <c r="F169" s="325"/>
      <c r="G169" s="325"/>
      <c r="H169" s="325"/>
      <c r="I169" s="325"/>
      <c r="J169" s="325"/>
      <c r="K169" s="325"/>
      <c r="L169" s="325"/>
      <c r="M169" s="325"/>
      <c r="N169" s="325"/>
      <c r="O169" s="325"/>
      <c r="P169" s="325"/>
      <c r="Q169" s="325"/>
      <c r="R169" s="325"/>
      <c r="S169" s="325"/>
      <c r="T169" s="325"/>
      <c r="U169" s="325"/>
      <c r="V169" s="325"/>
      <c r="W169" s="325"/>
      <c r="X169" s="325"/>
      <c r="Y169" s="325"/>
      <c r="Z169" s="325"/>
      <c r="AA169" s="325"/>
      <c r="AB169" s="325"/>
      <c r="AC169" s="325"/>
      <c r="AD169" s="325"/>
      <c r="AE169" s="325"/>
      <c r="AF169" s="325"/>
      <c r="AG169" s="325"/>
      <c r="AH169" s="325"/>
      <c r="AI169" s="325"/>
      <c r="AJ169" s="325"/>
      <c r="AK169" s="325"/>
      <c r="AL169" s="325"/>
      <c r="AM169" s="325"/>
      <c r="AN169" s="325"/>
      <c r="AO169" s="325"/>
      <c r="AP169" s="325"/>
    </row>
    <row r="170" ht="15.75" customHeight="1">
      <c r="A170" s="325"/>
      <c r="B170" s="325"/>
      <c r="C170" s="325"/>
      <c r="D170" s="325"/>
      <c r="E170" s="325"/>
      <c r="F170" s="325"/>
      <c r="G170" s="325"/>
      <c r="H170" s="325"/>
      <c r="I170" s="325"/>
      <c r="J170" s="325"/>
      <c r="K170" s="325"/>
      <c r="L170" s="325"/>
      <c r="M170" s="325"/>
      <c r="N170" s="325"/>
      <c r="O170" s="325"/>
      <c r="P170" s="325"/>
      <c r="Q170" s="325"/>
      <c r="R170" s="325"/>
      <c r="S170" s="325"/>
      <c r="T170" s="325"/>
      <c r="U170" s="325"/>
      <c r="V170" s="325"/>
      <c r="W170" s="325"/>
      <c r="X170" s="325"/>
      <c r="Y170" s="325"/>
      <c r="Z170" s="325"/>
      <c r="AA170" s="325"/>
      <c r="AB170" s="325"/>
      <c r="AC170" s="325"/>
      <c r="AD170" s="325"/>
      <c r="AE170" s="325"/>
      <c r="AF170" s="325"/>
      <c r="AG170" s="325"/>
      <c r="AH170" s="325"/>
      <c r="AI170" s="325"/>
      <c r="AJ170" s="325"/>
      <c r="AK170" s="325"/>
      <c r="AL170" s="325"/>
      <c r="AM170" s="325"/>
      <c r="AN170" s="325"/>
      <c r="AO170" s="325"/>
      <c r="AP170" s="325"/>
    </row>
    <row r="171" ht="15.75" customHeight="1">
      <c r="A171" s="325"/>
      <c r="B171" s="325"/>
      <c r="C171" s="325"/>
      <c r="D171" s="325"/>
      <c r="E171" s="325"/>
      <c r="F171" s="325"/>
      <c r="G171" s="325"/>
      <c r="H171" s="325"/>
      <c r="I171" s="325"/>
      <c r="J171" s="325"/>
      <c r="K171" s="325"/>
      <c r="L171" s="325"/>
      <c r="M171" s="325"/>
      <c r="N171" s="325"/>
      <c r="O171" s="325"/>
      <c r="P171" s="325"/>
      <c r="Q171" s="325"/>
      <c r="R171" s="325"/>
      <c r="S171" s="325"/>
      <c r="T171" s="325"/>
      <c r="U171" s="325"/>
      <c r="V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row>
    <row r="172" ht="15.75" customHeight="1">
      <c r="A172" s="325"/>
      <c r="B172" s="325"/>
      <c r="C172" s="325"/>
      <c r="D172" s="325"/>
      <c r="E172" s="325"/>
      <c r="F172" s="325"/>
      <c r="G172" s="325"/>
      <c r="H172" s="325"/>
      <c r="I172" s="325"/>
      <c r="J172" s="325"/>
      <c r="K172" s="325"/>
      <c r="L172" s="325"/>
      <c r="M172" s="325"/>
      <c r="N172" s="325"/>
      <c r="O172" s="325"/>
      <c r="P172" s="325"/>
      <c r="Q172" s="325"/>
      <c r="R172" s="325"/>
      <c r="S172" s="325"/>
      <c r="T172" s="325"/>
      <c r="U172" s="325"/>
      <c r="V172" s="325"/>
      <c r="W172" s="325"/>
      <c r="X172" s="325"/>
      <c r="Y172" s="325"/>
      <c r="Z172" s="325"/>
      <c r="AA172" s="325"/>
      <c r="AB172" s="325"/>
      <c r="AC172" s="325"/>
      <c r="AD172" s="325"/>
      <c r="AE172" s="325"/>
      <c r="AF172" s="325"/>
      <c r="AG172" s="325"/>
      <c r="AH172" s="325"/>
      <c r="AI172" s="325"/>
      <c r="AJ172" s="325"/>
      <c r="AK172" s="325"/>
      <c r="AL172" s="325"/>
      <c r="AM172" s="325"/>
      <c r="AN172" s="325"/>
      <c r="AO172" s="325"/>
      <c r="AP172" s="325"/>
    </row>
    <row r="173" ht="15.75" customHeight="1">
      <c r="A173" s="325"/>
      <c r="B173" s="325"/>
      <c r="C173" s="325"/>
      <c r="D173" s="325"/>
      <c r="E173" s="325"/>
      <c r="F173" s="325"/>
      <c r="G173" s="325"/>
      <c r="H173" s="325"/>
      <c r="I173" s="325"/>
      <c r="J173" s="325"/>
      <c r="K173" s="325"/>
      <c r="L173" s="325"/>
      <c r="M173" s="325"/>
      <c r="N173" s="325"/>
      <c r="O173" s="325"/>
      <c r="P173" s="325"/>
      <c r="Q173" s="325"/>
      <c r="R173" s="325"/>
      <c r="S173" s="325"/>
      <c r="T173" s="325"/>
      <c r="U173" s="325"/>
      <c r="V173" s="325"/>
      <c r="W173" s="325"/>
      <c r="X173" s="325"/>
      <c r="Y173" s="325"/>
      <c r="Z173" s="325"/>
      <c r="AA173" s="325"/>
      <c r="AB173" s="325"/>
      <c r="AC173" s="325"/>
      <c r="AD173" s="325"/>
      <c r="AE173" s="325"/>
      <c r="AF173" s="325"/>
      <c r="AG173" s="325"/>
      <c r="AH173" s="325"/>
      <c r="AI173" s="325"/>
      <c r="AJ173" s="325"/>
      <c r="AK173" s="325"/>
      <c r="AL173" s="325"/>
      <c r="AM173" s="325"/>
      <c r="AN173" s="325"/>
      <c r="AO173" s="325"/>
      <c r="AP173" s="325"/>
    </row>
    <row r="174" ht="15.75" customHeight="1">
      <c r="A174" s="325"/>
      <c r="B174" s="325"/>
      <c r="C174" s="325"/>
      <c r="D174" s="325"/>
      <c r="E174" s="325"/>
      <c r="F174" s="325"/>
      <c r="G174" s="325"/>
      <c r="H174" s="325"/>
      <c r="I174" s="325"/>
      <c r="J174" s="325"/>
      <c r="K174" s="325"/>
      <c r="L174" s="325"/>
      <c r="M174" s="325"/>
      <c r="N174" s="325"/>
      <c r="O174" s="325"/>
      <c r="P174" s="325"/>
      <c r="Q174" s="325"/>
      <c r="R174" s="325"/>
      <c r="S174" s="325"/>
      <c r="T174" s="325"/>
      <c r="U174" s="325"/>
      <c r="V174" s="325"/>
      <c r="W174" s="325"/>
      <c r="X174" s="325"/>
      <c r="Y174" s="325"/>
      <c r="Z174" s="325"/>
      <c r="AA174" s="325"/>
      <c r="AB174" s="325"/>
      <c r="AC174" s="325"/>
      <c r="AD174" s="325"/>
      <c r="AE174" s="325"/>
      <c r="AF174" s="325"/>
      <c r="AG174" s="325"/>
      <c r="AH174" s="325"/>
      <c r="AI174" s="325"/>
      <c r="AJ174" s="325"/>
      <c r="AK174" s="325"/>
      <c r="AL174" s="325"/>
      <c r="AM174" s="325"/>
      <c r="AN174" s="325"/>
      <c r="AO174" s="325"/>
      <c r="AP174" s="325"/>
    </row>
    <row r="175" ht="15.75" customHeight="1">
      <c r="A175" s="325"/>
      <c r="B175" s="325"/>
      <c r="C175" s="325"/>
      <c r="D175" s="325"/>
      <c r="E175" s="325"/>
      <c r="F175" s="325"/>
      <c r="G175" s="325"/>
      <c r="H175" s="325"/>
      <c r="I175" s="325"/>
      <c r="J175" s="325"/>
      <c r="K175" s="325"/>
      <c r="L175" s="325"/>
      <c r="M175" s="325"/>
      <c r="N175" s="325"/>
      <c r="O175" s="325"/>
      <c r="P175" s="325"/>
      <c r="Q175" s="325"/>
      <c r="R175" s="325"/>
      <c r="S175" s="325"/>
      <c r="T175" s="325"/>
      <c r="U175" s="325"/>
      <c r="V175" s="325"/>
      <c r="W175" s="325"/>
      <c r="X175" s="325"/>
      <c r="Y175" s="325"/>
      <c r="Z175" s="325"/>
      <c r="AA175" s="325"/>
      <c r="AB175" s="325"/>
      <c r="AC175" s="325"/>
      <c r="AD175" s="325"/>
      <c r="AE175" s="325"/>
      <c r="AF175" s="325"/>
      <c r="AG175" s="325"/>
      <c r="AH175" s="325"/>
      <c r="AI175" s="325"/>
      <c r="AJ175" s="325"/>
      <c r="AK175" s="325"/>
      <c r="AL175" s="325"/>
      <c r="AM175" s="325"/>
      <c r="AN175" s="325"/>
      <c r="AO175" s="325"/>
      <c r="AP175" s="325"/>
    </row>
    <row r="176" ht="15.75" customHeight="1">
      <c r="A176" s="325"/>
      <c r="B176" s="325"/>
      <c r="C176" s="325"/>
      <c r="D176" s="325"/>
      <c r="E176" s="325"/>
      <c r="F176" s="325"/>
      <c r="G176" s="325"/>
      <c r="H176" s="325"/>
      <c r="I176" s="325"/>
      <c r="J176" s="325"/>
      <c r="K176" s="325"/>
      <c r="L176" s="325"/>
      <c r="M176" s="325"/>
      <c r="N176" s="325"/>
      <c r="O176" s="325"/>
      <c r="P176" s="325"/>
      <c r="Q176" s="325"/>
      <c r="R176" s="325"/>
      <c r="S176" s="325"/>
      <c r="T176" s="325"/>
      <c r="U176" s="325"/>
      <c r="V176" s="325"/>
      <c r="W176" s="325"/>
      <c r="X176" s="325"/>
      <c r="Y176" s="325"/>
      <c r="Z176" s="325"/>
      <c r="AA176" s="325"/>
      <c r="AB176" s="325"/>
      <c r="AC176" s="325"/>
      <c r="AD176" s="325"/>
      <c r="AE176" s="325"/>
      <c r="AF176" s="325"/>
      <c r="AG176" s="325"/>
      <c r="AH176" s="325"/>
      <c r="AI176" s="325"/>
      <c r="AJ176" s="325"/>
      <c r="AK176" s="325"/>
      <c r="AL176" s="325"/>
      <c r="AM176" s="325"/>
      <c r="AN176" s="325"/>
      <c r="AO176" s="325"/>
      <c r="AP176" s="325"/>
    </row>
    <row r="177" ht="15.75" customHeight="1">
      <c r="A177" s="325"/>
      <c r="B177" s="325"/>
      <c r="C177" s="325"/>
      <c r="D177" s="325"/>
      <c r="E177" s="325"/>
      <c r="F177" s="325"/>
      <c r="G177" s="325"/>
      <c r="H177" s="325"/>
      <c r="I177" s="325"/>
      <c r="J177" s="325"/>
      <c r="K177" s="325"/>
      <c r="L177" s="325"/>
      <c r="M177" s="325"/>
      <c r="N177" s="325"/>
      <c r="O177" s="325"/>
      <c r="P177" s="325"/>
      <c r="Q177" s="325"/>
      <c r="R177" s="325"/>
      <c r="S177" s="325"/>
      <c r="T177" s="325"/>
      <c r="U177" s="325"/>
      <c r="V177" s="325"/>
      <c r="W177" s="325"/>
      <c r="X177" s="325"/>
      <c r="Y177" s="325"/>
      <c r="Z177" s="325"/>
      <c r="AA177" s="325"/>
      <c r="AB177" s="325"/>
      <c r="AC177" s="325"/>
      <c r="AD177" s="325"/>
      <c r="AE177" s="325"/>
      <c r="AF177" s="325"/>
      <c r="AG177" s="325"/>
      <c r="AH177" s="325"/>
      <c r="AI177" s="325"/>
      <c r="AJ177" s="325"/>
      <c r="AK177" s="325"/>
      <c r="AL177" s="325"/>
      <c r="AM177" s="325"/>
      <c r="AN177" s="325"/>
      <c r="AO177" s="325"/>
      <c r="AP177" s="325"/>
    </row>
    <row r="178" ht="15.75" customHeight="1">
      <c r="A178" s="325"/>
      <c r="B178" s="325"/>
      <c r="C178" s="325"/>
      <c r="D178" s="325"/>
      <c r="E178" s="325"/>
      <c r="F178" s="325"/>
      <c r="G178" s="325"/>
      <c r="H178" s="325"/>
      <c r="I178" s="325"/>
      <c r="J178" s="325"/>
      <c r="K178" s="325"/>
      <c r="L178" s="325"/>
      <c r="M178" s="325"/>
      <c r="N178" s="325"/>
      <c r="O178" s="325"/>
      <c r="P178" s="325"/>
      <c r="Q178" s="325"/>
      <c r="R178" s="325"/>
      <c r="S178" s="325"/>
      <c r="T178" s="325"/>
      <c r="U178" s="325"/>
      <c r="V178" s="325"/>
      <c r="W178" s="325"/>
      <c r="X178" s="325"/>
      <c r="Y178" s="325"/>
      <c r="Z178" s="325"/>
      <c r="AA178" s="325"/>
      <c r="AB178" s="325"/>
      <c r="AC178" s="325"/>
      <c r="AD178" s="325"/>
      <c r="AE178" s="325"/>
      <c r="AF178" s="325"/>
      <c r="AG178" s="325"/>
      <c r="AH178" s="325"/>
      <c r="AI178" s="325"/>
      <c r="AJ178" s="325"/>
      <c r="AK178" s="325"/>
      <c r="AL178" s="325"/>
      <c r="AM178" s="325"/>
      <c r="AN178" s="325"/>
      <c r="AO178" s="325"/>
      <c r="AP178" s="325"/>
    </row>
    <row r="179" ht="15.75" customHeight="1">
      <c r="A179" s="325"/>
      <c r="B179" s="325"/>
      <c r="C179" s="325"/>
      <c r="D179" s="325"/>
      <c r="E179" s="325"/>
      <c r="F179" s="325"/>
      <c r="G179" s="325"/>
      <c r="H179" s="325"/>
      <c r="I179" s="325"/>
      <c r="J179" s="325"/>
      <c r="K179" s="325"/>
      <c r="L179" s="325"/>
      <c r="M179" s="325"/>
      <c r="N179" s="325"/>
      <c r="O179" s="325"/>
      <c r="P179" s="325"/>
      <c r="Q179" s="325"/>
      <c r="R179" s="325"/>
      <c r="S179" s="325"/>
      <c r="T179" s="325"/>
      <c r="U179" s="325"/>
      <c r="V179" s="325"/>
      <c r="W179" s="325"/>
      <c r="X179" s="325"/>
      <c r="Y179" s="325"/>
      <c r="Z179" s="325"/>
      <c r="AA179" s="325"/>
      <c r="AB179" s="325"/>
      <c r="AC179" s="325"/>
      <c r="AD179" s="325"/>
      <c r="AE179" s="325"/>
      <c r="AF179" s="325"/>
      <c r="AG179" s="325"/>
      <c r="AH179" s="325"/>
      <c r="AI179" s="325"/>
      <c r="AJ179" s="325"/>
      <c r="AK179" s="325"/>
      <c r="AL179" s="325"/>
      <c r="AM179" s="325"/>
      <c r="AN179" s="325"/>
      <c r="AO179" s="325"/>
      <c r="AP179" s="325"/>
    </row>
    <row r="180" ht="15.75" customHeight="1">
      <c r="A180" s="325"/>
      <c r="B180" s="325"/>
      <c r="C180" s="325"/>
      <c r="D180" s="325"/>
      <c r="E180" s="325"/>
      <c r="F180" s="325"/>
      <c r="G180" s="325"/>
      <c r="H180" s="325"/>
      <c r="I180" s="325"/>
      <c r="J180" s="325"/>
      <c r="K180" s="325"/>
      <c r="L180" s="325"/>
      <c r="M180" s="325"/>
      <c r="N180" s="325"/>
      <c r="O180" s="325"/>
      <c r="P180" s="325"/>
      <c r="Q180" s="325"/>
      <c r="R180" s="325"/>
      <c r="S180" s="325"/>
      <c r="T180" s="325"/>
      <c r="U180" s="325"/>
      <c r="V180" s="325"/>
      <c r="W180" s="325"/>
      <c r="X180" s="325"/>
      <c r="Y180" s="325"/>
      <c r="Z180" s="325"/>
      <c r="AA180" s="325"/>
      <c r="AB180" s="325"/>
      <c r="AC180" s="325"/>
      <c r="AD180" s="325"/>
      <c r="AE180" s="325"/>
      <c r="AF180" s="325"/>
      <c r="AG180" s="325"/>
      <c r="AH180" s="325"/>
      <c r="AI180" s="325"/>
      <c r="AJ180" s="325"/>
      <c r="AK180" s="325"/>
      <c r="AL180" s="325"/>
      <c r="AM180" s="325"/>
      <c r="AN180" s="325"/>
      <c r="AO180" s="325"/>
      <c r="AP180" s="325"/>
    </row>
    <row r="181" ht="15.75" customHeight="1">
      <c r="A181" s="325"/>
      <c r="B181" s="325"/>
      <c r="C181" s="325"/>
      <c r="D181" s="325"/>
      <c r="E181" s="325"/>
      <c r="F181" s="325"/>
      <c r="G181" s="325"/>
      <c r="H181" s="325"/>
      <c r="I181" s="325"/>
      <c r="J181" s="325"/>
      <c r="K181" s="325"/>
      <c r="L181" s="325"/>
      <c r="M181" s="325"/>
      <c r="N181" s="325"/>
      <c r="O181" s="325"/>
      <c r="P181" s="325"/>
      <c r="Q181" s="325"/>
      <c r="R181" s="325"/>
      <c r="S181" s="325"/>
      <c r="T181" s="325"/>
      <c r="U181" s="325"/>
      <c r="V181" s="325"/>
      <c r="W181" s="325"/>
      <c r="X181" s="325"/>
      <c r="Y181" s="325"/>
      <c r="Z181" s="325"/>
      <c r="AA181" s="325"/>
      <c r="AB181" s="325"/>
      <c r="AC181" s="325"/>
      <c r="AD181" s="325"/>
      <c r="AE181" s="325"/>
      <c r="AF181" s="325"/>
      <c r="AG181" s="325"/>
      <c r="AH181" s="325"/>
      <c r="AI181" s="325"/>
      <c r="AJ181" s="325"/>
      <c r="AK181" s="325"/>
      <c r="AL181" s="325"/>
      <c r="AM181" s="325"/>
      <c r="AN181" s="325"/>
      <c r="AO181" s="325"/>
      <c r="AP181" s="325"/>
    </row>
    <row r="182" ht="15.75" customHeight="1">
      <c r="A182" s="325"/>
      <c r="B182" s="325"/>
      <c r="C182" s="325"/>
      <c r="D182" s="325"/>
      <c r="E182" s="325"/>
      <c r="F182" s="325"/>
      <c r="G182" s="325"/>
      <c r="H182" s="325"/>
      <c r="I182" s="325"/>
      <c r="J182" s="325"/>
      <c r="K182" s="325"/>
      <c r="L182" s="325"/>
      <c r="M182" s="325"/>
      <c r="N182" s="325"/>
      <c r="O182" s="325"/>
      <c r="P182" s="325"/>
      <c r="Q182" s="325"/>
      <c r="R182" s="325"/>
      <c r="S182" s="325"/>
      <c r="T182" s="325"/>
      <c r="U182" s="325"/>
      <c r="V182" s="325"/>
      <c r="W182" s="325"/>
      <c r="X182" s="325"/>
      <c r="Y182" s="325"/>
      <c r="Z182" s="325"/>
      <c r="AA182" s="325"/>
      <c r="AB182" s="325"/>
      <c r="AC182" s="325"/>
      <c r="AD182" s="325"/>
      <c r="AE182" s="325"/>
      <c r="AF182" s="325"/>
      <c r="AG182" s="325"/>
      <c r="AH182" s="325"/>
      <c r="AI182" s="325"/>
      <c r="AJ182" s="325"/>
      <c r="AK182" s="325"/>
      <c r="AL182" s="325"/>
      <c r="AM182" s="325"/>
      <c r="AN182" s="325"/>
      <c r="AO182" s="325"/>
      <c r="AP182" s="325"/>
    </row>
    <row r="183" ht="15.75" customHeight="1">
      <c r="A183" s="325"/>
      <c r="B183" s="325"/>
      <c r="C183" s="325"/>
      <c r="D183" s="325"/>
      <c r="E183" s="325"/>
      <c r="F183" s="325"/>
      <c r="G183" s="325"/>
      <c r="H183" s="325"/>
      <c r="I183" s="325"/>
      <c r="J183" s="325"/>
      <c r="K183" s="325"/>
      <c r="L183" s="325"/>
      <c r="M183" s="325"/>
      <c r="N183" s="325"/>
      <c r="O183" s="325"/>
      <c r="P183" s="325"/>
      <c r="Q183" s="325"/>
      <c r="R183" s="325"/>
      <c r="S183" s="325"/>
      <c r="T183" s="325"/>
      <c r="U183" s="325"/>
      <c r="V183" s="325"/>
      <c r="W183" s="325"/>
      <c r="X183" s="325"/>
      <c r="Y183" s="325"/>
      <c r="Z183" s="325"/>
      <c r="AA183" s="325"/>
      <c r="AB183" s="325"/>
      <c r="AC183" s="325"/>
      <c r="AD183" s="325"/>
      <c r="AE183" s="325"/>
      <c r="AF183" s="325"/>
      <c r="AG183" s="325"/>
      <c r="AH183" s="325"/>
      <c r="AI183" s="325"/>
      <c r="AJ183" s="325"/>
      <c r="AK183" s="325"/>
      <c r="AL183" s="325"/>
      <c r="AM183" s="325"/>
      <c r="AN183" s="325"/>
      <c r="AO183" s="325"/>
      <c r="AP183" s="325"/>
    </row>
    <row r="184" ht="15.75" customHeight="1">
      <c r="A184" s="325"/>
      <c r="B184" s="325"/>
      <c r="C184" s="325"/>
      <c r="D184" s="325"/>
      <c r="E184" s="325"/>
      <c r="F184" s="325"/>
      <c r="G184" s="325"/>
      <c r="H184" s="325"/>
      <c r="I184" s="325"/>
      <c r="J184" s="325"/>
      <c r="K184" s="325"/>
      <c r="L184" s="325"/>
      <c r="M184" s="325"/>
      <c r="N184" s="325"/>
      <c r="O184" s="325"/>
      <c r="P184" s="325"/>
      <c r="Q184" s="325"/>
      <c r="R184" s="325"/>
      <c r="S184" s="325"/>
      <c r="T184" s="325"/>
      <c r="U184" s="325"/>
      <c r="V184" s="325"/>
      <c r="W184" s="325"/>
      <c r="X184" s="325"/>
      <c r="Y184" s="325"/>
      <c r="Z184" s="325"/>
      <c r="AA184" s="325"/>
      <c r="AB184" s="325"/>
      <c r="AC184" s="325"/>
      <c r="AD184" s="325"/>
      <c r="AE184" s="325"/>
      <c r="AF184" s="325"/>
      <c r="AG184" s="325"/>
      <c r="AH184" s="325"/>
      <c r="AI184" s="325"/>
      <c r="AJ184" s="325"/>
      <c r="AK184" s="325"/>
      <c r="AL184" s="325"/>
      <c r="AM184" s="325"/>
      <c r="AN184" s="325"/>
      <c r="AO184" s="325"/>
      <c r="AP184" s="325"/>
    </row>
    <row r="185" ht="15.75" customHeight="1">
      <c r="A185" s="325"/>
      <c r="B185" s="325"/>
      <c r="C185" s="325"/>
      <c r="D185" s="325"/>
      <c r="E185" s="325"/>
      <c r="F185" s="325"/>
      <c r="G185" s="325"/>
      <c r="H185" s="325"/>
      <c r="I185" s="325"/>
      <c r="J185" s="325"/>
      <c r="K185" s="325"/>
      <c r="L185" s="325"/>
      <c r="M185" s="325"/>
      <c r="N185" s="325"/>
      <c r="O185" s="325"/>
      <c r="P185" s="325"/>
      <c r="Q185" s="325"/>
      <c r="R185" s="325"/>
      <c r="S185" s="325"/>
      <c r="T185" s="325"/>
      <c r="U185" s="325"/>
      <c r="V185" s="325"/>
      <c r="W185" s="325"/>
      <c r="X185" s="325"/>
      <c r="Y185" s="325"/>
      <c r="Z185" s="325"/>
      <c r="AA185" s="325"/>
      <c r="AB185" s="325"/>
      <c r="AC185" s="325"/>
      <c r="AD185" s="325"/>
      <c r="AE185" s="325"/>
      <c r="AF185" s="325"/>
      <c r="AG185" s="325"/>
      <c r="AH185" s="325"/>
      <c r="AI185" s="325"/>
      <c r="AJ185" s="325"/>
      <c r="AK185" s="325"/>
      <c r="AL185" s="325"/>
      <c r="AM185" s="325"/>
      <c r="AN185" s="325"/>
      <c r="AO185" s="325"/>
      <c r="AP185" s="325"/>
    </row>
    <row r="186" ht="15.75" customHeight="1">
      <c r="A186" s="325"/>
      <c r="B186" s="325"/>
      <c r="C186" s="325"/>
      <c r="D186" s="325"/>
      <c r="E186" s="325"/>
      <c r="F186" s="325"/>
      <c r="G186" s="325"/>
      <c r="H186" s="325"/>
      <c r="I186" s="325"/>
      <c r="J186" s="325"/>
      <c r="K186" s="325"/>
      <c r="L186" s="325"/>
      <c r="M186" s="325"/>
      <c r="N186" s="325"/>
      <c r="O186" s="325"/>
      <c r="P186" s="325"/>
      <c r="Q186" s="325"/>
      <c r="R186" s="325"/>
      <c r="S186" s="325"/>
      <c r="T186" s="325"/>
      <c r="U186" s="325"/>
      <c r="V186" s="325"/>
      <c r="W186" s="325"/>
      <c r="X186" s="325"/>
      <c r="Y186" s="325"/>
      <c r="Z186" s="325"/>
      <c r="AA186" s="325"/>
      <c r="AB186" s="325"/>
      <c r="AC186" s="325"/>
      <c r="AD186" s="325"/>
      <c r="AE186" s="325"/>
      <c r="AF186" s="325"/>
      <c r="AG186" s="325"/>
      <c r="AH186" s="325"/>
      <c r="AI186" s="325"/>
      <c r="AJ186" s="325"/>
      <c r="AK186" s="325"/>
      <c r="AL186" s="325"/>
      <c r="AM186" s="325"/>
      <c r="AN186" s="325"/>
      <c r="AO186" s="325"/>
      <c r="AP186" s="325"/>
    </row>
    <row r="187" ht="15.75" customHeight="1">
      <c r="A187" s="325"/>
      <c r="B187" s="325"/>
      <c r="C187" s="325"/>
      <c r="D187" s="325"/>
      <c r="E187" s="325"/>
      <c r="F187" s="325"/>
      <c r="G187" s="325"/>
      <c r="H187" s="325"/>
      <c r="I187" s="325"/>
      <c r="J187" s="325"/>
      <c r="K187" s="325"/>
      <c r="L187" s="325"/>
      <c r="M187" s="325"/>
      <c r="N187" s="325"/>
      <c r="O187" s="325"/>
      <c r="P187" s="325"/>
      <c r="Q187" s="325"/>
      <c r="R187" s="325"/>
      <c r="S187" s="325"/>
      <c r="T187" s="325"/>
      <c r="U187" s="325"/>
      <c r="V187" s="325"/>
      <c r="W187" s="325"/>
      <c r="X187" s="325"/>
      <c r="Y187" s="325"/>
      <c r="Z187" s="325"/>
      <c r="AA187" s="325"/>
      <c r="AB187" s="325"/>
      <c r="AC187" s="325"/>
      <c r="AD187" s="325"/>
      <c r="AE187" s="325"/>
      <c r="AF187" s="325"/>
      <c r="AG187" s="325"/>
      <c r="AH187" s="325"/>
      <c r="AI187" s="325"/>
      <c r="AJ187" s="325"/>
      <c r="AK187" s="325"/>
      <c r="AL187" s="325"/>
      <c r="AM187" s="325"/>
      <c r="AN187" s="325"/>
      <c r="AO187" s="325"/>
      <c r="AP187" s="325"/>
    </row>
    <row r="188" ht="15.75" customHeight="1">
      <c r="A188" s="325"/>
      <c r="B188" s="325"/>
      <c r="C188" s="325"/>
      <c r="D188" s="325"/>
      <c r="E188" s="325"/>
      <c r="F188" s="325"/>
      <c r="G188" s="325"/>
      <c r="H188" s="325"/>
      <c r="I188" s="325"/>
      <c r="J188" s="325"/>
      <c r="K188" s="325"/>
      <c r="L188" s="325"/>
      <c r="M188" s="325"/>
      <c r="N188" s="325"/>
      <c r="O188" s="325"/>
      <c r="P188" s="325"/>
      <c r="Q188" s="325"/>
      <c r="R188" s="325"/>
      <c r="S188" s="325"/>
      <c r="T188" s="325"/>
      <c r="U188" s="325"/>
      <c r="V188" s="325"/>
      <c r="W188" s="325"/>
      <c r="X188" s="325"/>
      <c r="Y188" s="325"/>
      <c r="Z188" s="325"/>
      <c r="AA188" s="325"/>
      <c r="AB188" s="325"/>
      <c r="AC188" s="325"/>
      <c r="AD188" s="325"/>
      <c r="AE188" s="325"/>
      <c r="AF188" s="325"/>
      <c r="AG188" s="325"/>
      <c r="AH188" s="325"/>
      <c r="AI188" s="325"/>
      <c r="AJ188" s="325"/>
      <c r="AK188" s="325"/>
      <c r="AL188" s="325"/>
      <c r="AM188" s="325"/>
      <c r="AN188" s="325"/>
      <c r="AO188" s="325"/>
      <c r="AP188" s="325"/>
    </row>
    <row r="189" ht="15.75" customHeight="1">
      <c r="A189" s="325"/>
      <c r="B189" s="325"/>
      <c r="C189" s="325"/>
      <c r="D189" s="325"/>
      <c r="E189" s="325"/>
      <c r="F189" s="325"/>
      <c r="G189" s="325"/>
      <c r="H189" s="325"/>
      <c r="I189" s="325"/>
      <c r="J189" s="325"/>
      <c r="K189" s="325"/>
      <c r="L189" s="325"/>
      <c r="M189" s="325"/>
      <c r="N189" s="325"/>
      <c r="O189" s="325"/>
      <c r="P189" s="325"/>
      <c r="Q189" s="325"/>
      <c r="R189" s="325"/>
      <c r="S189" s="325"/>
      <c r="T189" s="325"/>
      <c r="U189" s="325"/>
      <c r="V189" s="325"/>
      <c r="W189" s="325"/>
      <c r="X189" s="325"/>
      <c r="Y189" s="325"/>
      <c r="Z189" s="325"/>
      <c r="AA189" s="325"/>
      <c r="AB189" s="325"/>
      <c r="AC189" s="325"/>
      <c r="AD189" s="325"/>
      <c r="AE189" s="325"/>
      <c r="AF189" s="325"/>
      <c r="AG189" s="325"/>
      <c r="AH189" s="325"/>
      <c r="AI189" s="325"/>
      <c r="AJ189" s="325"/>
      <c r="AK189" s="325"/>
      <c r="AL189" s="325"/>
      <c r="AM189" s="325"/>
      <c r="AN189" s="325"/>
      <c r="AO189" s="325"/>
      <c r="AP189" s="325"/>
    </row>
    <row r="190" ht="15.75" customHeight="1">
      <c r="A190" s="325"/>
      <c r="B190" s="325"/>
      <c r="C190" s="325"/>
      <c r="D190" s="325"/>
      <c r="E190" s="325"/>
      <c r="F190" s="325"/>
      <c r="G190" s="325"/>
      <c r="H190" s="325"/>
      <c r="I190" s="325"/>
      <c r="J190" s="325"/>
      <c r="K190" s="325"/>
      <c r="L190" s="325"/>
      <c r="M190" s="325"/>
      <c r="N190" s="325"/>
      <c r="O190" s="325"/>
      <c r="P190" s="325"/>
      <c r="Q190" s="325"/>
      <c r="R190" s="325"/>
      <c r="S190" s="325"/>
      <c r="T190" s="325"/>
      <c r="U190" s="325"/>
      <c r="V190" s="325"/>
      <c r="W190" s="325"/>
      <c r="X190" s="325"/>
      <c r="Y190" s="325"/>
      <c r="Z190" s="325"/>
      <c r="AA190" s="325"/>
      <c r="AB190" s="325"/>
      <c r="AC190" s="325"/>
      <c r="AD190" s="325"/>
      <c r="AE190" s="325"/>
      <c r="AF190" s="325"/>
      <c r="AG190" s="325"/>
      <c r="AH190" s="325"/>
      <c r="AI190" s="325"/>
      <c r="AJ190" s="325"/>
      <c r="AK190" s="325"/>
      <c r="AL190" s="325"/>
      <c r="AM190" s="325"/>
      <c r="AN190" s="325"/>
      <c r="AO190" s="325"/>
      <c r="AP190" s="325"/>
    </row>
    <row r="191" ht="15.75" customHeight="1">
      <c r="A191" s="325"/>
      <c r="B191" s="325"/>
      <c r="C191" s="325"/>
      <c r="D191" s="325"/>
      <c r="E191" s="325"/>
      <c r="F191" s="325"/>
      <c r="G191" s="325"/>
      <c r="H191" s="325"/>
      <c r="I191" s="325"/>
      <c r="J191" s="325"/>
      <c r="K191" s="325"/>
      <c r="L191" s="325"/>
      <c r="M191" s="325"/>
      <c r="N191" s="325"/>
      <c r="O191" s="325"/>
      <c r="P191" s="325"/>
      <c r="Q191" s="325"/>
      <c r="R191" s="325"/>
      <c r="S191" s="325"/>
      <c r="T191" s="325"/>
      <c r="U191" s="325"/>
      <c r="V191" s="325"/>
      <c r="W191" s="325"/>
      <c r="X191" s="325"/>
      <c r="Y191" s="325"/>
      <c r="Z191" s="325"/>
      <c r="AA191" s="325"/>
      <c r="AB191" s="325"/>
      <c r="AC191" s="325"/>
      <c r="AD191" s="325"/>
      <c r="AE191" s="325"/>
      <c r="AF191" s="325"/>
      <c r="AG191" s="325"/>
      <c r="AH191" s="325"/>
      <c r="AI191" s="325"/>
      <c r="AJ191" s="325"/>
      <c r="AK191" s="325"/>
      <c r="AL191" s="325"/>
      <c r="AM191" s="325"/>
      <c r="AN191" s="325"/>
      <c r="AO191" s="325"/>
      <c r="AP191" s="325"/>
    </row>
    <row r="192" ht="15.75" customHeight="1">
      <c r="A192" s="325"/>
      <c r="B192" s="325"/>
      <c r="C192" s="325"/>
      <c r="D192" s="325"/>
      <c r="E192" s="325"/>
      <c r="F192" s="325"/>
      <c r="G192" s="325"/>
      <c r="H192" s="325"/>
      <c r="I192" s="325"/>
      <c r="J192" s="325"/>
      <c r="K192" s="325"/>
      <c r="L192" s="325"/>
      <c r="M192" s="325"/>
      <c r="N192" s="325"/>
      <c r="O192" s="325"/>
      <c r="P192" s="325"/>
      <c r="Q192" s="325"/>
      <c r="R192" s="325"/>
      <c r="S192" s="325"/>
      <c r="T192" s="325"/>
      <c r="U192" s="325"/>
      <c r="V192" s="325"/>
      <c r="W192" s="325"/>
      <c r="X192" s="325"/>
      <c r="Y192" s="325"/>
      <c r="Z192" s="325"/>
      <c r="AA192" s="325"/>
      <c r="AB192" s="325"/>
      <c r="AC192" s="325"/>
      <c r="AD192" s="325"/>
      <c r="AE192" s="325"/>
      <c r="AF192" s="325"/>
      <c r="AG192" s="325"/>
      <c r="AH192" s="325"/>
      <c r="AI192" s="325"/>
      <c r="AJ192" s="325"/>
      <c r="AK192" s="325"/>
      <c r="AL192" s="325"/>
      <c r="AM192" s="325"/>
      <c r="AN192" s="325"/>
      <c r="AO192" s="325"/>
      <c r="AP192" s="325"/>
    </row>
    <row r="193" ht="15.75" customHeight="1">
      <c r="A193" s="325"/>
      <c r="B193" s="325"/>
      <c r="C193" s="325"/>
      <c r="D193" s="325"/>
      <c r="E193" s="325"/>
      <c r="F193" s="325"/>
      <c r="G193" s="325"/>
      <c r="H193" s="325"/>
      <c r="I193" s="325"/>
      <c r="J193" s="325"/>
      <c r="K193" s="325"/>
      <c r="L193" s="325"/>
      <c r="M193" s="325"/>
      <c r="N193" s="325"/>
      <c r="O193" s="325"/>
      <c r="P193" s="325"/>
      <c r="Q193" s="325"/>
      <c r="R193" s="325"/>
      <c r="S193" s="325"/>
      <c r="T193" s="325"/>
      <c r="U193" s="325"/>
      <c r="V193" s="325"/>
      <c r="W193" s="325"/>
      <c r="X193" s="325"/>
      <c r="Y193" s="325"/>
      <c r="Z193" s="325"/>
      <c r="AA193" s="325"/>
      <c r="AB193" s="325"/>
      <c r="AC193" s="325"/>
      <c r="AD193" s="325"/>
      <c r="AE193" s="325"/>
      <c r="AF193" s="325"/>
      <c r="AG193" s="325"/>
      <c r="AH193" s="325"/>
      <c r="AI193" s="325"/>
      <c r="AJ193" s="325"/>
      <c r="AK193" s="325"/>
      <c r="AL193" s="325"/>
      <c r="AM193" s="325"/>
      <c r="AN193" s="325"/>
      <c r="AO193" s="325"/>
      <c r="AP193" s="325"/>
    </row>
    <row r="194" ht="15.75" customHeight="1">
      <c r="A194" s="325"/>
      <c r="B194" s="325"/>
      <c r="C194" s="325"/>
      <c r="D194" s="325"/>
      <c r="E194" s="325"/>
      <c r="F194" s="325"/>
      <c r="G194" s="325"/>
      <c r="H194" s="325"/>
      <c r="I194" s="325"/>
      <c r="J194" s="325"/>
      <c r="K194" s="325"/>
      <c r="L194" s="325"/>
      <c r="M194" s="325"/>
      <c r="N194" s="325"/>
      <c r="O194" s="325"/>
      <c r="P194" s="325"/>
      <c r="Q194" s="325"/>
      <c r="R194" s="325"/>
      <c r="S194" s="325"/>
      <c r="T194" s="325"/>
      <c r="U194" s="325"/>
      <c r="V194" s="325"/>
      <c r="W194" s="325"/>
      <c r="X194" s="325"/>
      <c r="Y194" s="325"/>
      <c r="Z194" s="325"/>
      <c r="AA194" s="325"/>
      <c r="AB194" s="325"/>
      <c r="AC194" s="325"/>
      <c r="AD194" s="325"/>
      <c r="AE194" s="325"/>
      <c r="AF194" s="325"/>
      <c r="AG194" s="325"/>
      <c r="AH194" s="325"/>
      <c r="AI194" s="325"/>
      <c r="AJ194" s="325"/>
      <c r="AK194" s="325"/>
      <c r="AL194" s="325"/>
      <c r="AM194" s="325"/>
      <c r="AN194" s="325"/>
      <c r="AO194" s="325"/>
      <c r="AP194" s="325"/>
    </row>
    <row r="195" ht="15.75" customHeight="1">
      <c r="A195" s="325"/>
      <c r="B195" s="325"/>
      <c r="C195" s="325"/>
      <c r="D195" s="325"/>
      <c r="E195" s="325"/>
      <c r="F195" s="325"/>
      <c r="G195" s="325"/>
      <c r="H195" s="325"/>
      <c r="I195" s="325"/>
      <c r="J195" s="325"/>
      <c r="K195" s="325"/>
      <c r="L195" s="325"/>
      <c r="M195" s="325"/>
      <c r="N195" s="325"/>
      <c r="O195" s="325"/>
      <c r="P195" s="325"/>
      <c r="Q195" s="325"/>
      <c r="R195" s="325"/>
      <c r="S195" s="325"/>
      <c r="T195" s="325"/>
      <c r="U195" s="325"/>
      <c r="V195" s="325"/>
      <c r="W195" s="325"/>
      <c r="X195" s="325"/>
      <c r="Y195" s="325"/>
      <c r="Z195" s="325"/>
      <c r="AA195" s="325"/>
      <c r="AB195" s="325"/>
      <c r="AC195" s="325"/>
      <c r="AD195" s="325"/>
      <c r="AE195" s="325"/>
      <c r="AF195" s="325"/>
      <c r="AG195" s="325"/>
      <c r="AH195" s="325"/>
      <c r="AI195" s="325"/>
      <c r="AJ195" s="325"/>
      <c r="AK195" s="325"/>
      <c r="AL195" s="325"/>
      <c r="AM195" s="325"/>
      <c r="AN195" s="325"/>
      <c r="AO195" s="325"/>
      <c r="AP195" s="325"/>
    </row>
    <row r="196" ht="15.75" customHeight="1">
      <c r="A196" s="325"/>
      <c r="B196" s="325"/>
      <c r="C196" s="325"/>
      <c r="D196" s="325"/>
      <c r="E196" s="325"/>
      <c r="F196" s="325"/>
      <c r="G196" s="325"/>
      <c r="H196" s="325"/>
      <c r="I196" s="325"/>
      <c r="J196" s="325"/>
      <c r="K196" s="325"/>
      <c r="L196" s="325"/>
      <c r="M196" s="325"/>
      <c r="N196" s="325"/>
      <c r="O196" s="325"/>
      <c r="P196" s="325"/>
      <c r="Q196" s="325"/>
      <c r="R196" s="325"/>
      <c r="S196" s="325"/>
      <c r="T196" s="325"/>
      <c r="U196" s="325"/>
      <c r="V196" s="325"/>
      <c r="W196" s="325"/>
      <c r="X196" s="325"/>
      <c r="Y196" s="325"/>
      <c r="Z196" s="325"/>
      <c r="AA196" s="325"/>
      <c r="AB196" s="325"/>
      <c r="AC196" s="325"/>
      <c r="AD196" s="325"/>
      <c r="AE196" s="325"/>
      <c r="AF196" s="325"/>
      <c r="AG196" s="325"/>
      <c r="AH196" s="325"/>
      <c r="AI196" s="325"/>
      <c r="AJ196" s="325"/>
      <c r="AK196" s="325"/>
      <c r="AL196" s="325"/>
      <c r="AM196" s="325"/>
      <c r="AN196" s="325"/>
      <c r="AO196" s="325"/>
      <c r="AP196" s="325"/>
    </row>
    <row r="197" ht="15.75" customHeight="1">
      <c r="A197" s="325"/>
      <c r="B197" s="325"/>
      <c r="C197" s="325"/>
      <c r="D197" s="325"/>
      <c r="E197" s="325"/>
      <c r="F197" s="325"/>
      <c r="G197" s="325"/>
      <c r="H197" s="325"/>
      <c r="I197" s="325"/>
      <c r="J197" s="325"/>
      <c r="K197" s="325"/>
      <c r="L197" s="325"/>
      <c r="M197" s="325"/>
      <c r="N197" s="325"/>
      <c r="O197" s="325"/>
      <c r="P197" s="325"/>
      <c r="Q197" s="325"/>
      <c r="R197" s="325"/>
      <c r="S197" s="325"/>
      <c r="T197" s="325"/>
      <c r="U197" s="325"/>
      <c r="V197" s="325"/>
      <c r="W197" s="325"/>
      <c r="X197" s="325"/>
      <c r="Y197" s="325"/>
      <c r="Z197" s="325"/>
      <c r="AA197" s="325"/>
      <c r="AB197" s="325"/>
      <c r="AC197" s="325"/>
      <c r="AD197" s="325"/>
      <c r="AE197" s="325"/>
      <c r="AF197" s="325"/>
      <c r="AG197" s="325"/>
      <c r="AH197" s="325"/>
      <c r="AI197" s="325"/>
      <c r="AJ197" s="325"/>
      <c r="AK197" s="325"/>
      <c r="AL197" s="325"/>
      <c r="AM197" s="325"/>
      <c r="AN197" s="325"/>
      <c r="AO197" s="325"/>
      <c r="AP197" s="325"/>
    </row>
    <row r="198" ht="15.75" customHeight="1">
      <c r="A198" s="325"/>
      <c r="B198" s="325"/>
      <c r="C198" s="325"/>
      <c r="D198" s="325"/>
      <c r="E198" s="325"/>
      <c r="F198" s="325"/>
      <c r="G198" s="325"/>
      <c r="H198" s="325"/>
      <c r="I198" s="325"/>
      <c r="J198" s="325"/>
      <c r="K198" s="325"/>
      <c r="L198" s="325"/>
      <c r="M198" s="325"/>
      <c r="N198" s="325"/>
      <c r="O198" s="325"/>
      <c r="P198" s="325"/>
      <c r="Q198" s="325"/>
      <c r="R198" s="325"/>
      <c r="S198" s="325"/>
      <c r="T198" s="325"/>
      <c r="U198" s="325"/>
      <c r="V198" s="325"/>
      <c r="W198" s="325"/>
      <c r="X198" s="325"/>
      <c r="Y198" s="325"/>
      <c r="Z198" s="325"/>
      <c r="AA198" s="325"/>
      <c r="AB198" s="325"/>
      <c r="AC198" s="325"/>
      <c r="AD198" s="325"/>
      <c r="AE198" s="325"/>
      <c r="AF198" s="325"/>
      <c r="AG198" s="325"/>
      <c r="AH198" s="325"/>
      <c r="AI198" s="325"/>
      <c r="AJ198" s="325"/>
      <c r="AK198" s="325"/>
      <c r="AL198" s="325"/>
      <c r="AM198" s="325"/>
      <c r="AN198" s="325"/>
      <c r="AO198" s="325"/>
      <c r="AP198" s="325"/>
    </row>
    <row r="199" ht="15.75" customHeight="1">
      <c r="A199" s="325"/>
      <c r="B199" s="325"/>
      <c r="C199" s="325"/>
      <c r="D199" s="325"/>
      <c r="E199" s="325"/>
      <c r="F199" s="325"/>
      <c r="G199" s="325"/>
      <c r="H199" s="325"/>
      <c r="I199" s="325"/>
      <c r="J199" s="325"/>
      <c r="K199" s="325"/>
      <c r="L199" s="325"/>
      <c r="M199" s="325"/>
      <c r="N199" s="325"/>
      <c r="O199" s="325"/>
      <c r="P199" s="325"/>
      <c r="Q199" s="325"/>
      <c r="R199" s="325"/>
      <c r="S199" s="325"/>
      <c r="T199" s="325"/>
      <c r="U199" s="325"/>
      <c r="V199" s="325"/>
      <c r="W199" s="325"/>
      <c r="X199" s="325"/>
      <c r="Y199" s="325"/>
      <c r="Z199" s="325"/>
      <c r="AA199" s="325"/>
      <c r="AB199" s="325"/>
      <c r="AC199" s="325"/>
      <c r="AD199" s="325"/>
      <c r="AE199" s="325"/>
      <c r="AF199" s="325"/>
      <c r="AG199" s="325"/>
      <c r="AH199" s="325"/>
      <c r="AI199" s="325"/>
      <c r="AJ199" s="325"/>
      <c r="AK199" s="325"/>
      <c r="AL199" s="325"/>
      <c r="AM199" s="325"/>
      <c r="AN199" s="325"/>
      <c r="AO199" s="325"/>
      <c r="AP199" s="325"/>
    </row>
    <row r="200" ht="15.75" customHeight="1">
      <c r="A200" s="325"/>
      <c r="B200" s="325"/>
      <c r="C200" s="325"/>
      <c r="D200" s="325"/>
      <c r="E200" s="325"/>
      <c r="F200" s="325"/>
      <c r="G200" s="325"/>
      <c r="H200" s="325"/>
      <c r="I200" s="325"/>
      <c r="J200" s="325"/>
      <c r="K200" s="325"/>
      <c r="L200" s="325"/>
      <c r="M200" s="325"/>
      <c r="N200" s="325"/>
      <c r="O200" s="325"/>
      <c r="P200" s="325"/>
      <c r="Q200" s="325"/>
      <c r="R200" s="325"/>
      <c r="S200" s="325"/>
      <c r="T200" s="325"/>
      <c r="U200" s="325"/>
      <c r="V200" s="325"/>
      <c r="W200" s="325"/>
      <c r="X200" s="325"/>
      <c r="Y200" s="325"/>
      <c r="Z200" s="325"/>
      <c r="AA200" s="325"/>
      <c r="AB200" s="325"/>
      <c r="AC200" s="325"/>
      <c r="AD200" s="325"/>
      <c r="AE200" s="325"/>
      <c r="AF200" s="325"/>
      <c r="AG200" s="325"/>
      <c r="AH200" s="325"/>
      <c r="AI200" s="325"/>
      <c r="AJ200" s="325"/>
      <c r="AK200" s="325"/>
      <c r="AL200" s="325"/>
      <c r="AM200" s="325"/>
      <c r="AN200" s="325"/>
      <c r="AO200" s="325"/>
      <c r="AP200" s="325"/>
    </row>
    <row r="201" ht="15.75" customHeight="1">
      <c r="A201" s="325"/>
      <c r="B201" s="325"/>
      <c r="C201" s="325"/>
      <c r="D201" s="325"/>
      <c r="E201" s="325"/>
      <c r="F201" s="325"/>
      <c r="G201" s="325"/>
      <c r="H201" s="325"/>
      <c r="I201" s="325"/>
      <c r="J201" s="325"/>
      <c r="K201" s="325"/>
      <c r="L201" s="325"/>
      <c r="M201" s="325"/>
      <c r="N201" s="325"/>
      <c r="O201" s="325"/>
      <c r="P201" s="325"/>
      <c r="Q201" s="325"/>
      <c r="R201" s="325"/>
      <c r="S201" s="325"/>
      <c r="T201" s="325"/>
      <c r="U201" s="325"/>
      <c r="V201" s="325"/>
      <c r="W201" s="325"/>
      <c r="X201" s="325"/>
      <c r="Y201" s="325"/>
      <c r="Z201" s="325"/>
      <c r="AA201" s="325"/>
      <c r="AB201" s="325"/>
      <c r="AC201" s="325"/>
      <c r="AD201" s="325"/>
      <c r="AE201" s="325"/>
      <c r="AF201" s="325"/>
      <c r="AG201" s="325"/>
      <c r="AH201" s="325"/>
      <c r="AI201" s="325"/>
      <c r="AJ201" s="325"/>
      <c r="AK201" s="325"/>
      <c r="AL201" s="325"/>
      <c r="AM201" s="325"/>
      <c r="AN201" s="325"/>
      <c r="AO201" s="325"/>
      <c r="AP201" s="325"/>
    </row>
    <row r="202" ht="15.75" customHeight="1">
      <c r="A202" s="325"/>
      <c r="B202" s="325"/>
      <c r="C202" s="325"/>
      <c r="D202" s="325"/>
      <c r="E202" s="325"/>
      <c r="F202" s="325"/>
      <c r="G202" s="325"/>
      <c r="H202" s="325"/>
      <c r="I202" s="325"/>
      <c r="J202" s="325"/>
      <c r="K202" s="325"/>
      <c r="L202" s="325"/>
      <c r="M202" s="325"/>
      <c r="N202" s="325"/>
      <c r="O202" s="325"/>
      <c r="P202" s="325"/>
      <c r="Q202" s="325"/>
      <c r="R202" s="325"/>
      <c r="S202" s="325"/>
      <c r="T202" s="325"/>
      <c r="U202" s="325"/>
      <c r="V202" s="325"/>
      <c r="W202" s="325"/>
      <c r="X202" s="325"/>
      <c r="Y202" s="325"/>
      <c r="Z202" s="325"/>
      <c r="AA202" s="325"/>
      <c r="AB202" s="325"/>
      <c r="AC202" s="325"/>
      <c r="AD202" s="325"/>
      <c r="AE202" s="325"/>
      <c r="AF202" s="325"/>
      <c r="AG202" s="325"/>
      <c r="AH202" s="325"/>
      <c r="AI202" s="325"/>
      <c r="AJ202" s="325"/>
      <c r="AK202" s="325"/>
      <c r="AL202" s="325"/>
      <c r="AM202" s="325"/>
      <c r="AN202" s="325"/>
      <c r="AO202" s="325"/>
      <c r="AP202" s="325"/>
    </row>
    <row r="203" ht="15.75" customHeight="1">
      <c r="A203" s="325"/>
      <c r="B203" s="325"/>
      <c r="C203" s="325"/>
      <c r="D203" s="325"/>
      <c r="E203" s="325"/>
      <c r="F203" s="325"/>
      <c r="G203" s="325"/>
      <c r="H203" s="325"/>
      <c r="I203" s="325"/>
      <c r="J203" s="325"/>
      <c r="K203" s="325"/>
      <c r="L203" s="325"/>
      <c r="M203" s="325"/>
      <c r="N203" s="325"/>
      <c r="O203" s="325"/>
      <c r="P203" s="325"/>
      <c r="Q203" s="325"/>
      <c r="R203" s="325"/>
      <c r="S203" s="325"/>
      <c r="T203" s="325"/>
      <c r="U203" s="325"/>
      <c r="V203" s="325"/>
      <c r="W203" s="325"/>
      <c r="X203" s="325"/>
      <c r="Y203" s="325"/>
      <c r="Z203" s="325"/>
      <c r="AA203" s="325"/>
      <c r="AB203" s="325"/>
      <c r="AC203" s="325"/>
      <c r="AD203" s="325"/>
      <c r="AE203" s="325"/>
      <c r="AF203" s="325"/>
      <c r="AG203" s="325"/>
      <c r="AH203" s="325"/>
      <c r="AI203" s="325"/>
      <c r="AJ203" s="325"/>
      <c r="AK203" s="325"/>
      <c r="AL203" s="325"/>
      <c r="AM203" s="325"/>
      <c r="AN203" s="325"/>
      <c r="AO203" s="325"/>
      <c r="AP203" s="325"/>
    </row>
    <row r="204" ht="15.75" customHeight="1">
      <c r="A204" s="325"/>
      <c r="B204" s="325"/>
      <c r="C204" s="325"/>
      <c r="D204" s="325"/>
      <c r="E204" s="325"/>
      <c r="F204" s="325"/>
      <c r="G204" s="325"/>
      <c r="H204" s="325"/>
      <c r="I204" s="325"/>
      <c r="J204" s="325"/>
      <c r="K204" s="325"/>
      <c r="L204" s="325"/>
      <c r="M204" s="325"/>
      <c r="N204" s="325"/>
      <c r="O204" s="325"/>
      <c r="P204" s="325"/>
      <c r="Q204" s="325"/>
      <c r="R204" s="325"/>
      <c r="S204" s="325"/>
      <c r="T204" s="325"/>
      <c r="U204" s="325"/>
      <c r="V204" s="325"/>
      <c r="W204" s="325"/>
      <c r="X204" s="325"/>
      <c r="Y204" s="325"/>
      <c r="Z204" s="325"/>
      <c r="AA204" s="325"/>
      <c r="AB204" s="325"/>
      <c r="AC204" s="325"/>
      <c r="AD204" s="325"/>
      <c r="AE204" s="325"/>
      <c r="AF204" s="325"/>
      <c r="AG204" s="325"/>
      <c r="AH204" s="325"/>
      <c r="AI204" s="325"/>
      <c r="AJ204" s="325"/>
      <c r="AK204" s="325"/>
      <c r="AL204" s="325"/>
      <c r="AM204" s="325"/>
      <c r="AN204" s="325"/>
      <c r="AO204" s="325"/>
      <c r="AP204" s="325"/>
    </row>
    <row r="205" ht="15.75" customHeight="1">
      <c r="A205" s="325"/>
      <c r="B205" s="325"/>
      <c r="C205" s="325"/>
      <c r="D205" s="325"/>
      <c r="E205" s="325"/>
      <c r="F205" s="325"/>
      <c r="G205" s="325"/>
      <c r="H205" s="325"/>
      <c r="I205" s="325"/>
      <c r="J205" s="325"/>
      <c r="K205" s="325"/>
      <c r="L205" s="325"/>
      <c r="M205" s="325"/>
      <c r="N205" s="325"/>
      <c r="O205" s="325"/>
      <c r="P205" s="325"/>
      <c r="Q205" s="325"/>
      <c r="R205" s="325"/>
      <c r="S205" s="325"/>
      <c r="T205" s="325"/>
      <c r="U205" s="325"/>
      <c r="V205" s="325"/>
      <c r="W205" s="325"/>
      <c r="X205" s="325"/>
      <c r="Y205" s="325"/>
      <c r="Z205" s="325"/>
      <c r="AA205" s="325"/>
      <c r="AB205" s="325"/>
      <c r="AC205" s="325"/>
      <c r="AD205" s="325"/>
      <c r="AE205" s="325"/>
      <c r="AF205" s="325"/>
      <c r="AG205" s="325"/>
      <c r="AH205" s="325"/>
      <c r="AI205" s="325"/>
      <c r="AJ205" s="325"/>
      <c r="AK205" s="325"/>
      <c r="AL205" s="325"/>
      <c r="AM205" s="325"/>
      <c r="AN205" s="325"/>
      <c r="AO205" s="325"/>
      <c r="AP205" s="325"/>
    </row>
    <row r="206" ht="15.75" customHeight="1">
      <c r="A206" s="325"/>
      <c r="B206" s="325"/>
      <c r="C206" s="325"/>
      <c r="D206" s="325"/>
      <c r="E206" s="325"/>
      <c r="F206" s="325"/>
      <c r="G206" s="325"/>
      <c r="H206" s="325"/>
      <c r="I206" s="325"/>
      <c r="J206" s="325"/>
      <c r="K206" s="325"/>
      <c r="L206" s="325"/>
      <c r="M206" s="325"/>
      <c r="N206" s="325"/>
      <c r="O206" s="325"/>
      <c r="P206" s="325"/>
      <c r="Q206" s="325"/>
      <c r="R206" s="325"/>
      <c r="S206" s="325"/>
      <c r="T206" s="325"/>
      <c r="U206" s="325"/>
      <c r="V206" s="325"/>
      <c r="W206" s="325"/>
      <c r="X206" s="325"/>
      <c r="Y206" s="325"/>
      <c r="Z206" s="325"/>
      <c r="AA206" s="325"/>
      <c r="AB206" s="325"/>
      <c r="AC206" s="325"/>
      <c r="AD206" s="325"/>
      <c r="AE206" s="325"/>
      <c r="AF206" s="325"/>
      <c r="AG206" s="325"/>
      <c r="AH206" s="325"/>
      <c r="AI206" s="325"/>
      <c r="AJ206" s="325"/>
      <c r="AK206" s="325"/>
      <c r="AL206" s="325"/>
      <c r="AM206" s="325"/>
      <c r="AN206" s="325"/>
      <c r="AO206" s="325"/>
      <c r="AP206" s="325"/>
    </row>
    <row r="207" ht="15.75" customHeight="1">
      <c r="A207" s="325"/>
      <c r="B207" s="325"/>
      <c r="C207" s="325"/>
      <c r="D207" s="325"/>
      <c r="E207" s="325"/>
      <c r="F207" s="325"/>
      <c r="G207" s="325"/>
      <c r="H207" s="325"/>
      <c r="I207" s="325"/>
      <c r="J207" s="325"/>
      <c r="K207" s="325"/>
      <c r="L207" s="325"/>
      <c r="M207" s="325"/>
      <c r="N207" s="325"/>
      <c r="O207" s="325"/>
      <c r="P207" s="325"/>
      <c r="Q207" s="325"/>
      <c r="R207" s="325"/>
      <c r="S207" s="325"/>
      <c r="T207" s="325"/>
      <c r="U207" s="325"/>
      <c r="V207" s="325"/>
      <c r="W207" s="325"/>
      <c r="X207" s="325"/>
      <c r="Y207" s="325"/>
      <c r="Z207" s="325"/>
      <c r="AA207" s="325"/>
      <c r="AB207" s="325"/>
      <c r="AC207" s="325"/>
      <c r="AD207" s="325"/>
      <c r="AE207" s="325"/>
      <c r="AF207" s="325"/>
      <c r="AG207" s="325"/>
      <c r="AH207" s="325"/>
      <c r="AI207" s="325"/>
      <c r="AJ207" s="325"/>
      <c r="AK207" s="325"/>
      <c r="AL207" s="325"/>
      <c r="AM207" s="325"/>
      <c r="AN207" s="325"/>
      <c r="AO207" s="325"/>
      <c r="AP207" s="325"/>
    </row>
    <row r="208" ht="15.75" customHeight="1">
      <c r="A208" s="325"/>
      <c r="B208" s="325"/>
      <c r="C208" s="325"/>
      <c r="D208" s="325"/>
      <c r="E208" s="325"/>
      <c r="F208" s="325"/>
      <c r="G208" s="325"/>
      <c r="H208" s="325"/>
      <c r="I208" s="325"/>
      <c r="J208" s="325"/>
      <c r="K208" s="325"/>
      <c r="L208" s="325"/>
      <c r="M208" s="325"/>
      <c r="N208" s="325"/>
      <c r="O208" s="325"/>
      <c r="P208" s="325"/>
      <c r="Q208" s="325"/>
      <c r="R208" s="325"/>
      <c r="S208" s="325"/>
      <c r="T208" s="325"/>
      <c r="U208" s="325"/>
      <c r="V208" s="325"/>
      <c r="W208" s="325"/>
      <c r="X208" s="325"/>
      <c r="Y208" s="325"/>
      <c r="Z208" s="325"/>
      <c r="AA208" s="325"/>
      <c r="AB208" s="325"/>
      <c r="AC208" s="325"/>
      <c r="AD208" s="325"/>
      <c r="AE208" s="325"/>
      <c r="AF208" s="325"/>
      <c r="AG208" s="325"/>
      <c r="AH208" s="325"/>
      <c r="AI208" s="325"/>
      <c r="AJ208" s="325"/>
      <c r="AK208" s="325"/>
      <c r="AL208" s="325"/>
      <c r="AM208" s="325"/>
      <c r="AN208" s="325"/>
      <c r="AO208" s="325"/>
      <c r="AP208" s="325"/>
    </row>
    <row r="209" ht="15.75" customHeight="1">
      <c r="A209" s="325"/>
      <c r="B209" s="325"/>
      <c r="C209" s="325"/>
      <c r="D209" s="325"/>
      <c r="E209" s="325"/>
      <c r="F209" s="325"/>
      <c r="G209" s="325"/>
      <c r="H209" s="325"/>
      <c r="I209" s="325"/>
      <c r="J209" s="325"/>
      <c r="K209" s="325"/>
      <c r="L209" s="325"/>
      <c r="M209" s="325"/>
      <c r="N209" s="325"/>
      <c r="O209" s="325"/>
      <c r="P209" s="325"/>
      <c r="Q209" s="325"/>
      <c r="R209" s="325"/>
      <c r="S209" s="325"/>
      <c r="T209" s="325"/>
      <c r="U209" s="325"/>
      <c r="V209" s="325"/>
      <c r="W209" s="325"/>
      <c r="X209" s="325"/>
      <c r="Y209" s="325"/>
      <c r="Z209" s="325"/>
      <c r="AA209" s="325"/>
      <c r="AB209" s="325"/>
      <c r="AC209" s="325"/>
      <c r="AD209" s="325"/>
      <c r="AE209" s="325"/>
      <c r="AF209" s="325"/>
      <c r="AG209" s="325"/>
      <c r="AH209" s="325"/>
      <c r="AI209" s="325"/>
      <c r="AJ209" s="325"/>
      <c r="AK209" s="325"/>
      <c r="AL209" s="325"/>
      <c r="AM209" s="325"/>
      <c r="AN209" s="325"/>
      <c r="AO209" s="325"/>
      <c r="AP209" s="325"/>
    </row>
    <row r="210" ht="15.75" customHeight="1">
      <c r="A210" s="325"/>
      <c r="B210" s="325"/>
      <c r="C210" s="325"/>
      <c r="D210" s="325"/>
      <c r="E210" s="325"/>
      <c r="F210" s="325"/>
      <c r="G210" s="325"/>
      <c r="H210" s="325"/>
      <c r="I210" s="325"/>
      <c r="J210" s="325"/>
      <c r="K210" s="325"/>
      <c r="L210" s="325"/>
      <c r="M210" s="325"/>
      <c r="N210" s="325"/>
      <c r="O210" s="325"/>
      <c r="P210" s="325"/>
      <c r="Q210" s="325"/>
      <c r="R210" s="325"/>
      <c r="S210" s="325"/>
      <c r="T210" s="325"/>
      <c r="U210" s="325"/>
      <c r="V210" s="325"/>
      <c r="W210" s="325"/>
      <c r="X210" s="325"/>
      <c r="Y210" s="325"/>
      <c r="Z210" s="325"/>
      <c r="AA210" s="325"/>
      <c r="AB210" s="325"/>
      <c r="AC210" s="325"/>
      <c r="AD210" s="325"/>
      <c r="AE210" s="325"/>
      <c r="AF210" s="325"/>
      <c r="AG210" s="325"/>
      <c r="AH210" s="325"/>
      <c r="AI210" s="325"/>
      <c r="AJ210" s="325"/>
      <c r="AK210" s="325"/>
      <c r="AL210" s="325"/>
      <c r="AM210" s="325"/>
      <c r="AN210" s="325"/>
      <c r="AO210" s="325"/>
      <c r="AP210" s="325"/>
    </row>
    <row r="211" ht="15.75" customHeight="1">
      <c r="A211" s="325"/>
      <c r="B211" s="325"/>
      <c r="C211" s="325"/>
      <c r="D211" s="325"/>
      <c r="E211" s="325"/>
      <c r="F211" s="325"/>
      <c r="G211" s="325"/>
      <c r="H211" s="325"/>
      <c r="I211" s="325"/>
      <c r="J211" s="325"/>
      <c r="K211" s="325"/>
      <c r="L211" s="325"/>
      <c r="M211" s="325"/>
      <c r="N211" s="325"/>
      <c r="O211" s="325"/>
      <c r="P211" s="325"/>
      <c r="Q211" s="325"/>
      <c r="R211" s="325"/>
      <c r="S211" s="325"/>
      <c r="T211" s="325"/>
      <c r="U211" s="325"/>
      <c r="V211" s="325"/>
      <c r="W211" s="325"/>
      <c r="X211" s="325"/>
      <c r="Y211" s="325"/>
      <c r="Z211" s="325"/>
      <c r="AA211" s="325"/>
      <c r="AB211" s="325"/>
      <c r="AC211" s="325"/>
      <c r="AD211" s="325"/>
      <c r="AE211" s="325"/>
      <c r="AF211" s="325"/>
      <c r="AG211" s="325"/>
      <c r="AH211" s="325"/>
      <c r="AI211" s="325"/>
      <c r="AJ211" s="325"/>
      <c r="AK211" s="325"/>
      <c r="AL211" s="325"/>
      <c r="AM211" s="325"/>
      <c r="AN211" s="325"/>
      <c r="AO211" s="325"/>
      <c r="AP211" s="325"/>
    </row>
    <row r="212" ht="15.75" customHeight="1">
      <c r="A212" s="325"/>
      <c r="B212" s="325"/>
      <c r="C212" s="325"/>
      <c r="D212" s="325"/>
      <c r="E212" s="325"/>
      <c r="F212" s="325"/>
      <c r="G212" s="325"/>
      <c r="H212" s="325"/>
      <c r="I212" s="325"/>
      <c r="J212" s="325"/>
      <c r="K212" s="325"/>
      <c r="L212" s="325"/>
      <c r="M212" s="325"/>
      <c r="N212" s="325"/>
      <c r="O212" s="325"/>
      <c r="P212" s="325"/>
      <c r="Q212" s="325"/>
      <c r="R212" s="325"/>
      <c r="S212" s="325"/>
      <c r="T212" s="325"/>
      <c r="U212" s="325"/>
      <c r="V212" s="325"/>
      <c r="W212" s="325"/>
      <c r="X212" s="325"/>
      <c r="Y212" s="325"/>
      <c r="Z212" s="325"/>
      <c r="AA212" s="325"/>
      <c r="AB212" s="325"/>
      <c r="AC212" s="325"/>
      <c r="AD212" s="325"/>
      <c r="AE212" s="325"/>
      <c r="AF212" s="325"/>
      <c r="AG212" s="325"/>
      <c r="AH212" s="325"/>
      <c r="AI212" s="325"/>
      <c r="AJ212" s="325"/>
      <c r="AK212" s="325"/>
      <c r="AL212" s="325"/>
      <c r="AM212" s="325"/>
      <c r="AN212" s="325"/>
      <c r="AO212" s="325"/>
      <c r="AP212" s="325"/>
    </row>
    <row r="213" ht="15.75" customHeight="1">
      <c r="A213" s="325"/>
      <c r="B213" s="325"/>
      <c r="C213" s="325"/>
      <c r="D213" s="325"/>
      <c r="E213" s="325"/>
      <c r="F213" s="325"/>
      <c r="G213" s="325"/>
      <c r="H213" s="325"/>
      <c r="I213" s="325"/>
      <c r="J213" s="325"/>
      <c r="K213" s="325"/>
      <c r="L213" s="325"/>
      <c r="M213" s="325"/>
      <c r="N213" s="325"/>
      <c r="O213" s="325"/>
      <c r="P213" s="325"/>
      <c r="Q213" s="325"/>
      <c r="R213" s="325"/>
      <c r="S213" s="325"/>
      <c r="T213" s="325"/>
      <c r="U213" s="325"/>
      <c r="V213" s="325"/>
      <c r="W213" s="325"/>
      <c r="X213" s="325"/>
      <c r="Y213" s="325"/>
      <c r="Z213" s="325"/>
      <c r="AA213" s="325"/>
      <c r="AB213" s="325"/>
      <c r="AC213" s="325"/>
      <c r="AD213" s="325"/>
      <c r="AE213" s="325"/>
      <c r="AF213" s="325"/>
      <c r="AG213" s="325"/>
      <c r="AH213" s="325"/>
      <c r="AI213" s="325"/>
      <c r="AJ213" s="325"/>
      <c r="AK213" s="325"/>
      <c r="AL213" s="325"/>
      <c r="AM213" s="325"/>
      <c r="AN213" s="325"/>
      <c r="AO213" s="325"/>
      <c r="AP213" s="325"/>
    </row>
    <row r="214" ht="15.75" customHeight="1">
      <c r="A214" s="325"/>
      <c r="B214" s="325"/>
      <c r="C214" s="325"/>
      <c r="D214" s="325"/>
      <c r="E214" s="325"/>
      <c r="F214" s="325"/>
      <c r="G214" s="325"/>
      <c r="H214" s="325"/>
      <c r="I214" s="325"/>
      <c r="J214" s="325"/>
      <c r="K214" s="325"/>
      <c r="L214" s="325"/>
      <c r="M214" s="325"/>
      <c r="N214" s="325"/>
      <c r="O214" s="325"/>
      <c r="P214" s="325"/>
      <c r="Q214" s="325"/>
      <c r="R214" s="325"/>
      <c r="S214" s="325"/>
      <c r="T214" s="325"/>
      <c r="U214" s="325"/>
      <c r="V214" s="325"/>
      <c r="W214" s="325"/>
      <c r="X214" s="325"/>
      <c r="Y214" s="325"/>
      <c r="Z214" s="325"/>
      <c r="AA214" s="325"/>
      <c r="AB214" s="325"/>
      <c r="AC214" s="325"/>
      <c r="AD214" s="325"/>
      <c r="AE214" s="325"/>
      <c r="AF214" s="325"/>
      <c r="AG214" s="325"/>
      <c r="AH214" s="325"/>
      <c r="AI214" s="325"/>
      <c r="AJ214" s="325"/>
      <c r="AK214" s="325"/>
      <c r="AL214" s="325"/>
      <c r="AM214" s="325"/>
      <c r="AN214" s="325"/>
      <c r="AO214" s="325"/>
      <c r="AP214" s="325"/>
    </row>
    <row r="215" ht="15.75" customHeight="1">
      <c r="A215" s="325"/>
      <c r="B215" s="325"/>
      <c r="C215" s="325"/>
      <c r="D215" s="325"/>
      <c r="E215" s="325"/>
      <c r="F215" s="325"/>
      <c r="G215" s="325"/>
      <c r="H215" s="325"/>
      <c r="I215" s="325"/>
      <c r="J215" s="325"/>
      <c r="K215" s="325"/>
      <c r="L215" s="325"/>
      <c r="M215" s="325"/>
      <c r="N215" s="325"/>
      <c r="O215" s="325"/>
      <c r="P215" s="325"/>
      <c r="Q215" s="325"/>
      <c r="R215" s="325"/>
      <c r="S215" s="325"/>
      <c r="T215" s="325"/>
      <c r="U215" s="325"/>
      <c r="V215" s="325"/>
      <c r="W215" s="325"/>
      <c r="X215" s="325"/>
      <c r="Y215" s="325"/>
      <c r="Z215" s="325"/>
      <c r="AA215" s="325"/>
      <c r="AB215" s="325"/>
      <c r="AC215" s="325"/>
      <c r="AD215" s="325"/>
      <c r="AE215" s="325"/>
      <c r="AF215" s="325"/>
      <c r="AG215" s="325"/>
      <c r="AH215" s="325"/>
      <c r="AI215" s="325"/>
      <c r="AJ215" s="325"/>
      <c r="AK215" s="325"/>
      <c r="AL215" s="325"/>
      <c r="AM215" s="325"/>
      <c r="AN215" s="325"/>
      <c r="AO215" s="325"/>
      <c r="AP215" s="325"/>
    </row>
    <row r="216" ht="15.75" customHeight="1">
      <c r="A216" s="325"/>
      <c r="B216" s="325"/>
      <c r="C216" s="325"/>
      <c r="D216" s="325"/>
      <c r="E216" s="325"/>
      <c r="F216" s="325"/>
      <c r="G216" s="325"/>
      <c r="H216" s="325"/>
      <c r="I216" s="325"/>
      <c r="J216" s="325"/>
      <c r="K216" s="325"/>
      <c r="L216" s="325"/>
      <c r="M216" s="325"/>
      <c r="N216" s="325"/>
      <c r="O216" s="325"/>
      <c r="P216" s="325"/>
      <c r="Q216" s="325"/>
      <c r="R216" s="325"/>
      <c r="S216" s="325"/>
      <c r="T216" s="325"/>
      <c r="U216" s="325"/>
      <c r="V216" s="325"/>
      <c r="W216" s="325"/>
      <c r="X216" s="325"/>
      <c r="Y216" s="325"/>
      <c r="Z216" s="325"/>
      <c r="AA216" s="325"/>
      <c r="AB216" s="325"/>
      <c r="AC216" s="325"/>
      <c r="AD216" s="325"/>
      <c r="AE216" s="325"/>
      <c r="AF216" s="325"/>
      <c r="AG216" s="325"/>
      <c r="AH216" s="325"/>
      <c r="AI216" s="325"/>
      <c r="AJ216" s="325"/>
      <c r="AK216" s="325"/>
      <c r="AL216" s="325"/>
      <c r="AM216" s="325"/>
      <c r="AN216" s="325"/>
      <c r="AO216" s="325"/>
      <c r="AP216" s="325"/>
    </row>
    <row r="217" ht="15.75" customHeight="1">
      <c r="A217" s="325"/>
      <c r="B217" s="325"/>
      <c r="C217" s="325"/>
      <c r="D217" s="325"/>
      <c r="E217" s="325"/>
      <c r="F217" s="325"/>
      <c r="G217" s="325"/>
      <c r="H217" s="325"/>
      <c r="I217" s="325"/>
      <c r="J217" s="325"/>
      <c r="K217" s="325"/>
      <c r="L217" s="325"/>
      <c r="M217" s="325"/>
      <c r="N217" s="325"/>
      <c r="O217" s="325"/>
      <c r="P217" s="325"/>
      <c r="Q217" s="325"/>
      <c r="R217" s="325"/>
      <c r="S217" s="325"/>
      <c r="T217" s="325"/>
      <c r="U217" s="325"/>
      <c r="V217" s="325"/>
      <c r="W217" s="325"/>
      <c r="X217" s="325"/>
      <c r="Y217" s="325"/>
      <c r="Z217" s="325"/>
      <c r="AA217" s="325"/>
      <c r="AB217" s="325"/>
      <c r="AC217" s="325"/>
      <c r="AD217" s="325"/>
      <c r="AE217" s="325"/>
      <c r="AF217" s="325"/>
      <c r="AG217" s="325"/>
      <c r="AH217" s="325"/>
      <c r="AI217" s="325"/>
      <c r="AJ217" s="325"/>
      <c r="AK217" s="325"/>
      <c r="AL217" s="325"/>
      <c r="AM217" s="325"/>
      <c r="AN217" s="325"/>
      <c r="AO217" s="325"/>
      <c r="AP217" s="325"/>
    </row>
    <row r="218" ht="15.75" customHeight="1">
      <c r="A218" s="325"/>
      <c r="B218" s="325"/>
      <c r="C218" s="325"/>
      <c r="D218" s="325"/>
      <c r="E218" s="325"/>
      <c r="F218" s="325"/>
      <c r="G218" s="325"/>
      <c r="H218" s="325"/>
      <c r="I218" s="325"/>
      <c r="J218" s="325"/>
      <c r="K218" s="325"/>
      <c r="L218" s="325"/>
      <c r="M218" s="325"/>
      <c r="N218" s="325"/>
      <c r="O218" s="325"/>
      <c r="P218" s="325"/>
      <c r="Q218" s="325"/>
      <c r="R218" s="325"/>
      <c r="S218" s="325"/>
      <c r="T218" s="325"/>
      <c r="U218" s="325"/>
      <c r="V218" s="325"/>
      <c r="W218" s="325"/>
      <c r="X218" s="325"/>
      <c r="Y218" s="325"/>
      <c r="Z218" s="325"/>
      <c r="AA218" s="325"/>
      <c r="AB218" s="325"/>
      <c r="AC218" s="325"/>
      <c r="AD218" s="325"/>
      <c r="AE218" s="325"/>
      <c r="AF218" s="325"/>
      <c r="AG218" s="325"/>
      <c r="AH218" s="325"/>
      <c r="AI218" s="325"/>
      <c r="AJ218" s="325"/>
      <c r="AK218" s="325"/>
      <c r="AL218" s="325"/>
      <c r="AM218" s="325"/>
      <c r="AN218" s="325"/>
      <c r="AO218" s="325"/>
      <c r="AP218" s="325"/>
    </row>
    <row r="219" ht="15.75" customHeight="1">
      <c r="A219" s="325"/>
      <c r="B219" s="325"/>
      <c r="C219" s="325"/>
      <c r="D219" s="325"/>
      <c r="E219" s="325"/>
      <c r="F219" s="325"/>
      <c r="G219" s="325"/>
      <c r="H219" s="325"/>
      <c r="I219" s="325"/>
      <c r="J219" s="325"/>
      <c r="K219" s="325"/>
      <c r="L219" s="325"/>
      <c r="M219" s="325"/>
      <c r="N219" s="325"/>
      <c r="O219" s="325"/>
      <c r="P219" s="325"/>
      <c r="Q219" s="325"/>
      <c r="R219" s="325"/>
      <c r="S219" s="325"/>
      <c r="T219" s="325"/>
      <c r="U219" s="325"/>
      <c r="V219" s="325"/>
      <c r="W219" s="325"/>
      <c r="X219" s="325"/>
      <c r="Y219" s="325"/>
      <c r="Z219" s="325"/>
      <c r="AA219" s="325"/>
      <c r="AB219" s="325"/>
      <c r="AC219" s="325"/>
      <c r="AD219" s="325"/>
      <c r="AE219" s="325"/>
      <c r="AF219" s="325"/>
      <c r="AG219" s="325"/>
      <c r="AH219" s="325"/>
      <c r="AI219" s="325"/>
      <c r="AJ219" s="325"/>
      <c r="AK219" s="325"/>
      <c r="AL219" s="325"/>
      <c r="AM219" s="325"/>
      <c r="AN219" s="325"/>
      <c r="AO219" s="325"/>
      <c r="AP219" s="325"/>
    </row>
    <row r="220" ht="15.75" customHeight="1">
      <c r="A220" s="325"/>
      <c r="B220" s="325"/>
      <c r="C220" s="325"/>
      <c r="D220" s="325"/>
      <c r="E220" s="325"/>
      <c r="F220" s="325"/>
      <c r="G220" s="325"/>
      <c r="H220" s="325"/>
      <c r="I220" s="325"/>
      <c r="J220" s="325"/>
      <c r="K220" s="325"/>
      <c r="L220" s="325"/>
      <c r="M220" s="325"/>
      <c r="N220" s="325"/>
      <c r="O220" s="325"/>
      <c r="P220" s="325"/>
      <c r="Q220" s="325"/>
      <c r="R220" s="325"/>
      <c r="S220" s="325"/>
      <c r="T220" s="325"/>
      <c r="U220" s="325"/>
      <c r="V220" s="325"/>
      <c r="W220" s="325"/>
      <c r="X220" s="325"/>
      <c r="Y220" s="325"/>
      <c r="Z220" s="325"/>
      <c r="AA220" s="325"/>
      <c r="AB220" s="325"/>
      <c r="AC220" s="325"/>
      <c r="AD220" s="325"/>
      <c r="AE220" s="325"/>
      <c r="AF220" s="325"/>
      <c r="AG220" s="325"/>
      <c r="AH220" s="325"/>
      <c r="AI220" s="325"/>
      <c r="AJ220" s="325"/>
      <c r="AK220" s="325"/>
      <c r="AL220" s="325"/>
      <c r="AM220" s="325"/>
      <c r="AN220" s="325"/>
      <c r="AO220" s="325"/>
      <c r="AP220" s="325"/>
    </row>
    <row r="221" ht="15.75" customHeight="1">
      <c r="A221" s="325"/>
      <c r="B221" s="325"/>
      <c r="C221" s="325"/>
      <c r="D221" s="325"/>
      <c r="E221" s="325"/>
      <c r="F221" s="325"/>
      <c r="G221" s="325"/>
      <c r="H221" s="325"/>
      <c r="I221" s="325"/>
      <c r="J221" s="325"/>
      <c r="K221" s="325"/>
      <c r="L221" s="325"/>
      <c r="M221" s="325"/>
      <c r="N221" s="325"/>
      <c r="O221" s="325"/>
      <c r="P221" s="325"/>
      <c r="Q221" s="325"/>
      <c r="R221" s="325"/>
      <c r="S221" s="325"/>
      <c r="T221" s="325"/>
      <c r="U221" s="325"/>
      <c r="V221" s="325"/>
      <c r="W221" s="325"/>
      <c r="X221" s="325"/>
      <c r="Y221" s="325"/>
      <c r="Z221" s="325"/>
      <c r="AA221" s="325"/>
      <c r="AB221" s="325"/>
      <c r="AC221" s="325"/>
      <c r="AD221" s="325"/>
      <c r="AE221" s="325"/>
      <c r="AF221" s="325"/>
      <c r="AG221" s="325"/>
      <c r="AH221" s="325"/>
      <c r="AI221" s="325"/>
      <c r="AJ221" s="325"/>
      <c r="AK221" s="325"/>
      <c r="AL221" s="325"/>
      <c r="AM221" s="325"/>
      <c r="AN221" s="325"/>
      <c r="AO221" s="325"/>
      <c r="AP221" s="325"/>
    </row>
    <row r="222" ht="15.75" customHeight="1">
      <c r="A222" s="325"/>
      <c r="B222" s="325"/>
      <c r="C222" s="325"/>
      <c r="D222" s="325"/>
      <c r="E222" s="325"/>
      <c r="F222" s="325"/>
      <c r="G222" s="325"/>
      <c r="H222" s="325"/>
      <c r="I222" s="325"/>
      <c r="J222" s="325"/>
      <c r="K222" s="325"/>
      <c r="L222" s="325"/>
      <c r="M222" s="325"/>
      <c r="N222" s="325"/>
      <c r="O222" s="325"/>
      <c r="P222" s="325"/>
      <c r="Q222" s="325"/>
      <c r="R222" s="325"/>
      <c r="S222" s="325"/>
      <c r="T222" s="325"/>
      <c r="U222" s="325"/>
      <c r="V222" s="325"/>
      <c r="W222" s="325"/>
      <c r="X222" s="325"/>
      <c r="Y222" s="325"/>
      <c r="Z222" s="325"/>
      <c r="AA222" s="325"/>
      <c r="AB222" s="325"/>
      <c r="AC222" s="325"/>
      <c r="AD222" s="325"/>
      <c r="AE222" s="325"/>
      <c r="AF222" s="325"/>
      <c r="AG222" s="325"/>
      <c r="AH222" s="325"/>
      <c r="AI222" s="325"/>
      <c r="AJ222" s="325"/>
      <c r="AK222" s="325"/>
      <c r="AL222" s="325"/>
      <c r="AM222" s="325"/>
      <c r="AN222" s="325"/>
      <c r="AO222" s="325"/>
      <c r="AP222" s="325"/>
    </row>
    <row r="223" ht="15.75" customHeight="1">
      <c r="A223" s="325"/>
      <c r="B223" s="325"/>
      <c r="C223" s="325"/>
      <c r="D223" s="325"/>
      <c r="E223" s="325"/>
      <c r="F223" s="325"/>
      <c r="G223" s="325"/>
      <c r="H223" s="325"/>
      <c r="I223" s="325"/>
      <c r="J223" s="325"/>
      <c r="K223" s="325"/>
      <c r="L223" s="325"/>
      <c r="M223" s="325"/>
      <c r="N223" s="325"/>
      <c r="O223" s="325"/>
      <c r="P223" s="325"/>
      <c r="Q223" s="325"/>
      <c r="R223" s="325"/>
      <c r="S223" s="325"/>
      <c r="T223" s="325"/>
      <c r="U223" s="325"/>
      <c r="V223" s="325"/>
      <c r="W223" s="325"/>
      <c r="X223" s="325"/>
      <c r="Y223" s="325"/>
      <c r="Z223" s="325"/>
      <c r="AA223" s="325"/>
      <c r="AB223" s="325"/>
      <c r="AC223" s="325"/>
      <c r="AD223" s="325"/>
      <c r="AE223" s="325"/>
      <c r="AF223" s="325"/>
      <c r="AG223" s="325"/>
      <c r="AH223" s="325"/>
      <c r="AI223" s="325"/>
      <c r="AJ223" s="325"/>
      <c r="AK223" s="325"/>
      <c r="AL223" s="325"/>
      <c r="AM223" s="325"/>
      <c r="AN223" s="325"/>
      <c r="AO223" s="325"/>
      <c r="AP223" s="325"/>
    </row>
    <row r="224" ht="15.75" customHeight="1">
      <c r="A224" s="325"/>
      <c r="B224" s="325"/>
      <c r="C224" s="325"/>
      <c r="D224" s="325"/>
      <c r="E224" s="325"/>
      <c r="F224" s="325"/>
      <c r="G224" s="325"/>
      <c r="H224" s="325"/>
      <c r="I224" s="325"/>
      <c r="J224" s="325"/>
      <c r="K224" s="325"/>
      <c r="L224" s="325"/>
      <c r="M224" s="325"/>
      <c r="N224" s="325"/>
      <c r="O224" s="325"/>
      <c r="P224" s="325"/>
      <c r="Q224" s="325"/>
      <c r="R224" s="325"/>
      <c r="S224" s="325"/>
      <c r="T224" s="325"/>
      <c r="U224" s="325"/>
      <c r="V224" s="325"/>
      <c r="W224" s="325"/>
      <c r="X224" s="325"/>
      <c r="Y224" s="325"/>
      <c r="Z224" s="325"/>
      <c r="AA224" s="325"/>
      <c r="AB224" s="325"/>
      <c r="AC224" s="325"/>
      <c r="AD224" s="325"/>
      <c r="AE224" s="325"/>
      <c r="AF224" s="325"/>
      <c r="AG224" s="325"/>
      <c r="AH224" s="325"/>
      <c r="AI224" s="325"/>
      <c r="AJ224" s="325"/>
      <c r="AK224" s="325"/>
      <c r="AL224" s="325"/>
      <c r="AM224" s="325"/>
      <c r="AN224" s="325"/>
      <c r="AO224" s="325"/>
      <c r="AP224" s="325"/>
    </row>
    <row r="225" ht="15.75" customHeight="1">
      <c r="A225" s="325"/>
      <c r="B225" s="325"/>
      <c r="C225" s="325"/>
      <c r="D225" s="325"/>
      <c r="E225" s="325"/>
      <c r="F225" s="325"/>
      <c r="G225" s="325"/>
      <c r="H225" s="325"/>
      <c r="I225" s="325"/>
      <c r="J225" s="325"/>
      <c r="K225" s="325"/>
      <c r="L225" s="325"/>
      <c r="M225" s="325"/>
      <c r="N225" s="325"/>
      <c r="O225" s="325"/>
      <c r="P225" s="325"/>
      <c r="Q225" s="325"/>
      <c r="R225" s="325"/>
      <c r="S225" s="325"/>
      <c r="T225" s="325"/>
      <c r="U225" s="325"/>
      <c r="V225" s="325"/>
      <c r="W225" s="325"/>
      <c r="X225" s="325"/>
      <c r="Y225" s="325"/>
      <c r="Z225" s="325"/>
      <c r="AA225" s="325"/>
      <c r="AB225" s="325"/>
      <c r="AC225" s="325"/>
      <c r="AD225" s="325"/>
      <c r="AE225" s="325"/>
      <c r="AF225" s="325"/>
      <c r="AG225" s="325"/>
      <c r="AH225" s="325"/>
      <c r="AI225" s="325"/>
      <c r="AJ225" s="325"/>
      <c r="AK225" s="325"/>
      <c r="AL225" s="325"/>
      <c r="AM225" s="325"/>
      <c r="AN225" s="325"/>
      <c r="AO225" s="325"/>
      <c r="AP225" s="325"/>
    </row>
    <row r="226" ht="15.75" customHeight="1">
      <c r="A226" s="325"/>
      <c r="B226" s="325"/>
      <c r="C226" s="325"/>
      <c r="D226" s="325"/>
      <c r="E226" s="325"/>
      <c r="F226" s="325"/>
      <c r="G226" s="325"/>
      <c r="H226" s="325"/>
      <c r="I226" s="325"/>
      <c r="J226" s="325"/>
      <c r="K226" s="325"/>
      <c r="L226" s="325"/>
      <c r="M226" s="325"/>
      <c r="N226" s="325"/>
      <c r="O226" s="325"/>
      <c r="P226" s="325"/>
      <c r="Q226" s="325"/>
      <c r="R226" s="325"/>
      <c r="S226" s="325"/>
      <c r="T226" s="325"/>
      <c r="U226" s="325"/>
      <c r="V226" s="325"/>
      <c r="W226" s="325"/>
      <c r="X226" s="325"/>
      <c r="Y226" s="325"/>
      <c r="Z226" s="325"/>
      <c r="AA226" s="325"/>
      <c r="AB226" s="325"/>
      <c r="AC226" s="325"/>
      <c r="AD226" s="325"/>
      <c r="AE226" s="325"/>
      <c r="AF226" s="325"/>
      <c r="AG226" s="325"/>
      <c r="AH226" s="325"/>
      <c r="AI226" s="325"/>
      <c r="AJ226" s="325"/>
      <c r="AK226" s="325"/>
      <c r="AL226" s="325"/>
      <c r="AM226" s="325"/>
      <c r="AN226" s="325"/>
      <c r="AO226" s="325"/>
      <c r="AP226" s="325"/>
    </row>
    <row r="227" ht="15.75" customHeight="1">
      <c r="A227" s="325"/>
      <c r="B227" s="325"/>
      <c r="C227" s="325"/>
      <c r="D227" s="325"/>
      <c r="E227" s="325"/>
      <c r="F227" s="325"/>
      <c r="G227" s="325"/>
      <c r="H227" s="325"/>
      <c r="I227" s="325"/>
      <c r="J227" s="325"/>
      <c r="K227" s="325"/>
      <c r="L227" s="325"/>
      <c r="M227" s="325"/>
      <c r="N227" s="325"/>
      <c r="O227" s="325"/>
      <c r="P227" s="325"/>
      <c r="Q227" s="325"/>
      <c r="R227" s="325"/>
      <c r="S227" s="325"/>
      <c r="T227" s="325"/>
      <c r="U227" s="325"/>
      <c r="V227" s="325"/>
      <c r="W227" s="325"/>
      <c r="X227" s="325"/>
      <c r="Y227" s="325"/>
      <c r="Z227" s="325"/>
      <c r="AA227" s="325"/>
      <c r="AB227" s="325"/>
      <c r="AC227" s="325"/>
      <c r="AD227" s="325"/>
      <c r="AE227" s="325"/>
      <c r="AF227" s="325"/>
      <c r="AG227" s="325"/>
      <c r="AH227" s="325"/>
      <c r="AI227" s="325"/>
      <c r="AJ227" s="325"/>
      <c r="AK227" s="325"/>
      <c r="AL227" s="325"/>
      <c r="AM227" s="325"/>
      <c r="AN227" s="325"/>
      <c r="AO227" s="325"/>
      <c r="AP227" s="325"/>
    </row>
    <row r="228" ht="15.75" customHeight="1">
      <c r="A228" s="325"/>
      <c r="B228" s="325"/>
      <c r="C228" s="325"/>
      <c r="D228" s="325"/>
      <c r="E228" s="325"/>
      <c r="F228" s="325"/>
      <c r="G228" s="325"/>
      <c r="H228" s="325"/>
      <c r="I228" s="325"/>
      <c r="J228" s="325"/>
      <c r="K228" s="325"/>
      <c r="L228" s="325"/>
      <c r="M228" s="325"/>
      <c r="N228" s="325"/>
      <c r="O228" s="325"/>
      <c r="P228" s="325"/>
      <c r="Q228" s="325"/>
      <c r="R228" s="325"/>
      <c r="S228" s="325"/>
      <c r="T228" s="325"/>
      <c r="U228" s="325"/>
      <c r="V228" s="325"/>
      <c r="W228" s="325"/>
      <c r="X228" s="325"/>
      <c r="Y228" s="325"/>
      <c r="Z228" s="325"/>
      <c r="AA228" s="325"/>
      <c r="AB228" s="325"/>
      <c r="AC228" s="325"/>
      <c r="AD228" s="325"/>
      <c r="AE228" s="325"/>
      <c r="AF228" s="325"/>
      <c r="AG228" s="325"/>
      <c r="AH228" s="325"/>
      <c r="AI228" s="325"/>
      <c r="AJ228" s="325"/>
      <c r="AK228" s="325"/>
      <c r="AL228" s="325"/>
      <c r="AM228" s="325"/>
      <c r="AN228" s="325"/>
      <c r="AO228" s="325"/>
      <c r="AP228" s="325"/>
    </row>
    <row r="229" ht="15.75" customHeight="1">
      <c r="A229" s="325"/>
      <c r="B229" s="325"/>
      <c r="C229" s="325"/>
      <c r="D229" s="325"/>
      <c r="E229" s="325"/>
      <c r="F229" s="325"/>
      <c r="G229" s="325"/>
      <c r="H229" s="325"/>
      <c r="I229" s="325"/>
      <c r="J229" s="325"/>
      <c r="K229" s="325"/>
      <c r="L229" s="325"/>
      <c r="M229" s="325"/>
      <c r="N229" s="325"/>
      <c r="O229" s="325"/>
      <c r="P229" s="325"/>
      <c r="Q229" s="325"/>
      <c r="R229" s="325"/>
      <c r="S229" s="325"/>
      <c r="T229" s="325"/>
      <c r="U229" s="325"/>
      <c r="V229" s="325"/>
      <c r="W229" s="325"/>
      <c r="X229" s="325"/>
      <c r="Y229" s="325"/>
      <c r="Z229" s="325"/>
      <c r="AA229" s="325"/>
      <c r="AB229" s="325"/>
      <c r="AC229" s="325"/>
      <c r="AD229" s="325"/>
      <c r="AE229" s="325"/>
      <c r="AF229" s="325"/>
      <c r="AG229" s="325"/>
      <c r="AH229" s="325"/>
      <c r="AI229" s="325"/>
      <c r="AJ229" s="325"/>
      <c r="AK229" s="325"/>
      <c r="AL229" s="325"/>
      <c r="AM229" s="325"/>
      <c r="AN229" s="325"/>
      <c r="AO229" s="325"/>
      <c r="AP229" s="325"/>
    </row>
    <row r="230" ht="15.75" customHeight="1">
      <c r="A230" s="325"/>
      <c r="B230" s="325"/>
      <c r="C230" s="325"/>
      <c r="D230" s="325"/>
      <c r="E230" s="325"/>
      <c r="F230" s="325"/>
      <c r="G230" s="325"/>
      <c r="H230" s="325"/>
      <c r="I230" s="325"/>
      <c r="J230" s="325"/>
      <c r="K230" s="325"/>
      <c r="L230" s="325"/>
      <c r="M230" s="325"/>
      <c r="N230" s="325"/>
      <c r="O230" s="325"/>
      <c r="P230" s="325"/>
      <c r="Q230" s="325"/>
      <c r="R230" s="325"/>
      <c r="S230" s="325"/>
      <c r="T230" s="325"/>
      <c r="U230" s="325"/>
      <c r="V230" s="325"/>
      <c r="W230" s="325"/>
      <c r="X230" s="325"/>
      <c r="Y230" s="325"/>
      <c r="Z230" s="325"/>
      <c r="AA230" s="325"/>
      <c r="AB230" s="325"/>
      <c r="AC230" s="325"/>
      <c r="AD230" s="325"/>
      <c r="AE230" s="325"/>
      <c r="AF230" s="325"/>
      <c r="AG230" s="325"/>
      <c r="AH230" s="325"/>
      <c r="AI230" s="325"/>
      <c r="AJ230" s="325"/>
      <c r="AK230" s="325"/>
      <c r="AL230" s="325"/>
      <c r="AM230" s="325"/>
      <c r="AN230" s="325"/>
      <c r="AO230" s="325"/>
      <c r="AP230" s="325"/>
    </row>
    <row r="231" ht="15.75" customHeight="1">
      <c r="A231" s="325"/>
      <c r="B231" s="325"/>
      <c r="C231" s="325"/>
      <c r="D231" s="325"/>
      <c r="E231" s="325"/>
      <c r="F231" s="325"/>
      <c r="G231" s="325"/>
      <c r="H231" s="325"/>
      <c r="I231" s="325"/>
      <c r="J231" s="325"/>
      <c r="K231" s="325"/>
      <c r="L231" s="325"/>
      <c r="M231" s="325"/>
      <c r="N231" s="325"/>
      <c r="O231" s="325"/>
      <c r="P231" s="325"/>
      <c r="Q231" s="325"/>
      <c r="R231" s="325"/>
      <c r="S231" s="325"/>
      <c r="T231" s="325"/>
      <c r="U231" s="325"/>
      <c r="V231" s="325"/>
      <c r="W231" s="325"/>
      <c r="X231" s="325"/>
      <c r="Y231" s="325"/>
      <c r="Z231" s="325"/>
      <c r="AA231" s="325"/>
      <c r="AB231" s="325"/>
      <c r="AC231" s="325"/>
      <c r="AD231" s="325"/>
      <c r="AE231" s="325"/>
      <c r="AF231" s="325"/>
      <c r="AG231" s="325"/>
      <c r="AH231" s="325"/>
      <c r="AI231" s="325"/>
      <c r="AJ231" s="325"/>
      <c r="AK231" s="325"/>
      <c r="AL231" s="325"/>
      <c r="AM231" s="325"/>
      <c r="AN231" s="325"/>
      <c r="AO231" s="325"/>
      <c r="AP231" s="325"/>
    </row>
    <row r="232" ht="15.75" customHeight="1">
      <c r="A232" s="325"/>
      <c r="B232" s="325"/>
      <c r="C232" s="325"/>
      <c r="D232" s="325"/>
      <c r="E232" s="325"/>
      <c r="F232" s="325"/>
      <c r="G232" s="325"/>
      <c r="H232" s="325"/>
      <c r="I232" s="325"/>
      <c r="J232" s="325"/>
      <c r="K232" s="325"/>
      <c r="L232" s="325"/>
      <c r="M232" s="325"/>
      <c r="N232" s="325"/>
      <c r="O232" s="325"/>
      <c r="P232" s="325"/>
      <c r="Q232" s="325"/>
      <c r="R232" s="325"/>
      <c r="S232" s="325"/>
      <c r="T232" s="325"/>
      <c r="U232" s="325"/>
      <c r="V232" s="325"/>
      <c r="W232" s="325"/>
      <c r="X232" s="325"/>
      <c r="Y232" s="325"/>
      <c r="Z232" s="325"/>
      <c r="AA232" s="325"/>
      <c r="AB232" s="325"/>
      <c r="AC232" s="325"/>
      <c r="AD232" s="325"/>
      <c r="AE232" s="325"/>
      <c r="AF232" s="325"/>
      <c r="AG232" s="325"/>
      <c r="AH232" s="325"/>
      <c r="AI232" s="325"/>
      <c r="AJ232" s="325"/>
      <c r="AK232" s="325"/>
      <c r="AL232" s="325"/>
      <c r="AM232" s="325"/>
      <c r="AN232" s="325"/>
      <c r="AO232" s="325"/>
      <c r="AP232" s="325"/>
    </row>
    <row r="233" ht="15.75" customHeight="1">
      <c r="A233" s="325"/>
      <c r="B233" s="325"/>
      <c r="C233" s="325"/>
      <c r="D233" s="325"/>
      <c r="E233" s="325"/>
      <c r="F233" s="325"/>
      <c r="G233" s="325"/>
      <c r="H233" s="325"/>
      <c r="I233" s="325"/>
      <c r="J233" s="325"/>
      <c r="K233" s="325"/>
      <c r="L233" s="325"/>
      <c r="M233" s="325"/>
      <c r="N233" s="325"/>
      <c r="O233" s="325"/>
      <c r="P233" s="325"/>
      <c r="Q233" s="325"/>
      <c r="R233" s="325"/>
      <c r="S233" s="325"/>
      <c r="T233" s="325"/>
      <c r="U233" s="325"/>
      <c r="V233" s="325"/>
      <c r="W233" s="325"/>
      <c r="X233" s="325"/>
      <c r="Y233" s="325"/>
      <c r="Z233" s="325"/>
      <c r="AA233" s="325"/>
      <c r="AB233" s="325"/>
      <c r="AC233" s="325"/>
      <c r="AD233" s="325"/>
      <c r="AE233" s="325"/>
      <c r="AF233" s="325"/>
      <c r="AG233" s="325"/>
      <c r="AH233" s="325"/>
      <c r="AI233" s="325"/>
      <c r="AJ233" s="325"/>
      <c r="AK233" s="325"/>
      <c r="AL233" s="325"/>
      <c r="AM233" s="325"/>
      <c r="AN233" s="325"/>
      <c r="AO233" s="325"/>
      <c r="AP233" s="325"/>
    </row>
    <row r="234" ht="15.75" customHeight="1">
      <c r="A234" s="325"/>
      <c r="B234" s="325"/>
      <c r="C234" s="325"/>
      <c r="D234" s="325"/>
      <c r="E234" s="325"/>
      <c r="F234" s="325"/>
      <c r="G234" s="325"/>
      <c r="H234" s="325"/>
      <c r="I234" s="325"/>
      <c r="J234" s="325"/>
      <c r="K234" s="325"/>
      <c r="L234" s="325"/>
      <c r="M234" s="325"/>
      <c r="N234" s="325"/>
      <c r="O234" s="325"/>
      <c r="P234" s="325"/>
      <c r="Q234" s="325"/>
      <c r="R234" s="325"/>
      <c r="S234" s="325"/>
      <c r="T234" s="325"/>
      <c r="U234" s="325"/>
      <c r="V234" s="325"/>
      <c r="W234" s="325"/>
      <c r="X234" s="325"/>
      <c r="Y234" s="325"/>
      <c r="Z234" s="325"/>
      <c r="AA234" s="325"/>
      <c r="AB234" s="325"/>
      <c r="AC234" s="325"/>
      <c r="AD234" s="325"/>
      <c r="AE234" s="325"/>
      <c r="AF234" s="325"/>
      <c r="AG234" s="325"/>
      <c r="AH234" s="325"/>
      <c r="AI234" s="325"/>
      <c r="AJ234" s="325"/>
      <c r="AK234" s="325"/>
      <c r="AL234" s="325"/>
      <c r="AM234" s="325"/>
      <c r="AN234" s="325"/>
      <c r="AO234" s="325"/>
      <c r="AP234" s="325"/>
    </row>
    <row r="235" ht="15.75" customHeight="1">
      <c r="A235" s="325"/>
      <c r="B235" s="325"/>
      <c r="C235" s="325"/>
      <c r="D235" s="325"/>
      <c r="E235" s="325"/>
      <c r="F235" s="325"/>
      <c r="G235" s="325"/>
      <c r="H235" s="325"/>
      <c r="I235" s="325"/>
      <c r="J235" s="325"/>
      <c r="K235" s="325"/>
      <c r="L235" s="325"/>
      <c r="M235" s="325"/>
      <c r="N235" s="325"/>
      <c r="O235" s="325"/>
      <c r="P235" s="325"/>
      <c r="Q235" s="325"/>
      <c r="R235" s="325"/>
      <c r="S235" s="325"/>
      <c r="T235" s="325"/>
      <c r="U235" s="325"/>
      <c r="V235" s="325"/>
      <c r="W235" s="325"/>
      <c r="X235" s="325"/>
      <c r="Y235" s="325"/>
      <c r="Z235" s="325"/>
      <c r="AA235" s="325"/>
      <c r="AB235" s="325"/>
      <c r="AC235" s="325"/>
      <c r="AD235" s="325"/>
      <c r="AE235" s="325"/>
      <c r="AF235" s="325"/>
      <c r="AG235" s="325"/>
      <c r="AH235" s="325"/>
      <c r="AI235" s="325"/>
      <c r="AJ235" s="325"/>
      <c r="AK235" s="325"/>
      <c r="AL235" s="325"/>
      <c r="AM235" s="325"/>
      <c r="AN235" s="325"/>
      <c r="AO235" s="325"/>
      <c r="AP235" s="325"/>
    </row>
    <row r="236" ht="15.75" customHeight="1">
      <c r="A236" s="325"/>
      <c r="B236" s="325"/>
      <c r="C236" s="325"/>
      <c r="D236" s="325"/>
      <c r="E236" s="325"/>
      <c r="F236" s="325"/>
      <c r="G236" s="325"/>
      <c r="H236" s="325"/>
      <c r="I236" s="325"/>
      <c r="J236" s="325"/>
      <c r="K236" s="325"/>
      <c r="L236" s="325"/>
      <c r="M236" s="325"/>
      <c r="N236" s="325"/>
      <c r="O236" s="325"/>
      <c r="P236" s="325"/>
      <c r="Q236" s="325"/>
      <c r="R236" s="325"/>
      <c r="S236" s="325"/>
      <c r="T236" s="325"/>
      <c r="U236" s="325"/>
      <c r="V236" s="325"/>
      <c r="W236" s="325"/>
      <c r="X236" s="325"/>
      <c r="Y236" s="325"/>
      <c r="Z236" s="325"/>
      <c r="AA236" s="325"/>
      <c r="AB236" s="325"/>
      <c r="AC236" s="325"/>
      <c r="AD236" s="325"/>
      <c r="AE236" s="325"/>
      <c r="AF236" s="325"/>
      <c r="AG236" s="325"/>
      <c r="AH236" s="325"/>
      <c r="AI236" s="325"/>
      <c r="AJ236" s="325"/>
      <c r="AK236" s="325"/>
      <c r="AL236" s="325"/>
      <c r="AM236" s="325"/>
      <c r="AN236" s="325"/>
      <c r="AO236" s="325"/>
      <c r="AP236" s="325"/>
    </row>
    <row r="237" ht="15.75" customHeight="1">
      <c r="A237" s="325"/>
      <c r="B237" s="325"/>
      <c r="C237" s="325"/>
      <c r="D237" s="325"/>
      <c r="E237" s="325"/>
      <c r="F237" s="325"/>
      <c r="G237" s="325"/>
      <c r="H237" s="325"/>
      <c r="I237" s="325"/>
      <c r="J237" s="325"/>
      <c r="K237" s="325"/>
      <c r="L237" s="325"/>
      <c r="M237" s="325"/>
      <c r="N237" s="325"/>
      <c r="O237" s="325"/>
      <c r="P237" s="325"/>
      <c r="Q237" s="325"/>
      <c r="R237" s="325"/>
      <c r="S237" s="325"/>
      <c r="T237" s="325"/>
      <c r="U237" s="325"/>
      <c r="V237" s="325"/>
      <c r="W237" s="325"/>
      <c r="X237" s="325"/>
      <c r="Y237" s="325"/>
      <c r="Z237" s="325"/>
      <c r="AA237" s="325"/>
      <c r="AB237" s="325"/>
      <c r="AC237" s="325"/>
      <c r="AD237" s="325"/>
      <c r="AE237" s="325"/>
      <c r="AF237" s="325"/>
      <c r="AG237" s="325"/>
      <c r="AH237" s="325"/>
      <c r="AI237" s="325"/>
      <c r="AJ237" s="325"/>
      <c r="AK237" s="325"/>
      <c r="AL237" s="325"/>
      <c r="AM237" s="325"/>
      <c r="AN237" s="325"/>
      <c r="AO237" s="325"/>
      <c r="AP237" s="325"/>
    </row>
    <row r="238" ht="15.75" customHeight="1">
      <c r="A238" s="325"/>
      <c r="B238" s="325"/>
      <c r="C238" s="325"/>
      <c r="D238" s="325"/>
      <c r="E238" s="325"/>
      <c r="F238" s="325"/>
      <c r="G238" s="325"/>
      <c r="H238" s="325"/>
      <c r="I238" s="325"/>
      <c r="J238" s="325"/>
      <c r="K238" s="325"/>
      <c r="L238" s="325"/>
      <c r="M238" s="325"/>
      <c r="N238" s="325"/>
      <c r="O238" s="325"/>
      <c r="P238" s="325"/>
      <c r="Q238" s="325"/>
      <c r="R238" s="325"/>
      <c r="S238" s="325"/>
      <c r="T238" s="325"/>
      <c r="U238" s="325"/>
      <c r="V238" s="325"/>
      <c r="W238" s="325"/>
      <c r="X238" s="325"/>
      <c r="Y238" s="325"/>
      <c r="Z238" s="325"/>
      <c r="AA238" s="325"/>
      <c r="AB238" s="325"/>
      <c r="AC238" s="325"/>
      <c r="AD238" s="325"/>
      <c r="AE238" s="325"/>
      <c r="AF238" s="325"/>
      <c r="AG238" s="325"/>
      <c r="AH238" s="325"/>
      <c r="AI238" s="325"/>
      <c r="AJ238" s="325"/>
      <c r="AK238" s="325"/>
      <c r="AL238" s="325"/>
      <c r="AM238" s="325"/>
      <c r="AN238" s="325"/>
      <c r="AO238" s="325"/>
      <c r="AP238" s="325"/>
    </row>
    <row r="239" ht="15.75" customHeight="1">
      <c r="A239" s="325"/>
      <c r="B239" s="325"/>
      <c r="C239" s="325"/>
      <c r="D239" s="325"/>
      <c r="E239" s="325"/>
      <c r="F239" s="325"/>
      <c r="G239" s="325"/>
      <c r="H239" s="325"/>
      <c r="I239" s="325"/>
      <c r="J239" s="325"/>
      <c r="K239" s="325"/>
      <c r="L239" s="325"/>
      <c r="M239" s="325"/>
      <c r="N239" s="325"/>
      <c r="O239" s="325"/>
      <c r="P239" s="325"/>
      <c r="Q239" s="325"/>
      <c r="R239" s="325"/>
      <c r="S239" s="325"/>
      <c r="T239" s="325"/>
      <c r="U239" s="325"/>
      <c r="V239" s="325"/>
      <c r="W239" s="325"/>
      <c r="X239" s="325"/>
      <c r="Y239" s="325"/>
      <c r="Z239" s="325"/>
      <c r="AA239" s="325"/>
      <c r="AB239" s="325"/>
      <c r="AC239" s="325"/>
      <c r="AD239" s="325"/>
      <c r="AE239" s="325"/>
      <c r="AF239" s="325"/>
      <c r="AG239" s="325"/>
      <c r="AH239" s="325"/>
      <c r="AI239" s="325"/>
      <c r="AJ239" s="325"/>
      <c r="AK239" s="325"/>
      <c r="AL239" s="325"/>
      <c r="AM239" s="325"/>
      <c r="AN239" s="325"/>
      <c r="AO239" s="325"/>
      <c r="AP239" s="325"/>
    </row>
    <row r="240" ht="15.75" customHeight="1">
      <c r="A240" s="325"/>
      <c r="B240" s="325"/>
      <c r="C240" s="325"/>
      <c r="D240" s="325"/>
      <c r="E240" s="325"/>
      <c r="F240" s="325"/>
      <c r="G240" s="325"/>
      <c r="H240" s="325"/>
      <c r="I240" s="325"/>
      <c r="J240" s="325"/>
      <c r="K240" s="325"/>
      <c r="L240" s="325"/>
      <c r="M240" s="325"/>
      <c r="N240" s="325"/>
      <c r="O240" s="325"/>
      <c r="P240" s="325"/>
      <c r="Q240" s="325"/>
      <c r="R240" s="325"/>
      <c r="S240" s="325"/>
      <c r="T240" s="325"/>
      <c r="U240" s="325"/>
      <c r="V240" s="325"/>
      <c r="W240" s="325"/>
      <c r="X240" s="325"/>
      <c r="Y240" s="325"/>
      <c r="Z240" s="325"/>
      <c r="AA240" s="325"/>
      <c r="AB240" s="325"/>
      <c r="AC240" s="325"/>
      <c r="AD240" s="325"/>
      <c r="AE240" s="325"/>
      <c r="AF240" s="325"/>
      <c r="AG240" s="325"/>
      <c r="AH240" s="325"/>
      <c r="AI240" s="325"/>
      <c r="AJ240" s="325"/>
      <c r="AK240" s="325"/>
      <c r="AL240" s="325"/>
      <c r="AM240" s="325"/>
      <c r="AN240" s="325"/>
      <c r="AO240" s="325"/>
      <c r="AP240" s="325"/>
    </row>
    <row r="241" ht="15.75" customHeight="1">
      <c r="A241" s="325"/>
      <c r="B241" s="325"/>
      <c r="C241" s="325"/>
      <c r="D241" s="325"/>
      <c r="E241" s="325"/>
      <c r="F241" s="325"/>
      <c r="G241" s="325"/>
      <c r="H241" s="325"/>
      <c r="I241" s="325"/>
      <c r="J241" s="325"/>
      <c r="K241" s="325"/>
      <c r="L241" s="325"/>
      <c r="M241" s="325"/>
      <c r="N241" s="325"/>
      <c r="O241" s="325"/>
      <c r="P241" s="325"/>
      <c r="Q241" s="325"/>
      <c r="R241" s="325"/>
      <c r="S241" s="325"/>
      <c r="T241" s="325"/>
      <c r="U241" s="325"/>
      <c r="V241" s="325"/>
      <c r="W241" s="325"/>
      <c r="X241" s="325"/>
      <c r="Y241" s="325"/>
      <c r="Z241" s="325"/>
      <c r="AA241" s="325"/>
      <c r="AB241" s="325"/>
      <c r="AC241" s="325"/>
      <c r="AD241" s="325"/>
      <c r="AE241" s="325"/>
      <c r="AF241" s="325"/>
      <c r="AG241" s="325"/>
      <c r="AH241" s="325"/>
      <c r="AI241" s="325"/>
      <c r="AJ241" s="325"/>
      <c r="AK241" s="325"/>
      <c r="AL241" s="325"/>
      <c r="AM241" s="325"/>
      <c r="AN241" s="325"/>
      <c r="AO241" s="325"/>
      <c r="AP241" s="325"/>
    </row>
    <row r="242" ht="15.75" customHeight="1">
      <c r="A242" s="325"/>
      <c r="B242" s="325"/>
      <c r="C242" s="325"/>
      <c r="D242" s="325"/>
      <c r="E242" s="325"/>
      <c r="F242" s="325"/>
      <c r="G242" s="325"/>
      <c r="H242" s="325"/>
      <c r="I242" s="325"/>
      <c r="J242" s="325"/>
      <c r="K242" s="325"/>
      <c r="L242" s="325"/>
      <c r="M242" s="325"/>
      <c r="N242" s="325"/>
      <c r="O242" s="325"/>
      <c r="P242" s="325"/>
      <c r="Q242" s="325"/>
      <c r="R242" s="325"/>
      <c r="S242" s="325"/>
      <c r="T242" s="325"/>
      <c r="U242" s="325"/>
      <c r="V242" s="325"/>
      <c r="W242" s="325"/>
      <c r="X242" s="325"/>
      <c r="Y242" s="325"/>
      <c r="Z242" s="325"/>
      <c r="AA242" s="325"/>
      <c r="AB242" s="325"/>
      <c r="AC242" s="325"/>
      <c r="AD242" s="325"/>
      <c r="AE242" s="325"/>
      <c r="AF242" s="325"/>
      <c r="AG242" s="325"/>
      <c r="AH242" s="325"/>
      <c r="AI242" s="325"/>
      <c r="AJ242" s="325"/>
      <c r="AK242" s="325"/>
      <c r="AL242" s="325"/>
      <c r="AM242" s="325"/>
      <c r="AN242" s="325"/>
      <c r="AO242" s="325"/>
      <c r="AP242" s="325"/>
    </row>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3">
    <mergeCell ref="B17:B20"/>
    <mergeCell ref="B22:B25"/>
    <mergeCell ref="A21:A29"/>
    <mergeCell ref="A30:A41"/>
    <mergeCell ref="B31:B33"/>
    <mergeCell ref="B34:B41"/>
    <mergeCell ref="A2:A11"/>
    <mergeCell ref="B2:B4"/>
    <mergeCell ref="B5:B9"/>
    <mergeCell ref="B10:B11"/>
    <mergeCell ref="A12:A20"/>
    <mergeCell ref="B13:B16"/>
    <mergeCell ref="B26:B29"/>
  </mergeCells>
  <conditionalFormatting sqref="G15:AB41 AC15:AD21 AE15:AN41 AO15:AP21 AC23:AD41 AO23:AP41">
    <cfRule type="containsBlanks" dxfId="0" priority="1">
      <formula>LEN(TRIM(G15))=0</formula>
    </cfRule>
  </conditionalFormatting>
  <hyperlinks>
    <hyperlink r:id="rId1" ref="G2"/>
    <hyperlink r:id="rId2" ref="K2"/>
    <hyperlink r:id="rId3" ref="Q2"/>
    <hyperlink r:id="rId4" ref="S2"/>
    <hyperlink r:id="rId5" ref="Y2"/>
    <hyperlink r:id="rId6" ref="AC2"/>
    <hyperlink r:id="rId7" ref="AM2"/>
    <hyperlink r:id="rId8" ref="AO2"/>
    <hyperlink r:id="rId9" ref="G5"/>
    <hyperlink r:id="rId10" ref="AO5"/>
    <hyperlink r:id="rId11" ref="G6"/>
    <hyperlink r:id="rId12" ref="S8"/>
    <hyperlink r:id="rId13" ref="G9"/>
    <hyperlink r:id="rId14" ref="I9"/>
    <hyperlink r:id="rId15" ref="K10"/>
    <hyperlink r:id="rId16" ref="G13"/>
    <hyperlink r:id="rId17" ref="AC13"/>
    <hyperlink r:id="rId18" ref="AO16"/>
    <hyperlink display="50%: the company is a member of ResponsibleSteel &#10;50%: the company has disclosed purchasing commitments with members of ResponsibleSteel.&#10;&#10;Note: 0.6 points modifier applied due to multi-stakeholder initiative assessment. See sheet 8." location="'8. 3rd Party Schemes Assessment'!A1" ref="F18"/>
    <hyperlink r:id="rId19" ref="G19"/>
    <hyperlink r:id="rId20" ref="K19"/>
    <hyperlink r:id="rId21" ref="Y19"/>
    <hyperlink r:id="rId22" ref="AA19"/>
    <hyperlink r:id="rId23" ref="AM19"/>
    <hyperlink r:id="rId24" ref="O20"/>
    <hyperlink r:id="rId25" ref="AC20"/>
    <hyperlink r:id="rId26" ref="AO22"/>
    <hyperlink r:id="rId27" ref="U23"/>
    <hyperlink display="50%: the company is a member of the Aluminium Stewardship Initiative &#10;50%: the company has disclosed purchasing commitments with members of the Aluminum Stewardship Initiative&#10;&#10;Note: 0.4 points modifier applied due to multistakeholder initiative assessment. See sheet 8." location="'8. 3rd Party Schemes Assessment'!A1" ref="F27"/>
    <hyperlink r:id="rId28" ref="Y27"/>
    <hyperlink r:id="rId29" ref="AI27"/>
    <hyperlink r:id="rId30" ref="Y28"/>
    <hyperlink r:id="rId31" ref="AA28"/>
    <hyperlink r:id="rId32" ref="Q29"/>
    <hyperlink r:id="rId33" ref="S29"/>
    <hyperlink r:id="rId34" ref="AG29"/>
    <hyperlink r:id="rId35" ref="AM29"/>
    <hyperlink r:id="rId36" ref="O31"/>
    <hyperlink r:id="rId37" ref="G32"/>
    <hyperlink r:id="rId38" ref="AC32"/>
    <hyperlink r:id="rId39" ref="AO32"/>
    <hyperlink r:id="rId40" ref="G34"/>
    <hyperlink r:id="rId41" ref="O34"/>
    <hyperlink r:id="rId42" ref="Y34"/>
    <hyperlink r:id="rId43" ref="AM34"/>
    <hyperlink r:id="rId44" ref="O36"/>
    <hyperlink r:id="rId45" ref="AC37"/>
    <hyperlink display="100%: the company is a member of the Global Battery Alliance.&#10;&#10;Note: included as part of the 3rd party initiative assessment but no point modifier applied because the Battery Passport Scheme has not been finalized. See sheet 8 for more information." location="'8. 3rd Party Schemes Assessment'!A1" ref="F38"/>
    <hyperlink r:id="rId46" ref="I39"/>
    <hyperlink r:id="rId47" ref="M39"/>
    <hyperlink r:id="rId48" ref="G40"/>
    <hyperlink r:id="rId49" ref="G41"/>
    <hyperlink r:id="rId50" ref="Q41"/>
    <hyperlink r:id="rId51" ref="Y41"/>
    <hyperlink r:id="rId52" ref="AC41"/>
    <hyperlink r:id="rId53" ref="AI41"/>
    <hyperlink r:id="rId54" ref="AK41"/>
    <hyperlink r:id="rId55" ref="AM41"/>
    <hyperlink r:id="rId56" ref="C42"/>
  </hyperlinks>
  <printOptions/>
  <pageMargins bottom="0.75" footer="0.0" header="0.0" left="0.7" right="0.7" top="0.75"/>
  <pageSetup paperSize="9" scale="50" orientation="portrait"/>
  <drawing r:id="rId57"/>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D9EEB"/>
    <pageSetUpPr/>
  </sheetPr>
  <sheetViews>
    <sheetView workbookViewId="0">
      <pane xSplit="7.0" ySplit="1.0" topLeftCell="H2" activePane="bottomRight" state="frozen"/>
      <selection activeCell="H1" sqref="H1" pane="topRight"/>
      <selection activeCell="A2" sqref="A2" pane="bottomLeft"/>
      <selection activeCell="H2" sqref="H2" pane="bottomRight"/>
    </sheetView>
  </sheetViews>
  <sheetFormatPr customHeight="1" defaultColWidth="14.43" defaultRowHeight="15.0"/>
  <cols>
    <col customWidth="1" min="1" max="1" width="16.86"/>
    <col customWidth="1" min="2" max="2" width="11.14"/>
    <col customWidth="1" min="3" max="3" width="15.43"/>
    <col customWidth="1" hidden="1" min="4" max="4" width="12.0"/>
    <col customWidth="1" min="5" max="5" width="17.29"/>
    <col customWidth="1" min="6" max="6" width="14.57"/>
    <col customWidth="1" min="7" max="7" width="36.29"/>
    <col customWidth="1" min="8" max="8" width="30.29"/>
    <col customWidth="1" min="9" max="9" width="16.0"/>
    <col customWidth="1" min="10" max="10" width="24.86"/>
    <col customWidth="1" min="11" max="11" width="16.0"/>
    <col customWidth="1" min="12" max="12" width="45.43"/>
    <col customWidth="1" min="13" max="13" width="10.0"/>
    <col customWidth="1" min="14" max="14" width="27.29"/>
    <col customWidth="1" min="15" max="15" width="14.29"/>
    <col customWidth="1" min="16" max="16" width="38.14"/>
    <col customWidth="1" min="17" max="17" width="14.29"/>
    <col customWidth="1" min="18" max="18" width="35.29"/>
    <col customWidth="1" min="19" max="19" width="14.29"/>
    <col customWidth="1" min="20" max="20" width="29.71"/>
    <col customWidth="1" min="21" max="21" width="13.0"/>
    <col customWidth="1" min="22" max="22" width="35.14"/>
    <col customWidth="1" min="23" max="23" width="11.57"/>
    <col customWidth="1" min="24" max="24" width="27.86"/>
    <col customWidth="1" min="25" max="25" width="14.29"/>
    <col customWidth="1" min="26" max="26" width="37.29"/>
    <col customWidth="1" min="27" max="27" width="17.43"/>
    <col customWidth="1" min="28" max="28" width="50.0"/>
    <col customWidth="1" min="29" max="29" width="14.29"/>
    <col customWidth="1" min="30" max="30" width="33.86"/>
    <col customWidth="1" min="31" max="31" width="20.29"/>
    <col customWidth="1" min="32" max="32" width="37.14"/>
    <col customWidth="1" min="33" max="33" width="13.57"/>
    <col customWidth="1" min="34" max="34" width="37.14"/>
    <col customWidth="1" min="35" max="35" width="13.86"/>
    <col customWidth="1" min="36" max="36" width="38.43"/>
    <col customWidth="1" min="37" max="37" width="10.43"/>
    <col customWidth="1" min="38" max="38" width="30.86"/>
    <col customWidth="1" min="39" max="39" width="14.29"/>
    <col customWidth="1" min="40" max="40" width="33.86"/>
    <col customWidth="1" min="41" max="41" width="11.71"/>
    <col customWidth="1" min="42" max="42" width="30.0"/>
    <col customWidth="1" min="43" max="43" width="14.14"/>
  </cols>
  <sheetData>
    <row r="1">
      <c r="A1" s="326" t="s">
        <v>105</v>
      </c>
      <c r="B1" s="327" t="s">
        <v>106</v>
      </c>
      <c r="C1" s="327" t="s">
        <v>107</v>
      </c>
      <c r="D1" s="327" t="s">
        <v>626</v>
      </c>
      <c r="E1" s="328" t="s">
        <v>108</v>
      </c>
      <c r="F1" s="329" t="s">
        <v>627</v>
      </c>
      <c r="G1" s="329" t="s">
        <v>628</v>
      </c>
      <c r="H1" s="144" t="s">
        <v>111</v>
      </c>
      <c r="I1" s="144" t="s">
        <v>25</v>
      </c>
      <c r="J1" s="144" t="s">
        <v>112</v>
      </c>
      <c r="K1" s="144" t="s">
        <v>26</v>
      </c>
      <c r="L1" s="144" t="s">
        <v>113</v>
      </c>
      <c r="M1" s="144" t="s">
        <v>27</v>
      </c>
      <c r="N1" s="144" t="s">
        <v>114</v>
      </c>
      <c r="O1" s="144" t="s">
        <v>28</v>
      </c>
      <c r="P1" s="144" t="s">
        <v>115</v>
      </c>
      <c r="Q1" s="144" t="s">
        <v>29</v>
      </c>
      <c r="R1" s="144" t="s">
        <v>116</v>
      </c>
      <c r="S1" s="144" t="s">
        <v>30</v>
      </c>
      <c r="T1" s="144" t="s">
        <v>117</v>
      </c>
      <c r="U1" s="144" t="s">
        <v>31</v>
      </c>
      <c r="V1" s="144" t="s">
        <v>118</v>
      </c>
      <c r="W1" s="144" t="s">
        <v>53</v>
      </c>
      <c r="X1" s="144" t="s">
        <v>119</v>
      </c>
      <c r="Y1" s="144" t="s">
        <v>54</v>
      </c>
      <c r="Z1" s="144" t="s">
        <v>120</v>
      </c>
      <c r="AA1" s="144" t="s">
        <v>34</v>
      </c>
      <c r="AB1" s="144" t="s">
        <v>121</v>
      </c>
      <c r="AC1" s="144" t="s">
        <v>55</v>
      </c>
      <c r="AD1" s="144" t="s">
        <v>122</v>
      </c>
      <c r="AE1" s="144" t="s">
        <v>56</v>
      </c>
      <c r="AF1" s="145" t="s">
        <v>123</v>
      </c>
      <c r="AG1" s="145" t="s">
        <v>37</v>
      </c>
      <c r="AH1" s="144" t="s">
        <v>629</v>
      </c>
      <c r="AI1" s="144" t="s">
        <v>57</v>
      </c>
      <c r="AJ1" s="144" t="s">
        <v>125</v>
      </c>
      <c r="AK1" s="144" t="s">
        <v>39</v>
      </c>
      <c r="AL1" s="144" t="s">
        <v>126</v>
      </c>
      <c r="AM1" s="144" t="s">
        <v>40</v>
      </c>
      <c r="AN1" s="144" t="s">
        <v>127</v>
      </c>
      <c r="AO1" s="144" t="s">
        <v>41</v>
      </c>
      <c r="AP1" s="144" t="s">
        <v>128</v>
      </c>
      <c r="AQ1" s="144" t="s">
        <v>42</v>
      </c>
    </row>
    <row r="2" ht="288.75" customHeight="1">
      <c r="A2" s="330" t="s">
        <v>630</v>
      </c>
      <c r="B2" s="330" t="s">
        <v>631</v>
      </c>
      <c r="C2" s="331" t="s">
        <v>632</v>
      </c>
      <c r="D2" s="331" t="s">
        <v>633</v>
      </c>
      <c r="E2" s="331">
        <v>1.0</v>
      </c>
      <c r="F2" s="332"/>
      <c r="G2" s="333" t="s">
        <v>634</v>
      </c>
      <c r="H2" s="334" t="s">
        <v>635</v>
      </c>
      <c r="I2" s="276">
        <v>1.0</v>
      </c>
      <c r="J2" s="314" t="s">
        <v>636</v>
      </c>
      <c r="K2" s="276">
        <v>0.0</v>
      </c>
      <c r="L2" s="129" t="s">
        <v>637</v>
      </c>
      <c r="M2" s="276">
        <v>1.0</v>
      </c>
      <c r="N2" s="314" t="s">
        <v>638</v>
      </c>
      <c r="O2" s="276">
        <v>0.0</v>
      </c>
      <c r="P2" s="335" t="s">
        <v>639</v>
      </c>
      <c r="Q2" s="129">
        <v>0.0</v>
      </c>
      <c r="R2" s="129" t="s">
        <v>640</v>
      </c>
      <c r="S2" s="276">
        <v>1.0</v>
      </c>
      <c r="T2" s="314" t="s">
        <v>641</v>
      </c>
      <c r="U2" s="276">
        <v>1.0</v>
      </c>
      <c r="V2" s="129" t="s">
        <v>642</v>
      </c>
      <c r="W2" s="276">
        <v>1.0</v>
      </c>
      <c r="X2" s="314" t="s">
        <v>643</v>
      </c>
      <c r="Y2" s="276">
        <v>1.0</v>
      </c>
      <c r="Z2" s="129" t="s">
        <v>644</v>
      </c>
      <c r="AA2" s="276">
        <v>1.0</v>
      </c>
      <c r="AB2" s="129" t="s">
        <v>645</v>
      </c>
      <c r="AC2" s="276">
        <v>1.0</v>
      </c>
      <c r="AD2" s="334" t="s">
        <v>646</v>
      </c>
      <c r="AE2" s="276">
        <v>0.0</v>
      </c>
      <c r="AF2" s="336" t="s">
        <v>647</v>
      </c>
      <c r="AG2" s="336">
        <v>0.0</v>
      </c>
      <c r="AH2" s="129" t="s">
        <v>648</v>
      </c>
      <c r="AI2" s="276">
        <v>1.0</v>
      </c>
      <c r="AJ2" s="314" t="s">
        <v>649</v>
      </c>
      <c r="AK2" s="276">
        <v>1.0</v>
      </c>
      <c r="AL2" s="314" t="s">
        <v>650</v>
      </c>
      <c r="AM2" s="276">
        <v>1.0</v>
      </c>
      <c r="AN2" s="314" t="s">
        <v>651</v>
      </c>
      <c r="AO2" s="276">
        <v>1.0</v>
      </c>
      <c r="AP2" s="129" t="s">
        <v>652</v>
      </c>
      <c r="AQ2" s="276">
        <v>1.0</v>
      </c>
    </row>
    <row r="3">
      <c r="A3" s="109"/>
      <c r="B3" s="114"/>
      <c r="C3" s="331" t="s">
        <v>653</v>
      </c>
      <c r="D3" s="331" t="s">
        <v>654</v>
      </c>
      <c r="E3" s="331">
        <v>2.0</v>
      </c>
      <c r="F3" s="332"/>
      <c r="G3" s="333" t="s">
        <v>655</v>
      </c>
      <c r="H3" s="192" t="s">
        <v>656</v>
      </c>
      <c r="I3" s="188">
        <v>2.0</v>
      </c>
      <c r="J3" s="203" t="s">
        <v>657</v>
      </c>
      <c r="K3" s="188">
        <v>0.0</v>
      </c>
      <c r="L3" s="263" t="s">
        <v>658</v>
      </c>
      <c r="M3" s="181">
        <v>2.0</v>
      </c>
      <c r="N3" s="203" t="s">
        <v>659</v>
      </c>
      <c r="O3" s="188">
        <v>0.0</v>
      </c>
      <c r="P3" s="234" t="s">
        <v>660</v>
      </c>
      <c r="Q3" s="181">
        <v>2.0</v>
      </c>
      <c r="R3" s="337" t="s">
        <v>661</v>
      </c>
      <c r="S3" s="181">
        <v>2.0</v>
      </c>
      <c r="T3" s="203" t="s">
        <v>662</v>
      </c>
      <c r="U3" s="188">
        <v>1.5</v>
      </c>
      <c r="V3" s="192" t="s">
        <v>663</v>
      </c>
      <c r="W3" s="188">
        <v>1.5</v>
      </c>
      <c r="X3" s="192" t="s">
        <v>664</v>
      </c>
      <c r="Y3" s="188">
        <v>1.5</v>
      </c>
      <c r="Z3" s="192" t="s">
        <v>665</v>
      </c>
      <c r="AA3" s="188">
        <v>2.0</v>
      </c>
      <c r="AB3" s="338" t="s">
        <v>666</v>
      </c>
      <c r="AC3" s="188">
        <v>1.5</v>
      </c>
      <c r="AD3" s="338" t="s">
        <v>666</v>
      </c>
      <c r="AE3" s="188">
        <v>1.5</v>
      </c>
      <c r="AF3" s="336" t="s">
        <v>667</v>
      </c>
      <c r="AG3" s="336">
        <v>0.0</v>
      </c>
      <c r="AH3" s="192" t="s">
        <v>668</v>
      </c>
      <c r="AI3" s="339">
        <v>1.5</v>
      </c>
      <c r="AJ3" s="296" t="s">
        <v>669</v>
      </c>
      <c r="AK3" s="188">
        <v>1.5</v>
      </c>
      <c r="AL3" s="338" t="s">
        <v>670</v>
      </c>
      <c r="AM3" s="188">
        <v>1.0</v>
      </c>
      <c r="AN3" s="338" t="s">
        <v>671</v>
      </c>
      <c r="AO3" s="188">
        <v>1.5</v>
      </c>
      <c r="AP3" s="172" t="s">
        <v>672</v>
      </c>
      <c r="AQ3" s="188">
        <v>2.0</v>
      </c>
    </row>
    <row r="4" ht="402.0" customHeight="1">
      <c r="A4" s="109"/>
      <c r="B4" s="330" t="s">
        <v>673</v>
      </c>
      <c r="C4" s="331" t="s">
        <v>674</v>
      </c>
      <c r="D4" s="331" t="s">
        <v>675</v>
      </c>
      <c r="E4" s="331">
        <v>1.0</v>
      </c>
      <c r="F4" s="332"/>
      <c r="G4" s="333" t="s">
        <v>676</v>
      </c>
      <c r="H4" s="168" t="s">
        <v>677</v>
      </c>
      <c r="I4" s="166">
        <v>0.5</v>
      </c>
      <c r="J4" s="167" t="s">
        <v>678</v>
      </c>
      <c r="K4" s="166">
        <v>0.0</v>
      </c>
      <c r="L4" s="169" t="s">
        <v>679</v>
      </c>
      <c r="M4" s="166">
        <v>1.0</v>
      </c>
      <c r="N4" s="167" t="s">
        <v>196</v>
      </c>
      <c r="O4" s="166">
        <v>0.0</v>
      </c>
      <c r="P4" s="340" t="s">
        <v>680</v>
      </c>
      <c r="Q4" s="166">
        <v>0.0</v>
      </c>
      <c r="R4" s="165" t="s">
        <v>681</v>
      </c>
      <c r="S4" s="166">
        <v>0.5</v>
      </c>
      <c r="T4" s="167" t="s">
        <v>682</v>
      </c>
      <c r="U4" s="166">
        <v>0.5</v>
      </c>
      <c r="V4" s="168" t="s">
        <v>683</v>
      </c>
      <c r="W4" s="166">
        <v>0.25</v>
      </c>
      <c r="X4" s="279" t="s">
        <v>684</v>
      </c>
      <c r="Y4" s="166">
        <v>0.0</v>
      </c>
      <c r="Z4" s="341" t="s">
        <v>685</v>
      </c>
      <c r="AA4" s="166">
        <v>1.0</v>
      </c>
      <c r="AB4" s="175" t="s">
        <v>686</v>
      </c>
      <c r="AC4" s="176">
        <v>0.5</v>
      </c>
      <c r="AD4" s="131" t="s">
        <v>687</v>
      </c>
      <c r="AE4" s="239">
        <v>0.5</v>
      </c>
      <c r="AF4" s="336" t="s">
        <v>134</v>
      </c>
      <c r="AG4" s="336">
        <v>0.0</v>
      </c>
      <c r="AH4" s="165" t="s">
        <v>688</v>
      </c>
      <c r="AI4" s="166">
        <v>0.75</v>
      </c>
      <c r="AJ4" s="342" t="s">
        <v>689</v>
      </c>
      <c r="AK4" s="343">
        <v>0.25</v>
      </c>
      <c r="AL4" s="344" t="s">
        <v>690</v>
      </c>
      <c r="AM4" s="345">
        <v>0.25</v>
      </c>
      <c r="AN4" s="168" t="s">
        <v>691</v>
      </c>
      <c r="AO4" s="166">
        <v>0.25</v>
      </c>
      <c r="AP4" s="167" t="s">
        <v>692</v>
      </c>
      <c r="AQ4" s="166">
        <v>0.0</v>
      </c>
    </row>
    <row r="5">
      <c r="A5" s="109"/>
      <c r="B5" s="109"/>
      <c r="C5" s="331" t="s">
        <v>693</v>
      </c>
      <c r="D5" s="331"/>
      <c r="E5" s="331">
        <v>1.0</v>
      </c>
      <c r="F5" s="346"/>
      <c r="G5" s="224" t="s">
        <v>694</v>
      </c>
      <c r="H5" s="347" t="s">
        <v>695</v>
      </c>
      <c r="I5" s="185">
        <v>0.25</v>
      </c>
      <c r="J5" s="167" t="s">
        <v>134</v>
      </c>
      <c r="K5" s="166">
        <v>0.0</v>
      </c>
      <c r="L5" s="174" t="s">
        <v>696</v>
      </c>
      <c r="M5" s="166">
        <v>1.0</v>
      </c>
      <c r="N5" s="167" t="s">
        <v>196</v>
      </c>
      <c r="O5" s="166">
        <v>0.0</v>
      </c>
      <c r="P5" s="167" t="s">
        <v>196</v>
      </c>
      <c r="Q5" s="166">
        <v>0.0</v>
      </c>
      <c r="R5" s="167" t="s">
        <v>697</v>
      </c>
      <c r="S5" s="166">
        <v>0.25</v>
      </c>
      <c r="T5" s="167" t="s">
        <v>196</v>
      </c>
      <c r="U5" s="166">
        <v>0.0</v>
      </c>
      <c r="V5" s="348" t="s">
        <v>698</v>
      </c>
      <c r="W5" s="177">
        <v>0.25</v>
      </c>
      <c r="X5" s="167" t="s">
        <v>699</v>
      </c>
      <c r="Y5" s="166">
        <v>0.0</v>
      </c>
      <c r="Z5" s="174" t="s">
        <v>700</v>
      </c>
      <c r="AA5" s="166">
        <v>1.0</v>
      </c>
      <c r="AB5" s="279" t="s">
        <v>701</v>
      </c>
      <c r="AC5" s="166">
        <v>0.0</v>
      </c>
      <c r="AD5" s="219" t="s">
        <v>702</v>
      </c>
      <c r="AE5" s="219">
        <v>0.25</v>
      </c>
      <c r="AF5" s="336" t="s">
        <v>134</v>
      </c>
      <c r="AG5" s="336">
        <v>0.0</v>
      </c>
      <c r="AH5" s="340" t="s">
        <v>703</v>
      </c>
      <c r="AI5" s="166">
        <v>1.0</v>
      </c>
      <c r="AJ5" s="190" t="s">
        <v>704</v>
      </c>
      <c r="AK5" s="179">
        <v>1.0</v>
      </c>
      <c r="AL5" s="165" t="s">
        <v>705</v>
      </c>
      <c r="AM5" s="166">
        <v>0.25</v>
      </c>
      <c r="AN5" s="169" t="s">
        <v>706</v>
      </c>
      <c r="AO5" s="166">
        <v>0.25</v>
      </c>
      <c r="AP5" s="167" t="s">
        <v>707</v>
      </c>
      <c r="AQ5" s="166">
        <v>0.0</v>
      </c>
    </row>
    <row r="6">
      <c r="A6" s="109"/>
      <c r="B6" s="114"/>
      <c r="C6" s="331" t="s">
        <v>708</v>
      </c>
      <c r="D6" s="331"/>
      <c r="E6" s="331">
        <v>1.0</v>
      </c>
      <c r="F6" s="346"/>
      <c r="G6" s="224" t="s">
        <v>709</v>
      </c>
      <c r="H6" s="169" t="s">
        <v>710</v>
      </c>
      <c r="I6" s="166">
        <v>1.0</v>
      </c>
      <c r="J6" s="167" t="s">
        <v>134</v>
      </c>
      <c r="K6" s="166">
        <v>0.0</v>
      </c>
      <c r="L6" s="169" t="s">
        <v>711</v>
      </c>
      <c r="M6" s="166">
        <v>0.75</v>
      </c>
      <c r="N6" s="167" t="s">
        <v>196</v>
      </c>
      <c r="O6" s="166">
        <v>0.0</v>
      </c>
      <c r="P6" s="225" t="s">
        <v>712</v>
      </c>
      <c r="Q6" s="177">
        <v>0.0</v>
      </c>
      <c r="R6" s="165" t="s">
        <v>713</v>
      </c>
      <c r="S6" s="166">
        <v>0.0</v>
      </c>
      <c r="T6" s="167" t="s">
        <v>714</v>
      </c>
      <c r="U6" s="166">
        <v>0.0</v>
      </c>
      <c r="V6" s="169" t="s">
        <v>715</v>
      </c>
      <c r="W6" s="166">
        <v>0.0</v>
      </c>
      <c r="X6" s="348" t="s">
        <v>716</v>
      </c>
      <c r="Y6" s="349">
        <v>0.0</v>
      </c>
      <c r="Z6" s="174" t="s">
        <v>717</v>
      </c>
      <c r="AA6" s="186">
        <v>0.75</v>
      </c>
      <c r="AB6" s="167" t="s">
        <v>196</v>
      </c>
      <c r="AC6" s="166">
        <v>0.0</v>
      </c>
      <c r="AD6" s="169" t="s">
        <v>718</v>
      </c>
      <c r="AE6" s="166">
        <v>0.5</v>
      </c>
      <c r="AF6" s="336" t="s">
        <v>182</v>
      </c>
      <c r="AG6" s="336">
        <v>0.0</v>
      </c>
      <c r="AH6" s="350" t="s">
        <v>719</v>
      </c>
      <c r="AI6" s="281">
        <v>0.75</v>
      </c>
      <c r="AJ6" s="351" t="s">
        <v>720</v>
      </c>
      <c r="AK6" s="181">
        <v>0.75</v>
      </c>
      <c r="AL6" s="167" t="s">
        <v>196</v>
      </c>
      <c r="AM6" s="166">
        <v>0.0</v>
      </c>
      <c r="AN6" s="169" t="s">
        <v>721</v>
      </c>
      <c r="AO6" s="166">
        <v>0.5</v>
      </c>
      <c r="AP6" s="352" t="s">
        <v>722</v>
      </c>
      <c r="AQ6" s="185">
        <v>0.75</v>
      </c>
    </row>
    <row r="7">
      <c r="A7" s="109"/>
      <c r="B7" s="353" t="s">
        <v>723</v>
      </c>
      <c r="C7" s="331" t="s">
        <v>724</v>
      </c>
      <c r="D7" s="331"/>
      <c r="E7" s="331">
        <v>2.0</v>
      </c>
      <c r="F7" s="346"/>
      <c r="G7" s="224" t="s">
        <v>725</v>
      </c>
      <c r="H7" s="309" t="s">
        <v>726</v>
      </c>
      <c r="I7" s="181">
        <v>1.0</v>
      </c>
      <c r="J7" s="287" t="s">
        <v>727</v>
      </c>
      <c r="K7" s="194">
        <v>0.5</v>
      </c>
      <c r="L7" s="192" t="s">
        <v>728</v>
      </c>
      <c r="M7" s="188">
        <v>1.0</v>
      </c>
      <c r="N7" s="203" t="s">
        <v>196</v>
      </c>
      <c r="O7" s="188">
        <v>0.0</v>
      </c>
      <c r="P7" s="172" t="s">
        <v>729</v>
      </c>
      <c r="Q7" s="188">
        <v>0.0</v>
      </c>
      <c r="R7" s="203" t="s">
        <v>196</v>
      </c>
      <c r="S7" s="188">
        <v>0.0</v>
      </c>
      <c r="T7" s="203" t="s">
        <v>730</v>
      </c>
      <c r="U7" s="188">
        <v>0.0</v>
      </c>
      <c r="V7" s="338" t="s">
        <v>731</v>
      </c>
      <c r="W7" s="188">
        <v>1.5</v>
      </c>
      <c r="X7" s="354" t="s">
        <v>732</v>
      </c>
      <c r="Y7" s="181">
        <v>1.5</v>
      </c>
      <c r="Z7" s="192" t="s">
        <v>733</v>
      </c>
      <c r="AA7" s="185">
        <v>1.0</v>
      </c>
      <c r="AB7" s="180" t="s">
        <v>734</v>
      </c>
      <c r="AC7" s="181">
        <v>1.0</v>
      </c>
      <c r="AD7" s="192" t="s">
        <v>735</v>
      </c>
      <c r="AE7" s="188">
        <v>1.0</v>
      </c>
      <c r="AF7" s="336" t="s">
        <v>736</v>
      </c>
      <c r="AG7" s="336">
        <v>0.0</v>
      </c>
      <c r="AH7" s="172" t="s">
        <v>737</v>
      </c>
      <c r="AI7" s="185">
        <v>1.5</v>
      </c>
      <c r="AJ7" s="203" t="s">
        <v>738</v>
      </c>
      <c r="AK7" s="188">
        <v>0.0</v>
      </c>
      <c r="AL7" s="355" t="s">
        <v>739</v>
      </c>
      <c r="AM7" s="188">
        <v>0.0</v>
      </c>
      <c r="AN7" s="192" t="s">
        <v>740</v>
      </c>
      <c r="AO7" s="188">
        <v>1.5</v>
      </c>
      <c r="AP7" s="338" t="s">
        <v>741</v>
      </c>
      <c r="AQ7" s="188">
        <v>1.0</v>
      </c>
    </row>
    <row r="8">
      <c r="A8" s="109"/>
      <c r="B8" s="164"/>
      <c r="C8" s="331" t="s">
        <v>742</v>
      </c>
      <c r="D8" s="331"/>
      <c r="E8" s="331">
        <v>2.0</v>
      </c>
      <c r="F8" s="346"/>
      <c r="G8" s="224" t="s">
        <v>743</v>
      </c>
      <c r="H8" s="180" t="s">
        <v>744</v>
      </c>
      <c r="I8" s="181">
        <v>2.0</v>
      </c>
      <c r="J8" s="309" t="s">
        <v>745</v>
      </c>
      <c r="K8" s="194">
        <v>0.5</v>
      </c>
      <c r="L8" s="309" t="s">
        <v>746</v>
      </c>
      <c r="M8" s="181">
        <v>2.0</v>
      </c>
      <c r="N8" s="287" t="s">
        <v>747</v>
      </c>
      <c r="O8" s="194">
        <v>0.5</v>
      </c>
      <c r="P8" s="287" t="s">
        <v>748</v>
      </c>
      <c r="Q8" s="181">
        <v>1.0</v>
      </c>
      <c r="R8" s="131" t="s">
        <v>749</v>
      </c>
      <c r="S8" s="185">
        <v>0.5</v>
      </c>
      <c r="T8" s="172" t="s">
        <v>750</v>
      </c>
      <c r="U8" s="185">
        <v>0.5</v>
      </c>
      <c r="V8" s="338" t="s">
        <v>751</v>
      </c>
      <c r="W8" s="188">
        <v>0.5</v>
      </c>
      <c r="X8" s="172" t="s">
        <v>196</v>
      </c>
      <c r="Y8" s="185">
        <v>0.0</v>
      </c>
      <c r="Z8" s="131" t="s">
        <v>752</v>
      </c>
      <c r="AA8" s="239">
        <v>1.0</v>
      </c>
      <c r="AB8" s="338" t="s">
        <v>753</v>
      </c>
      <c r="AC8" s="188">
        <v>0.5</v>
      </c>
      <c r="AD8" s="192" t="s">
        <v>754</v>
      </c>
      <c r="AE8" s="188">
        <v>0.5</v>
      </c>
      <c r="AF8" s="336" t="s">
        <v>755</v>
      </c>
      <c r="AG8" s="336">
        <v>0.0</v>
      </c>
      <c r="AH8" s="192" t="s">
        <v>756</v>
      </c>
      <c r="AI8" s="188">
        <v>2.0</v>
      </c>
      <c r="AJ8" s="192" t="s">
        <v>757</v>
      </c>
      <c r="AK8" s="188">
        <v>1.5</v>
      </c>
      <c r="AL8" s="203" t="s">
        <v>134</v>
      </c>
      <c r="AM8" s="188">
        <v>0.0</v>
      </c>
      <c r="AN8" s="338" t="s">
        <v>758</v>
      </c>
      <c r="AO8" s="188">
        <v>1.0</v>
      </c>
      <c r="AP8" s="192" t="s">
        <v>759</v>
      </c>
      <c r="AQ8" s="188">
        <v>2.0</v>
      </c>
    </row>
    <row r="9" ht="409.5" customHeight="1">
      <c r="A9" s="109"/>
      <c r="B9" s="164"/>
      <c r="C9" s="331" t="s">
        <v>760</v>
      </c>
      <c r="D9" s="331" t="s">
        <v>761</v>
      </c>
      <c r="E9" s="331">
        <v>1.5</v>
      </c>
      <c r="F9" s="332"/>
      <c r="G9" s="333" t="s">
        <v>762</v>
      </c>
      <c r="H9" s="190" t="s">
        <v>763</v>
      </c>
      <c r="I9" s="181">
        <v>1.5</v>
      </c>
      <c r="J9" s="190" t="s">
        <v>764</v>
      </c>
      <c r="K9" s="181">
        <v>1.0</v>
      </c>
      <c r="L9" s="192" t="s">
        <v>765</v>
      </c>
      <c r="M9" s="188">
        <v>1.5</v>
      </c>
      <c r="N9" s="203" t="s">
        <v>196</v>
      </c>
      <c r="O9" s="188">
        <v>0.0</v>
      </c>
      <c r="P9" s="203" t="s">
        <v>196</v>
      </c>
      <c r="Q9" s="188">
        <v>0.0</v>
      </c>
      <c r="R9" s="201" t="s">
        <v>766</v>
      </c>
      <c r="S9" s="185">
        <v>1.0</v>
      </c>
      <c r="T9" s="172" t="s">
        <v>767</v>
      </c>
      <c r="U9" s="185">
        <v>0.0</v>
      </c>
      <c r="V9" s="196" t="s">
        <v>768</v>
      </c>
      <c r="W9" s="179">
        <v>1.0</v>
      </c>
      <c r="X9" s="203" t="s">
        <v>769</v>
      </c>
      <c r="Y9" s="188">
        <v>0.0</v>
      </c>
      <c r="Z9" s="192" t="s">
        <v>770</v>
      </c>
      <c r="AA9" s="188">
        <v>1.0</v>
      </c>
      <c r="AB9" s="172" t="s">
        <v>771</v>
      </c>
      <c r="AC9" s="188">
        <v>1.0</v>
      </c>
      <c r="AD9" s="192" t="s">
        <v>772</v>
      </c>
      <c r="AE9" s="188">
        <v>1.0</v>
      </c>
      <c r="AF9" s="336" t="s">
        <v>134</v>
      </c>
      <c r="AG9" s="336">
        <v>0.0</v>
      </c>
      <c r="AH9" s="131" t="s">
        <v>773</v>
      </c>
      <c r="AI9" s="239">
        <v>1.5</v>
      </c>
      <c r="AJ9" s="172" t="s">
        <v>774</v>
      </c>
      <c r="AK9" s="188">
        <v>1.0</v>
      </c>
      <c r="AL9" s="201" t="s">
        <v>775</v>
      </c>
      <c r="AM9" s="239">
        <v>0.5</v>
      </c>
      <c r="AN9" s="201" t="s">
        <v>776</v>
      </c>
      <c r="AO9" s="239">
        <v>0.5</v>
      </c>
      <c r="AP9" s="180" t="s">
        <v>777</v>
      </c>
      <c r="AQ9" s="181">
        <v>1.5</v>
      </c>
    </row>
    <row r="10">
      <c r="A10" s="109"/>
      <c r="B10" s="170"/>
      <c r="C10" s="331" t="s">
        <v>778</v>
      </c>
      <c r="D10" s="331" t="s">
        <v>779</v>
      </c>
      <c r="E10" s="331">
        <v>1.0</v>
      </c>
      <c r="F10" s="332"/>
      <c r="G10" s="333" t="s">
        <v>780</v>
      </c>
      <c r="H10" s="203" t="s">
        <v>781</v>
      </c>
      <c r="I10" s="188">
        <v>1.0</v>
      </c>
      <c r="J10" s="203" t="s">
        <v>134</v>
      </c>
      <c r="K10" s="188">
        <v>0.0</v>
      </c>
      <c r="L10" s="192" t="s">
        <v>782</v>
      </c>
      <c r="M10" s="188">
        <v>1.0</v>
      </c>
      <c r="N10" s="203" t="s">
        <v>196</v>
      </c>
      <c r="O10" s="188">
        <v>0.0</v>
      </c>
      <c r="P10" s="203" t="s">
        <v>196</v>
      </c>
      <c r="Q10" s="188">
        <v>0.0</v>
      </c>
      <c r="R10" s="203" t="s">
        <v>196</v>
      </c>
      <c r="S10" s="188">
        <v>0.0</v>
      </c>
      <c r="T10" s="203" t="s">
        <v>134</v>
      </c>
      <c r="U10" s="188">
        <v>0.0</v>
      </c>
      <c r="V10" s="203" t="s">
        <v>134</v>
      </c>
      <c r="W10" s="188">
        <v>0.0</v>
      </c>
      <c r="X10" s="203" t="s">
        <v>783</v>
      </c>
      <c r="Y10" s="188">
        <v>0.0</v>
      </c>
      <c r="Z10" s="192" t="s">
        <v>784</v>
      </c>
      <c r="AA10" s="188">
        <v>1.0</v>
      </c>
      <c r="AB10" s="203" t="s">
        <v>134</v>
      </c>
      <c r="AC10" s="188">
        <v>0.0</v>
      </c>
      <c r="AD10" s="192" t="s">
        <v>785</v>
      </c>
      <c r="AE10" s="188">
        <v>1.0</v>
      </c>
      <c r="AF10" s="336" t="s">
        <v>134</v>
      </c>
      <c r="AG10" s="336">
        <v>0.0</v>
      </c>
      <c r="AH10" s="192" t="s">
        <v>786</v>
      </c>
      <c r="AI10" s="188">
        <v>1.0</v>
      </c>
      <c r="AJ10" s="203" t="s">
        <v>787</v>
      </c>
      <c r="AK10" s="188">
        <v>1.0</v>
      </c>
      <c r="AL10" s="203" t="s">
        <v>134</v>
      </c>
      <c r="AM10" s="188">
        <v>0.0</v>
      </c>
      <c r="AN10" s="203" t="s">
        <v>788</v>
      </c>
      <c r="AO10" s="188">
        <v>0.25</v>
      </c>
      <c r="AP10" s="192" t="s">
        <v>789</v>
      </c>
      <c r="AQ10" s="188">
        <v>0.25</v>
      </c>
    </row>
    <row r="11">
      <c r="A11" s="109"/>
      <c r="B11" s="330" t="s">
        <v>790</v>
      </c>
      <c r="C11" s="331" t="s">
        <v>791</v>
      </c>
      <c r="D11" s="331" t="s">
        <v>792</v>
      </c>
      <c r="E11" s="331">
        <v>2.0</v>
      </c>
      <c r="F11" s="332"/>
      <c r="G11" s="333" t="s">
        <v>793</v>
      </c>
      <c r="H11" s="172" t="s">
        <v>794</v>
      </c>
      <c r="I11" s="185">
        <v>0.6</v>
      </c>
      <c r="J11" s="203" t="s">
        <v>795</v>
      </c>
      <c r="K11" s="188">
        <v>0.0</v>
      </c>
      <c r="L11" s="190" t="s">
        <v>796</v>
      </c>
      <c r="M11" s="190">
        <v>1.0</v>
      </c>
      <c r="N11" s="356" t="s">
        <v>797</v>
      </c>
      <c r="O11" s="188">
        <v>0.0</v>
      </c>
      <c r="P11" s="190" t="s">
        <v>798</v>
      </c>
      <c r="Q11" s="181">
        <v>0.2</v>
      </c>
      <c r="R11" s="357" t="s">
        <v>799</v>
      </c>
      <c r="S11" s="181">
        <v>1.0</v>
      </c>
      <c r="T11" s="172" t="s">
        <v>800</v>
      </c>
      <c r="U11" s="185">
        <v>0.0</v>
      </c>
      <c r="V11" s="265" t="s">
        <v>801</v>
      </c>
      <c r="W11" s="358">
        <v>0.0</v>
      </c>
      <c r="X11" s="192" t="s">
        <v>802</v>
      </c>
      <c r="Y11" s="192">
        <v>0.0</v>
      </c>
      <c r="Z11" s="347" t="s">
        <v>803</v>
      </c>
      <c r="AA11" s="358">
        <v>0.6</v>
      </c>
      <c r="AB11" s="172" t="s">
        <v>804</v>
      </c>
      <c r="AC11" s="185">
        <v>0.2</v>
      </c>
      <c r="AD11" s="180" t="s">
        <v>805</v>
      </c>
      <c r="AE11" s="181">
        <v>0.6</v>
      </c>
      <c r="AF11" s="336" t="s">
        <v>196</v>
      </c>
      <c r="AG11" s="336">
        <v>0.0</v>
      </c>
      <c r="AH11" s="192" t="s">
        <v>806</v>
      </c>
      <c r="AI11" s="188">
        <v>1.0</v>
      </c>
      <c r="AJ11" s="190" t="s">
        <v>807</v>
      </c>
      <c r="AK11" s="181">
        <v>1.0</v>
      </c>
      <c r="AL11" s="201" t="s">
        <v>808</v>
      </c>
      <c r="AM11" s="301">
        <v>0.0</v>
      </c>
      <c r="AN11" s="203" t="s">
        <v>809</v>
      </c>
      <c r="AO11" s="188">
        <v>1.0</v>
      </c>
      <c r="AP11" s="172" t="s">
        <v>810</v>
      </c>
      <c r="AQ11" s="188">
        <v>1.0</v>
      </c>
    </row>
    <row r="12">
      <c r="A12" s="109"/>
      <c r="B12" s="109"/>
      <c r="C12" s="331" t="s">
        <v>811</v>
      </c>
      <c r="D12" s="331"/>
      <c r="E12" s="331">
        <v>1.0</v>
      </c>
      <c r="F12" s="332"/>
      <c r="G12" s="359" t="s">
        <v>812</v>
      </c>
      <c r="H12" s="203" t="s">
        <v>134</v>
      </c>
      <c r="I12" s="188">
        <v>0.0</v>
      </c>
      <c r="J12" s="203" t="s">
        <v>134</v>
      </c>
      <c r="K12" s="188">
        <v>0.0</v>
      </c>
      <c r="L12" s="203" t="s">
        <v>134</v>
      </c>
      <c r="M12" s="188">
        <v>0.0</v>
      </c>
      <c r="N12" s="203" t="s">
        <v>196</v>
      </c>
      <c r="O12" s="188">
        <v>0.0</v>
      </c>
      <c r="P12" s="203" t="s">
        <v>196</v>
      </c>
      <c r="Q12" s="188">
        <v>0.0</v>
      </c>
      <c r="R12" s="225" t="s">
        <v>813</v>
      </c>
      <c r="S12" s="185">
        <v>0.25</v>
      </c>
      <c r="T12" s="172" t="s">
        <v>303</v>
      </c>
      <c r="U12" s="185">
        <v>0.5</v>
      </c>
      <c r="V12" s="203" t="s">
        <v>814</v>
      </c>
      <c r="W12" s="188">
        <v>0.0</v>
      </c>
      <c r="X12" s="185" t="s">
        <v>815</v>
      </c>
      <c r="Y12" s="185">
        <v>0.0</v>
      </c>
      <c r="Z12" s="131" t="s">
        <v>816</v>
      </c>
      <c r="AA12" s="239">
        <v>0.5</v>
      </c>
      <c r="AB12" s="203" t="s">
        <v>134</v>
      </c>
      <c r="AC12" s="188">
        <v>0.0</v>
      </c>
      <c r="AD12" s="201" t="s">
        <v>817</v>
      </c>
      <c r="AE12" s="239">
        <v>0.25</v>
      </c>
      <c r="AF12" s="336" t="s">
        <v>134</v>
      </c>
      <c r="AG12" s="336">
        <v>0.0</v>
      </c>
      <c r="AH12" s="190" t="s">
        <v>818</v>
      </c>
      <c r="AI12" s="181">
        <v>1.0</v>
      </c>
      <c r="AJ12" s="203" t="s">
        <v>819</v>
      </c>
      <c r="AK12" s="188">
        <v>0.0</v>
      </c>
      <c r="AL12" s="203" t="s">
        <v>820</v>
      </c>
      <c r="AM12" s="188">
        <v>0.0</v>
      </c>
      <c r="AN12" s="172" t="s">
        <v>821</v>
      </c>
      <c r="AO12" s="185">
        <v>1.0</v>
      </c>
      <c r="AP12" s="190" t="s">
        <v>822</v>
      </c>
      <c r="AQ12" s="181">
        <v>0.5</v>
      </c>
    </row>
    <row r="13">
      <c r="A13" s="114"/>
      <c r="B13" s="114"/>
      <c r="C13" s="331" t="s">
        <v>823</v>
      </c>
      <c r="D13" s="331" t="s">
        <v>824</v>
      </c>
      <c r="E13" s="331">
        <v>2.0</v>
      </c>
      <c r="F13" s="332"/>
      <c r="G13" s="359" t="s">
        <v>825</v>
      </c>
      <c r="H13" s="203" t="s">
        <v>134</v>
      </c>
      <c r="I13" s="188">
        <v>0.0</v>
      </c>
      <c r="J13" s="203" t="s">
        <v>134</v>
      </c>
      <c r="K13" s="188">
        <v>0.0</v>
      </c>
      <c r="L13" s="172" t="s">
        <v>826</v>
      </c>
      <c r="M13" s="188">
        <v>0.5</v>
      </c>
      <c r="N13" s="203" t="s">
        <v>196</v>
      </c>
      <c r="O13" s="188">
        <v>0.0</v>
      </c>
      <c r="P13" s="203" t="s">
        <v>196</v>
      </c>
      <c r="Q13" s="188">
        <v>0.0</v>
      </c>
      <c r="R13" s="347" t="s">
        <v>827</v>
      </c>
      <c r="S13" s="358">
        <v>0.5</v>
      </c>
      <c r="T13" s="203" t="s">
        <v>134</v>
      </c>
      <c r="U13" s="188">
        <v>0.0</v>
      </c>
      <c r="V13" s="192" t="s">
        <v>828</v>
      </c>
      <c r="W13" s="188">
        <v>0.0</v>
      </c>
      <c r="X13" s="172" t="s">
        <v>134</v>
      </c>
      <c r="Y13" s="185">
        <v>0.0</v>
      </c>
      <c r="Z13" s="192" t="s">
        <v>829</v>
      </c>
      <c r="AA13" s="188">
        <v>0.5</v>
      </c>
      <c r="AB13" s="203" t="s">
        <v>134</v>
      </c>
      <c r="AC13" s="188">
        <v>0.0</v>
      </c>
      <c r="AD13" s="203" t="s">
        <v>134</v>
      </c>
      <c r="AE13" s="188">
        <v>0.0</v>
      </c>
      <c r="AF13" s="336" t="s">
        <v>134</v>
      </c>
      <c r="AG13" s="336">
        <v>0.0</v>
      </c>
      <c r="AH13" s="203" t="s">
        <v>830</v>
      </c>
      <c r="AI13" s="188">
        <v>0.5</v>
      </c>
      <c r="AJ13" s="203" t="s">
        <v>831</v>
      </c>
      <c r="AK13" s="188">
        <v>0.0</v>
      </c>
      <c r="AL13" s="203" t="s">
        <v>134</v>
      </c>
      <c r="AM13" s="188">
        <v>0.0</v>
      </c>
      <c r="AN13" s="203" t="s">
        <v>134</v>
      </c>
      <c r="AO13" s="188">
        <v>0.0</v>
      </c>
      <c r="AP13" s="203" t="s">
        <v>832</v>
      </c>
      <c r="AQ13" s="188">
        <v>0.0</v>
      </c>
    </row>
    <row r="14">
      <c r="A14" s="360" t="s">
        <v>833</v>
      </c>
      <c r="B14" s="360" t="s">
        <v>631</v>
      </c>
      <c r="C14" s="361" t="s">
        <v>834</v>
      </c>
      <c r="D14" s="361" t="s">
        <v>835</v>
      </c>
      <c r="E14" s="361">
        <v>1.0</v>
      </c>
      <c r="F14" s="362"/>
      <c r="G14" s="363" t="s">
        <v>836</v>
      </c>
      <c r="H14" s="192" t="s">
        <v>837</v>
      </c>
      <c r="I14" s="188">
        <v>0.0</v>
      </c>
      <c r="J14" s="203" t="s">
        <v>838</v>
      </c>
      <c r="K14" s="188">
        <v>0.0</v>
      </c>
      <c r="L14" s="190" t="s">
        <v>839</v>
      </c>
      <c r="M14" s="181">
        <v>1.0</v>
      </c>
      <c r="N14" s="203" t="s">
        <v>196</v>
      </c>
      <c r="O14" s="188">
        <v>0.0</v>
      </c>
      <c r="P14" s="203" t="s">
        <v>196</v>
      </c>
      <c r="Q14" s="188">
        <v>0.0</v>
      </c>
      <c r="R14" s="225" t="s">
        <v>840</v>
      </c>
      <c r="S14" s="185">
        <v>0.75</v>
      </c>
      <c r="T14" s="190" t="s">
        <v>841</v>
      </c>
      <c r="U14" s="181">
        <v>0.75</v>
      </c>
      <c r="V14" s="233" t="s">
        <v>842</v>
      </c>
      <c r="W14" s="188">
        <v>1.0</v>
      </c>
      <c r="X14" s="364" t="s">
        <v>843</v>
      </c>
      <c r="Y14" s="185">
        <v>1.0</v>
      </c>
      <c r="Z14" s="192" t="s">
        <v>844</v>
      </c>
      <c r="AA14" s="188">
        <v>1.0</v>
      </c>
      <c r="AB14" s="131" t="s">
        <v>845</v>
      </c>
      <c r="AC14" s="239">
        <v>0.75</v>
      </c>
      <c r="AD14" s="365" t="s">
        <v>846</v>
      </c>
      <c r="AE14" s="188">
        <v>0.75</v>
      </c>
      <c r="AF14" s="336" t="s">
        <v>847</v>
      </c>
      <c r="AG14" s="336">
        <v>0.0</v>
      </c>
      <c r="AH14" s="192" t="s">
        <v>848</v>
      </c>
      <c r="AI14" s="188">
        <v>1.0</v>
      </c>
      <c r="AJ14" s="131" t="s">
        <v>849</v>
      </c>
      <c r="AK14" s="239">
        <v>1.0</v>
      </c>
      <c r="AL14" s="190" t="s">
        <v>850</v>
      </c>
      <c r="AM14" s="181">
        <v>0.75</v>
      </c>
      <c r="AN14" s="192" t="s">
        <v>851</v>
      </c>
      <c r="AO14" s="188">
        <v>1.0</v>
      </c>
      <c r="AP14" s="192" t="s">
        <v>852</v>
      </c>
      <c r="AQ14" s="188">
        <v>1.0</v>
      </c>
    </row>
    <row r="15" ht="409.5" customHeight="1">
      <c r="A15" s="109"/>
      <c r="B15" s="114"/>
      <c r="C15" s="361" t="s">
        <v>853</v>
      </c>
      <c r="D15" s="361" t="s">
        <v>654</v>
      </c>
      <c r="E15" s="361">
        <v>2.0</v>
      </c>
      <c r="F15" s="362"/>
      <c r="G15" s="366" t="s">
        <v>854</v>
      </c>
      <c r="H15" s="192" t="s">
        <v>855</v>
      </c>
      <c r="I15" s="188">
        <v>2.0</v>
      </c>
      <c r="J15" s="203" t="s">
        <v>856</v>
      </c>
      <c r="K15" s="188">
        <v>0.0</v>
      </c>
      <c r="L15" s="190" t="s">
        <v>857</v>
      </c>
      <c r="M15" s="188">
        <v>1.5</v>
      </c>
      <c r="N15" s="172" t="s">
        <v>856</v>
      </c>
      <c r="O15" s="185">
        <v>0.0</v>
      </c>
      <c r="P15" s="190" t="s">
        <v>858</v>
      </c>
      <c r="Q15" s="181">
        <v>0.5</v>
      </c>
      <c r="R15" s="172" t="s">
        <v>859</v>
      </c>
      <c r="S15" s="188">
        <v>2.0</v>
      </c>
      <c r="T15" s="203" t="s">
        <v>860</v>
      </c>
      <c r="U15" s="188">
        <v>0.0</v>
      </c>
      <c r="V15" s="192" t="s">
        <v>861</v>
      </c>
      <c r="W15" s="188">
        <v>0.0</v>
      </c>
      <c r="X15" s="203" t="s">
        <v>862</v>
      </c>
      <c r="Y15" s="188">
        <v>0.0</v>
      </c>
      <c r="Z15" s="192" t="s">
        <v>863</v>
      </c>
      <c r="AA15" s="188">
        <v>2.0</v>
      </c>
      <c r="AB15" s="192" t="s">
        <v>864</v>
      </c>
      <c r="AC15" s="188">
        <v>1.0</v>
      </c>
      <c r="AD15" s="338" t="s">
        <v>865</v>
      </c>
      <c r="AE15" s="188">
        <v>0.5</v>
      </c>
      <c r="AF15" s="336" t="s">
        <v>182</v>
      </c>
      <c r="AG15" s="336">
        <v>0.0</v>
      </c>
      <c r="AH15" s="192" t="s">
        <v>866</v>
      </c>
      <c r="AI15" s="188">
        <v>0.5</v>
      </c>
      <c r="AJ15" s="192" t="s">
        <v>867</v>
      </c>
      <c r="AK15" s="188">
        <v>2.0</v>
      </c>
      <c r="AL15" s="203" t="s">
        <v>868</v>
      </c>
      <c r="AM15" s="188">
        <v>0.0</v>
      </c>
      <c r="AN15" s="192" t="s">
        <v>869</v>
      </c>
      <c r="AO15" s="188">
        <v>1.5</v>
      </c>
      <c r="AP15" s="192" t="s">
        <v>870</v>
      </c>
      <c r="AQ15" s="188">
        <v>0.5</v>
      </c>
    </row>
    <row r="16" ht="409.5" customHeight="1">
      <c r="A16" s="109"/>
      <c r="B16" s="360" t="s">
        <v>673</v>
      </c>
      <c r="C16" s="361" t="s">
        <v>871</v>
      </c>
      <c r="D16" s="361" t="s">
        <v>872</v>
      </c>
      <c r="E16" s="361">
        <v>2.0</v>
      </c>
      <c r="F16" s="362"/>
      <c r="G16" s="366" t="s">
        <v>873</v>
      </c>
      <c r="H16" s="185" t="s">
        <v>874</v>
      </c>
      <c r="I16" s="188">
        <v>0.0</v>
      </c>
      <c r="J16" s="203" t="s">
        <v>875</v>
      </c>
      <c r="K16" s="188">
        <v>0.0</v>
      </c>
      <c r="L16" s="203" t="s">
        <v>876</v>
      </c>
      <c r="M16" s="188">
        <v>2.0</v>
      </c>
      <c r="N16" s="203" t="s">
        <v>196</v>
      </c>
      <c r="O16" s="188">
        <v>0.0</v>
      </c>
      <c r="P16" s="203" t="s">
        <v>134</v>
      </c>
      <c r="Q16" s="188">
        <v>0.0</v>
      </c>
      <c r="R16" s="203" t="s">
        <v>877</v>
      </c>
      <c r="S16" s="188">
        <v>0.0</v>
      </c>
      <c r="T16" s="203" t="s">
        <v>878</v>
      </c>
      <c r="U16" s="188">
        <v>0.0</v>
      </c>
      <c r="V16" s="192" t="s">
        <v>879</v>
      </c>
      <c r="W16" s="188">
        <v>0.0</v>
      </c>
      <c r="X16" s="131" t="s">
        <v>880</v>
      </c>
      <c r="Y16" s="185">
        <v>0.0</v>
      </c>
      <c r="Z16" s="355" t="s">
        <v>881</v>
      </c>
      <c r="AA16" s="188">
        <v>2.0</v>
      </c>
      <c r="AB16" s="165" t="s">
        <v>882</v>
      </c>
      <c r="AC16" s="177">
        <v>0.0</v>
      </c>
      <c r="AD16" s="192" t="s">
        <v>883</v>
      </c>
      <c r="AE16" s="188">
        <v>1.0</v>
      </c>
      <c r="AF16" s="336" t="s">
        <v>196</v>
      </c>
      <c r="AG16" s="336">
        <v>0.0</v>
      </c>
      <c r="AH16" s="233" t="s">
        <v>884</v>
      </c>
      <c r="AI16" s="188">
        <v>2.0</v>
      </c>
      <c r="AJ16" s="367" t="s">
        <v>885</v>
      </c>
      <c r="AK16" s="368">
        <v>1.5</v>
      </c>
      <c r="AL16" s="338" t="s">
        <v>886</v>
      </c>
      <c r="AM16" s="188">
        <v>0.0</v>
      </c>
      <c r="AN16" s="175" t="s">
        <v>887</v>
      </c>
      <c r="AO16" s="176">
        <v>1.5</v>
      </c>
      <c r="AP16" s="192" t="s">
        <v>888</v>
      </c>
      <c r="AQ16" s="188">
        <v>1.5</v>
      </c>
    </row>
    <row r="17" ht="210.0" customHeight="1">
      <c r="A17" s="109"/>
      <c r="B17" s="109"/>
      <c r="C17" s="361" t="s">
        <v>889</v>
      </c>
      <c r="D17" s="361"/>
      <c r="E17" s="361">
        <v>1.0</v>
      </c>
      <c r="F17" s="362"/>
      <c r="G17" s="363" t="s">
        <v>890</v>
      </c>
      <c r="H17" s="203" t="s">
        <v>134</v>
      </c>
      <c r="I17" s="188">
        <v>0.0</v>
      </c>
      <c r="J17" s="203" t="s">
        <v>134</v>
      </c>
      <c r="K17" s="188">
        <v>0.0</v>
      </c>
      <c r="L17" s="203" t="s">
        <v>891</v>
      </c>
      <c r="M17" s="188">
        <v>1.0</v>
      </c>
      <c r="N17" s="203" t="s">
        <v>196</v>
      </c>
      <c r="O17" s="188">
        <v>0.0</v>
      </c>
      <c r="P17" s="203" t="s">
        <v>892</v>
      </c>
      <c r="Q17" s="188">
        <v>0.0</v>
      </c>
      <c r="R17" s="203" t="s">
        <v>196</v>
      </c>
      <c r="S17" s="188">
        <v>0.0</v>
      </c>
      <c r="T17" s="203" t="s">
        <v>196</v>
      </c>
      <c r="U17" s="188">
        <v>0.0</v>
      </c>
      <c r="V17" s="172" t="s">
        <v>893</v>
      </c>
      <c r="W17" s="188">
        <v>0.0</v>
      </c>
      <c r="X17" s="172" t="s">
        <v>893</v>
      </c>
      <c r="Y17" s="188">
        <v>0.0</v>
      </c>
      <c r="Z17" s="172" t="s">
        <v>894</v>
      </c>
      <c r="AA17" s="188">
        <v>1.0</v>
      </c>
      <c r="AB17" s="203" t="s">
        <v>196</v>
      </c>
      <c r="AC17" s="188">
        <v>0.0</v>
      </c>
      <c r="AD17" s="192" t="s">
        <v>303</v>
      </c>
      <c r="AE17" s="188">
        <v>0.0</v>
      </c>
      <c r="AF17" s="336" t="s">
        <v>134</v>
      </c>
      <c r="AG17" s="336">
        <v>0.0</v>
      </c>
      <c r="AH17" s="169" t="s">
        <v>895</v>
      </c>
      <c r="AI17" s="166">
        <v>1.0</v>
      </c>
      <c r="AJ17" s="172" t="s">
        <v>896</v>
      </c>
      <c r="AK17" s="185">
        <v>0.5</v>
      </c>
      <c r="AL17" s="201" t="s">
        <v>134</v>
      </c>
      <c r="AM17" s="239">
        <v>0.0</v>
      </c>
      <c r="AN17" s="189" t="s">
        <v>897</v>
      </c>
      <c r="AO17" s="176">
        <v>0.5</v>
      </c>
      <c r="AP17" s="185" t="s">
        <v>898</v>
      </c>
      <c r="AQ17" s="188">
        <v>0.5</v>
      </c>
    </row>
    <row r="18">
      <c r="A18" s="109"/>
      <c r="B18" s="109"/>
      <c r="C18" s="369" t="s">
        <v>899</v>
      </c>
      <c r="D18" s="361"/>
      <c r="E18" s="370">
        <v>1.0</v>
      </c>
      <c r="F18" s="370"/>
      <c r="G18" s="371" t="s">
        <v>900</v>
      </c>
      <c r="H18" s="219" t="s">
        <v>901</v>
      </c>
      <c r="I18" s="176">
        <v>0.0</v>
      </c>
      <c r="J18" s="203" t="s">
        <v>902</v>
      </c>
      <c r="K18" s="188">
        <v>0.0</v>
      </c>
      <c r="L18" s="203" t="s">
        <v>903</v>
      </c>
      <c r="M18" s="188">
        <v>1.0</v>
      </c>
      <c r="N18" s="203" t="s">
        <v>196</v>
      </c>
      <c r="O18" s="188">
        <v>0.0</v>
      </c>
      <c r="P18" s="203" t="s">
        <v>196</v>
      </c>
      <c r="Q18" s="188">
        <v>0.0</v>
      </c>
      <c r="R18" s="372" t="s">
        <v>904</v>
      </c>
      <c r="S18" s="185">
        <v>1.0</v>
      </c>
      <c r="T18" s="172" t="s">
        <v>905</v>
      </c>
      <c r="U18" s="185">
        <v>0.5</v>
      </c>
      <c r="V18" s="203" t="s">
        <v>134</v>
      </c>
      <c r="W18" s="188">
        <v>0.0</v>
      </c>
      <c r="X18" s="203" t="s">
        <v>196</v>
      </c>
      <c r="Y18" s="188">
        <v>0.0</v>
      </c>
      <c r="Z18" s="175" t="s">
        <v>906</v>
      </c>
      <c r="AA18" s="176">
        <v>0.0</v>
      </c>
      <c r="AB18" s="192" t="s">
        <v>907</v>
      </c>
      <c r="AC18" s="188">
        <v>0.5</v>
      </c>
      <c r="AD18" s="373" t="s">
        <v>908</v>
      </c>
      <c r="AE18" s="188">
        <v>0.5</v>
      </c>
      <c r="AF18" s="336" t="s">
        <v>134</v>
      </c>
      <c r="AG18" s="336">
        <v>0.0</v>
      </c>
      <c r="AH18" s="192" t="s">
        <v>909</v>
      </c>
      <c r="AI18" s="188">
        <v>0.5</v>
      </c>
      <c r="AJ18" s="338" t="s">
        <v>910</v>
      </c>
      <c r="AK18" s="188">
        <v>0.5</v>
      </c>
      <c r="AL18" s="203" t="s">
        <v>134</v>
      </c>
      <c r="AM18" s="188">
        <v>0.0</v>
      </c>
      <c r="AN18" s="192" t="s">
        <v>911</v>
      </c>
      <c r="AO18" s="185">
        <v>0.5</v>
      </c>
      <c r="AP18" s="203" t="s">
        <v>912</v>
      </c>
      <c r="AQ18" s="188">
        <v>0.0</v>
      </c>
    </row>
    <row r="19">
      <c r="A19" s="109"/>
      <c r="B19" s="114"/>
      <c r="C19" s="369" t="s">
        <v>913</v>
      </c>
      <c r="D19" s="361"/>
      <c r="E19" s="369">
        <v>1.0</v>
      </c>
      <c r="F19" s="370">
        <v>0.4</v>
      </c>
      <c r="G19" s="374" t="s">
        <v>914</v>
      </c>
      <c r="H19" s="167" t="s">
        <v>134</v>
      </c>
      <c r="I19" s="177">
        <f>0*F19</f>
        <v>0</v>
      </c>
      <c r="J19" s="167" t="s">
        <v>134</v>
      </c>
      <c r="K19" s="177">
        <f>0*F19</f>
        <v>0</v>
      </c>
      <c r="L19" s="167" t="s">
        <v>915</v>
      </c>
      <c r="M19" s="177">
        <f>1*F19</f>
        <v>0.4</v>
      </c>
      <c r="N19" s="203" t="s">
        <v>196</v>
      </c>
      <c r="O19" s="188">
        <f>0*F19</f>
        <v>0</v>
      </c>
      <c r="P19" s="203" t="s">
        <v>196</v>
      </c>
      <c r="Q19" s="188">
        <f>0*F19</f>
        <v>0</v>
      </c>
      <c r="R19" s="229" t="s">
        <v>916</v>
      </c>
      <c r="S19" s="177">
        <f>1*F19</f>
        <v>0.4</v>
      </c>
      <c r="T19" s="172" t="s">
        <v>917</v>
      </c>
      <c r="U19" s="177">
        <f>0.5*F19</f>
        <v>0.2</v>
      </c>
      <c r="V19" s="203" t="s">
        <v>134</v>
      </c>
      <c r="W19" s="188">
        <f>0*F19</f>
        <v>0</v>
      </c>
      <c r="X19" s="203" t="s">
        <v>196</v>
      </c>
      <c r="Y19" s="188">
        <f>0*F19</f>
        <v>0</v>
      </c>
      <c r="Z19" s="219" t="s">
        <v>918</v>
      </c>
      <c r="AA19" s="176">
        <f>0*F19</f>
        <v>0</v>
      </c>
      <c r="AB19" s="167" t="s">
        <v>919</v>
      </c>
      <c r="AC19" s="177">
        <f>0*F19</f>
        <v>0</v>
      </c>
      <c r="AD19" s="166" t="s">
        <v>920</v>
      </c>
      <c r="AE19" s="177">
        <f>0*F19</f>
        <v>0</v>
      </c>
      <c r="AF19" s="336" t="s">
        <v>134</v>
      </c>
      <c r="AG19" s="336">
        <v>0.0</v>
      </c>
      <c r="AH19" s="167" t="s">
        <v>921</v>
      </c>
      <c r="AI19" s="177">
        <f>0*F19</f>
        <v>0</v>
      </c>
      <c r="AJ19" s="375" t="s">
        <v>922</v>
      </c>
      <c r="AK19" s="299">
        <v>0.0</v>
      </c>
      <c r="AL19" s="203" t="s">
        <v>134</v>
      </c>
      <c r="AM19" s="188">
        <f>0*F19</f>
        <v>0</v>
      </c>
      <c r="AN19" s="167" t="s">
        <v>923</v>
      </c>
      <c r="AO19" s="177">
        <f>0*F19</f>
        <v>0</v>
      </c>
      <c r="AP19" s="167" t="s">
        <v>924</v>
      </c>
      <c r="AQ19" s="177">
        <f>0.5*F19</f>
        <v>0.2</v>
      </c>
    </row>
    <row r="20">
      <c r="A20" s="109"/>
      <c r="B20" s="360" t="s">
        <v>723</v>
      </c>
      <c r="C20" s="376" t="s">
        <v>925</v>
      </c>
      <c r="D20" s="361"/>
      <c r="E20" s="376">
        <f>E8</f>
        <v>2</v>
      </c>
      <c r="F20" s="362"/>
      <c r="G20" s="363" t="s">
        <v>926</v>
      </c>
      <c r="H20" s="377" t="s">
        <v>926</v>
      </c>
      <c r="I20" s="350">
        <f>I8</f>
        <v>2</v>
      </c>
      <c r="J20" s="377" t="s">
        <v>926</v>
      </c>
      <c r="K20" s="350">
        <f>K8</f>
        <v>0.5</v>
      </c>
      <c r="L20" s="377" t="s">
        <v>926</v>
      </c>
      <c r="M20" s="350">
        <f>M8</f>
        <v>2</v>
      </c>
      <c r="N20" s="377" t="s">
        <v>926</v>
      </c>
      <c r="O20" s="281">
        <f>O8</f>
        <v>0.5</v>
      </c>
      <c r="P20" s="203" t="s">
        <v>196</v>
      </c>
      <c r="Q20" s="188">
        <f>Q8</f>
        <v>1</v>
      </c>
      <c r="R20" s="172" t="s">
        <v>926</v>
      </c>
      <c r="S20" s="185">
        <f>S8</f>
        <v>0.5</v>
      </c>
      <c r="T20" s="203" t="s">
        <v>926</v>
      </c>
      <c r="U20" s="177">
        <f>U8</f>
        <v>0.5</v>
      </c>
      <c r="V20" s="203" t="s">
        <v>926</v>
      </c>
      <c r="W20" s="185">
        <f>W8</f>
        <v>0.5</v>
      </c>
      <c r="X20" s="172" t="s">
        <v>926</v>
      </c>
      <c r="Y20" s="185">
        <f>Y8</f>
        <v>0</v>
      </c>
      <c r="Z20" s="203" t="s">
        <v>926</v>
      </c>
      <c r="AA20" s="185">
        <f>AA8</f>
        <v>1</v>
      </c>
      <c r="AB20" s="203" t="s">
        <v>926</v>
      </c>
      <c r="AC20" s="185">
        <f>AC8</f>
        <v>0.5</v>
      </c>
      <c r="AD20" s="203" t="s">
        <v>926</v>
      </c>
      <c r="AE20" s="185">
        <f>AE8</f>
        <v>0.5</v>
      </c>
      <c r="AF20" s="336" t="s">
        <v>134</v>
      </c>
      <c r="AG20" s="336">
        <v>0.0</v>
      </c>
      <c r="AH20" s="203" t="s">
        <v>926</v>
      </c>
      <c r="AI20" s="185">
        <f>AI8</f>
        <v>2</v>
      </c>
      <c r="AJ20" s="203" t="s">
        <v>926</v>
      </c>
      <c r="AK20" s="185">
        <f>AK8</f>
        <v>1.5</v>
      </c>
      <c r="AL20" s="203" t="s">
        <v>926</v>
      </c>
      <c r="AM20" s="185">
        <f>AM8</f>
        <v>0</v>
      </c>
      <c r="AN20" s="203" t="s">
        <v>926</v>
      </c>
      <c r="AO20" s="185">
        <f>AO8</f>
        <v>1</v>
      </c>
      <c r="AP20" s="203" t="s">
        <v>926</v>
      </c>
      <c r="AQ20" s="185">
        <f>AQ8</f>
        <v>2</v>
      </c>
    </row>
    <row r="21">
      <c r="A21" s="109"/>
      <c r="B21" s="109"/>
      <c r="C21" s="361" t="s">
        <v>927</v>
      </c>
      <c r="D21" s="361" t="s">
        <v>928</v>
      </c>
      <c r="E21" s="361">
        <v>2.0</v>
      </c>
      <c r="F21" s="362"/>
      <c r="G21" s="366" t="s">
        <v>929</v>
      </c>
      <c r="H21" s="203" t="s">
        <v>134</v>
      </c>
      <c r="I21" s="188">
        <v>0.0</v>
      </c>
      <c r="J21" s="203" t="s">
        <v>134</v>
      </c>
      <c r="K21" s="188">
        <v>0.0</v>
      </c>
      <c r="L21" s="378" t="s">
        <v>930</v>
      </c>
      <c r="M21" s="379">
        <v>2.0</v>
      </c>
      <c r="N21" s="203" t="s">
        <v>196</v>
      </c>
      <c r="O21" s="188">
        <v>0.0</v>
      </c>
      <c r="P21" s="203" t="s">
        <v>196</v>
      </c>
      <c r="Q21" s="188">
        <v>0.0</v>
      </c>
      <c r="R21" s="355" t="s">
        <v>931</v>
      </c>
      <c r="S21" s="188">
        <v>2.0</v>
      </c>
      <c r="T21" s="203" t="s">
        <v>932</v>
      </c>
      <c r="U21" s="358">
        <v>0.5</v>
      </c>
      <c r="V21" s="203" t="s">
        <v>933</v>
      </c>
      <c r="W21" s="188">
        <v>0.0</v>
      </c>
      <c r="X21" s="203" t="s">
        <v>196</v>
      </c>
      <c r="Y21" s="188">
        <v>0.0</v>
      </c>
      <c r="Z21" s="203" t="s">
        <v>934</v>
      </c>
      <c r="AA21" s="188">
        <v>0.0</v>
      </c>
      <c r="AB21" s="203" t="s">
        <v>196</v>
      </c>
      <c r="AC21" s="188">
        <v>0.0</v>
      </c>
      <c r="AD21" s="203" t="s">
        <v>134</v>
      </c>
      <c r="AE21" s="188">
        <v>0.0</v>
      </c>
      <c r="AF21" s="336" t="s">
        <v>134</v>
      </c>
      <c r="AG21" s="336">
        <v>0.0</v>
      </c>
      <c r="AH21" s="172" t="s">
        <v>935</v>
      </c>
      <c r="AI21" s="188">
        <v>0.5</v>
      </c>
      <c r="AJ21" s="380" t="s">
        <v>936</v>
      </c>
      <c r="AK21" s="188">
        <v>0.5</v>
      </c>
      <c r="AL21" s="172" t="s">
        <v>937</v>
      </c>
      <c r="AM21" s="188">
        <v>0.5</v>
      </c>
      <c r="AN21" s="192" t="s">
        <v>938</v>
      </c>
      <c r="AO21" s="188">
        <v>0.5</v>
      </c>
      <c r="AP21" s="219" t="s">
        <v>939</v>
      </c>
      <c r="AQ21" s="176">
        <v>0.0</v>
      </c>
    </row>
    <row r="22">
      <c r="A22" s="109"/>
      <c r="B22" s="109"/>
      <c r="C22" s="361" t="s">
        <v>940</v>
      </c>
      <c r="D22" s="361" t="s">
        <v>941</v>
      </c>
      <c r="E22" s="361">
        <v>2.0</v>
      </c>
      <c r="F22" s="361"/>
      <c r="G22" s="381" t="s">
        <v>942</v>
      </c>
      <c r="H22" s="192" t="s">
        <v>943</v>
      </c>
      <c r="I22" s="188">
        <v>2.0</v>
      </c>
      <c r="J22" s="203" t="s">
        <v>134</v>
      </c>
      <c r="K22" s="188">
        <v>0.0</v>
      </c>
      <c r="L22" s="338" t="s">
        <v>944</v>
      </c>
      <c r="M22" s="188">
        <v>0.0</v>
      </c>
      <c r="N22" s="203" t="s">
        <v>196</v>
      </c>
      <c r="O22" s="188">
        <v>0.0</v>
      </c>
      <c r="P22" s="203" t="s">
        <v>196</v>
      </c>
      <c r="Q22" s="188">
        <v>0.0</v>
      </c>
      <c r="R22" s="203" t="s">
        <v>196</v>
      </c>
      <c r="S22" s="188">
        <v>0.0</v>
      </c>
      <c r="T22" s="203" t="s">
        <v>134</v>
      </c>
      <c r="U22" s="188">
        <v>0.0</v>
      </c>
      <c r="V22" s="203" t="s">
        <v>945</v>
      </c>
      <c r="W22" s="188">
        <v>0.0</v>
      </c>
      <c r="X22" s="203" t="s">
        <v>196</v>
      </c>
      <c r="Y22" s="188">
        <v>0.0</v>
      </c>
      <c r="Z22" s="203" t="s">
        <v>134</v>
      </c>
      <c r="AA22" s="188">
        <v>0.0</v>
      </c>
      <c r="AB22" s="203" t="s">
        <v>134</v>
      </c>
      <c r="AC22" s="188">
        <v>0.0</v>
      </c>
      <c r="AD22" s="172" t="s">
        <v>204</v>
      </c>
      <c r="AE22" s="188">
        <v>0.0</v>
      </c>
      <c r="AF22" s="336" t="s">
        <v>134</v>
      </c>
      <c r="AG22" s="336">
        <v>0.0</v>
      </c>
      <c r="AH22" s="203" t="s">
        <v>946</v>
      </c>
      <c r="AI22" s="188">
        <v>0.0</v>
      </c>
      <c r="AJ22" s="181" t="s">
        <v>947</v>
      </c>
      <c r="AK22" s="194">
        <v>2.0</v>
      </c>
      <c r="AL22" s="203" t="s">
        <v>134</v>
      </c>
      <c r="AM22" s="188">
        <v>0.0</v>
      </c>
      <c r="AN22" s="192" t="s">
        <v>948</v>
      </c>
      <c r="AO22" s="188">
        <v>0.0</v>
      </c>
      <c r="AP22" s="203" t="s">
        <v>134</v>
      </c>
      <c r="AQ22" s="188">
        <v>0.0</v>
      </c>
    </row>
    <row r="23" ht="200.25" customHeight="1">
      <c r="A23" s="109"/>
      <c r="B23" s="109"/>
      <c r="C23" s="370" t="s">
        <v>949</v>
      </c>
      <c r="D23" s="361"/>
      <c r="E23" s="361">
        <v>2.0</v>
      </c>
      <c r="F23" s="370">
        <v>0.8</v>
      </c>
      <c r="G23" s="382" t="s">
        <v>950</v>
      </c>
      <c r="H23" s="172" t="s">
        <v>951</v>
      </c>
      <c r="I23" s="185">
        <f>0.5*F23</f>
        <v>0.4</v>
      </c>
      <c r="J23" s="172" t="s">
        <v>952</v>
      </c>
      <c r="K23" s="188">
        <f>0*F23</f>
        <v>0</v>
      </c>
      <c r="L23" s="172" t="s">
        <v>953</v>
      </c>
      <c r="M23" s="188">
        <f>1.5*F23</f>
        <v>1.2</v>
      </c>
      <c r="N23" s="203" t="s">
        <v>196</v>
      </c>
      <c r="O23" s="188">
        <f>0*F23</f>
        <v>0</v>
      </c>
      <c r="P23" s="203" t="s">
        <v>196</v>
      </c>
      <c r="Q23" s="188">
        <f>0*F23</f>
        <v>0</v>
      </c>
      <c r="R23" s="172" t="s">
        <v>954</v>
      </c>
      <c r="S23" s="188">
        <f>0.5*F23</f>
        <v>0.4</v>
      </c>
      <c r="T23" s="203" t="s">
        <v>955</v>
      </c>
      <c r="U23" s="188">
        <f>0*F23</f>
        <v>0</v>
      </c>
      <c r="V23" s="172" t="s">
        <v>956</v>
      </c>
      <c r="W23" s="188">
        <f>0*F23</f>
        <v>0</v>
      </c>
      <c r="X23" s="203" t="s">
        <v>957</v>
      </c>
      <c r="Y23" s="188">
        <f>0*F23</f>
        <v>0</v>
      </c>
      <c r="Z23" s="172" t="s">
        <v>958</v>
      </c>
      <c r="AA23" s="185">
        <f>1.5*F23</f>
        <v>1.2</v>
      </c>
      <c r="AB23" s="172" t="s">
        <v>959</v>
      </c>
      <c r="AC23" s="188">
        <f>0*F23</f>
        <v>0</v>
      </c>
      <c r="AD23" s="172" t="s">
        <v>960</v>
      </c>
      <c r="AE23" s="188">
        <f>0*F23</f>
        <v>0</v>
      </c>
      <c r="AF23" s="383" t="s">
        <v>961</v>
      </c>
      <c r="AG23" s="383">
        <v>0.0</v>
      </c>
      <c r="AH23" s="172" t="s">
        <v>962</v>
      </c>
      <c r="AI23" s="188">
        <f>0*F23</f>
        <v>0</v>
      </c>
      <c r="AJ23" s="190" t="s">
        <v>963</v>
      </c>
      <c r="AK23" s="181">
        <f>1.5*F23</f>
        <v>1.2</v>
      </c>
      <c r="AL23" s="172" t="s">
        <v>964</v>
      </c>
      <c r="AM23" s="188">
        <f>0*F23</f>
        <v>0</v>
      </c>
      <c r="AN23" s="190" t="s">
        <v>965</v>
      </c>
      <c r="AO23" s="181">
        <f>1.5*F23</f>
        <v>1.2</v>
      </c>
      <c r="AP23" s="384" t="s">
        <v>966</v>
      </c>
      <c r="AQ23" s="238">
        <f>1*F23</f>
        <v>0.8</v>
      </c>
    </row>
    <row r="24">
      <c r="A24" s="109"/>
      <c r="B24" s="109"/>
      <c r="C24" s="361" t="s">
        <v>967</v>
      </c>
      <c r="D24" s="361"/>
      <c r="E24" s="361">
        <f t="shared" ref="E24:E25" si="1">E9</f>
        <v>1.5</v>
      </c>
      <c r="F24" s="361"/>
      <c r="G24" s="361" t="s">
        <v>926</v>
      </c>
      <c r="H24" s="377" t="s">
        <v>926</v>
      </c>
      <c r="I24" s="350">
        <f t="shared" ref="I24:I25" si="2">I9</f>
        <v>1.5</v>
      </c>
      <c r="J24" s="377" t="s">
        <v>926</v>
      </c>
      <c r="K24" s="281">
        <f t="shared" ref="K24:K25" si="3">K9</f>
        <v>1</v>
      </c>
      <c r="L24" s="203" t="s">
        <v>926</v>
      </c>
      <c r="M24" s="188">
        <f t="shared" ref="M24:M25" si="4">M9</f>
        <v>1.5</v>
      </c>
      <c r="N24" s="203" t="s">
        <v>926</v>
      </c>
      <c r="O24" s="188">
        <f t="shared" ref="O24:O25" si="5">O9</f>
        <v>0</v>
      </c>
      <c r="P24" s="203" t="s">
        <v>926</v>
      </c>
      <c r="Q24" s="188">
        <f t="shared" ref="Q24:Q25" si="6">Q9</f>
        <v>0</v>
      </c>
      <c r="R24" s="203" t="s">
        <v>926</v>
      </c>
      <c r="S24" s="188">
        <f t="shared" ref="S24:S25" si="7">S9</f>
        <v>1</v>
      </c>
      <c r="T24" s="203" t="s">
        <v>926</v>
      </c>
      <c r="U24" s="188">
        <f t="shared" ref="U24:U25" si="8">U9</f>
        <v>0</v>
      </c>
      <c r="V24" s="203" t="s">
        <v>926</v>
      </c>
      <c r="W24" s="188">
        <f t="shared" ref="W24:W25" si="9">W9</f>
        <v>1</v>
      </c>
      <c r="X24" s="203" t="s">
        <v>926</v>
      </c>
      <c r="Y24" s="188">
        <f t="shared" ref="Y24:Y25" si="10">Y9</f>
        <v>0</v>
      </c>
      <c r="Z24" s="203" t="s">
        <v>926</v>
      </c>
      <c r="AA24" s="188">
        <f t="shared" ref="AA24:AA25" si="11">AA9</f>
        <v>1</v>
      </c>
      <c r="AB24" s="203" t="s">
        <v>926</v>
      </c>
      <c r="AC24" s="188">
        <f t="shared" ref="AC24:AC25" si="12">AC9</f>
        <v>1</v>
      </c>
      <c r="AD24" s="203" t="s">
        <v>926</v>
      </c>
      <c r="AE24" s="188">
        <f t="shared" ref="AE24:AE25" si="13">AE9</f>
        <v>1</v>
      </c>
      <c r="AF24" s="162" t="s">
        <v>926</v>
      </c>
      <c r="AG24" s="162">
        <v>0.0</v>
      </c>
      <c r="AH24" s="203" t="s">
        <v>926</v>
      </c>
      <c r="AI24" s="188">
        <f t="shared" ref="AI24:AI25" si="14">AI9</f>
        <v>1.5</v>
      </c>
      <c r="AJ24" s="203" t="s">
        <v>926</v>
      </c>
      <c r="AK24" s="188">
        <f t="shared" ref="AK24:AK25" si="15">AK9</f>
        <v>1</v>
      </c>
      <c r="AL24" s="172" t="s">
        <v>926</v>
      </c>
      <c r="AM24" s="185">
        <f t="shared" ref="AM24:AM25" si="16">AM9</f>
        <v>0.5</v>
      </c>
      <c r="AN24" s="172" t="s">
        <v>926</v>
      </c>
      <c r="AO24" s="188">
        <f t="shared" ref="AO24:AO25" si="17">AO9</f>
        <v>0.5</v>
      </c>
      <c r="AP24" s="377" t="s">
        <v>926</v>
      </c>
      <c r="AQ24" s="281">
        <f t="shared" ref="AQ24:AQ25" si="18">AQ9</f>
        <v>1.5</v>
      </c>
    </row>
    <row r="25">
      <c r="A25" s="109"/>
      <c r="B25" s="114"/>
      <c r="C25" s="361" t="s">
        <v>778</v>
      </c>
      <c r="D25" s="361"/>
      <c r="E25" s="361">
        <f t="shared" si="1"/>
        <v>1</v>
      </c>
      <c r="F25" s="361"/>
      <c r="G25" s="361" t="s">
        <v>926</v>
      </c>
      <c r="H25" s="203" t="s">
        <v>926</v>
      </c>
      <c r="I25" s="185">
        <f t="shared" si="2"/>
        <v>1</v>
      </c>
      <c r="J25" s="203" t="s">
        <v>926</v>
      </c>
      <c r="K25" s="188">
        <f t="shared" si="3"/>
        <v>0</v>
      </c>
      <c r="L25" s="203" t="s">
        <v>926</v>
      </c>
      <c r="M25" s="188">
        <f t="shared" si="4"/>
        <v>1</v>
      </c>
      <c r="N25" s="203" t="s">
        <v>926</v>
      </c>
      <c r="O25" s="188">
        <f t="shared" si="5"/>
        <v>0</v>
      </c>
      <c r="P25" s="203" t="s">
        <v>926</v>
      </c>
      <c r="Q25" s="188">
        <f t="shared" si="6"/>
        <v>0</v>
      </c>
      <c r="R25" s="203" t="s">
        <v>926</v>
      </c>
      <c r="S25" s="188">
        <f t="shared" si="7"/>
        <v>0</v>
      </c>
      <c r="T25" s="203" t="s">
        <v>926</v>
      </c>
      <c r="U25" s="188">
        <f t="shared" si="8"/>
        <v>0</v>
      </c>
      <c r="V25" s="203" t="s">
        <v>926</v>
      </c>
      <c r="W25" s="188">
        <f t="shared" si="9"/>
        <v>0</v>
      </c>
      <c r="X25" s="203" t="s">
        <v>926</v>
      </c>
      <c r="Y25" s="188">
        <f t="shared" si="10"/>
        <v>0</v>
      </c>
      <c r="Z25" s="203" t="s">
        <v>926</v>
      </c>
      <c r="AA25" s="185">
        <f t="shared" si="11"/>
        <v>1</v>
      </c>
      <c r="AB25" s="203" t="s">
        <v>926</v>
      </c>
      <c r="AC25" s="188">
        <f t="shared" si="12"/>
        <v>0</v>
      </c>
      <c r="AD25" s="203" t="s">
        <v>926</v>
      </c>
      <c r="AE25" s="188">
        <f t="shared" si="13"/>
        <v>1</v>
      </c>
      <c r="AF25" s="162" t="s">
        <v>926</v>
      </c>
      <c r="AG25" s="162">
        <v>0.0</v>
      </c>
      <c r="AH25" s="203" t="s">
        <v>926</v>
      </c>
      <c r="AI25" s="188">
        <f t="shared" si="14"/>
        <v>1</v>
      </c>
      <c r="AJ25" s="203" t="s">
        <v>926</v>
      </c>
      <c r="AK25" s="188">
        <f t="shared" si="15"/>
        <v>1</v>
      </c>
      <c r="AL25" s="172" t="s">
        <v>926</v>
      </c>
      <c r="AM25" s="185">
        <f t="shared" si="16"/>
        <v>0</v>
      </c>
      <c r="AN25" s="172" t="s">
        <v>926</v>
      </c>
      <c r="AO25" s="188">
        <f t="shared" si="17"/>
        <v>0.25</v>
      </c>
      <c r="AP25" s="203" t="s">
        <v>926</v>
      </c>
      <c r="AQ25" s="188">
        <f t="shared" si="18"/>
        <v>0.25</v>
      </c>
    </row>
    <row r="26">
      <c r="A26" s="114"/>
      <c r="B26" s="385" t="s">
        <v>790</v>
      </c>
      <c r="C26" s="361" t="s">
        <v>968</v>
      </c>
      <c r="D26" s="361"/>
      <c r="E26" s="361">
        <v>1.0</v>
      </c>
      <c r="F26" s="362"/>
      <c r="G26" s="363" t="s">
        <v>969</v>
      </c>
      <c r="H26" s="172" t="s">
        <v>134</v>
      </c>
      <c r="I26" s="185">
        <v>0.0</v>
      </c>
      <c r="J26" s="172" t="s">
        <v>134</v>
      </c>
      <c r="K26" s="185">
        <v>0.0</v>
      </c>
      <c r="L26" s="172" t="s">
        <v>970</v>
      </c>
      <c r="M26" s="188">
        <v>1.0</v>
      </c>
      <c r="N26" s="172" t="s">
        <v>134</v>
      </c>
      <c r="O26" s="185">
        <v>0.0</v>
      </c>
      <c r="P26" s="203" t="s">
        <v>196</v>
      </c>
      <c r="Q26" s="188">
        <v>0.0</v>
      </c>
      <c r="R26" s="172" t="s">
        <v>134</v>
      </c>
      <c r="S26" s="185">
        <v>0.0</v>
      </c>
      <c r="T26" s="172" t="s">
        <v>134</v>
      </c>
      <c r="U26" s="185">
        <v>0.0</v>
      </c>
      <c r="V26" s="172" t="s">
        <v>134</v>
      </c>
      <c r="W26" s="185">
        <v>0.0</v>
      </c>
      <c r="X26" s="172" t="s">
        <v>134</v>
      </c>
      <c r="Y26" s="185">
        <v>0.0</v>
      </c>
      <c r="Z26" s="172" t="s">
        <v>134</v>
      </c>
      <c r="AA26" s="185">
        <v>0.0</v>
      </c>
      <c r="AB26" s="172" t="s">
        <v>134</v>
      </c>
      <c r="AC26" s="185">
        <v>0.0</v>
      </c>
      <c r="AD26" s="172" t="s">
        <v>134</v>
      </c>
      <c r="AE26" s="185">
        <v>0.0</v>
      </c>
      <c r="AF26" s="383" t="s">
        <v>196</v>
      </c>
      <c r="AG26" s="383">
        <v>0.0</v>
      </c>
      <c r="AH26" s="172" t="s">
        <v>134</v>
      </c>
      <c r="AI26" s="185">
        <v>0.0</v>
      </c>
      <c r="AJ26" s="234" t="s">
        <v>971</v>
      </c>
      <c r="AK26" s="181">
        <v>0.5</v>
      </c>
      <c r="AL26" s="172" t="s">
        <v>134</v>
      </c>
      <c r="AM26" s="185">
        <v>0.0</v>
      </c>
      <c r="AN26" s="203" t="s">
        <v>134</v>
      </c>
      <c r="AO26" s="188">
        <v>0.0</v>
      </c>
      <c r="AP26" s="172" t="s">
        <v>134</v>
      </c>
      <c r="AQ26" s="188">
        <v>0.0</v>
      </c>
    </row>
    <row r="27">
      <c r="A27" s="386" t="s">
        <v>972</v>
      </c>
      <c r="B27" s="386" t="s">
        <v>631</v>
      </c>
      <c r="C27" s="261" t="s">
        <v>973</v>
      </c>
      <c r="D27" s="261" t="s">
        <v>974</v>
      </c>
      <c r="E27" s="261">
        <v>1.0</v>
      </c>
      <c r="F27" s="387"/>
      <c r="G27" s="249" t="s">
        <v>975</v>
      </c>
      <c r="H27" s="225" t="s">
        <v>976</v>
      </c>
      <c r="I27" s="185">
        <v>0.0</v>
      </c>
      <c r="J27" s="172" t="s">
        <v>196</v>
      </c>
      <c r="K27" s="185">
        <v>0.0</v>
      </c>
      <c r="L27" s="172" t="s">
        <v>977</v>
      </c>
      <c r="M27" s="185">
        <v>0.0</v>
      </c>
      <c r="N27" s="172" t="s">
        <v>196</v>
      </c>
      <c r="O27" s="185">
        <v>0.0</v>
      </c>
      <c r="P27" s="203" t="s">
        <v>978</v>
      </c>
      <c r="Q27" s="188">
        <v>0.0</v>
      </c>
      <c r="R27" s="225" t="s">
        <v>979</v>
      </c>
      <c r="S27" s="185">
        <v>1.0</v>
      </c>
      <c r="T27" s="172" t="s">
        <v>134</v>
      </c>
      <c r="U27" s="185">
        <v>0.0</v>
      </c>
      <c r="V27" s="225" t="s">
        <v>980</v>
      </c>
      <c r="W27" s="185">
        <v>0.0</v>
      </c>
      <c r="X27" s="388" t="s">
        <v>981</v>
      </c>
      <c r="Y27" s="185">
        <v>0.0</v>
      </c>
      <c r="Z27" s="225" t="s">
        <v>982</v>
      </c>
      <c r="AA27" s="185">
        <v>0.0</v>
      </c>
      <c r="AB27" s="225" t="s">
        <v>983</v>
      </c>
      <c r="AC27" s="185">
        <v>0.0</v>
      </c>
      <c r="AD27" s="172" t="s">
        <v>984</v>
      </c>
      <c r="AE27" s="185">
        <v>0.0</v>
      </c>
      <c r="AF27" s="389" t="s">
        <v>985</v>
      </c>
      <c r="AG27" s="389">
        <v>0.0</v>
      </c>
      <c r="AH27" s="172" t="s">
        <v>986</v>
      </c>
      <c r="AI27" s="185">
        <v>0.0</v>
      </c>
      <c r="AJ27" s="172" t="s">
        <v>987</v>
      </c>
      <c r="AK27" s="185">
        <v>0.0</v>
      </c>
      <c r="AL27" s="172" t="s">
        <v>988</v>
      </c>
      <c r="AM27" s="185">
        <v>0.0</v>
      </c>
      <c r="AN27" s="172" t="s">
        <v>989</v>
      </c>
      <c r="AO27" s="185">
        <v>0.0</v>
      </c>
      <c r="AP27" s="172" t="s">
        <v>196</v>
      </c>
      <c r="AQ27" s="185">
        <v>0.0</v>
      </c>
    </row>
    <row r="28" ht="199.5" customHeight="1">
      <c r="A28" s="109"/>
      <c r="B28" s="109"/>
      <c r="C28" s="261" t="s">
        <v>990</v>
      </c>
      <c r="D28" s="261" t="s">
        <v>991</v>
      </c>
      <c r="E28" s="261">
        <v>1.0</v>
      </c>
      <c r="F28" s="387"/>
      <c r="G28" s="249" t="s">
        <v>992</v>
      </c>
      <c r="H28" s="172" t="s">
        <v>993</v>
      </c>
      <c r="I28" s="185">
        <v>0.0</v>
      </c>
      <c r="J28" s="172" t="s">
        <v>994</v>
      </c>
      <c r="K28" s="185">
        <v>0.0</v>
      </c>
      <c r="L28" s="172" t="s">
        <v>995</v>
      </c>
      <c r="M28" s="185">
        <v>0.0</v>
      </c>
      <c r="N28" s="172" t="s">
        <v>196</v>
      </c>
      <c r="O28" s="185">
        <v>0.0</v>
      </c>
      <c r="P28" s="203" t="s">
        <v>196</v>
      </c>
      <c r="Q28" s="188">
        <v>0.0</v>
      </c>
      <c r="R28" s="131" t="s">
        <v>996</v>
      </c>
      <c r="S28" s="185">
        <v>0.0</v>
      </c>
      <c r="T28" s="172" t="s">
        <v>134</v>
      </c>
      <c r="U28" s="185">
        <v>0.0</v>
      </c>
      <c r="V28" s="225" t="s">
        <v>997</v>
      </c>
      <c r="W28" s="185">
        <v>0.0</v>
      </c>
      <c r="X28" s="225" t="s">
        <v>998</v>
      </c>
      <c r="Y28" s="185">
        <v>0.0</v>
      </c>
      <c r="Z28" s="225" t="s">
        <v>999</v>
      </c>
      <c r="AA28" s="185">
        <v>0.0</v>
      </c>
      <c r="AB28" s="225" t="s">
        <v>1000</v>
      </c>
      <c r="AC28" s="185">
        <v>0.0</v>
      </c>
      <c r="AD28" s="172" t="s">
        <v>1001</v>
      </c>
      <c r="AE28" s="185">
        <v>0.0</v>
      </c>
      <c r="AF28" s="390" t="s">
        <v>134</v>
      </c>
      <c r="AG28" s="390">
        <v>0.0</v>
      </c>
      <c r="AH28" s="172" t="s">
        <v>1002</v>
      </c>
      <c r="AI28" s="185">
        <v>0.0</v>
      </c>
      <c r="AJ28" s="234" t="s">
        <v>1003</v>
      </c>
      <c r="AK28" s="367">
        <v>1.0</v>
      </c>
      <c r="AL28" s="172" t="s">
        <v>1004</v>
      </c>
      <c r="AM28" s="185">
        <v>0.0</v>
      </c>
      <c r="AN28" s="172" t="s">
        <v>1005</v>
      </c>
      <c r="AO28" s="185">
        <v>0.0</v>
      </c>
      <c r="AP28" s="172" t="s">
        <v>196</v>
      </c>
      <c r="AQ28" s="185">
        <v>0.0</v>
      </c>
    </row>
    <row r="29">
      <c r="A29" s="109"/>
      <c r="B29" s="109"/>
      <c r="C29" s="261" t="s">
        <v>1006</v>
      </c>
      <c r="D29" s="261" t="s">
        <v>1007</v>
      </c>
      <c r="E29" s="261">
        <v>2.0</v>
      </c>
      <c r="F29" s="387"/>
      <c r="G29" s="391" t="s">
        <v>1008</v>
      </c>
      <c r="H29" s="372" t="s">
        <v>1009</v>
      </c>
      <c r="I29" s="185">
        <v>2.0</v>
      </c>
      <c r="J29" s="172" t="s">
        <v>994</v>
      </c>
      <c r="K29" s="185">
        <v>0.0</v>
      </c>
      <c r="L29" s="225" t="s">
        <v>1010</v>
      </c>
      <c r="M29" s="185">
        <v>0.0</v>
      </c>
      <c r="N29" s="172" t="s">
        <v>1011</v>
      </c>
      <c r="O29" s="185">
        <v>0.0</v>
      </c>
      <c r="P29" s="203" t="s">
        <v>196</v>
      </c>
      <c r="Q29" s="188">
        <v>0.0</v>
      </c>
      <c r="R29" s="392" t="s">
        <v>1012</v>
      </c>
      <c r="S29" s="185">
        <v>2.0</v>
      </c>
      <c r="T29" s="172" t="s">
        <v>134</v>
      </c>
      <c r="U29" s="185">
        <v>0.0</v>
      </c>
      <c r="V29" s="388" t="s">
        <v>1013</v>
      </c>
      <c r="W29" s="185">
        <v>0.0</v>
      </c>
      <c r="X29" s="388" t="s">
        <v>1014</v>
      </c>
      <c r="Y29" s="185">
        <v>0.0</v>
      </c>
      <c r="Z29" s="225" t="s">
        <v>1015</v>
      </c>
      <c r="AA29" s="185">
        <v>1.0</v>
      </c>
      <c r="AB29" s="172" t="s">
        <v>1016</v>
      </c>
      <c r="AC29" s="185">
        <v>0.0</v>
      </c>
      <c r="AD29" s="172" t="s">
        <v>1017</v>
      </c>
      <c r="AE29" s="185">
        <v>0.0</v>
      </c>
      <c r="AF29" s="390" t="s">
        <v>134</v>
      </c>
      <c r="AG29" s="390">
        <v>0.0</v>
      </c>
      <c r="AH29" s="172" t="s">
        <v>1018</v>
      </c>
      <c r="AI29" s="185">
        <v>0.0</v>
      </c>
      <c r="AJ29" s="265" t="s">
        <v>1019</v>
      </c>
      <c r="AK29" s="172">
        <v>0.0</v>
      </c>
      <c r="AL29" s="172" t="s">
        <v>1020</v>
      </c>
      <c r="AM29" s="185">
        <v>0.0</v>
      </c>
      <c r="AN29" s="172" t="s">
        <v>1021</v>
      </c>
      <c r="AO29" s="185">
        <v>0.0</v>
      </c>
      <c r="AP29" s="172" t="s">
        <v>1022</v>
      </c>
      <c r="AQ29" s="185">
        <v>0.0</v>
      </c>
    </row>
    <row r="30">
      <c r="A30" s="109"/>
      <c r="B30" s="114"/>
      <c r="C30" s="261" t="s">
        <v>1023</v>
      </c>
      <c r="D30" s="261"/>
      <c r="E30" s="261">
        <v>1.0</v>
      </c>
      <c r="F30" s="387"/>
      <c r="G30" s="249" t="s">
        <v>1024</v>
      </c>
      <c r="H30" s="172" t="s">
        <v>134</v>
      </c>
      <c r="I30" s="185">
        <v>0.0</v>
      </c>
      <c r="J30" s="172" t="s">
        <v>134</v>
      </c>
      <c r="K30" s="185">
        <v>0.0</v>
      </c>
      <c r="L30" s="172" t="s">
        <v>134</v>
      </c>
      <c r="M30" s="185">
        <v>0.0</v>
      </c>
      <c r="N30" s="172" t="s">
        <v>134</v>
      </c>
      <c r="O30" s="185">
        <v>0.0</v>
      </c>
      <c r="P30" s="203" t="s">
        <v>196</v>
      </c>
      <c r="Q30" s="188">
        <v>0.0</v>
      </c>
      <c r="R30" s="172" t="s">
        <v>134</v>
      </c>
      <c r="S30" s="185">
        <v>0.0</v>
      </c>
      <c r="T30" s="172" t="s">
        <v>134</v>
      </c>
      <c r="U30" s="185">
        <v>0.0</v>
      </c>
      <c r="V30" s="172" t="s">
        <v>134</v>
      </c>
      <c r="W30" s="185">
        <v>0.0</v>
      </c>
      <c r="X30" s="172" t="s">
        <v>134</v>
      </c>
      <c r="Y30" s="185">
        <v>0.0</v>
      </c>
      <c r="Z30" s="172" t="s">
        <v>134</v>
      </c>
      <c r="AA30" s="185">
        <v>0.0</v>
      </c>
      <c r="AB30" s="172" t="s">
        <v>134</v>
      </c>
      <c r="AC30" s="185">
        <v>0.0</v>
      </c>
      <c r="AD30" s="172" t="s">
        <v>134</v>
      </c>
      <c r="AE30" s="185">
        <v>0.0</v>
      </c>
      <c r="AF30" s="390" t="s">
        <v>134</v>
      </c>
      <c r="AG30" s="390">
        <v>0.0</v>
      </c>
      <c r="AH30" s="172" t="s">
        <v>134</v>
      </c>
      <c r="AI30" s="185">
        <v>0.0</v>
      </c>
      <c r="AJ30" s="172" t="s">
        <v>134</v>
      </c>
      <c r="AK30" s="185">
        <v>0.0</v>
      </c>
      <c r="AL30" s="172" t="s">
        <v>134</v>
      </c>
      <c r="AM30" s="185">
        <v>0.0</v>
      </c>
      <c r="AN30" s="172" t="s">
        <v>134</v>
      </c>
      <c r="AO30" s="185">
        <v>0.0</v>
      </c>
      <c r="AP30" s="172" t="s">
        <v>134</v>
      </c>
      <c r="AQ30" s="185">
        <v>0.0</v>
      </c>
    </row>
    <row r="31" ht="253.5" customHeight="1">
      <c r="A31" s="109"/>
      <c r="B31" s="393" t="s">
        <v>673</v>
      </c>
      <c r="C31" s="261" t="s">
        <v>1025</v>
      </c>
      <c r="D31" s="261"/>
      <c r="E31" s="394">
        <v>1.0</v>
      </c>
      <c r="F31" s="387"/>
      <c r="G31" s="249" t="s">
        <v>1026</v>
      </c>
      <c r="H31" s="172" t="s">
        <v>134</v>
      </c>
      <c r="I31" s="185">
        <v>0.0</v>
      </c>
      <c r="J31" s="172" t="s">
        <v>134</v>
      </c>
      <c r="K31" s="185">
        <v>0.0</v>
      </c>
      <c r="L31" s="172" t="s">
        <v>196</v>
      </c>
      <c r="M31" s="185">
        <v>0.0</v>
      </c>
      <c r="N31" s="172" t="s">
        <v>134</v>
      </c>
      <c r="O31" s="185">
        <v>0.0</v>
      </c>
      <c r="P31" s="203" t="s">
        <v>196</v>
      </c>
      <c r="Q31" s="188">
        <v>0.0</v>
      </c>
      <c r="R31" s="172" t="s">
        <v>134</v>
      </c>
      <c r="S31" s="185">
        <v>0.0</v>
      </c>
      <c r="T31" s="172" t="s">
        <v>134</v>
      </c>
      <c r="U31" s="185">
        <v>0.0</v>
      </c>
      <c r="V31" s="172" t="s">
        <v>134</v>
      </c>
      <c r="W31" s="185">
        <v>0.0</v>
      </c>
      <c r="X31" s="172" t="s">
        <v>134</v>
      </c>
      <c r="Y31" s="185">
        <v>0.0</v>
      </c>
      <c r="Z31" s="172" t="s">
        <v>1027</v>
      </c>
      <c r="AA31" s="185">
        <v>0.25</v>
      </c>
      <c r="AB31" s="172" t="s">
        <v>134</v>
      </c>
      <c r="AC31" s="185">
        <v>0.0</v>
      </c>
      <c r="AD31" s="172" t="s">
        <v>134</v>
      </c>
      <c r="AE31" s="185">
        <v>0.0</v>
      </c>
      <c r="AF31" s="390" t="s">
        <v>134</v>
      </c>
      <c r="AG31" s="390">
        <v>0.0</v>
      </c>
      <c r="AH31" s="172" t="s">
        <v>134</v>
      </c>
      <c r="AI31" s="185">
        <v>0.0</v>
      </c>
      <c r="AJ31" s="160" t="s">
        <v>1028</v>
      </c>
      <c r="AK31" s="395">
        <v>0.5</v>
      </c>
      <c r="AL31" s="172" t="s">
        <v>134</v>
      </c>
      <c r="AM31" s="185">
        <v>0.0</v>
      </c>
      <c r="AN31" s="225" t="s">
        <v>1029</v>
      </c>
      <c r="AO31" s="185">
        <v>0.0</v>
      </c>
      <c r="AP31" s="172" t="s">
        <v>134</v>
      </c>
      <c r="AQ31" s="185">
        <v>0.0</v>
      </c>
    </row>
    <row r="32">
      <c r="A32" s="109"/>
      <c r="B32" s="386" t="s">
        <v>723</v>
      </c>
      <c r="C32" s="261" t="s">
        <v>1030</v>
      </c>
      <c r="D32" s="261" t="s">
        <v>1031</v>
      </c>
      <c r="E32" s="261">
        <v>1.0</v>
      </c>
      <c r="F32" s="387"/>
      <c r="G32" s="249" t="s">
        <v>1032</v>
      </c>
      <c r="H32" s="172" t="s">
        <v>134</v>
      </c>
      <c r="I32" s="185">
        <v>0.0</v>
      </c>
      <c r="J32" s="172" t="s">
        <v>134</v>
      </c>
      <c r="K32" s="185">
        <v>0.0</v>
      </c>
      <c r="L32" s="396" t="s">
        <v>1033</v>
      </c>
      <c r="M32" s="397">
        <v>0.25</v>
      </c>
      <c r="N32" s="172" t="s">
        <v>134</v>
      </c>
      <c r="O32" s="185">
        <v>0.0</v>
      </c>
      <c r="P32" s="203" t="s">
        <v>196</v>
      </c>
      <c r="Q32" s="188">
        <v>0.0</v>
      </c>
      <c r="R32" s="172" t="s">
        <v>134</v>
      </c>
      <c r="S32" s="185">
        <v>0.0</v>
      </c>
      <c r="T32" s="172" t="s">
        <v>134</v>
      </c>
      <c r="U32" s="185">
        <v>0.0</v>
      </c>
      <c r="V32" s="172" t="s">
        <v>134</v>
      </c>
      <c r="W32" s="185">
        <v>0.0</v>
      </c>
      <c r="X32" s="172" t="s">
        <v>134</v>
      </c>
      <c r="Y32" s="185">
        <v>0.0</v>
      </c>
      <c r="Z32" s="172" t="s">
        <v>134</v>
      </c>
      <c r="AA32" s="185">
        <v>0.0</v>
      </c>
      <c r="AB32" s="172" t="s">
        <v>134</v>
      </c>
      <c r="AC32" s="185">
        <v>0.0</v>
      </c>
      <c r="AD32" s="172" t="s">
        <v>134</v>
      </c>
      <c r="AE32" s="185">
        <v>0.0</v>
      </c>
      <c r="AF32" s="390" t="s">
        <v>134</v>
      </c>
      <c r="AG32" s="390">
        <v>0.0</v>
      </c>
      <c r="AH32" s="172" t="s">
        <v>134</v>
      </c>
      <c r="AI32" s="185">
        <v>0.0</v>
      </c>
      <c r="AJ32" s="398" t="s">
        <v>1034</v>
      </c>
      <c r="AK32" s="181">
        <v>1.0</v>
      </c>
      <c r="AL32" s="172" t="s">
        <v>134</v>
      </c>
      <c r="AM32" s="185">
        <v>0.0</v>
      </c>
      <c r="AN32" s="172" t="s">
        <v>134</v>
      </c>
      <c r="AO32" s="185">
        <v>0.0</v>
      </c>
      <c r="AP32" s="172" t="s">
        <v>134</v>
      </c>
      <c r="AQ32" s="185">
        <v>0.0</v>
      </c>
    </row>
    <row r="33">
      <c r="A33" s="109"/>
      <c r="B33" s="109"/>
      <c r="C33" s="261" t="s">
        <v>1035</v>
      </c>
      <c r="D33" s="261" t="s">
        <v>1036</v>
      </c>
      <c r="E33" s="394">
        <f>E23</f>
        <v>2</v>
      </c>
      <c r="F33" s="387"/>
      <c r="G33" s="249" t="s">
        <v>1037</v>
      </c>
      <c r="H33" s="172" t="s">
        <v>1037</v>
      </c>
      <c r="I33" s="185">
        <f>I23</f>
        <v>0.4</v>
      </c>
      <c r="J33" s="172" t="s">
        <v>1037</v>
      </c>
      <c r="K33" s="185">
        <f>K23</f>
        <v>0</v>
      </c>
      <c r="L33" s="172" t="s">
        <v>1037</v>
      </c>
      <c r="M33" s="188">
        <f>M23</f>
        <v>1.2</v>
      </c>
      <c r="N33" s="172" t="s">
        <v>1037</v>
      </c>
      <c r="O33" s="185">
        <f>O23</f>
        <v>0</v>
      </c>
      <c r="P33" s="172" t="s">
        <v>1037</v>
      </c>
      <c r="Q33" s="185">
        <f>Q23</f>
        <v>0</v>
      </c>
      <c r="R33" s="172" t="s">
        <v>1037</v>
      </c>
      <c r="S33" s="185">
        <f>S23</f>
        <v>0.4</v>
      </c>
      <c r="T33" s="172" t="s">
        <v>1037</v>
      </c>
      <c r="U33" s="185">
        <f>U23</f>
        <v>0</v>
      </c>
      <c r="V33" s="172" t="s">
        <v>1037</v>
      </c>
      <c r="W33" s="185">
        <f>W23</f>
        <v>0</v>
      </c>
      <c r="X33" s="172" t="s">
        <v>1037</v>
      </c>
      <c r="Y33" s="185">
        <f>Y23</f>
        <v>0</v>
      </c>
      <c r="Z33" s="172" t="s">
        <v>1037</v>
      </c>
      <c r="AA33" s="185">
        <f>AA23</f>
        <v>1.2</v>
      </c>
      <c r="AB33" s="172" t="s">
        <v>1037</v>
      </c>
      <c r="AC33" s="185">
        <f>AC23</f>
        <v>0</v>
      </c>
      <c r="AD33" s="172" t="s">
        <v>1037</v>
      </c>
      <c r="AE33" s="185">
        <f>AE23</f>
        <v>0</v>
      </c>
      <c r="AF33" s="383" t="s">
        <v>134</v>
      </c>
      <c r="AG33" s="383">
        <v>0.0</v>
      </c>
      <c r="AH33" s="172" t="s">
        <v>1037</v>
      </c>
      <c r="AI33" s="185">
        <f>AI23</f>
        <v>0</v>
      </c>
      <c r="AJ33" s="280" t="s">
        <v>1037</v>
      </c>
      <c r="AK33" s="350">
        <f>AK23</f>
        <v>1.2</v>
      </c>
      <c r="AL33" s="172" t="s">
        <v>1037</v>
      </c>
      <c r="AM33" s="185">
        <f>AM23</f>
        <v>0</v>
      </c>
      <c r="AN33" s="172" t="s">
        <v>1037</v>
      </c>
      <c r="AO33" s="185">
        <f>AO23</f>
        <v>1.2</v>
      </c>
      <c r="AP33" s="172" t="s">
        <v>1037</v>
      </c>
      <c r="AQ33" s="185">
        <f>AQ23</f>
        <v>0.8</v>
      </c>
    </row>
    <row r="34" ht="238.5" customHeight="1">
      <c r="A34" s="109"/>
      <c r="B34" s="109"/>
      <c r="C34" s="261" t="s">
        <v>1038</v>
      </c>
      <c r="D34" s="261" t="s">
        <v>1039</v>
      </c>
      <c r="E34" s="261">
        <v>2.0</v>
      </c>
      <c r="F34" s="387"/>
      <c r="G34" s="249" t="s">
        <v>1040</v>
      </c>
      <c r="H34" s="203" t="s">
        <v>134</v>
      </c>
      <c r="I34" s="188">
        <v>0.0</v>
      </c>
      <c r="J34" s="203" t="s">
        <v>134</v>
      </c>
      <c r="K34" s="188">
        <v>0.0</v>
      </c>
      <c r="L34" s="203" t="s">
        <v>134</v>
      </c>
      <c r="M34" s="188">
        <v>0.0</v>
      </c>
      <c r="N34" s="203" t="s">
        <v>196</v>
      </c>
      <c r="O34" s="188">
        <v>0.0</v>
      </c>
      <c r="P34" s="203" t="s">
        <v>196</v>
      </c>
      <c r="Q34" s="188">
        <v>0.0</v>
      </c>
      <c r="R34" s="203" t="s">
        <v>196</v>
      </c>
      <c r="S34" s="188">
        <v>0.0</v>
      </c>
      <c r="T34" s="203" t="s">
        <v>134</v>
      </c>
      <c r="U34" s="188">
        <v>0.0</v>
      </c>
      <c r="V34" s="203" t="s">
        <v>134</v>
      </c>
      <c r="W34" s="188">
        <v>0.0</v>
      </c>
      <c r="X34" s="203" t="s">
        <v>196</v>
      </c>
      <c r="Y34" s="188">
        <v>0.0</v>
      </c>
      <c r="Z34" s="203" t="s">
        <v>1041</v>
      </c>
      <c r="AA34" s="188">
        <v>0.0</v>
      </c>
      <c r="AB34" s="203" t="s">
        <v>134</v>
      </c>
      <c r="AC34" s="188">
        <v>0.0</v>
      </c>
      <c r="AD34" s="203" t="s">
        <v>134</v>
      </c>
      <c r="AE34" s="188">
        <v>0.0</v>
      </c>
      <c r="AF34" s="399" t="s">
        <v>134</v>
      </c>
      <c r="AG34" s="399">
        <v>0.0</v>
      </c>
      <c r="AH34" s="203" t="s">
        <v>134</v>
      </c>
      <c r="AI34" s="188">
        <v>0.0</v>
      </c>
      <c r="AJ34" s="172" t="s">
        <v>166</v>
      </c>
      <c r="AK34" s="188">
        <v>0.0</v>
      </c>
      <c r="AL34" s="203" t="s">
        <v>134</v>
      </c>
      <c r="AM34" s="188">
        <v>0.0</v>
      </c>
      <c r="AN34" s="203" t="s">
        <v>134</v>
      </c>
      <c r="AO34" s="188">
        <v>0.0</v>
      </c>
      <c r="AP34" s="203" t="s">
        <v>134</v>
      </c>
      <c r="AQ34" s="188">
        <v>0.0</v>
      </c>
    </row>
    <row r="35">
      <c r="A35" s="109"/>
      <c r="B35" s="114"/>
      <c r="C35" s="261" t="s">
        <v>1042</v>
      </c>
      <c r="D35" s="261"/>
      <c r="E35" s="261">
        <v>1.0</v>
      </c>
      <c r="F35" s="400"/>
      <c r="G35" s="401" t="s">
        <v>1043</v>
      </c>
      <c r="H35" s="203" t="s">
        <v>134</v>
      </c>
      <c r="I35" s="185">
        <v>0.0</v>
      </c>
      <c r="J35" s="203" t="s">
        <v>134</v>
      </c>
      <c r="K35" s="185">
        <v>0.0</v>
      </c>
      <c r="L35" s="203" t="s">
        <v>134</v>
      </c>
      <c r="M35" s="188">
        <v>0.0</v>
      </c>
      <c r="N35" s="203" t="s">
        <v>196</v>
      </c>
      <c r="O35" s="188">
        <v>0.0</v>
      </c>
      <c r="P35" s="203" t="s">
        <v>196</v>
      </c>
      <c r="Q35" s="188">
        <v>0.0</v>
      </c>
      <c r="R35" s="203" t="s">
        <v>196</v>
      </c>
      <c r="S35" s="188">
        <v>0.0</v>
      </c>
      <c r="T35" s="203" t="s">
        <v>134</v>
      </c>
      <c r="U35" s="188">
        <v>0.0</v>
      </c>
      <c r="V35" s="203" t="s">
        <v>134</v>
      </c>
      <c r="W35" s="185">
        <v>0.0</v>
      </c>
      <c r="X35" s="203" t="s">
        <v>196</v>
      </c>
      <c r="Y35" s="188">
        <v>0.0</v>
      </c>
      <c r="Z35" s="203" t="s">
        <v>134</v>
      </c>
      <c r="AA35" s="185">
        <v>0.0</v>
      </c>
      <c r="AB35" s="203" t="s">
        <v>134</v>
      </c>
      <c r="AC35" s="185">
        <v>0.0</v>
      </c>
      <c r="AD35" s="203" t="s">
        <v>134</v>
      </c>
      <c r="AE35" s="185">
        <v>0.0</v>
      </c>
      <c r="AF35" s="336" t="s">
        <v>134</v>
      </c>
      <c r="AG35" s="336">
        <v>0.0</v>
      </c>
      <c r="AH35" s="203" t="s">
        <v>134</v>
      </c>
      <c r="AI35" s="185">
        <v>0.0</v>
      </c>
      <c r="AJ35" s="203" t="s">
        <v>134</v>
      </c>
      <c r="AK35" s="185">
        <v>0.0</v>
      </c>
      <c r="AL35" s="203" t="s">
        <v>134</v>
      </c>
      <c r="AM35" s="185">
        <v>0.0</v>
      </c>
      <c r="AN35" s="203" t="s">
        <v>134</v>
      </c>
      <c r="AO35" s="188">
        <v>0.0</v>
      </c>
      <c r="AP35" s="203" t="s">
        <v>134</v>
      </c>
      <c r="AQ35" s="185">
        <v>0.0</v>
      </c>
    </row>
    <row r="36">
      <c r="A36" s="114"/>
      <c r="B36" s="393" t="s">
        <v>790</v>
      </c>
      <c r="C36" s="261" t="s">
        <v>1044</v>
      </c>
      <c r="D36" s="261" t="s">
        <v>1045</v>
      </c>
      <c r="E36" s="261">
        <v>1.0</v>
      </c>
      <c r="F36" s="400"/>
      <c r="G36" s="401" t="s">
        <v>1046</v>
      </c>
      <c r="H36" s="203" t="s">
        <v>134</v>
      </c>
      <c r="I36" s="188">
        <v>0.0</v>
      </c>
      <c r="J36" s="203" t="s">
        <v>134</v>
      </c>
      <c r="K36" s="188">
        <v>0.0</v>
      </c>
      <c r="L36" s="203" t="s">
        <v>134</v>
      </c>
      <c r="M36" s="188">
        <v>0.0</v>
      </c>
      <c r="N36" s="203" t="s">
        <v>196</v>
      </c>
      <c r="O36" s="188">
        <v>0.0</v>
      </c>
      <c r="P36" s="203" t="s">
        <v>196</v>
      </c>
      <c r="Q36" s="188">
        <v>0.0</v>
      </c>
      <c r="R36" s="203" t="s">
        <v>196</v>
      </c>
      <c r="S36" s="188">
        <v>0.0</v>
      </c>
      <c r="T36" s="203" t="s">
        <v>134</v>
      </c>
      <c r="U36" s="188">
        <v>0.0</v>
      </c>
      <c r="V36" s="203" t="s">
        <v>134</v>
      </c>
      <c r="W36" s="188">
        <v>0.0</v>
      </c>
      <c r="X36" s="203" t="s">
        <v>196</v>
      </c>
      <c r="Y36" s="188">
        <v>0.0</v>
      </c>
      <c r="Z36" s="203" t="s">
        <v>134</v>
      </c>
      <c r="AA36" s="188">
        <v>0.0</v>
      </c>
      <c r="AB36" s="203" t="s">
        <v>134</v>
      </c>
      <c r="AC36" s="188">
        <v>0.0</v>
      </c>
      <c r="AD36" s="203" t="s">
        <v>134</v>
      </c>
      <c r="AE36" s="188">
        <v>0.0</v>
      </c>
      <c r="AF36" s="336" t="s">
        <v>134</v>
      </c>
      <c r="AG36" s="336">
        <v>0.0</v>
      </c>
      <c r="AH36" s="203" t="s">
        <v>134</v>
      </c>
      <c r="AI36" s="188">
        <v>0.0</v>
      </c>
      <c r="AJ36" s="203" t="s">
        <v>134</v>
      </c>
      <c r="AK36" s="188">
        <v>0.0</v>
      </c>
      <c r="AL36" s="203" t="s">
        <v>134</v>
      </c>
      <c r="AM36" s="188">
        <v>0.0</v>
      </c>
      <c r="AN36" s="203" t="s">
        <v>134</v>
      </c>
      <c r="AO36" s="188">
        <v>0.0</v>
      </c>
      <c r="AP36" s="203" t="s">
        <v>134</v>
      </c>
      <c r="AQ36" s="188">
        <v>0.0</v>
      </c>
    </row>
    <row r="37">
      <c r="A37" s="402" t="s">
        <v>1047</v>
      </c>
      <c r="B37" s="402" t="s">
        <v>631</v>
      </c>
      <c r="C37" s="403" t="s">
        <v>1048</v>
      </c>
      <c r="D37" s="403" t="s">
        <v>1049</v>
      </c>
      <c r="E37" s="403">
        <v>1.0</v>
      </c>
      <c r="F37" s="404"/>
      <c r="G37" s="405" t="s">
        <v>1050</v>
      </c>
      <c r="H37" s="355" t="s">
        <v>1051</v>
      </c>
      <c r="I37" s="188">
        <v>0.5</v>
      </c>
      <c r="J37" s="203" t="s">
        <v>1052</v>
      </c>
      <c r="K37" s="188">
        <v>0.0</v>
      </c>
      <c r="L37" s="180" t="s">
        <v>1053</v>
      </c>
      <c r="M37" s="181">
        <v>0.75</v>
      </c>
      <c r="N37" s="203" t="s">
        <v>1054</v>
      </c>
      <c r="O37" s="188">
        <v>0.0</v>
      </c>
      <c r="P37" s="225" t="s">
        <v>1055</v>
      </c>
      <c r="Q37" s="225">
        <v>0.0</v>
      </c>
      <c r="R37" s="225" t="s">
        <v>1056</v>
      </c>
      <c r="S37" s="185">
        <v>0.5</v>
      </c>
      <c r="T37" s="172" t="s">
        <v>1057</v>
      </c>
      <c r="U37" s="185">
        <v>0.5</v>
      </c>
      <c r="V37" s="192" t="s">
        <v>1058</v>
      </c>
      <c r="W37" s="188">
        <v>0.5</v>
      </c>
      <c r="X37" s="172" t="s">
        <v>1059</v>
      </c>
      <c r="Y37" s="185">
        <v>0.5</v>
      </c>
      <c r="Z37" s="172" t="s">
        <v>1060</v>
      </c>
      <c r="AA37" s="188">
        <v>0.5</v>
      </c>
      <c r="AB37" s="192" t="s">
        <v>1061</v>
      </c>
      <c r="AC37" s="188">
        <v>0.5</v>
      </c>
      <c r="AD37" s="338" t="s">
        <v>1062</v>
      </c>
      <c r="AE37" s="188">
        <v>0.5</v>
      </c>
      <c r="AF37" s="336" t="s">
        <v>1063</v>
      </c>
      <c r="AG37" s="336">
        <v>0.0</v>
      </c>
      <c r="AH37" s="180" t="s">
        <v>1064</v>
      </c>
      <c r="AI37" s="181">
        <v>0.5</v>
      </c>
      <c r="AJ37" s="234" t="s">
        <v>1065</v>
      </c>
      <c r="AK37" s="181">
        <v>0.5</v>
      </c>
      <c r="AL37" s="192" t="s">
        <v>1066</v>
      </c>
      <c r="AM37" s="188">
        <v>0.0</v>
      </c>
      <c r="AN37" s="192" t="s">
        <v>1067</v>
      </c>
      <c r="AO37" s="188">
        <v>0.5</v>
      </c>
      <c r="AP37" s="180" t="s">
        <v>1068</v>
      </c>
      <c r="AQ37" s="181">
        <v>0.75</v>
      </c>
    </row>
    <row r="38">
      <c r="A38" s="109"/>
      <c r="B38" s="114"/>
      <c r="C38" s="403" t="s">
        <v>1069</v>
      </c>
      <c r="D38" s="403" t="s">
        <v>1070</v>
      </c>
      <c r="E38" s="403">
        <v>2.0</v>
      </c>
      <c r="F38" s="404"/>
      <c r="G38" s="406" t="s">
        <v>1071</v>
      </c>
      <c r="H38" s="287" t="s">
        <v>1072</v>
      </c>
      <c r="I38" s="194">
        <v>1.5</v>
      </c>
      <c r="J38" s="203" t="s">
        <v>1073</v>
      </c>
      <c r="K38" s="188">
        <v>0.0</v>
      </c>
      <c r="L38" s="192" t="s">
        <v>1074</v>
      </c>
      <c r="M38" s="188">
        <v>1.5</v>
      </c>
      <c r="N38" s="203" t="s">
        <v>196</v>
      </c>
      <c r="O38" s="188">
        <v>0.0</v>
      </c>
      <c r="P38" s="172" t="s">
        <v>1075</v>
      </c>
      <c r="Q38" s="185">
        <v>0.0</v>
      </c>
      <c r="R38" s="172" t="s">
        <v>1076</v>
      </c>
      <c r="S38" s="185">
        <v>1.5</v>
      </c>
      <c r="T38" s="172" t="s">
        <v>1077</v>
      </c>
      <c r="U38" s="185">
        <v>1.0</v>
      </c>
      <c r="V38" s="201" t="s">
        <v>1078</v>
      </c>
      <c r="W38" s="201">
        <v>1.0</v>
      </c>
      <c r="X38" s="201" t="s">
        <v>1078</v>
      </c>
      <c r="Y38" s="185">
        <v>1.0</v>
      </c>
      <c r="Z38" s="190" t="s">
        <v>1079</v>
      </c>
      <c r="AA38" s="181">
        <v>1.5</v>
      </c>
      <c r="AB38" s="172" t="s">
        <v>1080</v>
      </c>
      <c r="AC38" s="188">
        <v>1.0</v>
      </c>
      <c r="AD38" s="172" t="s">
        <v>1081</v>
      </c>
      <c r="AE38" s="188">
        <v>1.0</v>
      </c>
      <c r="AF38" s="336" t="s">
        <v>1082</v>
      </c>
      <c r="AG38" s="336">
        <v>0.0</v>
      </c>
      <c r="AH38" s="192" t="s">
        <v>1083</v>
      </c>
      <c r="AI38" s="188">
        <v>1.0</v>
      </c>
      <c r="AJ38" s="172" t="s">
        <v>1084</v>
      </c>
      <c r="AK38" s="188">
        <v>1.5</v>
      </c>
      <c r="AL38" s="172" t="s">
        <v>1085</v>
      </c>
      <c r="AM38" s="188">
        <v>0.5</v>
      </c>
      <c r="AN38" s="201" t="s">
        <v>1086</v>
      </c>
      <c r="AO38" s="239">
        <v>1.0</v>
      </c>
      <c r="AP38" s="172" t="s">
        <v>1087</v>
      </c>
      <c r="AQ38" s="188">
        <v>1.0</v>
      </c>
    </row>
    <row r="39" ht="188.25" customHeight="1">
      <c r="A39" s="109"/>
      <c r="B39" s="402" t="s">
        <v>673</v>
      </c>
      <c r="C39" s="403" t="s">
        <v>1088</v>
      </c>
      <c r="D39" s="403" t="s">
        <v>1089</v>
      </c>
      <c r="E39" s="403">
        <v>1.0</v>
      </c>
      <c r="F39" s="404"/>
      <c r="G39" s="405" t="s">
        <v>1090</v>
      </c>
      <c r="H39" s="203" t="s">
        <v>134</v>
      </c>
      <c r="I39" s="188">
        <v>0.0</v>
      </c>
      <c r="J39" s="203" t="s">
        <v>134</v>
      </c>
      <c r="K39" s="188">
        <v>0.0</v>
      </c>
      <c r="L39" s="172" t="s">
        <v>1091</v>
      </c>
      <c r="M39" s="188">
        <v>1.0</v>
      </c>
      <c r="N39" s="203" t="s">
        <v>196</v>
      </c>
      <c r="O39" s="188">
        <v>0.0</v>
      </c>
      <c r="P39" s="203" t="s">
        <v>196</v>
      </c>
      <c r="Q39" s="188">
        <v>0.0</v>
      </c>
      <c r="R39" s="203" t="s">
        <v>196</v>
      </c>
      <c r="S39" s="188">
        <v>0.0</v>
      </c>
      <c r="T39" s="203" t="s">
        <v>134</v>
      </c>
      <c r="U39" s="188">
        <v>0.0</v>
      </c>
      <c r="V39" s="203" t="s">
        <v>134</v>
      </c>
      <c r="W39" s="188">
        <v>0.0</v>
      </c>
      <c r="X39" s="203" t="s">
        <v>196</v>
      </c>
      <c r="Y39" s="188">
        <v>0.0</v>
      </c>
      <c r="Z39" s="172" t="s">
        <v>1092</v>
      </c>
      <c r="AA39" s="188">
        <v>1.0</v>
      </c>
      <c r="AB39" s="203" t="s">
        <v>134</v>
      </c>
      <c r="AC39" s="188">
        <v>0.0</v>
      </c>
      <c r="AD39" s="203" t="s">
        <v>134</v>
      </c>
      <c r="AE39" s="188">
        <v>0.0</v>
      </c>
      <c r="AF39" s="336" t="s">
        <v>134</v>
      </c>
      <c r="AG39" s="336">
        <v>0.0</v>
      </c>
      <c r="AH39" s="185" t="s">
        <v>1093</v>
      </c>
      <c r="AI39" s="188">
        <v>0.0</v>
      </c>
      <c r="AJ39" s="203" t="s">
        <v>134</v>
      </c>
      <c r="AK39" s="188">
        <v>0.0</v>
      </c>
      <c r="AL39" s="203" t="s">
        <v>134</v>
      </c>
      <c r="AM39" s="188">
        <v>0.0</v>
      </c>
      <c r="AN39" s="203" t="s">
        <v>134</v>
      </c>
      <c r="AO39" s="188">
        <v>0.0</v>
      </c>
      <c r="AP39" s="203" t="s">
        <v>134</v>
      </c>
      <c r="AQ39" s="188">
        <v>0.0</v>
      </c>
    </row>
    <row r="40">
      <c r="A40" s="109"/>
      <c r="B40" s="114"/>
      <c r="C40" s="403" t="s">
        <v>1094</v>
      </c>
      <c r="D40" s="403"/>
      <c r="E40" s="403">
        <v>1.0</v>
      </c>
      <c r="F40" s="404"/>
      <c r="G40" s="405" t="s">
        <v>1095</v>
      </c>
      <c r="H40" s="203" t="s">
        <v>134</v>
      </c>
      <c r="I40" s="185">
        <v>0.0</v>
      </c>
      <c r="J40" s="203" t="s">
        <v>196</v>
      </c>
      <c r="K40" s="188">
        <v>0.0</v>
      </c>
      <c r="L40" s="203" t="s">
        <v>1096</v>
      </c>
      <c r="M40" s="188">
        <v>1.0</v>
      </c>
      <c r="N40" s="203" t="s">
        <v>196</v>
      </c>
      <c r="O40" s="188">
        <v>0.0</v>
      </c>
      <c r="P40" s="203" t="s">
        <v>196</v>
      </c>
      <c r="Q40" s="188">
        <v>0.0</v>
      </c>
      <c r="R40" s="203" t="s">
        <v>1097</v>
      </c>
      <c r="S40" s="188">
        <v>0.0</v>
      </c>
      <c r="T40" s="203" t="s">
        <v>134</v>
      </c>
      <c r="U40" s="188">
        <v>0.0</v>
      </c>
      <c r="V40" s="181" t="s">
        <v>1098</v>
      </c>
      <c r="W40" s="181">
        <v>1.0</v>
      </c>
      <c r="X40" s="203" t="s">
        <v>196</v>
      </c>
      <c r="Y40" s="188">
        <v>0.0</v>
      </c>
      <c r="Z40" s="172" t="s">
        <v>1099</v>
      </c>
      <c r="AA40" s="185">
        <v>1.0</v>
      </c>
      <c r="AB40" s="203" t="s">
        <v>1100</v>
      </c>
      <c r="AC40" s="188">
        <v>0.0</v>
      </c>
      <c r="AD40" s="172" t="s">
        <v>134</v>
      </c>
      <c r="AE40" s="185">
        <v>0.0</v>
      </c>
      <c r="AF40" s="399" t="s">
        <v>134</v>
      </c>
      <c r="AG40" s="399">
        <v>0.0</v>
      </c>
      <c r="AH40" s="203" t="s">
        <v>1101</v>
      </c>
      <c r="AI40" s="185">
        <v>1.0</v>
      </c>
      <c r="AJ40" s="172" t="s">
        <v>1102</v>
      </c>
      <c r="AK40" s="185">
        <v>0.0</v>
      </c>
      <c r="AL40" s="203" t="s">
        <v>705</v>
      </c>
      <c r="AM40" s="185">
        <v>0.0</v>
      </c>
      <c r="AN40" s="203" t="s">
        <v>1103</v>
      </c>
      <c r="AO40" s="185">
        <v>0.0</v>
      </c>
      <c r="AP40" s="172" t="s">
        <v>134</v>
      </c>
      <c r="AQ40" s="185">
        <v>0.0</v>
      </c>
    </row>
    <row r="41">
      <c r="A41" s="109"/>
      <c r="B41" s="402" t="s">
        <v>723</v>
      </c>
      <c r="C41" s="403" t="s">
        <v>1104</v>
      </c>
      <c r="D41" s="403" t="s">
        <v>1105</v>
      </c>
      <c r="E41" s="403">
        <v>2.0</v>
      </c>
      <c r="F41" s="404"/>
      <c r="G41" s="406" t="s">
        <v>1106</v>
      </c>
      <c r="H41" s="185" t="s">
        <v>1107</v>
      </c>
      <c r="I41" s="188">
        <v>1.5</v>
      </c>
      <c r="J41" s="203" t="s">
        <v>134</v>
      </c>
      <c r="K41" s="188">
        <v>0.0</v>
      </c>
      <c r="L41" s="172" t="s">
        <v>1108</v>
      </c>
      <c r="M41" s="188">
        <v>1.5</v>
      </c>
      <c r="N41" s="203" t="s">
        <v>1109</v>
      </c>
      <c r="O41" s="188">
        <v>0.0</v>
      </c>
      <c r="P41" s="190" t="s">
        <v>1110</v>
      </c>
      <c r="Q41" s="181">
        <v>0.5</v>
      </c>
      <c r="R41" s="172" t="s">
        <v>1111</v>
      </c>
      <c r="S41" s="188">
        <v>0.5</v>
      </c>
      <c r="T41" s="203" t="s">
        <v>1112</v>
      </c>
      <c r="U41" s="188">
        <v>0.5</v>
      </c>
      <c r="V41" s="203" t="s">
        <v>1113</v>
      </c>
      <c r="W41" s="188">
        <v>0.5</v>
      </c>
      <c r="X41" s="203" t="s">
        <v>1114</v>
      </c>
      <c r="Y41" s="188">
        <v>0.5</v>
      </c>
      <c r="Z41" s="265" t="s">
        <v>1115</v>
      </c>
      <c r="AA41" s="188">
        <v>2.0</v>
      </c>
      <c r="AB41" s="185" t="s">
        <v>1116</v>
      </c>
      <c r="AC41" s="188">
        <v>0.0</v>
      </c>
      <c r="AD41" s="172" t="s">
        <v>1117</v>
      </c>
      <c r="AE41" s="188">
        <v>2.0</v>
      </c>
      <c r="AF41" s="336" t="s">
        <v>134</v>
      </c>
      <c r="AG41" s="336">
        <v>0.0</v>
      </c>
      <c r="AH41" s="172" t="s">
        <v>1118</v>
      </c>
      <c r="AI41" s="188">
        <v>1.0</v>
      </c>
      <c r="AJ41" s="203" t="s">
        <v>1119</v>
      </c>
      <c r="AK41" s="188">
        <v>0.0</v>
      </c>
      <c r="AL41" s="172" t="s">
        <v>1120</v>
      </c>
      <c r="AM41" s="188">
        <v>0.5</v>
      </c>
      <c r="AN41" s="172" t="s">
        <v>1121</v>
      </c>
      <c r="AO41" s="188">
        <v>1.0</v>
      </c>
      <c r="AP41" s="172" t="s">
        <v>1122</v>
      </c>
      <c r="AQ41" s="239">
        <v>0.0</v>
      </c>
    </row>
    <row r="42" ht="201.75" customHeight="1">
      <c r="A42" s="109"/>
      <c r="B42" s="109"/>
      <c r="C42" s="403" t="s">
        <v>1123</v>
      </c>
      <c r="D42" s="403"/>
      <c r="E42" s="407">
        <f>E9</f>
        <v>1.5</v>
      </c>
      <c r="F42" s="408"/>
      <c r="G42" s="408" t="s">
        <v>1124</v>
      </c>
      <c r="H42" s="280" t="s">
        <v>1124</v>
      </c>
      <c r="I42" s="281">
        <f>I9</f>
        <v>1.5</v>
      </c>
      <c r="J42" s="280" t="s">
        <v>1124</v>
      </c>
      <c r="K42" s="281">
        <f>K9</f>
        <v>1</v>
      </c>
      <c r="L42" s="172" t="s">
        <v>1124</v>
      </c>
      <c r="M42" s="188">
        <f>M9</f>
        <v>1.5</v>
      </c>
      <c r="N42" s="172" t="s">
        <v>1124</v>
      </c>
      <c r="O42" s="188">
        <f>O9</f>
        <v>0</v>
      </c>
      <c r="P42" s="172" t="s">
        <v>1124</v>
      </c>
      <c r="Q42" s="188">
        <f>Q9</f>
        <v>0</v>
      </c>
      <c r="R42" s="172" t="s">
        <v>1124</v>
      </c>
      <c r="S42" s="188">
        <f>S9</f>
        <v>1</v>
      </c>
      <c r="T42" s="172" t="s">
        <v>1124</v>
      </c>
      <c r="U42" s="188">
        <f>U9</f>
        <v>0</v>
      </c>
      <c r="V42" s="172" t="s">
        <v>1124</v>
      </c>
      <c r="W42" s="188">
        <f>W9</f>
        <v>1</v>
      </c>
      <c r="X42" s="172" t="s">
        <v>1124</v>
      </c>
      <c r="Y42" s="188">
        <f>Y9</f>
        <v>0</v>
      </c>
      <c r="Z42" s="172" t="s">
        <v>1124</v>
      </c>
      <c r="AA42" s="188">
        <f>AA9</f>
        <v>1</v>
      </c>
      <c r="AB42" s="172" t="s">
        <v>1124</v>
      </c>
      <c r="AC42" s="188">
        <f>AC9</f>
        <v>1</v>
      </c>
      <c r="AD42" s="172" t="s">
        <v>1124</v>
      </c>
      <c r="AE42" s="188">
        <f>AE9</f>
        <v>1</v>
      </c>
      <c r="AF42" s="409" t="s">
        <v>134</v>
      </c>
      <c r="AG42" s="409">
        <v>0.0</v>
      </c>
      <c r="AH42" s="172" t="s">
        <v>1124</v>
      </c>
      <c r="AI42" s="188">
        <f>AI9</f>
        <v>1.5</v>
      </c>
      <c r="AJ42" s="172" t="s">
        <v>1124</v>
      </c>
      <c r="AK42" s="188">
        <f>AK9</f>
        <v>1</v>
      </c>
      <c r="AL42" s="172" t="s">
        <v>1124</v>
      </c>
      <c r="AM42" s="188">
        <f>AM9</f>
        <v>0.5</v>
      </c>
      <c r="AN42" s="172" t="s">
        <v>1124</v>
      </c>
      <c r="AO42" s="188">
        <f>AO9</f>
        <v>0.5</v>
      </c>
      <c r="AP42" s="280" t="s">
        <v>1124</v>
      </c>
      <c r="AQ42" s="281">
        <f>AQ9</f>
        <v>1.5</v>
      </c>
    </row>
    <row r="43">
      <c r="A43" s="109"/>
      <c r="B43" s="114"/>
      <c r="C43" s="403" t="s">
        <v>1125</v>
      </c>
      <c r="D43" s="403"/>
      <c r="E43" s="403">
        <v>2.0</v>
      </c>
      <c r="F43" s="404"/>
      <c r="G43" s="406" t="s">
        <v>1126</v>
      </c>
      <c r="H43" s="203" t="s">
        <v>134</v>
      </c>
      <c r="I43" s="188">
        <v>0.0</v>
      </c>
      <c r="J43" s="203" t="s">
        <v>134</v>
      </c>
      <c r="K43" s="188">
        <v>0.0</v>
      </c>
      <c r="L43" s="203" t="s">
        <v>134</v>
      </c>
      <c r="M43" s="188">
        <v>0.0</v>
      </c>
      <c r="N43" s="203" t="s">
        <v>134</v>
      </c>
      <c r="O43" s="188">
        <v>0.0</v>
      </c>
      <c r="P43" s="203" t="s">
        <v>134</v>
      </c>
      <c r="Q43" s="188">
        <v>0.0</v>
      </c>
      <c r="R43" s="203" t="s">
        <v>134</v>
      </c>
      <c r="S43" s="188">
        <v>0.0</v>
      </c>
      <c r="T43" s="203" t="s">
        <v>134</v>
      </c>
      <c r="U43" s="188">
        <v>0.0</v>
      </c>
      <c r="V43" s="203" t="s">
        <v>134</v>
      </c>
      <c r="W43" s="188">
        <v>0.0</v>
      </c>
      <c r="X43" s="203" t="s">
        <v>134</v>
      </c>
      <c r="Y43" s="188">
        <v>0.0</v>
      </c>
      <c r="Z43" s="203" t="s">
        <v>134</v>
      </c>
      <c r="AA43" s="188">
        <v>0.0</v>
      </c>
      <c r="AB43" s="203" t="s">
        <v>1127</v>
      </c>
      <c r="AC43" s="188">
        <v>0.0</v>
      </c>
      <c r="AD43" s="203" t="s">
        <v>1128</v>
      </c>
      <c r="AE43" s="188">
        <v>0.0</v>
      </c>
      <c r="AF43" s="399" t="s">
        <v>134</v>
      </c>
      <c r="AG43" s="399">
        <v>0.0</v>
      </c>
      <c r="AH43" s="203" t="s">
        <v>134</v>
      </c>
      <c r="AI43" s="188">
        <v>0.0</v>
      </c>
      <c r="AJ43" s="203" t="s">
        <v>134</v>
      </c>
      <c r="AK43" s="188">
        <v>0.0</v>
      </c>
      <c r="AL43" s="203" t="s">
        <v>134</v>
      </c>
      <c r="AM43" s="188">
        <v>0.0</v>
      </c>
      <c r="AN43" s="203" t="s">
        <v>134</v>
      </c>
      <c r="AO43" s="188">
        <v>0.0</v>
      </c>
      <c r="AP43" s="203" t="s">
        <v>134</v>
      </c>
      <c r="AQ43" s="188">
        <v>0.0</v>
      </c>
    </row>
    <row r="44">
      <c r="A44" s="114"/>
      <c r="B44" s="410" t="s">
        <v>790</v>
      </c>
      <c r="C44" s="403" t="s">
        <v>1129</v>
      </c>
      <c r="D44" s="403"/>
      <c r="E44" s="403">
        <v>1.0</v>
      </c>
      <c r="F44" s="404"/>
      <c r="G44" s="406" t="s">
        <v>1130</v>
      </c>
      <c r="H44" s="203" t="s">
        <v>134</v>
      </c>
      <c r="I44" s="188">
        <v>0.0</v>
      </c>
      <c r="J44" s="203" t="s">
        <v>134</v>
      </c>
      <c r="K44" s="188">
        <v>0.0</v>
      </c>
      <c r="L44" s="203" t="s">
        <v>134</v>
      </c>
      <c r="M44" s="188">
        <v>0.0</v>
      </c>
      <c r="N44" s="203" t="s">
        <v>134</v>
      </c>
      <c r="O44" s="188">
        <v>0.0</v>
      </c>
      <c r="P44" s="203" t="s">
        <v>134</v>
      </c>
      <c r="Q44" s="188">
        <v>0.0</v>
      </c>
      <c r="R44" s="203" t="s">
        <v>134</v>
      </c>
      <c r="S44" s="188">
        <v>0.0</v>
      </c>
      <c r="T44" s="203" t="s">
        <v>134</v>
      </c>
      <c r="U44" s="188">
        <v>0.0</v>
      </c>
      <c r="V44" s="203" t="s">
        <v>134</v>
      </c>
      <c r="W44" s="188">
        <v>0.0</v>
      </c>
      <c r="X44" s="203" t="s">
        <v>134</v>
      </c>
      <c r="Y44" s="188">
        <v>0.0</v>
      </c>
      <c r="Z44" s="203" t="s">
        <v>134</v>
      </c>
      <c r="AA44" s="188">
        <v>0.0</v>
      </c>
      <c r="AB44" s="203" t="s">
        <v>134</v>
      </c>
      <c r="AC44" s="188">
        <v>0.0</v>
      </c>
      <c r="AD44" s="203" t="s">
        <v>134</v>
      </c>
      <c r="AE44" s="188">
        <v>0.0</v>
      </c>
      <c r="AF44" s="336" t="s">
        <v>134</v>
      </c>
      <c r="AG44" s="336">
        <v>0.0</v>
      </c>
      <c r="AH44" s="203" t="s">
        <v>134</v>
      </c>
      <c r="AI44" s="188">
        <v>0.0</v>
      </c>
      <c r="AJ44" s="203" t="s">
        <v>134</v>
      </c>
      <c r="AK44" s="188">
        <v>0.0</v>
      </c>
      <c r="AL44" s="203" t="s">
        <v>134</v>
      </c>
      <c r="AM44" s="188">
        <v>0.0</v>
      </c>
      <c r="AN44" s="203" t="s">
        <v>196</v>
      </c>
      <c r="AO44" s="188">
        <v>0.0</v>
      </c>
      <c r="AP44" s="203" t="s">
        <v>134</v>
      </c>
      <c r="AQ44" s="188">
        <v>0.0</v>
      </c>
    </row>
    <row r="45" ht="15.75" customHeight="1">
      <c r="A45" s="411"/>
      <c r="B45" s="411"/>
      <c r="C45" s="411"/>
      <c r="D45" s="411"/>
      <c r="E45" s="411"/>
      <c r="F45" s="411"/>
      <c r="G45" s="411"/>
      <c r="H45" s="212"/>
      <c r="I45" s="212"/>
      <c r="J45" s="212"/>
      <c r="K45" s="212"/>
      <c r="L45" s="411"/>
      <c r="M45" s="411"/>
      <c r="N45" s="212"/>
      <c r="O45" s="212"/>
      <c r="P45" s="212"/>
      <c r="Q45" s="212"/>
      <c r="R45" s="411"/>
      <c r="S45" s="411"/>
      <c r="T45" s="411"/>
      <c r="U45" s="411"/>
      <c r="V45" s="411"/>
      <c r="W45" s="411"/>
      <c r="X45" s="411"/>
      <c r="Y45" s="411"/>
      <c r="Z45" s="411"/>
      <c r="AA45" s="411"/>
      <c r="AB45" s="411"/>
      <c r="AC45" s="411"/>
      <c r="AD45" s="411"/>
      <c r="AE45" s="411"/>
      <c r="AF45" s="411"/>
      <c r="AG45" s="411"/>
      <c r="AH45" s="411"/>
      <c r="AI45" s="411"/>
      <c r="AJ45" s="212"/>
      <c r="AK45" s="212"/>
      <c r="AL45" s="411"/>
      <c r="AM45" s="411"/>
      <c r="AN45" s="411"/>
      <c r="AO45" s="411"/>
      <c r="AP45" s="411"/>
      <c r="AQ45" s="411"/>
    </row>
    <row r="46" ht="15.75" customHeight="1">
      <c r="A46" s="411"/>
      <c r="B46" s="411"/>
      <c r="C46" s="411"/>
      <c r="D46" s="411"/>
      <c r="E46" s="411"/>
      <c r="F46" s="411"/>
      <c r="G46" s="411"/>
      <c r="H46" s="411"/>
      <c r="I46" s="411"/>
      <c r="J46" s="411"/>
      <c r="K46" s="411"/>
      <c r="L46" s="411"/>
      <c r="M46" s="411"/>
      <c r="N46" s="411"/>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row>
    <row r="47" ht="15.75" customHeight="1">
      <c r="A47" s="411"/>
      <c r="B47" s="411"/>
      <c r="C47" s="411"/>
      <c r="D47" s="411"/>
      <c r="E47" s="411"/>
      <c r="F47" s="411"/>
      <c r="G47" s="411"/>
      <c r="H47" s="411"/>
      <c r="I47" s="411"/>
      <c r="J47" s="411"/>
      <c r="K47" s="411"/>
      <c r="L47" s="411"/>
      <c r="M47" s="411"/>
      <c r="N47" s="411"/>
      <c r="O47" s="411"/>
      <c r="P47" s="411"/>
      <c r="Q47" s="411"/>
      <c r="R47" s="411"/>
      <c r="S47" s="411"/>
      <c r="T47" s="411"/>
      <c r="U47" s="411"/>
      <c r="V47" s="411"/>
      <c r="W47" s="411"/>
      <c r="X47" s="411"/>
      <c r="Y47" s="411"/>
      <c r="Z47" s="411"/>
      <c r="AA47" s="411"/>
      <c r="AB47" s="411"/>
      <c r="AC47" s="411"/>
      <c r="AD47" s="411"/>
      <c r="AE47" s="411"/>
      <c r="AF47" s="411"/>
      <c r="AG47" s="411"/>
      <c r="AH47" s="411"/>
      <c r="AI47" s="411"/>
      <c r="AJ47" s="411"/>
      <c r="AK47" s="411"/>
      <c r="AL47" s="411"/>
      <c r="AM47" s="411"/>
      <c r="AN47" s="411"/>
      <c r="AO47" s="411"/>
      <c r="AP47" s="411"/>
      <c r="AQ47" s="411"/>
    </row>
    <row r="48" ht="15.75" customHeight="1">
      <c r="A48" s="411"/>
      <c r="B48" s="411"/>
      <c r="C48" s="411"/>
      <c r="D48" s="411"/>
      <c r="E48" s="411"/>
      <c r="F48" s="411"/>
      <c r="G48" s="411"/>
      <c r="H48" s="411"/>
      <c r="I48" s="411"/>
      <c r="J48" s="411"/>
      <c r="K48" s="411"/>
      <c r="L48" s="411"/>
      <c r="M48" s="411"/>
      <c r="N48" s="411"/>
      <c r="O48" s="411"/>
      <c r="P48" s="411"/>
      <c r="Q48" s="411"/>
      <c r="R48" s="411"/>
      <c r="S48" s="411"/>
      <c r="T48" s="411"/>
      <c r="U48" s="411"/>
      <c r="V48" s="411"/>
      <c r="W48" s="411"/>
      <c r="X48" s="411"/>
      <c r="Y48" s="411"/>
      <c r="Z48" s="411"/>
      <c r="AA48" s="411"/>
      <c r="AB48" s="411"/>
      <c r="AC48" s="411"/>
      <c r="AD48" s="411"/>
      <c r="AE48" s="411"/>
      <c r="AF48" s="411"/>
      <c r="AG48" s="411"/>
      <c r="AH48" s="411"/>
      <c r="AI48" s="411"/>
      <c r="AJ48" s="411"/>
      <c r="AK48" s="411"/>
      <c r="AL48" s="411"/>
      <c r="AM48" s="411"/>
      <c r="AN48" s="411"/>
      <c r="AO48" s="411"/>
      <c r="AP48" s="411"/>
      <c r="AQ48" s="411"/>
    </row>
    <row r="49" ht="15.75" customHeight="1">
      <c r="A49" s="411"/>
      <c r="B49" s="411"/>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1"/>
      <c r="AC49" s="411"/>
      <c r="AD49" s="411"/>
      <c r="AE49" s="411"/>
      <c r="AF49" s="411"/>
      <c r="AG49" s="411"/>
      <c r="AH49" s="411"/>
      <c r="AI49" s="411"/>
      <c r="AJ49" s="411"/>
      <c r="AK49" s="411"/>
      <c r="AL49" s="411"/>
      <c r="AM49" s="411"/>
      <c r="AN49" s="411"/>
      <c r="AO49" s="411"/>
      <c r="AP49" s="411"/>
      <c r="AQ49" s="411"/>
    </row>
    <row r="50" ht="15.75" customHeight="1">
      <c r="A50" s="411"/>
      <c r="B50" s="411"/>
      <c r="C50" s="411"/>
      <c r="D50" s="411"/>
      <c r="E50" s="411"/>
      <c r="F50" s="411"/>
      <c r="G50" s="411"/>
      <c r="H50" s="411"/>
      <c r="I50" s="411"/>
      <c r="J50" s="411"/>
      <c r="K50" s="411"/>
      <c r="L50" s="411"/>
      <c r="M50" s="411"/>
      <c r="N50" s="411"/>
      <c r="O50" s="411"/>
      <c r="P50" s="411"/>
      <c r="Q50" s="411"/>
      <c r="R50" s="411"/>
      <c r="S50" s="411"/>
      <c r="T50" s="411"/>
      <c r="U50" s="411"/>
      <c r="V50" s="411"/>
      <c r="W50" s="411"/>
      <c r="X50" s="411"/>
      <c r="Y50" s="411"/>
      <c r="Z50" s="411"/>
      <c r="AA50" s="411"/>
      <c r="AB50" s="411"/>
      <c r="AC50" s="411"/>
      <c r="AD50" s="411"/>
      <c r="AE50" s="411"/>
      <c r="AF50" s="411"/>
      <c r="AG50" s="411"/>
      <c r="AH50" s="411"/>
      <c r="AI50" s="411"/>
      <c r="AJ50" s="411"/>
      <c r="AK50" s="411"/>
      <c r="AL50" s="411"/>
      <c r="AM50" s="411"/>
      <c r="AN50" s="411"/>
      <c r="AO50" s="411"/>
      <c r="AP50" s="411"/>
      <c r="AQ50" s="411"/>
    </row>
    <row r="51" ht="15.75" customHeight="1">
      <c r="A51" s="411"/>
      <c r="B51" s="411"/>
      <c r="C51" s="411"/>
      <c r="D51" s="411"/>
      <c r="E51" s="411"/>
      <c r="F51" s="411"/>
      <c r="G51" s="411"/>
      <c r="H51" s="411"/>
      <c r="I51" s="411"/>
      <c r="J51" s="411"/>
      <c r="K51" s="411"/>
      <c r="L51" s="411"/>
      <c r="M51" s="411"/>
      <c r="N51" s="411"/>
      <c r="O51" s="411"/>
      <c r="P51" s="411"/>
      <c r="Q51" s="411"/>
      <c r="R51" s="411"/>
      <c r="S51" s="411"/>
      <c r="T51" s="411"/>
      <c r="U51" s="411"/>
      <c r="V51" s="411"/>
      <c r="W51" s="411"/>
      <c r="X51" s="411"/>
      <c r="Y51" s="411"/>
      <c r="Z51" s="411"/>
      <c r="AA51" s="411"/>
      <c r="AB51" s="411"/>
      <c r="AC51" s="411"/>
      <c r="AD51" s="411"/>
      <c r="AE51" s="411"/>
      <c r="AF51" s="411"/>
      <c r="AG51" s="411"/>
      <c r="AH51" s="411"/>
      <c r="AI51" s="411"/>
      <c r="AJ51" s="411"/>
      <c r="AK51" s="411"/>
      <c r="AL51" s="411"/>
      <c r="AM51" s="411"/>
      <c r="AN51" s="411"/>
      <c r="AO51" s="411"/>
      <c r="AP51" s="411"/>
      <c r="AQ51" s="411"/>
    </row>
    <row r="52" ht="15.75" customHeight="1">
      <c r="A52" s="411"/>
      <c r="B52" s="411"/>
      <c r="C52" s="41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row>
    <row r="53" ht="15.75" customHeight="1">
      <c r="A53" s="411"/>
      <c r="B53" s="411"/>
      <c r="C53" s="411"/>
      <c r="D53" s="411"/>
      <c r="E53" s="411"/>
      <c r="F53" s="411"/>
      <c r="G53" s="411"/>
      <c r="H53" s="411"/>
      <c r="I53" s="411"/>
      <c r="J53" s="411"/>
      <c r="K53" s="411"/>
      <c r="L53" s="411"/>
      <c r="M53" s="411"/>
      <c r="N53" s="411"/>
      <c r="O53" s="411"/>
      <c r="P53" s="411"/>
      <c r="Q53" s="411"/>
      <c r="R53" s="411"/>
      <c r="S53" s="411"/>
      <c r="T53" s="411"/>
      <c r="U53" s="411"/>
      <c r="V53" s="411"/>
      <c r="W53" s="411"/>
      <c r="X53" s="411"/>
      <c r="Y53" s="411"/>
      <c r="Z53" s="411"/>
      <c r="AA53" s="411"/>
      <c r="AB53" s="411"/>
      <c r="AC53" s="411"/>
      <c r="AD53" s="411"/>
      <c r="AE53" s="411"/>
      <c r="AF53" s="411"/>
      <c r="AG53" s="411"/>
      <c r="AH53" s="411"/>
      <c r="AI53" s="411"/>
      <c r="AJ53" s="411"/>
      <c r="AK53" s="411"/>
      <c r="AL53" s="411"/>
      <c r="AM53" s="411"/>
      <c r="AN53" s="411"/>
      <c r="AO53" s="411"/>
      <c r="AP53" s="411"/>
      <c r="AQ53" s="411"/>
    </row>
    <row r="54" ht="15.75" customHeight="1">
      <c r="A54" s="411"/>
      <c r="B54" s="411"/>
      <c r="C54" s="411"/>
      <c r="D54" s="411"/>
      <c r="E54" s="411"/>
      <c r="F54" s="411"/>
      <c r="G54" s="411"/>
      <c r="H54" s="411"/>
      <c r="I54" s="411"/>
      <c r="J54" s="411"/>
      <c r="K54" s="411"/>
      <c r="L54" s="411"/>
      <c r="M54" s="411"/>
      <c r="N54" s="411"/>
      <c r="O54" s="411"/>
      <c r="P54" s="411"/>
      <c r="Q54" s="411"/>
      <c r="R54" s="411"/>
      <c r="S54" s="411"/>
      <c r="T54" s="411"/>
      <c r="U54" s="411"/>
      <c r="V54" s="411"/>
      <c r="W54" s="411"/>
      <c r="X54" s="411"/>
      <c r="Y54" s="411"/>
      <c r="Z54" s="411"/>
      <c r="AA54" s="411"/>
      <c r="AB54" s="411"/>
      <c r="AC54" s="411"/>
      <c r="AD54" s="411"/>
      <c r="AE54" s="411"/>
      <c r="AF54" s="411"/>
      <c r="AG54" s="411"/>
      <c r="AH54" s="411"/>
      <c r="AI54" s="411"/>
      <c r="AJ54" s="411"/>
      <c r="AK54" s="411"/>
      <c r="AL54" s="411"/>
      <c r="AM54" s="411"/>
      <c r="AN54" s="411"/>
      <c r="AO54" s="411"/>
      <c r="AP54" s="411"/>
      <c r="AQ54" s="411"/>
    </row>
    <row r="55" ht="15.75" customHeight="1">
      <c r="A55" s="411"/>
      <c r="B55" s="411"/>
      <c r="C55" s="411"/>
      <c r="D55" s="411"/>
      <c r="E55" s="411"/>
      <c r="F55" s="411"/>
      <c r="G55" s="411"/>
      <c r="H55" s="411"/>
      <c r="I55" s="411"/>
      <c r="J55" s="411"/>
      <c r="K55" s="411"/>
      <c r="L55" s="411"/>
      <c r="M55" s="411"/>
      <c r="N55" s="411"/>
      <c r="O55" s="411"/>
      <c r="P55" s="411"/>
      <c r="Q55" s="411"/>
      <c r="R55" s="411"/>
      <c r="S55" s="411"/>
      <c r="T55" s="411"/>
      <c r="U55" s="411"/>
      <c r="V55" s="411"/>
      <c r="W55" s="411"/>
      <c r="X55" s="411"/>
      <c r="Y55" s="411"/>
      <c r="Z55" s="411"/>
      <c r="AA55" s="411"/>
      <c r="AB55" s="411"/>
      <c r="AC55" s="411"/>
      <c r="AD55" s="411"/>
      <c r="AE55" s="411"/>
      <c r="AF55" s="411"/>
      <c r="AG55" s="411"/>
      <c r="AH55" s="411"/>
      <c r="AI55" s="411"/>
      <c r="AJ55" s="411"/>
      <c r="AK55" s="411"/>
      <c r="AL55" s="411"/>
      <c r="AM55" s="411"/>
      <c r="AN55" s="411"/>
      <c r="AO55" s="411"/>
      <c r="AP55" s="411"/>
      <c r="AQ55" s="411"/>
    </row>
    <row r="56" ht="15.75" customHeight="1">
      <c r="A56" s="411"/>
      <c r="B56" s="411"/>
      <c r="C56" s="411"/>
      <c r="D56" s="411"/>
      <c r="E56" s="411"/>
      <c r="F56" s="411"/>
      <c r="G56" s="411"/>
      <c r="H56" s="411"/>
      <c r="I56" s="411"/>
      <c r="J56" s="411"/>
      <c r="K56" s="411"/>
      <c r="L56" s="411"/>
      <c r="M56" s="411"/>
      <c r="N56" s="411"/>
      <c r="O56" s="411"/>
      <c r="P56" s="411"/>
      <c r="Q56" s="411"/>
      <c r="R56" s="411"/>
      <c r="S56" s="411"/>
      <c r="T56" s="411"/>
      <c r="U56" s="411"/>
      <c r="V56" s="411"/>
      <c r="W56" s="411"/>
      <c r="X56" s="411"/>
      <c r="Y56" s="411"/>
      <c r="Z56" s="411"/>
      <c r="AA56" s="411"/>
      <c r="AB56" s="411"/>
      <c r="AC56" s="411"/>
      <c r="AD56" s="411"/>
      <c r="AE56" s="411"/>
      <c r="AF56" s="411"/>
      <c r="AG56" s="411"/>
      <c r="AH56" s="411"/>
      <c r="AI56" s="411"/>
      <c r="AJ56" s="411"/>
      <c r="AK56" s="411"/>
      <c r="AL56" s="411"/>
      <c r="AM56" s="411"/>
      <c r="AN56" s="411"/>
      <c r="AO56" s="411"/>
      <c r="AP56" s="411"/>
      <c r="AQ56" s="411"/>
    </row>
    <row r="57" ht="15.75" customHeight="1">
      <c r="A57" s="411"/>
      <c r="B57" s="411"/>
      <c r="C57" s="411"/>
      <c r="D57" s="411"/>
      <c r="E57" s="411"/>
      <c r="F57" s="411"/>
      <c r="G57" s="411"/>
      <c r="H57" s="411"/>
      <c r="I57" s="411"/>
      <c r="J57" s="411"/>
      <c r="K57" s="411"/>
      <c r="L57" s="411"/>
      <c r="M57" s="411"/>
      <c r="N57" s="411"/>
      <c r="O57" s="411"/>
      <c r="P57" s="411"/>
      <c r="Q57" s="411"/>
      <c r="R57" s="411"/>
      <c r="S57" s="411"/>
      <c r="T57" s="411"/>
      <c r="U57" s="411"/>
      <c r="V57" s="411"/>
      <c r="W57" s="411"/>
      <c r="X57" s="411"/>
      <c r="Y57" s="411"/>
      <c r="Z57" s="411"/>
      <c r="AA57" s="411"/>
      <c r="AB57" s="411"/>
      <c r="AC57" s="411"/>
      <c r="AD57" s="411"/>
      <c r="AE57" s="411"/>
      <c r="AF57" s="411"/>
      <c r="AG57" s="411"/>
      <c r="AH57" s="411"/>
      <c r="AI57" s="411"/>
      <c r="AJ57" s="411"/>
      <c r="AK57" s="411"/>
      <c r="AL57" s="411"/>
      <c r="AM57" s="411"/>
      <c r="AN57" s="411"/>
      <c r="AO57" s="411"/>
      <c r="AP57" s="411"/>
      <c r="AQ57" s="411"/>
    </row>
    <row r="58" ht="15.75" customHeight="1">
      <c r="A58" s="411"/>
      <c r="B58" s="411"/>
      <c r="C58" s="411"/>
      <c r="D58" s="411"/>
      <c r="E58" s="411"/>
      <c r="F58" s="411"/>
      <c r="G58" s="411"/>
      <c r="H58" s="411"/>
      <c r="I58" s="411"/>
      <c r="J58" s="411"/>
      <c r="K58" s="411"/>
      <c r="L58" s="411"/>
      <c r="M58" s="411"/>
      <c r="N58" s="411"/>
      <c r="O58" s="411"/>
      <c r="P58" s="411"/>
      <c r="Q58" s="411"/>
      <c r="R58" s="411"/>
      <c r="S58" s="411"/>
      <c r="T58" s="411"/>
      <c r="U58" s="411"/>
      <c r="V58" s="411"/>
      <c r="W58" s="411"/>
      <c r="X58" s="411"/>
      <c r="Y58" s="411"/>
      <c r="Z58" s="411"/>
      <c r="AA58" s="411"/>
      <c r="AB58" s="411"/>
      <c r="AC58" s="411"/>
      <c r="AD58" s="411"/>
      <c r="AE58" s="411"/>
      <c r="AF58" s="411"/>
      <c r="AG58" s="411"/>
      <c r="AH58" s="411"/>
      <c r="AI58" s="411"/>
      <c r="AJ58" s="411"/>
      <c r="AK58" s="411"/>
      <c r="AL58" s="411"/>
      <c r="AM58" s="411"/>
      <c r="AN58" s="411"/>
      <c r="AO58" s="411"/>
      <c r="AP58" s="411"/>
      <c r="AQ58" s="411"/>
    </row>
    <row r="59" ht="15.75" customHeight="1">
      <c r="A59" s="411"/>
      <c r="B59" s="411"/>
      <c r="C59" s="411"/>
      <c r="D59" s="411"/>
      <c r="E59" s="411"/>
      <c r="F59" s="411"/>
      <c r="G59" s="411"/>
      <c r="H59" s="411"/>
      <c r="I59" s="411"/>
      <c r="J59" s="411"/>
      <c r="K59" s="411"/>
      <c r="L59" s="411"/>
      <c r="M59" s="411"/>
      <c r="N59" s="411"/>
      <c r="O59" s="411"/>
      <c r="P59" s="411"/>
      <c r="Q59" s="411"/>
      <c r="R59" s="411"/>
      <c r="S59" s="411"/>
      <c r="T59" s="411"/>
      <c r="U59" s="411"/>
      <c r="V59" s="411"/>
      <c r="W59" s="411"/>
      <c r="X59" s="411"/>
      <c r="Y59" s="411"/>
      <c r="Z59" s="411"/>
      <c r="AA59" s="411"/>
      <c r="AB59" s="411"/>
      <c r="AC59" s="411"/>
      <c r="AD59" s="411"/>
      <c r="AE59" s="411"/>
      <c r="AF59" s="411"/>
      <c r="AG59" s="411"/>
      <c r="AH59" s="411"/>
      <c r="AI59" s="411"/>
      <c r="AJ59" s="411"/>
      <c r="AK59" s="411"/>
      <c r="AL59" s="411"/>
      <c r="AM59" s="411"/>
      <c r="AN59" s="411"/>
      <c r="AO59" s="411"/>
      <c r="AP59" s="411"/>
      <c r="AQ59" s="411"/>
    </row>
    <row r="60" ht="15.75" customHeight="1">
      <c r="A60" s="411"/>
      <c r="B60" s="411"/>
      <c r="C60" s="411"/>
      <c r="D60" s="411"/>
      <c r="E60" s="411"/>
      <c r="F60" s="411"/>
      <c r="G60" s="411"/>
      <c r="H60" s="411"/>
      <c r="I60" s="411"/>
      <c r="J60" s="411"/>
      <c r="K60" s="411"/>
      <c r="L60" s="411"/>
      <c r="M60" s="411"/>
      <c r="N60" s="411"/>
      <c r="O60" s="411"/>
      <c r="P60" s="411"/>
      <c r="Q60" s="411"/>
      <c r="R60" s="411"/>
      <c r="S60" s="411"/>
      <c r="T60" s="411"/>
      <c r="U60" s="411"/>
      <c r="V60" s="411"/>
      <c r="W60" s="411"/>
      <c r="X60" s="411"/>
      <c r="Y60" s="411"/>
      <c r="Z60" s="411"/>
      <c r="AA60" s="411"/>
      <c r="AB60" s="411"/>
      <c r="AC60" s="411"/>
      <c r="AD60" s="411"/>
      <c r="AE60" s="411"/>
      <c r="AF60" s="411"/>
      <c r="AG60" s="411"/>
      <c r="AH60" s="411"/>
      <c r="AI60" s="411"/>
      <c r="AJ60" s="411"/>
      <c r="AK60" s="411"/>
      <c r="AL60" s="411"/>
      <c r="AM60" s="411"/>
      <c r="AN60" s="411"/>
      <c r="AO60" s="411"/>
      <c r="AP60" s="411"/>
      <c r="AQ60" s="411"/>
    </row>
    <row r="61" ht="15.75" customHeight="1">
      <c r="A61" s="411"/>
      <c r="B61" s="411"/>
      <c r="C61" s="411"/>
      <c r="D61" s="411"/>
      <c r="E61" s="411"/>
      <c r="F61" s="411"/>
      <c r="G61" s="411"/>
      <c r="H61" s="411"/>
      <c r="I61" s="411"/>
      <c r="J61" s="411"/>
      <c r="K61" s="411"/>
      <c r="L61" s="411"/>
      <c r="M61" s="411"/>
      <c r="N61" s="411"/>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row>
    <row r="62" ht="15.75" customHeight="1">
      <c r="A62" s="411"/>
      <c r="B62" s="411"/>
      <c r="C62" s="411"/>
      <c r="D62" s="411"/>
      <c r="E62" s="411"/>
      <c r="F62" s="411"/>
      <c r="G62" s="411"/>
      <c r="H62" s="411"/>
      <c r="I62" s="411"/>
      <c r="J62" s="411"/>
      <c r="K62" s="411"/>
      <c r="L62" s="411"/>
      <c r="M62" s="411"/>
      <c r="N62" s="411"/>
      <c r="O62" s="411"/>
      <c r="P62" s="411"/>
      <c r="Q62" s="411"/>
      <c r="R62" s="411"/>
      <c r="S62" s="411"/>
      <c r="T62" s="411"/>
      <c r="U62" s="411"/>
      <c r="V62" s="411"/>
      <c r="W62" s="411"/>
      <c r="X62" s="411"/>
      <c r="Y62" s="411"/>
      <c r="Z62" s="411"/>
      <c r="AA62" s="411"/>
      <c r="AB62" s="411"/>
      <c r="AC62" s="411"/>
      <c r="AD62" s="411"/>
      <c r="AE62" s="411"/>
      <c r="AF62" s="411"/>
      <c r="AG62" s="411"/>
      <c r="AH62" s="411"/>
      <c r="AI62" s="411"/>
      <c r="AJ62" s="411"/>
      <c r="AK62" s="411"/>
      <c r="AL62" s="411"/>
      <c r="AM62" s="411"/>
      <c r="AN62" s="411"/>
      <c r="AO62" s="411"/>
      <c r="AP62" s="411"/>
      <c r="AQ62" s="411"/>
    </row>
    <row r="63" ht="15.75" customHeight="1">
      <c r="A63" s="411"/>
      <c r="B63" s="411"/>
      <c r="C63" s="411"/>
      <c r="D63" s="411"/>
      <c r="E63" s="411"/>
      <c r="F63" s="411"/>
      <c r="G63" s="411"/>
      <c r="H63" s="411"/>
      <c r="I63" s="411"/>
      <c r="J63" s="411"/>
      <c r="K63" s="411"/>
      <c r="L63" s="411"/>
      <c r="M63" s="411"/>
      <c r="N63" s="411"/>
      <c r="O63" s="411"/>
      <c r="P63" s="411"/>
      <c r="Q63" s="411"/>
      <c r="R63" s="411"/>
      <c r="S63" s="411"/>
      <c r="T63" s="411"/>
      <c r="U63" s="411"/>
      <c r="V63" s="411"/>
      <c r="W63" s="411"/>
      <c r="X63" s="411"/>
      <c r="Y63" s="411"/>
      <c r="Z63" s="411"/>
      <c r="AA63" s="411"/>
      <c r="AB63" s="411"/>
      <c r="AC63" s="411"/>
      <c r="AD63" s="411"/>
      <c r="AE63" s="411"/>
      <c r="AF63" s="411"/>
      <c r="AG63" s="411"/>
      <c r="AH63" s="411"/>
      <c r="AI63" s="411"/>
      <c r="AJ63" s="411"/>
      <c r="AK63" s="411"/>
      <c r="AL63" s="411"/>
      <c r="AM63" s="411"/>
      <c r="AN63" s="411"/>
      <c r="AO63" s="411"/>
      <c r="AP63" s="411"/>
      <c r="AQ63" s="411"/>
    </row>
    <row r="64" ht="15.75" customHeight="1">
      <c r="A64" s="411"/>
      <c r="B64" s="411"/>
      <c r="C64" s="411"/>
      <c r="D64" s="411"/>
      <c r="E64" s="411"/>
      <c r="F64" s="411"/>
      <c r="G64" s="411"/>
      <c r="H64" s="411"/>
      <c r="I64" s="411"/>
      <c r="J64" s="411"/>
      <c r="K64" s="411"/>
      <c r="L64" s="411"/>
      <c r="M64" s="411"/>
      <c r="N64" s="411"/>
      <c r="O64" s="411"/>
      <c r="P64" s="411"/>
      <c r="Q64" s="411"/>
      <c r="R64" s="411"/>
      <c r="S64" s="411"/>
      <c r="T64" s="411"/>
      <c r="U64" s="411"/>
      <c r="V64" s="411"/>
      <c r="W64" s="411"/>
      <c r="X64" s="411"/>
      <c r="Y64" s="411"/>
      <c r="Z64" s="411"/>
      <c r="AA64" s="411"/>
      <c r="AB64" s="411"/>
      <c r="AC64" s="411"/>
      <c r="AD64" s="411"/>
      <c r="AE64" s="411"/>
      <c r="AF64" s="411"/>
      <c r="AG64" s="411"/>
      <c r="AH64" s="411"/>
      <c r="AI64" s="411"/>
      <c r="AJ64" s="411"/>
      <c r="AK64" s="411"/>
      <c r="AL64" s="411"/>
      <c r="AM64" s="411"/>
      <c r="AN64" s="411"/>
      <c r="AO64" s="411"/>
      <c r="AP64" s="411"/>
      <c r="AQ64" s="411"/>
    </row>
    <row r="65" ht="15.75" customHeight="1">
      <c r="A65" s="411"/>
      <c r="B65" s="411"/>
      <c r="C65" s="411"/>
      <c r="D65" s="411"/>
      <c r="E65" s="411"/>
      <c r="F65" s="411"/>
      <c r="G65" s="411"/>
      <c r="H65" s="411"/>
      <c r="I65" s="411"/>
      <c r="J65" s="411"/>
      <c r="K65" s="411"/>
      <c r="L65" s="411"/>
      <c r="M65" s="411"/>
      <c r="N65" s="411"/>
      <c r="O65" s="411"/>
      <c r="P65" s="411"/>
      <c r="Q65" s="411"/>
      <c r="R65" s="411"/>
      <c r="S65" s="411"/>
      <c r="T65" s="411"/>
      <c r="U65" s="411"/>
      <c r="V65" s="411"/>
      <c r="W65" s="411"/>
      <c r="X65" s="411"/>
      <c r="Y65" s="411"/>
      <c r="Z65" s="411"/>
      <c r="AA65" s="411"/>
      <c r="AB65" s="411"/>
      <c r="AC65" s="411"/>
      <c r="AD65" s="411"/>
      <c r="AE65" s="411"/>
      <c r="AF65" s="411"/>
      <c r="AG65" s="411"/>
      <c r="AH65" s="411"/>
      <c r="AI65" s="411"/>
      <c r="AJ65" s="411"/>
      <c r="AK65" s="411"/>
      <c r="AL65" s="411"/>
      <c r="AM65" s="411"/>
      <c r="AN65" s="411"/>
      <c r="AO65" s="411"/>
      <c r="AP65" s="411"/>
      <c r="AQ65" s="411"/>
    </row>
    <row r="66" ht="15.75" customHeight="1">
      <c r="A66" s="411"/>
      <c r="B66" s="411"/>
      <c r="C66" s="411"/>
      <c r="D66" s="411"/>
      <c r="E66" s="411"/>
      <c r="F66" s="411"/>
      <c r="G66" s="411"/>
      <c r="H66" s="411"/>
      <c r="I66" s="411"/>
      <c r="J66" s="411"/>
      <c r="K66" s="411"/>
      <c r="L66" s="411"/>
      <c r="M66" s="411"/>
      <c r="N66" s="411"/>
      <c r="O66" s="411"/>
      <c r="P66" s="411"/>
      <c r="Q66" s="411"/>
      <c r="R66" s="411"/>
      <c r="S66" s="411"/>
      <c r="T66" s="411"/>
      <c r="U66" s="411"/>
      <c r="V66" s="411"/>
      <c r="W66" s="411"/>
      <c r="X66" s="411"/>
      <c r="Y66" s="411"/>
      <c r="Z66" s="411"/>
      <c r="AA66" s="411"/>
      <c r="AB66" s="411"/>
      <c r="AC66" s="411"/>
      <c r="AD66" s="411"/>
      <c r="AE66" s="411"/>
      <c r="AF66" s="411"/>
      <c r="AG66" s="411"/>
      <c r="AH66" s="411"/>
      <c r="AI66" s="411"/>
      <c r="AJ66" s="411"/>
      <c r="AK66" s="411"/>
      <c r="AL66" s="411"/>
      <c r="AM66" s="411"/>
      <c r="AN66" s="411"/>
      <c r="AO66" s="411"/>
      <c r="AP66" s="411"/>
      <c r="AQ66" s="411"/>
    </row>
    <row r="67" ht="15.75" customHeight="1">
      <c r="A67" s="411"/>
      <c r="B67" s="411"/>
      <c r="C67" s="411"/>
      <c r="D67" s="411"/>
      <c r="E67" s="411"/>
      <c r="F67" s="411"/>
      <c r="G67" s="411"/>
      <c r="H67" s="411"/>
      <c r="I67" s="411"/>
      <c r="J67" s="411"/>
      <c r="K67" s="411"/>
      <c r="L67" s="411"/>
      <c r="M67" s="411"/>
      <c r="N67" s="411"/>
      <c r="O67" s="411"/>
      <c r="P67" s="411"/>
      <c r="Q67" s="411"/>
      <c r="R67" s="411"/>
      <c r="S67" s="411"/>
      <c r="T67" s="411"/>
      <c r="U67" s="411"/>
      <c r="V67" s="411"/>
      <c r="W67" s="411"/>
      <c r="X67" s="411"/>
      <c r="Y67" s="411"/>
      <c r="Z67" s="411"/>
      <c r="AA67" s="411"/>
      <c r="AB67" s="411"/>
      <c r="AC67" s="411"/>
      <c r="AD67" s="411"/>
      <c r="AE67" s="411"/>
      <c r="AF67" s="411"/>
      <c r="AG67" s="411"/>
      <c r="AH67" s="411"/>
      <c r="AI67" s="411"/>
      <c r="AJ67" s="411"/>
      <c r="AK67" s="411"/>
      <c r="AL67" s="411"/>
      <c r="AM67" s="411"/>
      <c r="AN67" s="411"/>
      <c r="AO67" s="411"/>
      <c r="AP67" s="411"/>
      <c r="AQ67" s="411"/>
    </row>
    <row r="68" ht="15.75" customHeight="1">
      <c r="A68" s="411"/>
      <c r="B68" s="411"/>
      <c r="C68" s="411"/>
      <c r="D68" s="411"/>
      <c r="E68" s="411"/>
      <c r="F68" s="411"/>
      <c r="G68" s="411"/>
      <c r="H68" s="411"/>
      <c r="I68" s="411"/>
      <c r="J68" s="411"/>
      <c r="K68" s="411"/>
      <c r="L68" s="411"/>
      <c r="M68" s="411"/>
      <c r="N68" s="411"/>
      <c r="O68" s="411"/>
      <c r="P68" s="411"/>
      <c r="Q68" s="411"/>
      <c r="R68" s="411"/>
      <c r="S68" s="411"/>
      <c r="T68" s="411"/>
      <c r="U68" s="411"/>
      <c r="V68" s="411"/>
      <c r="W68" s="411"/>
      <c r="X68" s="411"/>
      <c r="Y68" s="411"/>
      <c r="Z68" s="411"/>
      <c r="AA68" s="411"/>
      <c r="AB68" s="411"/>
      <c r="AC68" s="411"/>
      <c r="AD68" s="411"/>
      <c r="AE68" s="411"/>
      <c r="AF68" s="411"/>
      <c r="AG68" s="411"/>
      <c r="AH68" s="411"/>
      <c r="AI68" s="411"/>
      <c r="AJ68" s="411"/>
      <c r="AK68" s="411"/>
      <c r="AL68" s="411"/>
      <c r="AM68" s="411"/>
      <c r="AN68" s="411"/>
      <c r="AO68" s="411"/>
      <c r="AP68" s="411"/>
      <c r="AQ68" s="411"/>
    </row>
    <row r="69" ht="15.75" customHeight="1">
      <c r="A69" s="411"/>
      <c r="B69" s="411"/>
      <c r="C69" s="411"/>
      <c r="D69" s="411"/>
      <c r="E69" s="411"/>
      <c r="F69" s="411"/>
      <c r="G69" s="411"/>
      <c r="H69" s="411"/>
      <c r="I69" s="411"/>
      <c r="J69" s="411"/>
      <c r="K69" s="411"/>
      <c r="L69" s="411"/>
      <c r="M69" s="411"/>
      <c r="N69" s="411"/>
      <c r="O69" s="411"/>
      <c r="P69" s="411"/>
      <c r="Q69" s="411"/>
      <c r="R69" s="411"/>
      <c r="S69" s="411"/>
      <c r="T69" s="411"/>
      <c r="U69" s="411"/>
      <c r="V69" s="411"/>
      <c r="W69" s="411"/>
      <c r="X69" s="411"/>
      <c r="Y69" s="411"/>
      <c r="Z69" s="411"/>
      <c r="AA69" s="411"/>
      <c r="AB69" s="411"/>
      <c r="AC69" s="411"/>
      <c r="AD69" s="411"/>
      <c r="AE69" s="411"/>
      <c r="AF69" s="411"/>
      <c r="AG69" s="411"/>
      <c r="AH69" s="411"/>
      <c r="AI69" s="411"/>
      <c r="AJ69" s="411"/>
      <c r="AK69" s="411"/>
      <c r="AL69" s="411"/>
      <c r="AM69" s="411"/>
      <c r="AN69" s="411"/>
      <c r="AO69" s="411"/>
      <c r="AP69" s="411"/>
      <c r="AQ69" s="411"/>
    </row>
    <row r="70" ht="15.75" customHeight="1">
      <c r="A70" s="411"/>
      <c r="B70" s="411"/>
      <c r="C70" s="411"/>
      <c r="D70" s="411"/>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c r="AF70" s="411"/>
      <c r="AG70" s="411"/>
      <c r="AH70" s="411"/>
      <c r="AI70" s="411"/>
      <c r="AJ70" s="411"/>
      <c r="AK70" s="411"/>
      <c r="AL70" s="411"/>
      <c r="AM70" s="411"/>
      <c r="AN70" s="411"/>
      <c r="AO70" s="411"/>
      <c r="AP70" s="411"/>
      <c r="AQ70" s="411"/>
    </row>
    <row r="71" ht="15.75" customHeight="1">
      <c r="A71" s="411"/>
      <c r="B71" s="411"/>
      <c r="C71" s="411"/>
      <c r="D71" s="411"/>
      <c r="E71" s="411"/>
      <c r="F71" s="411"/>
      <c r="G71" s="411"/>
      <c r="H71" s="411"/>
      <c r="I71" s="411"/>
      <c r="J71" s="411"/>
      <c r="K71" s="411"/>
      <c r="L71" s="411"/>
      <c r="M71" s="411"/>
      <c r="N71" s="411"/>
      <c r="O71" s="411"/>
      <c r="P71" s="411"/>
      <c r="Q71" s="411"/>
      <c r="R71" s="411"/>
      <c r="S71" s="411"/>
      <c r="T71" s="411"/>
      <c r="U71" s="411"/>
      <c r="V71" s="411"/>
      <c r="W71" s="411"/>
      <c r="X71" s="411"/>
      <c r="Y71" s="411"/>
      <c r="Z71" s="411"/>
      <c r="AA71" s="411"/>
      <c r="AB71" s="411"/>
      <c r="AC71" s="411"/>
      <c r="AD71" s="411"/>
      <c r="AE71" s="411"/>
      <c r="AF71" s="411"/>
      <c r="AG71" s="411"/>
      <c r="AH71" s="411"/>
      <c r="AI71" s="411"/>
      <c r="AJ71" s="411"/>
      <c r="AK71" s="411"/>
      <c r="AL71" s="411"/>
      <c r="AM71" s="411"/>
      <c r="AN71" s="411"/>
      <c r="AO71" s="411"/>
      <c r="AP71" s="411"/>
      <c r="AQ71" s="411"/>
    </row>
    <row r="72" ht="15.75" customHeight="1">
      <c r="A72" s="411"/>
      <c r="B72" s="411"/>
      <c r="C72" s="411"/>
      <c r="D72" s="411"/>
      <c r="E72" s="411"/>
      <c r="F72" s="411"/>
      <c r="G72" s="411"/>
      <c r="H72" s="411"/>
      <c r="I72" s="411"/>
      <c r="J72" s="411"/>
      <c r="K72" s="411"/>
      <c r="L72" s="411"/>
      <c r="M72" s="411"/>
      <c r="N72" s="411"/>
      <c r="O72" s="411"/>
      <c r="P72" s="411"/>
      <c r="Q72" s="411"/>
      <c r="R72" s="411"/>
      <c r="S72" s="411"/>
      <c r="T72" s="411"/>
      <c r="U72" s="411"/>
      <c r="V72" s="411"/>
      <c r="W72" s="411"/>
      <c r="X72" s="411"/>
      <c r="Y72" s="411"/>
      <c r="Z72" s="411"/>
      <c r="AA72" s="411"/>
      <c r="AB72" s="411"/>
      <c r="AC72" s="411"/>
      <c r="AD72" s="411"/>
      <c r="AE72" s="411"/>
      <c r="AF72" s="411"/>
      <c r="AG72" s="411"/>
      <c r="AH72" s="411"/>
      <c r="AI72" s="411"/>
      <c r="AJ72" s="411"/>
      <c r="AK72" s="411"/>
      <c r="AL72" s="411"/>
      <c r="AM72" s="411"/>
      <c r="AN72" s="411"/>
      <c r="AO72" s="411"/>
      <c r="AP72" s="411"/>
      <c r="AQ72" s="411"/>
    </row>
    <row r="73" ht="15.75" customHeight="1">
      <c r="A73" s="411"/>
      <c r="B73" s="411"/>
      <c r="C73" s="411"/>
      <c r="D73" s="411"/>
      <c r="E73" s="411"/>
      <c r="F73" s="411"/>
      <c r="G73" s="411"/>
      <c r="H73" s="411"/>
      <c r="I73" s="411"/>
      <c r="J73" s="411"/>
      <c r="K73" s="411"/>
      <c r="L73" s="411"/>
      <c r="M73" s="411"/>
      <c r="N73" s="411"/>
      <c r="O73" s="411"/>
      <c r="P73" s="411"/>
      <c r="Q73" s="411"/>
      <c r="R73" s="411"/>
      <c r="S73" s="411"/>
      <c r="T73" s="411"/>
      <c r="U73" s="411"/>
      <c r="V73" s="411"/>
      <c r="W73" s="411"/>
      <c r="X73" s="411"/>
      <c r="Y73" s="411"/>
      <c r="Z73" s="411"/>
      <c r="AA73" s="411"/>
      <c r="AB73" s="411"/>
      <c r="AC73" s="411"/>
      <c r="AD73" s="411"/>
      <c r="AE73" s="411"/>
      <c r="AF73" s="411"/>
      <c r="AG73" s="411"/>
      <c r="AH73" s="411"/>
      <c r="AI73" s="411"/>
      <c r="AJ73" s="411"/>
      <c r="AK73" s="411"/>
      <c r="AL73" s="411"/>
      <c r="AM73" s="411"/>
      <c r="AN73" s="411"/>
      <c r="AO73" s="411"/>
      <c r="AP73" s="411"/>
      <c r="AQ73" s="411"/>
    </row>
    <row r="74" ht="15.75" customHeight="1">
      <c r="A74" s="411"/>
      <c r="B74" s="411"/>
      <c r="C74" s="411"/>
      <c r="D74" s="411"/>
      <c r="E74" s="411"/>
      <c r="F74" s="411"/>
      <c r="G74" s="411"/>
      <c r="H74" s="411"/>
      <c r="I74" s="411"/>
      <c r="J74" s="411"/>
      <c r="K74" s="411"/>
      <c r="L74" s="411"/>
      <c r="M74" s="411"/>
      <c r="N74" s="411"/>
      <c r="O74" s="411"/>
      <c r="P74" s="411"/>
      <c r="Q74" s="411"/>
      <c r="R74" s="411"/>
      <c r="S74" s="411"/>
      <c r="T74" s="411"/>
      <c r="U74" s="411"/>
      <c r="V74" s="411"/>
      <c r="W74" s="411"/>
      <c r="X74" s="411"/>
      <c r="Y74" s="411"/>
      <c r="Z74" s="411"/>
      <c r="AA74" s="411"/>
      <c r="AB74" s="411"/>
      <c r="AC74" s="411"/>
      <c r="AD74" s="411"/>
      <c r="AE74" s="411"/>
      <c r="AF74" s="411"/>
      <c r="AG74" s="411"/>
      <c r="AH74" s="411"/>
      <c r="AI74" s="411"/>
      <c r="AJ74" s="411"/>
      <c r="AK74" s="411"/>
      <c r="AL74" s="411"/>
      <c r="AM74" s="411"/>
      <c r="AN74" s="411"/>
      <c r="AO74" s="411"/>
      <c r="AP74" s="411"/>
      <c r="AQ74" s="411"/>
    </row>
    <row r="75" ht="15.75" customHeight="1">
      <c r="A75" s="411"/>
      <c r="B75" s="411"/>
      <c r="C75" s="411"/>
      <c r="D75" s="411"/>
      <c r="E75" s="411"/>
      <c r="F75" s="411"/>
      <c r="G75" s="411"/>
      <c r="H75" s="411"/>
      <c r="I75" s="411"/>
      <c r="J75" s="411"/>
      <c r="K75" s="411"/>
      <c r="L75" s="411"/>
      <c r="M75" s="411"/>
      <c r="N75" s="411"/>
      <c r="O75" s="411"/>
      <c r="P75" s="411"/>
      <c r="Q75" s="411"/>
      <c r="R75" s="411"/>
      <c r="S75" s="411"/>
      <c r="T75" s="411"/>
      <c r="U75" s="411"/>
      <c r="V75" s="411"/>
      <c r="W75" s="411"/>
      <c r="X75" s="411"/>
      <c r="Y75" s="411"/>
      <c r="Z75" s="411"/>
      <c r="AA75" s="411"/>
      <c r="AB75" s="411"/>
      <c r="AC75" s="411"/>
      <c r="AD75" s="411"/>
      <c r="AE75" s="411"/>
      <c r="AF75" s="411"/>
      <c r="AG75" s="411"/>
      <c r="AH75" s="411"/>
      <c r="AI75" s="411"/>
      <c r="AJ75" s="411"/>
      <c r="AK75" s="411"/>
      <c r="AL75" s="411"/>
      <c r="AM75" s="411"/>
      <c r="AN75" s="411"/>
      <c r="AO75" s="411"/>
      <c r="AP75" s="411"/>
      <c r="AQ75" s="411"/>
    </row>
    <row r="76" ht="15.75" customHeight="1">
      <c r="A76" s="411"/>
      <c r="B76" s="411"/>
      <c r="C76" s="411"/>
      <c r="D76" s="411"/>
      <c r="E76" s="411"/>
      <c r="F76" s="411"/>
      <c r="G76" s="411"/>
      <c r="H76" s="411"/>
      <c r="I76" s="411"/>
      <c r="J76" s="411"/>
      <c r="K76" s="411"/>
      <c r="L76" s="411"/>
      <c r="M76" s="411"/>
      <c r="N76" s="411"/>
      <c r="O76" s="411"/>
      <c r="P76" s="411"/>
      <c r="Q76" s="411"/>
      <c r="R76" s="411"/>
      <c r="S76" s="411"/>
      <c r="T76" s="411"/>
      <c r="U76" s="411"/>
      <c r="V76" s="411"/>
      <c r="W76" s="411"/>
      <c r="X76" s="411"/>
      <c r="Y76" s="411"/>
      <c r="Z76" s="411"/>
      <c r="AA76" s="411"/>
      <c r="AB76" s="411"/>
      <c r="AC76" s="411"/>
      <c r="AD76" s="411"/>
      <c r="AE76" s="411"/>
      <c r="AF76" s="411"/>
      <c r="AG76" s="411"/>
      <c r="AH76" s="411"/>
      <c r="AI76" s="411"/>
      <c r="AJ76" s="411"/>
      <c r="AK76" s="411"/>
      <c r="AL76" s="411"/>
      <c r="AM76" s="411"/>
      <c r="AN76" s="411"/>
      <c r="AO76" s="411"/>
      <c r="AP76" s="411"/>
      <c r="AQ76" s="411"/>
    </row>
    <row r="77" ht="15.75" customHeight="1">
      <c r="A77" s="411"/>
      <c r="B77" s="411"/>
      <c r="C77" s="411"/>
      <c r="D77" s="411"/>
      <c r="E77" s="411"/>
      <c r="F77" s="411"/>
      <c r="G77" s="411"/>
      <c r="H77" s="411"/>
      <c r="I77" s="411"/>
      <c r="J77" s="411"/>
      <c r="K77" s="411"/>
      <c r="L77" s="411"/>
      <c r="M77" s="411"/>
      <c r="N77" s="411"/>
      <c r="O77" s="411"/>
      <c r="P77" s="411"/>
      <c r="Q77" s="411"/>
      <c r="R77" s="411"/>
      <c r="S77" s="411"/>
      <c r="T77" s="411"/>
      <c r="U77" s="411"/>
      <c r="V77" s="411"/>
      <c r="W77" s="411"/>
      <c r="X77" s="411"/>
      <c r="Y77" s="411"/>
      <c r="Z77" s="411"/>
      <c r="AA77" s="411"/>
      <c r="AB77" s="411"/>
      <c r="AC77" s="411"/>
      <c r="AD77" s="411"/>
      <c r="AE77" s="411"/>
      <c r="AF77" s="411"/>
      <c r="AG77" s="411"/>
      <c r="AH77" s="411"/>
      <c r="AI77" s="411"/>
      <c r="AJ77" s="411"/>
      <c r="AK77" s="411"/>
      <c r="AL77" s="411"/>
      <c r="AM77" s="411"/>
      <c r="AN77" s="411"/>
      <c r="AO77" s="411"/>
      <c r="AP77" s="411"/>
      <c r="AQ77" s="411"/>
    </row>
    <row r="78" ht="15.75" customHeight="1">
      <c r="A78" s="411"/>
      <c r="B78" s="411"/>
      <c r="C78" s="411"/>
      <c r="D78" s="411"/>
      <c r="E78" s="411"/>
      <c r="F78" s="411"/>
      <c r="G78" s="411"/>
      <c r="H78" s="411"/>
      <c r="I78" s="411"/>
      <c r="J78" s="411"/>
      <c r="K78" s="411"/>
      <c r="L78" s="411"/>
      <c r="M78" s="411"/>
      <c r="N78" s="411"/>
      <c r="O78" s="411"/>
      <c r="P78" s="411"/>
      <c r="Q78" s="411"/>
      <c r="R78" s="411"/>
      <c r="S78" s="411"/>
      <c r="T78" s="411"/>
      <c r="U78" s="411"/>
      <c r="V78" s="411"/>
      <c r="W78" s="411"/>
      <c r="X78" s="411"/>
      <c r="Y78" s="411"/>
      <c r="Z78" s="411"/>
      <c r="AA78" s="411"/>
      <c r="AB78" s="411"/>
      <c r="AC78" s="411"/>
      <c r="AD78" s="411"/>
      <c r="AE78" s="411"/>
      <c r="AF78" s="411"/>
      <c r="AG78" s="411"/>
      <c r="AH78" s="411"/>
      <c r="AI78" s="411"/>
      <c r="AJ78" s="411"/>
      <c r="AK78" s="411"/>
      <c r="AL78" s="411"/>
      <c r="AM78" s="411"/>
      <c r="AN78" s="411"/>
      <c r="AO78" s="411"/>
      <c r="AP78" s="411"/>
      <c r="AQ78" s="411"/>
    </row>
    <row r="79" ht="15.75" customHeight="1">
      <c r="A79" s="411"/>
      <c r="B79" s="411"/>
      <c r="C79" s="411"/>
      <c r="D79" s="411"/>
      <c r="E79" s="411"/>
      <c r="F79" s="411"/>
      <c r="G79" s="411"/>
      <c r="H79" s="411"/>
      <c r="I79" s="411"/>
      <c r="J79" s="411"/>
      <c r="K79" s="411"/>
      <c r="L79" s="411"/>
      <c r="M79" s="411"/>
      <c r="N79" s="411"/>
      <c r="O79" s="411"/>
      <c r="P79" s="411"/>
      <c r="Q79" s="411"/>
      <c r="R79" s="411"/>
      <c r="S79" s="411"/>
      <c r="T79" s="411"/>
      <c r="U79" s="411"/>
      <c r="V79" s="411"/>
      <c r="W79" s="411"/>
      <c r="X79" s="411"/>
      <c r="Y79" s="411"/>
      <c r="Z79" s="411"/>
      <c r="AA79" s="411"/>
      <c r="AB79" s="411"/>
      <c r="AC79" s="411"/>
      <c r="AD79" s="411"/>
      <c r="AE79" s="411"/>
      <c r="AF79" s="411"/>
      <c r="AG79" s="411"/>
      <c r="AH79" s="411"/>
      <c r="AI79" s="411"/>
      <c r="AJ79" s="411"/>
      <c r="AK79" s="411"/>
      <c r="AL79" s="411"/>
      <c r="AM79" s="411"/>
      <c r="AN79" s="411"/>
      <c r="AO79" s="411"/>
      <c r="AP79" s="411"/>
      <c r="AQ79" s="411"/>
    </row>
    <row r="80" ht="15.75" customHeight="1">
      <c r="A80" s="411"/>
      <c r="B80" s="411"/>
      <c r="C80" s="411"/>
      <c r="D80" s="411"/>
      <c r="E80" s="411"/>
      <c r="F80" s="411"/>
      <c r="G80" s="411"/>
      <c r="H80" s="411"/>
      <c r="I80" s="411"/>
      <c r="J80" s="411"/>
      <c r="K80" s="411"/>
      <c r="L80" s="411"/>
      <c r="M80" s="411"/>
      <c r="N80" s="411"/>
      <c r="O80" s="411"/>
      <c r="P80" s="411"/>
      <c r="Q80" s="411"/>
      <c r="R80" s="411"/>
      <c r="S80" s="411"/>
      <c r="T80" s="411"/>
      <c r="U80" s="411"/>
      <c r="V80" s="411"/>
      <c r="W80" s="411"/>
      <c r="X80" s="411"/>
      <c r="Y80" s="411"/>
      <c r="Z80" s="411"/>
      <c r="AA80" s="411"/>
      <c r="AB80" s="411"/>
      <c r="AC80" s="411"/>
      <c r="AD80" s="411"/>
      <c r="AE80" s="411"/>
      <c r="AF80" s="411"/>
      <c r="AG80" s="411"/>
      <c r="AH80" s="411"/>
      <c r="AI80" s="411"/>
      <c r="AJ80" s="411"/>
      <c r="AK80" s="411"/>
      <c r="AL80" s="411"/>
      <c r="AM80" s="411"/>
      <c r="AN80" s="411"/>
      <c r="AO80" s="411"/>
      <c r="AP80" s="411"/>
      <c r="AQ80" s="411"/>
    </row>
    <row r="81" ht="15.75" customHeight="1">
      <c r="A81" s="411"/>
      <c r="B81" s="411"/>
      <c r="C81" s="411"/>
      <c r="D81" s="411"/>
      <c r="E81" s="411"/>
      <c r="F81" s="411"/>
      <c r="G81" s="411"/>
      <c r="H81" s="411"/>
      <c r="I81" s="411"/>
      <c r="J81" s="411"/>
      <c r="K81" s="411"/>
      <c r="L81" s="411"/>
      <c r="M81" s="411"/>
      <c r="N81" s="411"/>
      <c r="O81" s="411"/>
      <c r="P81" s="411"/>
      <c r="Q81" s="411"/>
      <c r="R81" s="411"/>
      <c r="S81" s="411"/>
      <c r="T81" s="411"/>
      <c r="U81" s="411"/>
      <c r="V81" s="411"/>
      <c r="W81" s="411"/>
      <c r="X81" s="411"/>
      <c r="Y81" s="411"/>
      <c r="Z81" s="411"/>
      <c r="AA81" s="411"/>
      <c r="AB81" s="411"/>
      <c r="AC81" s="411"/>
      <c r="AD81" s="411"/>
      <c r="AE81" s="411"/>
      <c r="AF81" s="411"/>
      <c r="AG81" s="411"/>
      <c r="AH81" s="411"/>
      <c r="AI81" s="411"/>
      <c r="AJ81" s="411"/>
      <c r="AK81" s="411"/>
      <c r="AL81" s="411"/>
      <c r="AM81" s="411"/>
      <c r="AN81" s="411"/>
      <c r="AO81" s="411"/>
      <c r="AP81" s="411"/>
      <c r="AQ81" s="411"/>
    </row>
    <row r="82" ht="15.75" customHeight="1">
      <c r="A82" s="411"/>
      <c r="B82" s="411"/>
      <c r="C82" s="411"/>
      <c r="D82" s="411"/>
      <c r="E82" s="411"/>
      <c r="F82" s="411"/>
      <c r="G82" s="411"/>
      <c r="H82" s="411"/>
      <c r="I82" s="411"/>
      <c r="J82" s="411"/>
      <c r="K82" s="411"/>
      <c r="L82" s="411"/>
      <c r="M82" s="411"/>
      <c r="N82" s="411"/>
      <c r="O82" s="411"/>
      <c r="P82" s="411"/>
      <c r="Q82" s="411"/>
      <c r="R82" s="411"/>
      <c r="S82" s="411"/>
      <c r="T82" s="411"/>
      <c r="U82" s="411"/>
      <c r="V82" s="411"/>
      <c r="W82" s="411"/>
      <c r="X82" s="411"/>
      <c r="Y82" s="411"/>
      <c r="Z82" s="411"/>
      <c r="AA82" s="411"/>
      <c r="AB82" s="411"/>
      <c r="AC82" s="411"/>
      <c r="AD82" s="411"/>
      <c r="AE82" s="411"/>
      <c r="AF82" s="411"/>
      <c r="AG82" s="411"/>
      <c r="AH82" s="411"/>
      <c r="AI82" s="411"/>
      <c r="AJ82" s="411"/>
      <c r="AK82" s="411"/>
      <c r="AL82" s="411"/>
      <c r="AM82" s="411"/>
      <c r="AN82" s="411"/>
      <c r="AO82" s="411"/>
      <c r="AP82" s="411"/>
      <c r="AQ82" s="411"/>
    </row>
    <row r="83" ht="15.75" customHeight="1">
      <c r="A83" s="411"/>
      <c r="B83" s="411"/>
      <c r="C83" s="411"/>
      <c r="D83" s="411"/>
      <c r="E83" s="411"/>
      <c r="F83" s="411"/>
      <c r="G83" s="411"/>
      <c r="H83" s="411"/>
      <c r="I83" s="411"/>
      <c r="J83" s="411"/>
      <c r="K83" s="411"/>
      <c r="L83" s="411"/>
      <c r="M83" s="411"/>
      <c r="N83" s="411"/>
      <c r="O83" s="411"/>
      <c r="P83" s="411"/>
      <c r="Q83" s="411"/>
      <c r="R83" s="411"/>
      <c r="S83" s="411"/>
      <c r="T83" s="411"/>
      <c r="U83" s="411"/>
      <c r="V83" s="411"/>
      <c r="W83" s="411"/>
      <c r="X83" s="411"/>
      <c r="Y83" s="411"/>
      <c r="Z83" s="411"/>
      <c r="AA83" s="411"/>
      <c r="AB83" s="411"/>
      <c r="AC83" s="411"/>
      <c r="AD83" s="411"/>
      <c r="AE83" s="411"/>
      <c r="AF83" s="411"/>
      <c r="AG83" s="411"/>
      <c r="AH83" s="411"/>
      <c r="AI83" s="411"/>
      <c r="AJ83" s="411"/>
      <c r="AK83" s="411"/>
      <c r="AL83" s="411"/>
      <c r="AM83" s="411"/>
      <c r="AN83" s="411"/>
      <c r="AO83" s="411"/>
      <c r="AP83" s="411"/>
      <c r="AQ83" s="411"/>
    </row>
    <row r="84" ht="15.75" customHeight="1">
      <c r="A84" s="411"/>
      <c r="B84" s="411"/>
      <c r="C84" s="411"/>
      <c r="D84" s="411"/>
      <c r="E84" s="411"/>
      <c r="F84" s="411"/>
      <c r="G84" s="411"/>
      <c r="H84" s="411"/>
      <c r="I84" s="411"/>
      <c r="J84" s="411"/>
      <c r="K84" s="411"/>
      <c r="L84" s="411"/>
      <c r="M84" s="411"/>
      <c r="N84" s="411"/>
      <c r="O84" s="411"/>
      <c r="P84" s="411"/>
      <c r="Q84" s="411"/>
      <c r="R84" s="411"/>
      <c r="S84" s="411"/>
      <c r="T84" s="411"/>
      <c r="U84" s="411"/>
      <c r="V84" s="411"/>
      <c r="W84" s="411"/>
      <c r="X84" s="411"/>
      <c r="Y84" s="411"/>
      <c r="Z84" s="411"/>
      <c r="AA84" s="411"/>
      <c r="AB84" s="411"/>
      <c r="AC84" s="411"/>
      <c r="AD84" s="411"/>
      <c r="AE84" s="411"/>
      <c r="AF84" s="411"/>
      <c r="AG84" s="411"/>
      <c r="AH84" s="411"/>
      <c r="AI84" s="411"/>
      <c r="AJ84" s="411"/>
      <c r="AK84" s="411"/>
      <c r="AL84" s="411"/>
      <c r="AM84" s="411"/>
      <c r="AN84" s="411"/>
      <c r="AO84" s="411"/>
      <c r="AP84" s="411"/>
      <c r="AQ84" s="411"/>
    </row>
    <row r="85" ht="15.75" customHeight="1">
      <c r="A85" s="411"/>
      <c r="B85" s="411"/>
      <c r="C85" s="411"/>
      <c r="D85" s="411"/>
      <c r="E85" s="411"/>
      <c r="F85" s="411"/>
      <c r="G85" s="411"/>
      <c r="H85" s="411"/>
      <c r="I85" s="411"/>
      <c r="J85" s="411"/>
      <c r="K85" s="411"/>
      <c r="L85" s="411"/>
      <c r="M85" s="411"/>
      <c r="N85" s="411"/>
      <c r="O85" s="411"/>
      <c r="P85" s="411"/>
      <c r="Q85" s="411"/>
      <c r="R85" s="411"/>
      <c r="S85" s="411"/>
      <c r="T85" s="411"/>
      <c r="U85" s="411"/>
      <c r="V85" s="411"/>
      <c r="W85" s="411"/>
      <c r="X85" s="411"/>
      <c r="Y85" s="411"/>
      <c r="Z85" s="411"/>
      <c r="AA85" s="411"/>
      <c r="AB85" s="411"/>
      <c r="AC85" s="411"/>
      <c r="AD85" s="411"/>
      <c r="AE85" s="411"/>
      <c r="AF85" s="411"/>
      <c r="AG85" s="411"/>
      <c r="AH85" s="411"/>
      <c r="AI85" s="411"/>
      <c r="AJ85" s="411"/>
      <c r="AK85" s="411"/>
      <c r="AL85" s="411"/>
      <c r="AM85" s="411"/>
      <c r="AN85" s="411"/>
      <c r="AO85" s="411"/>
      <c r="AP85" s="411"/>
      <c r="AQ85" s="411"/>
    </row>
    <row r="86" ht="15.75" customHeight="1">
      <c r="A86" s="411"/>
      <c r="B86" s="411"/>
      <c r="C86" s="411"/>
      <c r="D86" s="411"/>
      <c r="E86" s="411"/>
      <c r="F86" s="411"/>
      <c r="G86" s="411"/>
      <c r="H86" s="411"/>
      <c r="I86" s="411"/>
      <c r="J86" s="411"/>
      <c r="K86" s="411"/>
      <c r="L86" s="411"/>
      <c r="M86" s="411"/>
      <c r="N86" s="411"/>
      <c r="O86" s="411"/>
      <c r="P86" s="411"/>
      <c r="Q86" s="411"/>
      <c r="R86" s="411"/>
      <c r="S86" s="411"/>
      <c r="T86" s="411"/>
      <c r="U86" s="411"/>
      <c r="V86" s="411"/>
      <c r="W86" s="411"/>
      <c r="X86" s="411"/>
      <c r="Y86" s="411"/>
      <c r="Z86" s="411"/>
      <c r="AA86" s="411"/>
      <c r="AB86" s="411"/>
      <c r="AC86" s="411"/>
      <c r="AD86" s="411"/>
      <c r="AE86" s="411"/>
      <c r="AF86" s="411"/>
      <c r="AG86" s="411"/>
      <c r="AH86" s="411"/>
      <c r="AI86" s="411"/>
      <c r="AJ86" s="411"/>
      <c r="AK86" s="411"/>
      <c r="AL86" s="411"/>
      <c r="AM86" s="411"/>
      <c r="AN86" s="411"/>
      <c r="AO86" s="411"/>
      <c r="AP86" s="411"/>
      <c r="AQ86" s="411"/>
    </row>
    <row r="87" ht="15.75" customHeight="1">
      <c r="A87" s="411"/>
      <c r="B87" s="411"/>
      <c r="C87" s="411"/>
      <c r="D87" s="411"/>
      <c r="E87" s="411"/>
      <c r="F87" s="411"/>
      <c r="G87" s="411"/>
      <c r="H87" s="411"/>
      <c r="I87" s="411"/>
      <c r="J87" s="411"/>
      <c r="K87" s="411"/>
      <c r="L87" s="411"/>
      <c r="M87" s="411"/>
      <c r="N87" s="411"/>
      <c r="O87" s="411"/>
      <c r="P87" s="411"/>
      <c r="Q87" s="411"/>
      <c r="R87" s="411"/>
      <c r="S87" s="411"/>
      <c r="T87" s="411"/>
      <c r="U87" s="411"/>
      <c r="V87" s="411"/>
      <c r="W87" s="411"/>
      <c r="X87" s="411"/>
      <c r="Y87" s="411"/>
      <c r="Z87" s="411"/>
      <c r="AA87" s="411"/>
      <c r="AB87" s="411"/>
      <c r="AC87" s="411"/>
      <c r="AD87" s="411"/>
      <c r="AE87" s="411"/>
      <c r="AF87" s="411"/>
      <c r="AG87" s="411"/>
      <c r="AH87" s="411"/>
      <c r="AI87" s="411"/>
      <c r="AJ87" s="411"/>
      <c r="AK87" s="411"/>
      <c r="AL87" s="411"/>
      <c r="AM87" s="411"/>
      <c r="AN87" s="411"/>
      <c r="AO87" s="411"/>
      <c r="AP87" s="411"/>
      <c r="AQ87" s="411"/>
    </row>
    <row r="88" ht="15.75" customHeight="1">
      <c r="A88" s="411"/>
      <c r="B88" s="411"/>
      <c r="C88" s="411"/>
      <c r="D88" s="411"/>
      <c r="E88" s="411"/>
      <c r="F88" s="411"/>
      <c r="G88" s="411"/>
      <c r="H88" s="411"/>
      <c r="I88" s="411"/>
      <c r="J88" s="411"/>
      <c r="K88" s="411"/>
      <c r="L88" s="411"/>
      <c r="M88" s="411"/>
      <c r="N88" s="411"/>
      <c r="O88" s="411"/>
      <c r="P88" s="411"/>
      <c r="Q88" s="411"/>
      <c r="R88" s="411"/>
      <c r="S88" s="411"/>
      <c r="T88" s="411"/>
      <c r="U88" s="411"/>
      <c r="V88" s="411"/>
      <c r="W88" s="411"/>
      <c r="X88" s="411"/>
      <c r="Y88" s="411"/>
      <c r="Z88" s="411"/>
      <c r="AA88" s="411"/>
      <c r="AB88" s="411"/>
      <c r="AC88" s="411"/>
      <c r="AD88" s="411"/>
      <c r="AE88" s="411"/>
      <c r="AF88" s="411"/>
      <c r="AG88" s="411"/>
      <c r="AH88" s="411"/>
      <c r="AI88" s="411"/>
      <c r="AJ88" s="411"/>
      <c r="AK88" s="411"/>
      <c r="AL88" s="411"/>
      <c r="AM88" s="411"/>
      <c r="AN88" s="411"/>
      <c r="AO88" s="411"/>
      <c r="AP88" s="411"/>
      <c r="AQ88" s="411"/>
    </row>
    <row r="89" ht="15.75" customHeight="1">
      <c r="A89" s="411"/>
      <c r="B89" s="411"/>
      <c r="C89" s="411"/>
      <c r="D89" s="411"/>
      <c r="E89" s="411"/>
      <c r="F89" s="411"/>
      <c r="G89" s="411"/>
      <c r="H89" s="411"/>
      <c r="I89" s="411"/>
      <c r="J89" s="411"/>
      <c r="K89" s="411"/>
      <c r="L89" s="411"/>
      <c r="M89" s="411"/>
      <c r="N89" s="411"/>
      <c r="O89" s="411"/>
      <c r="P89" s="411"/>
      <c r="Q89" s="411"/>
      <c r="R89" s="411"/>
      <c r="S89" s="411"/>
      <c r="T89" s="411"/>
      <c r="U89" s="411"/>
      <c r="V89" s="411"/>
      <c r="W89" s="411"/>
      <c r="X89" s="411"/>
      <c r="Y89" s="411"/>
      <c r="Z89" s="411"/>
      <c r="AA89" s="411"/>
      <c r="AB89" s="411"/>
      <c r="AC89" s="411"/>
      <c r="AD89" s="411"/>
      <c r="AE89" s="411"/>
      <c r="AF89" s="411"/>
      <c r="AG89" s="411"/>
      <c r="AH89" s="411"/>
      <c r="AI89" s="411"/>
      <c r="AJ89" s="411"/>
      <c r="AK89" s="411"/>
      <c r="AL89" s="411"/>
      <c r="AM89" s="411"/>
      <c r="AN89" s="411"/>
      <c r="AO89" s="411"/>
      <c r="AP89" s="411"/>
      <c r="AQ89" s="411"/>
    </row>
    <row r="90" ht="15.75" customHeight="1">
      <c r="A90" s="411"/>
      <c r="B90" s="411"/>
      <c r="C90" s="411"/>
      <c r="D90" s="411"/>
      <c r="E90" s="411"/>
      <c r="F90" s="411"/>
      <c r="G90" s="411"/>
      <c r="H90" s="411"/>
      <c r="I90" s="411"/>
      <c r="J90" s="411"/>
      <c r="K90" s="411"/>
      <c r="L90" s="411"/>
      <c r="M90" s="411"/>
      <c r="N90" s="411"/>
      <c r="O90" s="411"/>
      <c r="P90" s="411"/>
      <c r="Q90" s="411"/>
      <c r="R90" s="411"/>
      <c r="S90" s="411"/>
      <c r="T90" s="411"/>
      <c r="U90" s="411"/>
      <c r="V90" s="411"/>
      <c r="W90" s="411"/>
      <c r="X90" s="411"/>
      <c r="Y90" s="411"/>
      <c r="Z90" s="411"/>
      <c r="AA90" s="411"/>
      <c r="AB90" s="411"/>
      <c r="AC90" s="411"/>
      <c r="AD90" s="411"/>
      <c r="AE90" s="411"/>
      <c r="AF90" s="411"/>
      <c r="AG90" s="411"/>
      <c r="AH90" s="411"/>
      <c r="AI90" s="411"/>
      <c r="AJ90" s="411"/>
      <c r="AK90" s="411"/>
      <c r="AL90" s="411"/>
      <c r="AM90" s="411"/>
      <c r="AN90" s="411"/>
      <c r="AO90" s="411"/>
      <c r="AP90" s="411"/>
      <c r="AQ90" s="411"/>
    </row>
    <row r="91" ht="15.75" customHeight="1">
      <c r="A91" s="411"/>
      <c r="B91" s="411"/>
      <c r="C91" s="411"/>
      <c r="D91" s="411"/>
      <c r="E91" s="411"/>
      <c r="F91" s="411"/>
      <c r="G91" s="411"/>
      <c r="H91" s="411"/>
      <c r="I91" s="411"/>
      <c r="J91" s="411"/>
      <c r="K91" s="411"/>
      <c r="L91" s="411"/>
      <c r="M91" s="411"/>
      <c r="N91" s="411"/>
      <c r="O91" s="411"/>
      <c r="P91" s="411"/>
      <c r="Q91" s="411"/>
      <c r="R91" s="411"/>
      <c r="S91" s="411"/>
      <c r="T91" s="411"/>
      <c r="U91" s="411"/>
      <c r="V91" s="411"/>
      <c r="W91" s="411"/>
      <c r="X91" s="411"/>
      <c r="Y91" s="411"/>
      <c r="Z91" s="411"/>
      <c r="AA91" s="411"/>
      <c r="AB91" s="411"/>
      <c r="AC91" s="411"/>
      <c r="AD91" s="411"/>
      <c r="AE91" s="411"/>
      <c r="AF91" s="411"/>
      <c r="AG91" s="411"/>
      <c r="AH91" s="411"/>
      <c r="AI91" s="411"/>
      <c r="AJ91" s="411"/>
      <c r="AK91" s="411"/>
      <c r="AL91" s="411"/>
      <c r="AM91" s="411"/>
      <c r="AN91" s="411"/>
      <c r="AO91" s="411"/>
      <c r="AP91" s="411"/>
      <c r="AQ91" s="411"/>
    </row>
    <row r="92" ht="15.75" customHeight="1">
      <c r="A92" s="411"/>
      <c r="B92" s="411"/>
      <c r="C92" s="411"/>
      <c r="D92" s="411"/>
      <c r="E92" s="411"/>
      <c r="F92" s="411"/>
      <c r="G92" s="411"/>
      <c r="H92" s="411"/>
      <c r="I92" s="411"/>
      <c r="J92" s="411"/>
      <c r="K92" s="411"/>
      <c r="L92" s="411"/>
      <c r="M92" s="411"/>
      <c r="N92" s="411"/>
      <c r="O92" s="411"/>
      <c r="P92" s="411"/>
      <c r="Q92" s="411"/>
      <c r="R92" s="411"/>
      <c r="S92" s="411"/>
      <c r="T92" s="411"/>
      <c r="U92" s="411"/>
      <c r="V92" s="411"/>
      <c r="W92" s="411"/>
      <c r="X92" s="411"/>
      <c r="Y92" s="411"/>
      <c r="Z92" s="411"/>
      <c r="AA92" s="411"/>
      <c r="AB92" s="411"/>
      <c r="AC92" s="411"/>
      <c r="AD92" s="411"/>
      <c r="AE92" s="411"/>
      <c r="AF92" s="411"/>
      <c r="AG92" s="411"/>
      <c r="AH92" s="411"/>
      <c r="AI92" s="411"/>
      <c r="AJ92" s="411"/>
      <c r="AK92" s="411"/>
      <c r="AL92" s="411"/>
      <c r="AM92" s="411"/>
      <c r="AN92" s="411"/>
      <c r="AO92" s="411"/>
      <c r="AP92" s="411"/>
      <c r="AQ92" s="411"/>
    </row>
    <row r="93" ht="15.75" customHeight="1">
      <c r="A93" s="411"/>
      <c r="B93" s="411"/>
      <c r="C93" s="411"/>
      <c r="D93" s="411"/>
      <c r="E93" s="411"/>
      <c r="F93" s="411"/>
      <c r="G93" s="411"/>
      <c r="H93" s="411"/>
      <c r="I93" s="411"/>
      <c r="J93" s="411"/>
      <c r="K93" s="411"/>
      <c r="L93" s="411"/>
      <c r="M93" s="411"/>
      <c r="N93" s="411"/>
      <c r="O93" s="411"/>
      <c r="P93" s="411"/>
      <c r="Q93" s="411"/>
      <c r="R93" s="411"/>
      <c r="S93" s="411"/>
      <c r="T93" s="411"/>
      <c r="U93" s="411"/>
      <c r="V93" s="411"/>
      <c r="W93" s="411"/>
      <c r="X93" s="411"/>
      <c r="Y93" s="411"/>
      <c r="Z93" s="411"/>
      <c r="AA93" s="411"/>
      <c r="AB93" s="411"/>
      <c r="AC93" s="411"/>
      <c r="AD93" s="411"/>
      <c r="AE93" s="411"/>
      <c r="AF93" s="411"/>
      <c r="AG93" s="411"/>
      <c r="AH93" s="411"/>
      <c r="AI93" s="411"/>
      <c r="AJ93" s="411"/>
      <c r="AK93" s="411"/>
      <c r="AL93" s="411"/>
      <c r="AM93" s="411"/>
      <c r="AN93" s="411"/>
      <c r="AO93" s="411"/>
      <c r="AP93" s="411"/>
      <c r="AQ93" s="411"/>
    </row>
    <row r="94" ht="15.75" customHeight="1">
      <c r="A94" s="411"/>
      <c r="B94" s="411"/>
      <c r="C94" s="411"/>
      <c r="D94" s="411"/>
      <c r="E94" s="411"/>
      <c r="F94" s="411"/>
      <c r="G94" s="411"/>
      <c r="H94" s="411"/>
      <c r="I94" s="411"/>
      <c r="J94" s="411"/>
      <c r="K94" s="411"/>
      <c r="L94" s="411"/>
      <c r="M94" s="411"/>
      <c r="N94" s="411"/>
      <c r="O94" s="411"/>
      <c r="P94" s="411"/>
      <c r="Q94" s="411"/>
      <c r="R94" s="411"/>
      <c r="S94" s="411"/>
      <c r="T94" s="411"/>
      <c r="U94" s="411"/>
      <c r="V94" s="411"/>
      <c r="W94" s="411"/>
      <c r="X94" s="411"/>
      <c r="Y94" s="411"/>
      <c r="Z94" s="411"/>
      <c r="AA94" s="411"/>
      <c r="AB94" s="411"/>
      <c r="AC94" s="411"/>
      <c r="AD94" s="411"/>
      <c r="AE94" s="411"/>
      <c r="AF94" s="411"/>
      <c r="AG94" s="411"/>
      <c r="AH94" s="411"/>
      <c r="AI94" s="411"/>
      <c r="AJ94" s="411"/>
      <c r="AK94" s="411"/>
      <c r="AL94" s="411"/>
      <c r="AM94" s="411"/>
      <c r="AN94" s="411"/>
      <c r="AO94" s="411"/>
      <c r="AP94" s="411"/>
      <c r="AQ94" s="411"/>
    </row>
    <row r="95" ht="15.75" customHeight="1">
      <c r="A95" s="411"/>
      <c r="B95" s="411"/>
      <c r="C95" s="411"/>
      <c r="D95" s="411"/>
      <c r="E95" s="411"/>
      <c r="F95" s="411"/>
      <c r="G95" s="411"/>
      <c r="H95" s="411"/>
      <c r="I95" s="411"/>
      <c r="J95" s="411"/>
      <c r="K95" s="411"/>
      <c r="L95" s="411"/>
      <c r="M95" s="411"/>
      <c r="N95" s="411"/>
      <c r="O95" s="411"/>
      <c r="P95" s="411"/>
      <c r="Q95" s="411"/>
      <c r="R95" s="411"/>
      <c r="S95" s="411"/>
      <c r="T95" s="411"/>
      <c r="U95" s="411"/>
      <c r="V95" s="411"/>
      <c r="W95" s="411"/>
      <c r="X95" s="411"/>
      <c r="Y95" s="411"/>
      <c r="Z95" s="411"/>
      <c r="AA95" s="411"/>
      <c r="AB95" s="411"/>
      <c r="AC95" s="411"/>
      <c r="AD95" s="411"/>
      <c r="AE95" s="411"/>
      <c r="AF95" s="411"/>
      <c r="AG95" s="411"/>
      <c r="AH95" s="411"/>
      <c r="AI95" s="411"/>
      <c r="AJ95" s="411"/>
      <c r="AK95" s="411"/>
      <c r="AL95" s="411"/>
      <c r="AM95" s="411"/>
      <c r="AN95" s="411"/>
      <c r="AO95" s="411"/>
      <c r="AP95" s="411"/>
      <c r="AQ95" s="411"/>
    </row>
    <row r="96" ht="15.75" customHeight="1">
      <c r="A96" s="411"/>
      <c r="B96" s="411"/>
      <c r="C96" s="411"/>
      <c r="D96" s="411"/>
      <c r="E96" s="411"/>
      <c r="F96" s="411"/>
      <c r="G96" s="411"/>
      <c r="H96" s="411"/>
      <c r="I96" s="411"/>
      <c r="J96" s="411"/>
      <c r="K96" s="411"/>
      <c r="L96" s="411"/>
      <c r="M96" s="411"/>
      <c r="N96" s="411"/>
      <c r="O96" s="411"/>
      <c r="P96" s="411"/>
      <c r="Q96" s="411"/>
      <c r="R96" s="411"/>
      <c r="S96" s="411"/>
      <c r="T96" s="411"/>
      <c r="U96" s="411"/>
      <c r="V96" s="411"/>
      <c r="W96" s="411"/>
      <c r="X96" s="411"/>
      <c r="Y96" s="411"/>
      <c r="Z96" s="411"/>
      <c r="AA96" s="411"/>
      <c r="AB96" s="411"/>
      <c r="AC96" s="411"/>
      <c r="AD96" s="411"/>
      <c r="AE96" s="411"/>
      <c r="AF96" s="411"/>
      <c r="AG96" s="411"/>
      <c r="AH96" s="411"/>
      <c r="AI96" s="411"/>
      <c r="AJ96" s="411"/>
      <c r="AK96" s="411"/>
      <c r="AL96" s="411"/>
      <c r="AM96" s="411"/>
      <c r="AN96" s="411"/>
      <c r="AO96" s="411"/>
      <c r="AP96" s="411"/>
      <c r="AQ96" s="411"/>
    </row>
    <row r="97" ht="15.75" customHeight="1">
      <c r="A97" s="411"/>
      <c r="B97" s="411"/>
      <c r="C97" s="411"/>
      <c r="D97" s="411"/>
      <c r="E97" s="411"/>
      <c r="F97" s="411"/>
      <c r="G97" s="411"/>
      <c r="H97" s="411"/>
      <c r="I97" s="411"/>
      <c r="J97" s="411"/>
      <c r="K97" s="411"/>
      <c r="L97" s="411"/>
      <c r="M97" s="411"/>
      <c r="N97" s="411"/>
      <c r="O97" s="411"/>
      <c r="P97" s="411"/>
      <c r="Q97" s="411"/>
      <c r="R97" s="411"/>
      <c r="S97" s="411"/>
      <c r="T97" s="411"/>
      <c r="U97" s="411"/>
      <c r="V97" s="411"/>
      <c r="W97" s="411"/>
      <c r="X97" s="411"/>
      <c r="Y97" s="411"/>
      <c r="Z97" s="411"/>
      <c r="AA97" s="411"/>
      <c r="AB97" s="411"/>
      <c r="AC97" s="411"/>
      <c r="AD97" s="411"/>
      <c r="AE97" s="411"/>
      <c r="AF97" s="411"/>
      <c r="AG97" s="411"/>
      <c r="AH97" s="411"/>
      <c r="AI97" s="411"/>
      <c r="AJ97" s="411"/>
      <c r="AK97" s="411"/>
      <c r="AL97" s="411"/>
      <c r="AM97" s="411"/>
      <c r="AN97" s="411"/>
      <c r="AO97" s="411"/>
      <c r="AP97" s="411"/>
      <c r="AQ97" s="411"/>
    </row>
    <row r="98" ht="15.75" customHeight="1">
      <c r="A98" s="411"/>
      <c r="B98" s="411"/>
      <c r="C98" s="411"/>
      <c r="D98" s="411"/>
      <c r="E98" s="411"/>
      <c r="F98" s="411"/>
      <c r="G98" s="411"/>
      <c r="H98" s="411"/>
      <c r="I98" s="411"/>
      <c r="J98" s="411"/>
      <c r="K98" s="411"/>
      <c r="L98" s="411"/>
      <c r="M98" s="411"/>
      <c r="N98" s="411"/>
      <c r="O98" s="411"/>
      <c r="P98" s="411"/>
      <c r="Q98" s="411"/>
      <c r="R98" s="411"/>
      <c r="S98" s="411"/>
      <c r="T98" s="411"/>
      <c r="U98" s="411"/>
      <c r="V98" s="411"/>
      <c r="W98" s="411"/>
      <c r="X98" s="411"/>
      <c r="Y98" s="411"/>
      <c r="Z98" s="411"/>
      <c r="AA98" s="411"/>
      <c r="AB98" s="411"/>
      <c r="AC98" s="411"/>
      <c r="AD98" s="411"/>
      <c r="AE98" s="411"/>
      <c r="AF98" s="411"/>
      <c r="AG98" s="411"/>
      <c r="AH98" s="411"/>
      <c r="AI98" s="411"/>
      <c r="AJ98" s="411"/>
      <c r="AK98" s="411"/>
      <c r="AL98" s="411"/>
      <c r="AM98" s="411"/>
      <c r="AN98" s="411"/>
      <c r="AO98" s="411"/>
      <c r="AP98" s="411"/>
      <c r="AQ98" s="411"/>
    </row>
    <row r="99" ht="15.75" customHeight="1">
      <c r="A99" s="411"/>
      <c r="B99" s="411"/>
      <c r="C99" s="411"/>
      <c r="D99" s="411"/>
      <c r="E99" s="411"/>
      <c r="F99" s="411"/>
      <c r="G99" s="411"/>
      <c r="H99" s="411"/>
      <c r="I99" s="411"/>
      <c r="J99" s="411"/>
      <c r="K99" s="411"/>
      <c r="L99" s="411"/>
      <c r="M99" s="411"/>
      <c r="N99" s="411"/>
      <c r="O99" s="411"/>
      <c r="P99" s="411"/>
      <c r="Q99" s="411"/>
      <c r="R99" s="411"/>
      <c r="S99" s="411"/>
      <c r="T99" s="411"/>
      <c r="U99" s="411"/>
      <c r="V99" s="411"/>
      <c r="W99" s="411"/>
      <c r="X99" s="411"/>
      <c r="Y99" s="411"/>
      <c r="Z99" s="411"/>
      <c r="AA99" s="411"/>
      <c r="AB99" s="411"/>
      <c r="AC99" s="411"/>
      <c r="AD99" s="411"/>
      <c r="AE99" s="411"/>
      <c r="AF99" s="411"/>
      <c r="AG99" s="411"/>
      <c r="AH99" s="411"/>
      <c r="AI99" s="411"/>
      <c r="AJ99" s="411"/>
      <c r="AK99" s="411"/>
      <c r="AL99" s="411"/>
      <c r="AM99" s="411"/>
      <c r="AN99" s="411"/>
      <c r="AO99" s="411"/>
      <c r="AP99" s="411"/>
      <c r="AQ99" s="411"/>
    </row>
    <row r="100" ht="15.75" customHeight="1">
      <c r="A100" s="411"/>
      <c r="B100" s="411"/>
      <c r="C100" s="411"/>
      <c r="D100" s="411"/>
      <c r="E100" s="411"/>
      <c r="F100" s="411"/>
      <c r="G100" s="411"/>
      <c r="H100" s="411"/>
      <c r="I100" s="411"/>
      <c r="J100" s="411"/>
      <c r="K100" s="411"/>
      <c r="L100" s="411"/>
      <c r="M100" s="411"/>
      <c r="N100" s="411"/>
      <c r="O100" s="411"/>
      <c r="P100" s="411"/>
      <c r="Q100" s="411"/>
      <c r="R100" s="411"/>
      <c r="S100" s="411"/>
      <c r="T100" s="411"/>
      <c r="U100" s="411"/>
      <c r="V100" s="411"/>
      <c r="W100" s="411"/>
      <c r="X100" s="411"/>
      <c r="Y100" s="411"/>
      <c r="Z100" s="411"/>
      <c r="AA100" s="411"/>
      <c r="AB100" s="411"/>
      <c r="AC100" s="411"/>
      <c r="AD100" s="411"/>
      <c r="AE100" s="411"/>
      <c r="AF100" s="411"/>
      <c r="AG100" s="411"/>
      <c r="AH100" s="411"/>
      <c r="AI100" s="411"/>
      <c r="AJ100" s="411"/>
      <c r="AK100" s="411"/>
      <c r="AL100" s="411"/>
      <c r="AM100" s="411"/>
      <c r="AN100" s="411"/>
      <c r="AO100" s="411"/>
      <c r="AP100" s="411"/>
      <c r="AQ100" s="411"/>
    </row>
    <row r="101" ht="15.75" customHeight="1">
      <c r="A101" s="411"/>
      <c r="B101" s="411"/>
      <c r="C101" s="411"/>
      <c r="D101" s="411"/>
      <c r="E101" s="411"/>
      <c r="F101" s="411"/>
      <c r="G101" s="411"/>
      <c r="H101" s="411"/>
      <c r="I101" s="411"/>
      <c r="J101" s="411"/>
      <c r="K101" s="411"/>
      <c r="L101" s="411"/>
      <c r="M101" s="411"/>
      <c r="N101" s="411"/>
      <c r="O101" s="411"/>
      <c r="P101" s="411"/>
      <c r="Q101" s="411"/>
      <c r="R101" s="411"/>
      <c r="S101" s="411"/>
      <c r="T101" s="411"/>
      <c r="U101" s="411"/>
      <c r="V101" s="411"/>
      <c r="W101" s="411"/>
      <c r="X101" s="411"/>
      <c r="Y101" s="411"/>
      <c r="Z101" s="411"/>
      <c r="AA101" s="411"/>
      <c r="AB101" s="411"/>
      <c r="AC101" s="411"/>
      <c r="AD101" s="411"/>
      <c r="AE101" s="411"/>
      <c r="AF101" s="411"/>
      <c r="AG101" s="411"/>
      <c r="AH101" s="411"/>
      <c r="AI101" s="411"/>
      <c r="AJ101" s="411"/>
      <c r="AK101" s="411"/>
      <c r="AL101" s="411"/>
      <c r="AM101" s="411"/>
      <c r="AN101" s="411"/>
      <c r="AO101" s="411"/>
      <c r="AP101" s="411"/>
      <c r="AQ101" s="411"/>
    </row>
    <row r="102" ht="15.75" customHeight="1">
      <c r="A102" s="411"/>
      <c r="B102" s="411"/>
      <c r="C102" s="411"/>
      <c r="D102" s="411"/>
      <c r="E102" s="411"/>
      <c r="F102" s="411"/>
      <c r="G102" s="411"/>
      <c r="H102" s="411"/>
      <c r="I102" s="411"/>
      <c r="J102" s="411"/>
      <c r="K102" s="411"/>
      <c r="L102" s="411"/>
      <c r="M102" s="411"/>
      <c r="N102" s="411"/>
      <c r="O102" s="411"/>
      <c r="P102" s="411"/>
      <c r="Q102" s="411"/>
      <c r="R102" s="411"/>
      <c r="S102" s="411"/>
      <c r="T102" s="411"/>
      <c r="U102" s="411"/>
      <c r="V102" s="411"/>
      <c r="W102" s="411"/>
      <c r="X102" s="411"/>
      <c r="Y102" s="411"/>
      <c r="Z102" s="411"/>
      <c r="AA102" s="411"/>
      <c r="AB102" s="411"/>
      <c r="AC102" s="411"/>
      <c r="AD102" s="411"/>
      <c r="AE102" s="411"/>
      <c r="AF102" s="411"/>
      <c r="AG102" s="411"/>
      <c r="AH102" s="411"/>
      <c r="AI102" s="411"/>
      <c r="AJ102" s="411"/>
      <c r="AK102" s="411"/>
      <c r="AL102" s="411"/>
      <c r="AM102" s="411"/>
      <c r="AN102" s="411"/>
      <c r="AO102" s="411"/>
      <c r="AP102" s="411"/>
      <c r="AQ102" s="411"/>
    </row>
    <row r="103" ht="15.75" customHeight="1">
      <c r="A103" s="411"/>
      <c r="B103" s="411"/>
      <c r="C103" s="411"/>
      <c r="D103" s="411"/>
      <c r="E103" s="411"/>
      <c r="F103" s="411"/>
      <c r="G103" s="411"/>
      <c r="H103" s="411"/>
      <c r="I103" s="411"/>
      <c r="J103" s="411"/>
      <c r="K103" s="411"/>
      <c r="L103" s="411"/>
      <c r="M103" s="411"/>
      <c r="N103" s="411"/>
      <c r="O103" s="411"/>
      <c r="P103" s="411"/>
      <c r="Q103" s="411"/>
      <c r="R103" s="411"/>
      <c r="S103" s="411"/>
      <c r="T103" s="411"/>
      <c r="U103" s="411"/>
      <c r="V103" s="411"/>
      <c r="W103" s="411"/>
      <c r="X103" s="411"/>
      <c r="Y103" s="411"/>
      <c r="Z103" s="411"/>
      <c r="AA103" s="411"/>
      <c r="AB103" s="411"/>
      <c r="AC103" s="411"/>
      <c r="AD103" s="411"/>
      <c r="AE103" s="411"/>
      <c r="AF103" s="411"/>
      <c r="AG103" s="411"/>
      <c r="AH103" s="411"/>
      <c r="AI103" s="411"/>
      <c r="AJ103" s="411"/>
      <c r="AK103" s="411"/>
      <c r="AL103" s="411"/>
      <c r="AM103" s="411"/>
      <c r="AN103" s="411"/>
      <c r="AO103" s="411"/>
      <c r="AP103" s="411"/>
      <c r="AQ103" s="411"/>
    </row>
    <row r="104" ht="15.75" customHeight="1">
      <c r="A104" s="411"/>
      <c r="B104" s="411"/>
      <c r="C104" s="411"/>
      <c r="D104" s="411"/>
      <c r="E104" s="411"/>
      <c r="F104" s="411"/>
      <c r="G104" s="411"/>
      <c r="H104" s="411"/>
      <c r="I104" s="411"/>
      <c r="J104" s="411"/>
      <c r="K104" s="411"/>
      <c r="L104" s="411"/>
      <c r="M104" s="411"/>
      <c r="N104" s="411"/>
      <c r="O104" s="411"/>
      <c r="P104" s="411"/>
      <c r="Q104" s="411"/>
      <c r="R104" s="411"/>
      <c r="S104" s="411"/>
      <c r="T104" s="411"/>
      <c r="U104" s="411"/>
      <c r="V104" s="411"/>
      <c r="W104" s="411"/>
      <c r="X104" s="411"/>
      <c r="Y104" s="411"/>
      <c r="Z104" s="411"/>
      <c r="AA104" s="411"/>
      <c r="AB104" s="411"/>
      <c r="AC104" s="411"/>
      <c r="AD104" s="411"/>
      <c r="AE104" s="411"/>
      <c r="AF104" s="411"/>
      <c r="AG104" s="411"/>
      <c r="AH104" s="411"/>
      <c r="AI104" s="411"/>
      <c r="AJ104" s="411"/>
      <c r="AK104" s="411"/>
      <c r="AL104" s="411"/>
      <c r="AM104" s="411"/>
      <c r="AN104" s="411"/>
      <c r="AO104" s="411"/>
      <c r="AP104" s="411"/>
      <c r="AQ104" s="411"/>
    </row>
    <row r="105" ht="15.75" customHeight="1">
      <c r="A105" s="411"/>
      <c r="B105" s="411"/>
      <c r="C105" s="411"/>
      <c r="D105" s="411"/>
      <c r="E105" s="411"/>
      <c r="F105" s="411"/>
      <c r="G105" s="411"/>
      <c r="H105" s="411"/>
      <c r="I105" s="411"/>
      <c r="J105" s="411"/>
      <c r="K105" s="411"/>
      <c r="L105" s="411"/>
      <c r="M105" s="411"/>
      <c r="N105" s="411"/>
      <c r="O105" s="411"/>
      <c r="P105" s="411"/>
      <c r="Q105" s="411"/>
      <c r="R105" s="411"/>
      <c r="S105" s="411"/>
      <c r="T105" s="411"/>
      <c r="U105" s="411"/>
      <c r="V105" s="411"/>
      <c r="W105" s="411"/>
      <c r="X105" s="411"/>
      <c r="Y105" s="411"/>
      <c r="Z105" s="411"/>
      <c r="AA105" s="411"/>
      <c r="AB105" s="411"/>
      <c r="AC105" s="411"/>
      <c r="AD105" s="411"/>
      <c r="AE105" s="411"/>
      <c r="AF105" s="411"/>
      <c r="AG105" s="411"/>
      <c r="AH105" s="411"/>
      <c r="AI105" s="411"/>
      <c r="AJ105" s="411"/>
      <c r="AK105" s="411"/>
      <c r="AL105" s="411"/>
      <c r="AM105" s="411"/>
      <c r="AN105" s="411"/>
      <c r="AO105" s="411"/>
      <c r="AP105" s="411"/>
      <c r="AQ105" s="411"/>
    </row>
    <row r="106" ht="15.75" customHeight="1">
      <c r="A106" s="411"/>
      <c r="B106" s="411"/>
      <c r="C106" s="411"/>
      <c r="D106" s="411"/>
      <c r="E106" s="411"/>
      <c r="F106" s="411"/>
      <c r="G106" s="411"/>
      <c r="H106" s="411"/>
      <c r="I106" s="411"/>
      <c r="J106" s="411"/>
      <c r="K106" s="411"/>
      <c r="L106" s="411"/>
      <c r="M106" s="411"/>
      <c r="N106" s="411"/>
      <c r="O106" s="411"/>
      <c r="P106" s="411"/>
      <c r="Q106" s="411"/>
      <c r="R106" s="411"/>
      <c r="S106" s="411"/>
      <c r="T106" s="411"/>
      <c r="U106" s="411"/>
      <c r="V106" s="411"/>
      <c r="W106" s="411"/>
      <c r="X106" s="411"/>
      <c r="Y106" s="411"/>
      <c r="Z106" s="411"/>
      <c r="AA106" s="411"/>
      <c r="AB106" s="411"/>
      <c r="AC106" s="411"/>
      <c r="AD106" s="411"/>
      <c r="AE106" s="411"/>
      <c r="AF106" s="411"/>
      <c r="AG106" s="411"/>
      <c r="AH106" s="411"/>
      <c r="AI106" s="411"/>
      <c r="AJ106" s="411"/>
      <c r="AK106" s="411"/>
      <c r="AL106" s="411"/>
      <c r="AM106" s="411"/>
      <c r="AN106" s="411"/>
      <c r="AO106" s="411"/>
      <c r="AP106" s="411"/>
      <c r="AQ106" s="411"/>
    </row>
    <row r="107" ht="15.75" customHeight="1">
      <c r="A107" s="411"/>
      <c r="B107" s="411"/>
      <c r="C107" s="411"/>
      <c r="D107" s="411"/>
      <c r="E107" s="411"/>
      <c r="F107" s="411"/>
      <c r="G107" s="411"/>
      <c r="H107" s="411"/>
      <c r="I107" s="411"/>
      <c r="J107" s="411"/>
      <c r="K107" s="411"/>
      <c r="L107" s="411"/>
      <c r="M107" s="411"/>
      <c r="N107" s="411"/>
      <c r="O107" s="411"/>
      <c r="P107" s="411"/>
      <c r="Q107" s="411"/>
      <c r="R107" s="411"/>
      <c r="S107" s="411"/>
      <c r="T107" s="411"/>
      <c r="U107" s="411"/>
      <c r="V107" s="411"/>
      <c r="W107" s="411"/>
      <c r="X107" s="411"/>
      <c r="Y107" s="411"/>
      <c r="Z107" s="411"/>
      <c r="AA107" s="411"/>
      <c r="AB107" s="411"/>
      <c r="AC107" s="411"/>
      <c r="AD107" s="411"/>
      <c r="AE107" s="411"/>
      <c r="AF107" s="411"/>
      <c r="AG107" s="411"/>
      <c r="AH107" s="411"/>
      <c r="AI107" s="411"/>
      <c r="AJ107" s="411"/>
      <c r="AK107" s="411"/>
      <c r="AL107" s="411"/>
      <c r="AM107" s="411"/>
      <c r="AN107" s="411"/>
      <c r="AO107" s="411"/>
      <c r="AP107" s="411"/>
      <c r="AQ107" s="411"/>
    </row>
    <row r="108" ht="15.75" customHeight="1">
      <c r="A108" s="411"/>
      <c r="B108" s="411"/>
      <c r="C108" s="411"/>
      <c r="D108" s="411"/>
      <c r="E108" s="411"/>
      <c r="F108" s="411"/>
      <c r="G108" s="411"/>
      <c r="H108" s="411"/>
      <c r="I108" s="411"/>
      <c r="J108" s="411"/>
      <c r="K108" s="411"/>
      <c r="L108" s="411"/>
      <c r="M108" s="411"/>
      <c r="N108" s="411"/>
      <c r="O108" s="411"/>
      <c r="P108" s="411"/>
      <c r="Q108" s="411"/>
      <c r="R108" s="411"/>
      <c r="S108" s="411"/>
      <c r="T108" s="411"/>
      <c r="U108" s="411"/>
      <c r="V108" s="411"/>
      <c r="W108" s="411"/>
      <c r="X108" s="411"/>
      <c r="Y108" s="411"/>
      <c r="Z108" s="411"/>
      <c r="AA108" s="411"/>
      <c r="AB108" s="411"/>
      <c r="AC108" s="411"/>
      <c r="AD108" s="411"/>
      <c r="AE108" s="411"/>
      <c r="AF108" s="411"/>
      <c r="AG108" s="411"/>
      <c r="AH108" s="411"/>
      <c r="AI108" s="411"/>
      <c r="AJ108" s="411"/>
      <c r="AK108" s="411"/>
      <c r="AL108" s="411"/>
      <c r="AM108" s="411"/>
      <c r="AN108" s="411"/>
      <c r="AO108" s="411"/>
      <c r="AP108" s="411"/>
      <c r="AQ108" s="411"/>
    </row>
    <row r="109" ht="15.75" customHeight="1">
      <c r="A109" s="411"/>
      <c r="B109" s="411"/>
      <c r="C109" s="411"/>
      <c r="D109" s="411"/>
      <c r="E109" s="411"/>
      <c r="F109" s="411"/>
      <c r="G109" s="411"/>
      <c r="H109" s="411"/>
      <c r="I109" s="411"/>
      <c r="J109" s="411"/>
      <c r="K109" s="411"/>
      <c r="L109" s="411"/>
      <c r="M109" s="411"/>
      <c r="N109" s="411"/>
      <c r="O109" s="411"/>
      <c r="P109" s="411"/>
      <c r="Q109" s="411"/>
      <c r="R109" s="411"/>
      <c r="S109" s="411"/>
      <c r="T109" s="411"/>
      <c r="U109" s="411"/>
      <c r="V109" s="411"/>
      <c r="W109" s="411"/>
      <c r="X109" s="411"/>
      <c r="Y109" s="411"/>
      <c r="Z109" s="411"/>
      <c r="AA109" s="411"/>
      <c r="AB109" s="411"/>
      <c r="AC109" s="411"/>
      <c r="AD109" s="411"/>
      <c r="AE109" s="411"/>
      <c r="AF109" s="411"/>
      <c r="AG109" s="411"/>
      <c r="AH109" s="411"/>
      <c r="AI109" s="411"/>
      <c r="AJ109" s="411"/>
      <c r="AK109" s="411"/>
      <c r="AL109" s="411"/>
      <c r="AM109" s="411"/>
      <c r="AN109" s="411"/>
      <c r="AO109" s="411"/>
      <c r="AP109" s="411"/>
      <c r="AQ109" s="411"/>
    </row>
    <row r="110" ht="15.75" customHeight="1">
      <c r="A110" s="411"/>
      <c r="B110" s="411"/>
      <c r="C110" s="411"/>
      <c r="D110" s="411"/>
      <c r="E110" s="411"/>
      <c r="F110" s="411"/>
      <c r="G110" s="411"/>
      <c r="H110" s="411"/>
      <c r="I110" s="411"/>
      <c r="J110" s="411"/>
      <c r="K110" s="411"/>
      <c r="L110" s="411"/>
      <c r="M110" s="411"/>
      <c r="N110" s="411"/>
      <c r="O110" s="411"/>
      <c r="P110" s="411"/>
      <c r="Q110" s="411"/>
      <c r="R110" s="411"/>
      <c r="S110" s="411"/>
      <c r="T110" s="411"/>
      <c r="U110" s="411"/>
      <c r="V110" s="411"/>
      <c r="W110" s="411"/>
      <c r="X110" s="411"/>
      <c r="Y110" s="411"/>
      <c r="Z110" s="411"/>
      <c r="AA110" s="411"/>
      <c r="AB110" s="411"/>
      <c r="AC110" s="411"/>
      <c r="AD110" s="411"/>
      <c r="AE110" s="411"/>
      <c r="AF110" s="411"/>
      <c r="AG110" s="411"/>
      <c r="AH110" s="411"/>
      <c r="AI110" s="411"/>
      <c r="AJ110" s="411"/>
      <c r="AK110" s="411"/>
      <c r="AL110" s="411"/>
      <c r="AM110" s="411"/>
      <c r="AN110" s="411"/>
      <c r="AO110" s="411"/>
      <c r="AP110" s="411"/>
      <c r="AQ110" s="411"/>
    </row>
    <row r="111" ht="15.75" customHeight="1">
      <c r="A111" s="411"/>
      <c r="B111" s="411"/>
      <c r="C111" s="411"/>
      <c r="D111" s="411"/>
      <c r="E111" s="411"/>
      <c r="F111" s="411"/>
      <c r="G111" s="411"/>
      <c r="H111" s="411"/>
      <c r="I111" s="411"/>
      <c r="J111" s="411"/>
      <c r="K111" s="411"/>
      <c r="L111" s="411"/>
      <c r="M111" s="411"/>
      <c r="N111" s="411"/>
      <c r="O111" s="411"/>
      <c r="P111" s="411"/>
      <c r="Q111" s="411"/>
      <c r="R111" s="411"/>
      <c r="S111" s="411"/>
      <c r="T111" s="411"/>
      <c r="U111" s="411"/>
      <c r="V111" s="411"/>
      <c r="W111" s="411"/>
      <c r="X111" s="411"/>
      <c r="Y111" s="411"/>
      <c r="Z111" s="411"/>
      <c r="AA111" s="411"/>
      <c r="AB111" s="411"/>
      <c r="AC111" s="411"/>
      <c r="AD111" s="411"/>
      <c r="AE111" s="411"/>
      <c r="AF111" s="411"/>
      <c r="AG111" s="411"/>
      <c r="AH111" s="411"/>
      <c r="AI111" s="411"/>
      <c r="AJ111" s="411"/>
      <c r="AK111" s="411"/>
      <c r="AL111" s="411"/>
      <c r="AM111" s="411"/>
      <c r="AN111" s="411"/>
      <c r="AO111" s="411"/>
      <c r="AP111" s="411"/>
      <c r="AQ111" s="411"/>
    </row>
    <row r="112" ht="15.75" customHeight="1">
      <c r="A112" s="411"/>
      <c r="B112" s="411"/>
      <c r="C112" s="411"/>
      <c r="D112" s="411"/>
      <c r="E112" s="411"/>
      <c r="F112" s="411"/>
      <c r="G112" s="411"/>
      <c r="H112" s="411"/>
      <c r="I112" s="411"/>
      <c r="J112" s="411"/>
      <c r="K112" s="411"/>
      <c r="L112" s="411"/>
      <c r="M112" s="411"/>
      <c r="N112" s="411"/>
      <c r="O112" s="411"/>
      <c r="P112" s="411"/>
      <c r="Q112" s="411"/>
      <c r="R112" s="411"/>
      <c r="S112" s="411"/>
      <c r="T112" s="411"/>
      <c r="U112" s="411"/>
      <c r="V112" s="411"/>
      <c r="W112" s="411"/>
      <c r="X112" s="411"/>
      <c r="Y112" s="411"/>
      <c r="Z112" s="411"/>
      <c r="AA112" s="411"/>
      <c r="AB112" s="411"/>
      <c r="AC112" s="411"/>
      <c r="AD112" s="411"/>
      <c r="AE112" s="411"/>
      <c r="AF112" s="411"/>
      <c r="AG112" s="411"/>
      <c r="AH112" s="411"/>
      <c r="AI112" s="411"/>
      <c r="AJ112" s="411"/>
      <c r="AK112" s="411"/>
      <c r="AL112" s="411"/>
      <c r="AM112" s="411"/>
      <c r="AN112" s="411"/>
      <c r="AO112" s="411"/>
      <c r="AP112" s="411"/>
      <c r="AQ112" s="411"/>
    </row>
    <row r="113" ht="15.75" customHeight="1">
      <c r="A113" s="411"/>
      <c r="B113" s="411"/>
      <c r="C113" s="411"/>
      <c r="D113" s="411"/>
      <c r="E113" s="411"/>
      <c r="F113" s="411"/>
      <c r="G113" s="411"/>
      <c r="H113" s="411"/>
      <c r="I113" s="411"/>
      <c r="J113" s="411"/>
      <c r="K113" s="411"/>
      <c r="L113" s="411"/>
      <c r="M113" s="411"/>
      <c r="N113" s="411"/>
      <c r="O113" s="411"/>
      <c r="P113" s="411"/>
      <c r="Q113" s="411"/>
      <c r="R113" s="411"/>
      <c r="S113" s="411"/>
      <c r="T113" s="411"/>
      <c r="U113" s="411"/>
      <c r="V113" s="411"/>
      <c r="W113" s="411"/>
      <c r="X113" s="411"/>
      <c r="Y113" s="411"/>
      <c r="Z113" s="411"/>
      <c r="AA113" s="411"/>
      <c r="AB113" s="411"/>
      <c r="AC113" s="411"/>
      <c r="AD113" s="411"/>
      <c r="AE113" s="411"/>
      <c r="AF113" s="411"/>
      <c r="AG113" s="411"/>
      <c r="AH113" s="411"/>
      <c r="AI113" s="411"/>
      <c r="AJ113" s="411"/>
      <c r="AK113" s="411"/>
      <c r="AL113" s="411"/>
      <c r="AM113" s="411"/>
      <c r="AN113" s="411"/>
      <c r="AO113" s="411"/>
      <c r="AP113" s="411"/>
      <c r="AQ113" s="411"/>
    </row>
    <row r="114" ht="15.75" customHeight="1">
      <c r="A114" s="411"/>
      <c r="B114" s="411"/>
      <c r="C114" s="411"/>
      <c r="D114" s="411"/>
      <c r="E114" s="411"/>
      <c r="F114" s="411"/>
      <c r="G114" s="411"/>
      <c r="H114" s="411"/>
      <c r="I114" s="411"/>
      <c r="J114" s="411"/>
      <c r="K114" s="411"/>
      <c r="L114" s="411"/>
      <c r="M114" s="411"/>
      <c r="N114" s="411"/>
      <c r="O114" s="411"/>
      <c r="P114" s="411"/>
      <c r="Q114" s="411"/>
      <c r="R114" s="411"/>
      <c r="S114" s="411"/>
      <c r="T114" s="411"/>
      <c r="U114" s="411"/>
      <c r="V114" s="411"/>
      <c r="W114" s="411"/>
      <c r="X114" s="411"/>
      <c r="Y114" s="411"/>
      <c r="Z114" s="411"/>
      <c r="AA114" s="411"/>
      <c r="AB114" s="411"/>
      <c r="AC114" s="411"/>
      <c r="AD114" s="411"/>
      <c r="AE114" s="411"/>
      <c r="AF114" s="411"/>
      <c r="AG114" s="411"/>
      <c r="AH114" s="411"/>
      <c r="AI114" s="411"/>
      <c r="AJ114" s="411"/>
      <c r="AK114" s="411"/>
      <c r="AL114" s="411"/>
      <c r="AM114" s="411"/>
      <c r="AN114" s="411"/>
      <c r="AO114" s="411"/>
      <c r="AP114" s="411"/>
      <c r="AQ114" s="411"/>
    </row>
    <row r="115" ht="15.75" customHeight="1">
      <c r="A115" s="411"/>
      <c r="B115" s="411"/>
      <c r="C115" s="411"/>
      <c r="D115" s="411"/>
      <c r="E115" s="411"/>
      <c r="F115" s="411"/>
      <c r="G115" s="411"/>
      <c r="H115" s="411"/>
      <c r="I115" s="411"/>
      <c r="J115" s="411"/>
      <c r="K115" s="411"/>
      <c r="L115" s="411"/>
      <c r="M115" s="411"/>
      <c r="N115" s="411"/>
      <c r="O115" s="411"/>
      <c r="P115" s="411"/>
      <c r="Q115" s="411"/>
      <c r="R115" s="411"/>
      <c r="S115" s="411"/>
      <c r="T115" s="411"/>
      <c r="U115" s="411"/>
      <c r="V115" s="411"/>
      <c r="W115" s="411"/>
      <c r="X115" s="411"/>
      <c r="Y115" s="411"/>
      <c r="Z115" s="411"/>
      <c r="AA115" s="411"/>
      <c r="AB115" s="411"/>
      <c r="AC115" s="411"/>
      <c r="AD115" s="411"/>
      <c r="AE115" s="411"/>
      <c r="AF115" s="411"/>
      <c r="AG115" s="411"/>
      <c r="AH115" s="411"/>
      <c r="AI115" s="411"/>
      <c r="AJ115" s="411"/>
      <c r="AK115" s="411"/>
      <c r="AL115" s="411"/>
      <c r="AM115" s="411"/>
      <c r="AN115" s="411"/>
      <c r="AO115" s="411"/>
      <c r="AP115" s="411"/>
      <c r="AQ115" s="411"/>
    </row>
    <row r="116" ht="15.75" customHeight="1">
      <c r="A116" s="411"/>
      <c r="B116" s="411"/>
      <c r="C116" s="411"/>
      <c r="D116" s="411"/>
      <c r="E116" s="411"/>
      <c r="F116" s="411"/>
      <c r="G116" s="411"/>
      <c r="H116" s="411"/>
      <c r="I116" s="411"/>
      <c r="J116" s="411"/>
      <c r="K116" s="411"/>
      <c r="L116" s="411"/>
      <c r="M116" s="411"/>
      <c r="N116" s="411"/>
      <c r="O116" s="411"/>
      <c r="P116" s="411"/>
      <c r="Q116" s="411"/>
      <c r="R116" s="411"/>
      <c r="S116" s="411"/>
      <c r="T116" s="411"/>
      <c r="U116" s="411"/>
      <c r="V116" s="411"/>
      <c r="W116" s="411"/>
      <c r="X116" s="411"/>
      <c r="Y116" s="411"/>
      <c r="Z116" s="411"/>
      <c r="AA116" s="411"/>
      <c r="AB116" s="411"/>
      <c r="AC116" s="411"/>
      <c r="AD116" s="411"/>
      <c r="AE116" s="411"/>
      <c r="AF116" s="411"/>
      <c r="AG116" s="411"/>
      <c r="AH116" s="411"/>
      <c r="AI116" s="411"/>
      <c r="AJ116" s="411"/>
      <c r="AK116" s="411"/>
      <c r="AL116" s="411"/>
      <c r="AM116" s="411"/>
      <c r="AN116" s="411"/>
      <c r="AO116" s="411"/>
      <c r="AP116" s="411"/>
      <c r="AQ116" s="411"/>
    </row>
    <row r="117" ht="15.75" customHeight="1">
      <c r="A117" s="411"/>
      <c r="B117" s="411"/>
      <c r="C117" s="411"/>
      <c r="D117" s="411"/>
      <c r="E117" s="411"/>
      <c r="F117" s="411"/>
      <c r="G117" s="411"/>
      <c r="H117" s="411"/>
      <c r="I117" s="411"/>
      <c r="J117" s="411"/>
      <c r="K117" s="411"/>
      <c r="L117" s="411"/>
      <c r="M117" s="411"/>
      <c r="N117" s="411"/>
      <c r="O117" s="411"/>
      <c r="P117" s="411"/>
      <c r="Q117" s="411"/>
      <c r="R117" s="411"/>
      <c r="S117" s="411"/>
      <c r="T117" s="411"/>
      <c r="U117" s="411"/>
      <c r="V117" s="411"/>
      <c r="W117" s="411"/>
      <c r="X117" s="411"/>
      <c r="Y117" s="411"/>
      <c r="Z117" s="411"/>
      <c r="AA117" s="411"/>
      <c r="AB117" s="411"/>
      <c r="AC117" s="411"/>
      <c r="AD117" s="411"/>
      <c r="AE117" s="411"/>
      <c r="AF117" s="411"/>
      <c r="AG117" s="411"/>
      <c r="AH117" s="411"/>
      <c r="AI117" s="411"/>
      <c r="AJ117" s="411"/>
      <c r="AK117" s="411"/>
      <c r="AL117" s="411"/>
      <c r="AM117" s="411"/>
      <c r="AN117" s="411"/>
      <c r="AO117" s="411"/>
      <c r="AP117" s="411"/>
      <c r="AQ117" s="411"/>
    </row>
    <row r="118" ht="15.75" customHeight="1">
      <c r="A118" s="411"/>
      <c r="B118" s="411"/>
      <c r="C118" s="411"/>
      <c r="D118" s="411"/>
      <c r="E118" s="411"/>
      <c r="F118" s="411"/>
      <c r="G118" s="411"/>
      <c r="H118" s="411"/>
      <c r="I118" s="411"/>
      <c r="J118" s="411"/>
      <c r="K118" s="411"/>
      <c r="L118" s="411"/>
      <c r="M118" s="411"/>
      <c r="N118" s="411"/>
      <c r="O118" s="411"/>
      <c r="P118" s="411"/>
      <c r="Q118" s="411"/>
      <c r="R118" s="411"/>
      <c r="S118" s="411"/>
      <c r="T118" s="411"/>
      <c r="U118" s="411"/>
      <c r="V118" s="411"/>
      <c r="W118" s="411"/>
      <c r="X118" s="411"/>
      <c r="Y118" s="411"/>
      <c r="Z118" s="411"/>
      <c r="AA118" s="411"/>
      <c r="AB118" s="411"/>
      <c r="AC118" s="411"/>
      <c r="AD118" s="411"/>
      <c r="AE118" s="411"/>
      <c r="AF118" s="411"/>
      <c r="AG118" s="411"/>
      <c r="AH118" s="411"/>
      <c r="AI118" s="411"/>
      <c r="AJ118" s="411"/>
      <c r="AK118" s="411"/>
      <c r="AL118" s="411"/>
      <c r="AM118" s="411"/>
      <c r="AN118" s="411"/>
      <c r="AO118" s="411"/>
      <c r="AP118" s="411"/>
      <c r="AQ118" s="411"/>
    </row>
    <row r="119" ht="15.75" customHeight="1">
      <c r="A119" s="411"/>
      <c r="B119" s="411"/>
      <c r="C119" s="411"/>
      <c r="D119" s="411"/>
      <c r="E119" s="411"/>
      <c r="F119" s="411"/>
      <c r="G119" s="411"/>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row>
    <row r="120" ht="15.75" customHeight="1">
      <c r="A120" s="411"/>
      <c r="B120" s="411"/>
      <c r="C120" s="411"/>
      <c r="D120" s="411"/>
      <c r="E120" s="411"/>
      <c r="F120" s="411"/>
      <c r="G120" s="411"/>
      <c r="H120" s="411"/>
      <c r="I120" s="411"/>
      <c r="J120" s="411"/>
      <c r="K120" s="411"/>
      <c r="L120" s="411"/>
      <c r="M120" s="411"/>
      <c r="N120" s="411"/>
      <c r="O120" s="411"/>
      <c r="P120" s="411"/>
      <c r="Q120" s="411"/>
      <c r="R120" s="411"/>
      <c r="S120" s="411"/>
      <c r="T120" s="411"/>
      <c r="U120" s="411"/>
      <c r="V120" s="411"/>
      <c r="W120" s="411"/>
      <c r="X120" s="411"/>
      <c r="Y120" s="411"/>
      <c r="Z120" s="411"/>
      <c r="AA120" s="411"/>
      <c r="AB120" s="411"/>
      <c r="AC120" s="411"/>
      <c r="AD120" s="411"/>
      <c r="AE120" s="411"/>
      <c r="AF120" s="411"/>
      <c r="AG120" s="411"/>
      <c r="AH120" s="411"/>
      <c r="AI120" s="411"/>
      <c r="AJ120" s="411"/>
      <c r="AK120" s="411"/>
      <c r="AL120" s="411"/>
      <c r="AM120" s="411"/>
      <c r="AN120" s="411"/>
      <c r="AO120" s="411"/>
      <c r="AP120" s="411"/>
      <c r="AQ120" s="411"/>
    </row>
    <row r="121" ht="15.75" customHeight="1">
      <c r="A121" s="411"/>
      <c r="B121" s="411"/>
      <c r="C121" s="411"/>
      <c r="D121" s="411"/>
      <c r="E121" s="411"/>
      <c r="F121" s="411"/>
      <c r="G121" s="411"/>
      <c r="H121" s="411"/>
      <c r="I121" s="411"/>
      <c r="J121" s="411"/>
      <c r="K121" s="411"/>
      <c r="L121" s="411"/>
      <c r="M121" s="411"/>
      <c r="N121" s="411"/>
      <c r="O121" s="411"/>
      <c r="P121" s="411"/>
      <c r="Q121" s="411"/>
      <c r="R121" s="411"/>
      <c r="S121" s="411"/>
      <c r="T121" s="411"/>
      <c r="U121" s="411"/>
      <c r="V121" s="411"/>
      <c r="W121" s="411"/>
      <c r="X121" s="411"/>
      <c r="Y121" s="411"/>
      <c r="Z121" s="411"/>
      <c r="AA121" s="411"/>
      <c r="AB121" s="411"/>
      <c r="AC121" s="411"/>
      <c r="AD121" s="411"/>
      <c r="AE121" s="411"/>
      <c r="AF121" s="411"/>
      <c r="AG121" s="411"/>
      <c r="AH121" s="411"/>
      <c r="AI121" s="411"/>
      <c r="AJ121" s="411"/>
      <c r="AK121" s="411"/>
      <c r="AL121" s="411"/>
      <c r="AM121" s="411"/>
      <c r="AN121" s="411"/>
      <c r="AO121" s="411"/>
      <c r="AP121" s="411"/>
      <c r="AQ121" s="411"/>
    </row>
    <row r="122" ht="15.75" customHeight="1">
      <c r="A122" s="411"/>
      <c r="B122" s="411"/>
      <c r="C122" s="411"/>
      <c r="D122" s="411"/>
      <c r="E122" s="411"/>
      <c r="F122" s="411"/>
      <c r="G122" s="411"/>
      <c r="H122" s="411"/>
      <c r="I122" s="411"/>
      <c r="J122" s="411"/>
      <c r="K122" s="411"/>
      <c r="L122" s="411"/>
      <c r="M122" s="411"/>
      <c r="N122" s="411"/>
      <c r="O122" s="411"/>
      <c r="P122" s="411"/>
      <c r="Q122" s="411"/>
      <c r="R122" s="411"/>
      <c r="S122" s="411"/>
      <c r="T122" s="411"/>
      <c r="U122" s="411"/>
      <c r="V122" s="411"/>
      <c r="W122" s="411"/>
      <c r="X122" s="411"/>
      <c r="Y122" s="411"/>
      <c r="Z122" s="411"/>
      <c r="AA122" s="411"/>
      <c r="AB122" s="411"/>
      <c r="AC122" s="411"/>
      <c r="AD122" s="411"/>
      <c r="AE122" s="411"/>
      <c r="AF122" s="411"/>
      <c r="AG122" s="411"/>
      <c r="AH122" s="411"/>
      <c r="AI122" s="411"/>
      <c r="AJ122" s="411"/>
      <c r="AK122" s="411"/>
      <c r="AL122" s="411"/>
      <c r="AM122" s="411"/>
      <c r="AN122" s="411"/>
      <c r="AO122" s="411"/>
      <c r="AP122" s="411"/>
      <c r="AQ122" s="411"/>
    </row>
    <row r="123" ht="15.75" customHeight="1">
      <c r="A123" s="411"/>
      <c r="B123" s="411"/>
      <c r="C123" s="411"/>
      <c r="D123" s="411"/>
      <c r="E123" s="411"/>
      <c r="F123" s="411"/>
      <c r="G123" s="411"/>
      <c r="H123" s="411"/>
      <c r="I123" s="411"/>
      <c r="J123" s="411"/>
      <c r="K123" s="411"/>
      <c r="L123" s="411"/>
      <c r="M123" s="411"/>
      <c r="N123" s="411"/>
      <c r="O123" s="411"/>
      <c r="P123" s="411"/>
      <c r="Q123" s="411"/>
      <c r="R123" s="411"/>
      <c r="S123" s="411"/>
      <c r="T123" s="411"/>
      <c r="U123" s="411"/>
      <c r="V123" s="411"/>
      <c r="W123" s="411"/>
      <c r="X123" s="411"/>
      <c r="Y123" s="411"/>
      <c r="Z123" s="411"/>
      <c r="AA123" s="411"/>
      <c r="AB123" s="411"/>
      <c r="AC123" s="411"/>
      <c r="AD123" s="411"/>
      <c r="AE123" s="411"/>
      <c r="AF123" s="411"/>
      <c r="AG123" s="411"/>
      <c r="AH123" s="411"/>
      <c r="AI123" s="411"/>
      <c r="AJ123" s="411"/>
      <c r="AK123" s="411"/>
      <c r="AL123" s="411"/>
      <c r="AM123" s="411"/>
      <c r="AN123" s="411"/>
      <c r="AO123" s="411"/>
      <c r="AP123" s="411"/>
      <c r="AQ123" s="411"/>
    </row>
    <row r="124" ht="15.75" customHeight="1">
      <c r="A124" s="411"/>
      <c r="B124" s="411"/>
      <c r="C124" s="411"/>
      <c r="D124" s="411"/>
      <c r="E124" s="411"/>
      <c r="F124" s="411"/>
      <c r="G124" s="411"/>
      <c r="H124" s="411"/>
      <c r="I124" s="411"/>
      <c r="J124" s="411"/>
      <c r="K124" s="411"/>
      <c r="L124" s="411"/>
      <c r="M124" s="411"/>
      <c r="N124" s="411"/>
      <c r="O124" s="411"/>
      <c r="P124" s="411"/>
      <c r="Q124" s="411"/>
      <c r="R124" s="411"/>
      <c r="S124" s="411"/>
      <c r="T124" s="411"/>
      <c r="U124" s="411"/>
      <c r="V124" s="411"/>
      <c r="W124" s="411"/>
      <c r="X124" s="411"/>
      <c r="Y124" s="411"/>
      <c r="Z124" s="411"/>
      <c r="AA124" s="411"/>
      <c r="AB124" s="411"/>
      <c r="AC124" s="411"/>
      <c r="AD124" s="411"/>
      <c r="AE124" s="411"/>
      <c r="AF124" s="411"/>
      <c r="AG124" s="411"/>
      <c r="AH124" s="411"/>
      <c r="AI124" s="411"/>
      <c r="AJ124" s="411"/>
      <c r="AK124" s="411"/>
      <c r="AL124" s="411"/>
      <c r="AM124" s="411"/>
      <c r="AN124" s="411"/>
      <c r="AO124" s="411"/>
      <c r="AP124" s="411"/>
      <c r="AQ124" s="411"/>
    </row>
    <row r="125" ht="15.75" customHeight="1">
      <c r="A125" s="411"/>
      <c r="B125" s="411"/>
      <c r="C125" s="411"/>
      <c r="D125" s="411"/>
      <c r="E125" s="411"/>
      <c r="F125" s="411"/>
      <c r="G125" s="411"/>
      <c r="H125" s="411"/>
      <c r="I125" s="411"/>
      <c r="J125" s="411"/>
      <c r="K125" s="411"/>
      <c r="L125" s="411"/>
      <c r="M125" s="411"/>
      <c r="N125" s="411"/>
      <c r="O125" s="411"/>
      <c r="P125" s="411"/>
      <c r="Q125" s="411"/>
      <c r="R125" s="411"/>
      <c r="S125" s="411"/>
      <c r="T125" s="411"/>
      <c r="U125" s="411"/>
      <c r="V125" s="411"/>
      <c r="W125" s="411"/>
      <c r="X125" s="411"/>
      <c r="Y125" s="411"/>
      <c r="Z125" s="411"/>
      <c r="AA125" s="411"/>
      <c r="AB125" s="411"/>
      <c r="AC125" s="411"/>
      <c r="AD125" s="411"/>
      <c r="AE125" s="411"/>
      <c r="AF125" s="411"/>
      <c r="AG125" s="411"/>
      <c r="AH125" s="411"/>
      <c r="AI125" s="411"/>
      <c r="AJ125" s="411"/>
      <c r="AK125" s="411"/>
      <c r="AL125" s="411"/>
      <c r="AM125" s="411"/>
      <c r="AN125" s="411"/>
      <c r="AO125" s="411"/>
      <c r="AP125" s="411"/>
      <c r="AQ125" s="411"/>
    </row>
    <row r="126" ht="15.75" customHeight="1">
      <c r="A126" s="411"/>
      <c r="B126" s="411"/>
      <c r="C126" s="411"/>
      <c r="D126" s="411"/>
      <c r="E126" s="411"/>
      <c r="F126" s="411"/>
      <c r="G126" s="411"/>
      <c r="H126" s="411"/>
      <c r="I126" s="411"/>
      <c r="J126" s="411"/>
      <c r="K126" s="411"/>
      <c r="L126" s="411"/>
      <c r="M126" s="411"/>
      <c r="N126" s="411"/>
      <c r="O126" s="411"/>
      <c r="P126" s="411"/>
      <c r="Q126" s="411"/>
      <c r="R126" s="411"/>
      <c r="S126" s="411"/>
      <c r="T126" s="411"/>
      <c r="U126" s="411"/>
      <c r="V126" s="411"/>
      <c r="W126" s="411"/>
      <c r="X126" s="411"/>
      <c r="Y126" s="411"/>
      <c r="Z126" s="411"/>
      <c r="AA126" s="411"/>
      <c r="AB126" s="411"/>
      <c r="AC126" s="411"/>
      <c r="AD126" s="411"/>
      <c r="AE126" s="411"/>
      <c r="AF126" s="411"/>
      <c r="AG126" s="411"/>
      <c r="AH126" s="411"/>
      <c r="AI126" s="411"/>
      <c r="AJ126" s="411"/>
      <c r="AK126" s="411"/>
      <c r="AL126" s="411"/>
      <c r="AM126" s="411"/>
      <c r="AN126" s="411"/>
      <c r="AO126" s="411"/>
      <c r="AP126" s="411"/>
      <c r="AQ126" s="411"/>
    </row>
    <row r="127" ht="15.75" customHeight="1">
      <c r="A127" s="411"/>
      <c r="B127" s="411"/>
      <c r="C127" s="411"/>
      <c r="D127" s="411"/>
      <c r="E127" s="411"/>
      <c r="F127" s="411"/>
      <c r="G127" s="411"/>
      <c r="H127" s="411"/>
      <c r="I127" s="411"/>
      <c r="J127" s="411"/>
      <c r="K127" s="411"/>
      <c r="L127" s="411"/>
      <c r="M127" s="411"/>
      <c r="N127" s="411"/>
      <c r="O127" s="411"/>
      <c r="P127" s="411"/>
      <c r="Q127" s="411"/>
      <c r="R127" s="411"/>
      <c r="S127" s="411"/>
      <c r="T127" s="411"/>
      <c r="U127" s="411"/>
      <c r="V127" s="411"/>
      <c r="W127" s="411"/>
      <c r="X127" s="411"/>
      <c r="Y127" s="411"/>
      <c r="Z127" s="411"/>
      <c r="AA127" s="411"/>
      <c r="AB127" s="411"/>
      <c r="AC127" s="411"/>
      <c r="AD127" s="411"/>
      <c r="AE127" s="411"/>
      <c r="AF127" s="411"/>
      <c r="AG127" s="411"/>
      <c r="AH127" s="411"/>
      <c r="AI127" s="411"/>
      <c r="AJ127" s="411"/>
      <c r="AK127" s="411"/>
      <c r="AL127" s="411"/>
      <c r="AM127" s="411"/>
      <c r="AN127" s="411"/>
      <c r="AO127" s="411"/>
      <c r="AP127" s="411"/>
      <c r="AQ127" s="411"/>
    </row>
    <row r="128" ht="15.75" customHeight="1">
      <c r="A128" s="411"/>
      <c r="B128" s="411"/>
      <c r="C128" s="411"/>
      <c r="D128" s="411"/>
      <c r="E128" s="411"/>
      <c r="F128" s="411"/>
      <c r="G128" s="411"/>
      <c r="H128" s="411"/>
      <c r="I128" s="411"/>
      <c r="J128" s="411"/>
      <c r="K128" s="411"/>
      <c r="L128" s="411"/>
      <c r="M128" s="411"/>
      <c r="N128" s="411"/>
      <c r="O128" s="411"/>
      <c r="P128" s="411"/>
      <c r="Q128" s="411"/>
      <c r="R128" s="411"/>
      <c r="S128" s="411"/>
      <c r="T128" s="411"/>
      <c r="U128" s="411"/>
      <c r="V128" s="411"/>
      <c r="W128" s="411"/>
      <c r="X128" s="411"/>
      <c r="Y128" s="411"/>
      <c r="Z128" s="411"/>
      <c r="AA128" s="411"/>
      <c r="AB128" s="411"/>
      <c r="AC128" s="411"/>
      <c r="AD128" s="411"/>
      <c r="AE128" s="411"/>
      <c r="AF128" s="411"/>
      <c r="AG128" s="411"/>
      <c r="AH128" s="411"/>
      <c r="AI128" s="411"/>
      <c r="AJ128" s="411"/>
      <c r="AK128" s="411"/>
      <c r="AL128" s="411"/>
      <c r="AM128" s="411"/>
      <c r="AN128" s="411"/>
      <c r="AO128" s="411"/>
      <c r="AP128" s="411"/>
      <c r="AQ128" s="411"/>
    </row>
    <row r="129" ht="15.75" customHeight="1">
      <c r="A129" s="411"/>
      <c r="B129" s="411"/>
      <c r="C129" s="411"/>
      <c r="D129" s="411"/>
      <c r="E129" s="411"/>
      <c r="F129" s="411"/>
      <c r="G129" s="411"/>
      <c r="H129" s="411"/>
      <c r="I129" s="411"/>
      <c r="J129" s="411"/>
      <c r="K129" s="411"/>
      <c r="L129" s="411"/>
      <c r="M129" s="411"/>
      <c r="N129" s="411"/>
      <c r="O129" s="411"/>
      <c r="P129" s="411"/>
      <c r="Q129" s="411"/>
      <c r="R129" s="411"/>
      <c r="S129" s="411"/>
      <c r="T129" s="411"/>
      <c r="U129" s="411"/>
      <c r="V129" s="411"/>
      <c r="W129" s="411"/>
      <c r="X129" s="411"/>
      <c r="Y129" s="411"/>
      <c r="Z129" s="411"/>
      <c r="AA129" s="411"/>
      <c r="AB129" s="411"/>
      <c r="AC129" s="411"/>
      <c r="AD129" s="411"/>
      <c r="AE129" s="411"/>
      <c r="AF129" s="411"/>
      <c r="AG129" s="411"/>
      <c r="AH129" s="411"/>
      <c r="AI129" s="411"/>
      <c r="AJ129" s="411"/>
      <c r="AK129" s="411"/>
      <c r="AL129" s="411"/>
      <c r="AM129" s="411"/>
      <c r="AN129" s="411"/>
      <c r="AO129" s="411"/>
      <c r="AP129" s="411"/>
      <c r="AQ129" s="411"/>
    </row>
    <row r="130" ht="15.75" customHeight="1">
      <c r="A130" s="411"/>
      <c r="B130" s="411"/>
      <c r="C130" s="411"/>
      <c r="D130" s="411"/>
      <c r="E130" s="411"/>
      <c r="F130" s="411"/>
      <c r="G130" s="411"/>
      <c r="H130" s="411"/>
      <c r="I130" s="411"/>
      <c r="J130" s="411"/>
      <c r="K130" s="411"/>
      <c r="L130" s="411"/>
      <c r="M130" s="411"/>
      <c r="N130" s="411"/>
      <c r="O130" s="411"/>
      <c r="P130" s="411"/>
      <c r="Q130" s="411"/>
      <c r="R130" s="411"/>
      <c r="S130" s="411"/>
      <c r="T130" s="411"/>
      <c r="U130" s="411"/>
      <c r="V130" s="411"/>
      <c r="W130" s="411"/>
      <c r="X130" s="411"/>
      <c r="Y130" s="411"/>
      <c r="Z130" s="411"/>
      <c r="AA130" s="411"/>
      <c r="AB130" s="411"/>
      <c r="AC130" s="411"/>
      <c r="AD130" s="411"/>
      <c r="AE130" s="411"/>
      <c r="AF130" s="411"/>
      <c r="AG130" s="411"/>
      <c r="AH130" s="411"/>
      <c r="AI130" s="411"/>
      <c r="AJ130" s="411"/>
      <c r="AK130" s="411"/>
      <c r="AL130" s="411"/>
      <c r="AM130" s="411"/>
      <c r="AN130" s="411"/>
      <c r="AO130" s="411"/>
      <c r="AP130" s="411"/>
      <c r="AQ130" s="411"/>
    </row>
    <row r="131" ht="15.75" customHeight="1">
      <c r="A131" s="411"/>
      <c r="B131" s="411"/>
      <c r="C131" s="411"/>
      <c r="D131" s="411"/>
      <c r="E131" s="411"/>
      <c r="F131" s="411"/>
      <c r="G131" s="411"/>
      <c r="H131" s="411"/>
      <c r="I131" s="411"/>
      <c r="J131" s="411"/>
      <c r="K131" s="411"/>
      <c r="L131" s="411"/>
      <c r="M131" s="411"/>
      <c r="N131" s="411"/>
      <c r="O131" s="411"/>
      <c r="P131" s="411"/>
      <c r="Q131" s="411"/>
      <c r="R131" s="411"/>
      <c r="S131" s="411"/>
      <c r="T131" s="411"/>
      <c r="U131" s="411"/>
      <c r="V131" s="411"/>
      <c r="W131" s="411"/>
      <c r="X131" s="411"/>
      <c r="Y131" s="411"/>
      <c r="Z131" s="411"/>
      <c r="AA131" s="411"/>
      <c r="AB131" s="411"/>
      <c r="AC131" s="411"/>
      <c r="AD131" s="411"/>
      <c r="AE131" s="411"/>
      <c r="AF131" s="411"/>
      <c r="AG131" s="411"/>
      <c r="AH131" s="411"/>
      <c r="AI131" s="411"/>
      <c r="AJ131" s="411"/>
      <c r="AK131" s="411"/>
      <c r="AL131" s="411"/>
      <c r="AM131" s="411"/>
      <c r="AN131" s="411"/>
      <c r="AO131" s="411"/>
      <c r="AP131" s="411"/>
      <c r="AQ131" s="411"/>
    </row>
    <row r="132" ht="15.75" customHeight="1">
      <c r="A132" s="411"/>
      <c r="B132" s="411"/>
      <c r="C132" s="411"/>
      <c r="D132" s="411"/>
      <c r="E132" s="411"/>
      <c r="F132" s="411"/>
      <c r="G132" s="411"/>
      <c r="H132" s="411"/>
      <c r="I132" s="411"/>
      <c r="J132" s="411"/>
      <c r="K132" s="411"/>
      <c r="L132" s="411"/>
      <c r="M132" s="411"/>
      <c r="N132" s="411"/>
      <c r="O132" s="411"/>
      <c r="P132" s="411"/>
      <c r="Q132" s="411"/>
      <c r="R132" s="411"/>
      <c r="S132" s="411"/>
      <c r="T132" s="411"/>
      <c r="U132" s="411"/>
      <c r="V132" s="411"/>
      <c r="W132" s="411"/>
      <c r="X132" s="411"/>
      <c r="Y132" s="411"/>
      <c r="Z132" s="411"/>
      <c r="AA132" s="411"/>
      <c r="AB132" s="411"/>
      <c r="AC132" s="411"/>
      <c r="AD132" s="411"/>
      <c r="AE132" s="411"/>
      <c r="AF132" s="411"/>
      <c r="AG132" s="411"/>
      <c r="AH132" s="411"/>
      <c r="AI132" s="411"/>
      <c r="AJ132" s="411"/>
      <c r="AK132" s="411"/>
      <c r="AL132" s="411"/>
      <c r="AM132" s="411"/>
      <c r="AN132" s="411"/>
      <c r="AO132" s="411"/>
      <c r="AP132" s="411"/>
      <c r="AQ132" s="411"/>
    </row>
    <row r="133" ht="15.75" customHeight="1">
      <c r="A133" s="411"/>
      <c r="B133" s="411"/>
      <c r="C133" s="411"/>
      <c r="D133" s="411"/>
      <c r="E133" s="411"/>
      <c r="F133" s="411"/>
      <c r="G133" s="411"/>
      <c r="H133" s="411"/>
      <c r="I133" s="411"/>
      <c r="J133" s="411"/>
      <c r="K133" s="411"/>
      <c r="L133" s="411"/>
      <c r="M133" s="411"/>
      <c r="N133" s="411"/>
      <c r="O133" s="411"/>
      <c r="P133" s="411"/>
      <c r="Q133" s="411"/>
      <c r="R133" s="411"/>
      <c r="S133" s="411"/>
      <c r="T133" s="411"/>
      <c r="U133" s="411"/>
      <c r="V133" s="411"/>
      <c r="W133" s="411"/>
      <c r="X133" s="411"/>
      <c r="Y133" s="411"/>
      <c r="Z133" s="411"/>
      <c r="AA133" s="411"/>
      <c r="AB133" s="411"/>
      <c r="AC133" s="411"/>
      <c r="AD133" s="411"/>
      <c r="AE133" s="411"/>
      <c r="AF133" s="411"/>
      <c r="AG133" s="411"/>
      <c r="AH133" s="411"/>
      <c r="AI133" s="411"/>
      <c r="AJ133" s="411"/>
      <c r="AK133" s="411"/>
      <c r="AL133" s="411"/>
      <c r="AM133" s="411"/>
      <c r="AN133" s="411"/>
      <c r="AO133" s="411"/>
      <c r="AP133" s="411"/>
      <c r="AQ133" s="411"/>
    </row>
    <row r="134" ht="15.75" customHeight="1">
      <c r="A134" s="411"/>
      <c r="B134" s="411"/>
      <c r="C134" s="411"/>
      <c r="D134" s="411"/>
      <c r="E134" s="411"/>
      <c r="F134" s="411"/>
      <c r="G134" s="411"/>
      <c r="H134" s="411"/>
      <c r="I134" s="411"/>
      <c r="J134" s="411"/>
      <c r="K134" s="411"/>
      <c r="L134" s="411"/>
      <c r="M134" s="411"/>
      <c r="N134" s="411"/>
      <c r="O134" s="411"/>
      <c r="P134" s="411"/>
      <c r="Q134" s="411"/>
      <c r="R134" s="411"/>
      <c r="S134" s="411"/>
      <c r="T134" s="411"/>
      <c r="U134" s="411"/>
      <c r="V134" s="411"/>
      <c r="W134" s="411"/>
      <c r="X134" s="411"/>
      <c r="Y134" s="411"/>
      <c r="Z134" s="411"/>
      <c r="AA134" s="411"/>
      <c r="AB134" s="411"/>
      <c r="AC134" s="411"/>
      <c r="AD134" s="411"/>
      <c r="AE134" s="411"/>
      <c r="AF134" s="411"/>
      <c r="AG134" s="411"/>
      <c r="AH134" s="411"/>
      <c r="AI134" s="411"/>
      <c r="AJ134" s="411"/>
      <c r="AK134" s="411"/>
      <c r="AL134" s="411"/>
      <c r="AM134" s="411"/>
      <c r="AN134" s="411"/>
      <c r="AO134" s="411"/>
      <c r="AP134" s="411"/>
      <c r="AQ134" s="411"/>
    </row>
    <row r="135" ht="15.75" customHeight="1">
      <c r="A135" s="411"/>
      <c r="B135" s="411"/>
      <c r="C135" s="411"/>
      <c r="D135" s="411"/>
      <c r="E135" s="411"/>
      <c r="F135" s="411"/>
      <c r="G135" s="411"/>
      <c r="H135" s="411"/>
      <c r="I135" s="411"/>
      <c r="J135" s="411"/>
      <c r="K135" s="411"/>
      <c r="L135" s="411"/>
      <c r="M135" s="411"/>
      <c r="N135" s="411"/>
      <c r="O135" s="411"/>
      <c r="P135" s="411"/>
      <c r="Q135" s="411"/>
      <c r="R135" s="411"/>
      <c r="S135" s="411"/>
      <c r="T135" s="411"/>
      <c r="U135" s="411"/>
      <c r="V135" s="411"/>
      <c r="W135" s="411"/>
      <c r="X135" s="411"/>
      <c r="Y135" s="411"/>
      <c r="Z135" s="411"/>
      <c r="AA135" s="411"/>
      <c r="AB135" s="411"/>
      <c r="AC135" s="411"/>
      <c r="AD135" s="411"/>
      <c r="AE135" s="411"/>
      <c r="AF135" s="411"/>
      <c r="AG135" s="411"/>
      <c r="AH135" s="411"/>
      <c r="AI135" s="411"/>
      <c r="AJ135" s="411"/>
      <c r="AK135" s="411"/>
      <c r="AL135" s="411"/>
      <c r="AM135" s="411"/>
      <c r="AN135" s="411"/>
      <c r="AO135" s="411"/>
      <c r="AP135" s="411"/>
      <c r="AQ135" s="411"/>
    </row>
    <row r="136" ht="15.75" customHeight="1">
      <c r="A136" s="411"/>
      <c r="B136" s="411"/>
      <c r="C136" s="411"/>
      <c r="D136" s="411"/>
      <c r="E136" s="411"/>
      <c r="F136" s="411"/>
      <c r="G136" s="411"/>
      <c r="H136" s="411"/>
      <c r="I136" s="411"/>
      <c r="J136" s="411"/>
      <c r="K136" s="411"/>
      <c r="L136" s="411"/>
      <c r="M136" s="411"/>
      <c r="N136" s="411"/>
      <c r="O136" s="411"/>
      <c r="P136" s="411"/>
      <c r="Q136" s="411"/>
      <c r="R136" s="411"/>
      <c r="S136" s="411"/>
      <c r="T136" s="411"/>
      <c r="U136" s="411"/>
      <c r="V136" s="411"/>
      <c r="W136" s="411"/>
      <c r="X136" s="411"/>
      <c r="Y136" s="411"/>
      <c r="Z136" s="411"/>
      <c r="AA136" s="411"/>
      <c r="AB136" s="411"/>
      <c r="AC136" s="411"/>
      <c r="AD136" s="411"/>
      <c r="AE136" s="411"/>
      <c r="AF136" s="411"/>
      <c r="AG136" s="411"/>
      <c r="AH136" s="411"/>
      <c r="AI136" s="411"/>
      <c r="AJ136" s="411"/>
      <c r="AK136" s="411"/>
      <c r="AL136" s="411"/>
      <c r="AM136" s="411"/>
      <c r="AN136" s="411"/>
      <c r="AO136" s="411"/>
      <c r="AP136" s="411"/>
      <c r="AQ136" s="411"/>
    </row>
    <row r="137" ht="15.75" customHeight="1">
      <c r="A137" s="411"/>
      <c r="B137" s="411"/>
      <c r="C137" s="411"/>
      <c r="D137" s="411"/>
      <c r="E137" s="411"/>
      <c r="F137" s="411"/>
      <c r="G137" s="411"/>
      <c r="H137" s="411"/>
      <c r="I137" s="411"/>
      <c r="J137" s="411"/>
      <c r="K137" s="411"/>
      <c r="L137" s="411"/>
      <c r="M137" s="411"/>
      <c r="N137" s="411"/>
      <c r="O137" s="411"/>
      <c r="P137" s="411"/>
      <c r="Q137" s="411"/>
      <c r="R137" s="411"/>
      <c r="S137" s="411"/>
      <c r="T137" s="411"/>
      <c r="U137" s="411"/>
      <c r="V137" s="411"/>
      <c r="W137" s="411"/>
      <c r="X137" s="411"/>
      <c r="Y137" s="411"/>
      <c r="Z137" s="411"/>
      <c r="AA137" s="411"/>
      <c r="AB137" s="411"/>
      <c r="AC137" s="411"/>
      <c r="AD137" s="411"/>
      <c r="AE137" s="411"/>
      <c r="AF137" s="411"/>
      <c r="AG137" s="411"/>
      <c r="AH137" s="411"/>
      <c r="AI137" s="411"/>
      <c r="AJ137" s="411"/>
      <c r="AK137" s="411"/>
      <c r="AL137" s="411"/>
      <c r="AM137" s="411"/>
      <c r="AN137" s="411"/>
      <c r="AO137" s="411"/>
      <c r="AP137" s="411"/>
      <c r="AQ137" s="411"/>
    </row>
    <row r="138" ht="15.75" customHeight="1">
      <c r="A138" s="411"/>
      <c r="B138" s="411"/>
      <c r="C138" s="411"/>
      <c r="D138" s="411"/>
      <c r="E138" s="411"/>
      <c r="F138" s="411"/>
      <c r="G138" s="411"/>
      <c r="H138" s="411"/>
      <c r="I138" s="411"/>
      <c r="J138" s="411"/>
      <c r="K138" s="411"/>
      <c r="L138" s="411"/>
      <c r="M138" s="411"/>
      <c r="N138" s="411"/>
      <c r="O138" s="411"/>
      <c r="P138" s="411"/>
      <c r="Q138" s="411"/>
      <c r="R138" s="411"/>
      <c r="S138" s="411"/>
      <c r="T138" s="411"/>
      <c r="U138" s="411"/>
      <c r="V138" s="411"/>
      <c r="W138" s="411"/>
      <c r="X138" s="411"/>
      <c r="Y138" s="411"/>
      <c r="Z138" s="411"/>
      <c r="AA138" s="411"/>
      <c r="AB138" s="411"/>
      <c r="AC138" s="411"/>
      <c r="AD138" s="411"/>
      <c r="AE138" s="411"/>
      <c r="AF138" s="411"/>
      <c r="AG138" s="411"/>
      <c r="AH138" s="411"/>
      <c r="AI138" s="411"/>
      <c r="AJ138" s="411"/>
      <c r="AK138" s="411"/>
      <c r="AL138" s="411"/>
      <c r="AM138" s="411"/>
      <c r="AN138" s="411"/>
      <c r="AO138" s="411"/>
      <c r="AP138" s="411"/>
      <c r="AQ138" s="411"/>
    </row>
    <row r="139" ht="15.75" customHeight="1">
      <c r="A139" s="411"/>
      <c r="B139" s="411"/>
      <c r="C139" s="411"/>
      <c r="D139" s="411"/>
      <c r="E139" s="411"/>
      <c r="F139" s="411"/>
      <c r="G139" s="411"/>
      <c r="H139" s="411"/>
      <c r="I139" s="411"/>
      <c r="J139" s="411"/>
      <c r="K139" s="411"/>
      <c r="L139" s="411"/>
      <c r="M139" s="411"/>
      <c r="N139" s="411"/>
      <c r="O139" s="411"/>
      <c r="P139" s="411"/>
      <c r="Q139" s="411"/>
      <c r="R139" s="411"/>
      <c r="S139" s="411"/>
      <c r="T139" s="411"/>
      <c r="U139" s="411"/>
      <c r="V139" s="411"/>
      <c r="W139" s="411"/>
      <c r="X139" s="411"/>
      <c r="Y139" s="411"/>
      <c r="Z139" s="411"/>
      <c r="AA139" s="411"/>
      <c r="AB139" s="411"/>
      <c r="AC139" s="411"/>
      <c r="AD139" s="411"/>
      <c r="AE139" s="411"/>
      <c r="AF139" s="411"/>
      <c r="AG139" s="411"/>
      <c r="AH139" s="411"/>
      <c r="AI139" s="411"/>
      <c r="AJ139" s="411"/>
      <c r="AK139" s="411"/>
      <c r="AL139" s="411"/>
      <c r="AM139" s="411"/>
      <c r="AN139" s="411"/>
      <c r="AO139" s="411"/>
      <c r="AP139" s="411"/>
      <c r="AQ139" s="411"/>
    </row>
    <row r="140" ht="15.75" customHeight="1">
      <c r="A140" s="411"/>
      <c r="B140" s="411"/>
      <c r="C140" s="411"/>
      <c r="D140" s="411"/>
      <c r="E140" s="411"/>
      <c r="F140" s="411"/>
      <c r="G140" s="411"/>
      <c r="H140" s="411"/>
      <c r="I140" s="411"/>
      <c r="J140" s="411"/>
      <c r="K140" s="411"/>
      <c r="L140" s="411"/>
      <c r="M140" s="411"/>
      <c r="N140" s="411"/>
      <c r="O140" s="411"/>
      <c r="P140" s="411"/>
      <c r="Q140" s="411"/>
      <c r="R140" s="411"/>
      <c r="S140" s="411"/>
      <c r="T140" s="411"/>
      <c r="U140" s="411"/>
      <c r="V140" s="411"/>
      <c r="W140" s="411"/>
      <c r="X140" s="411"/>
      <c r="Y140" s="411"/>
      <c r="Z140" s="411"/>
      <c r="AA140" s="411"/>
      <c r="AB140" s="411"/>
      <c r="AC140" s="411"/>
      <c r="AD140" s="411"/>
      <c r="AE140" s="411"/>
      <c r="AF140" s="411"/>
      <c r="AG140" s="411"/>
      <c r="AH140" s="411"/>
      <c r="AI140" s="411"/>
      <c r="AJ140" s="411"/>
      <c r="AK140" s="411"/>
      <c r="AL140" s="411"/>
      <c r="AM140" s="411"/>
      <c r="AN140" s="411"/>
      <c r="AO140" s="411"/>
      <c r="AP140" s="411"/>
      <c r="AQ140" s="411"/>
    </row>
    <row r="141" ht="15.75" customHeight="1">
      <c r="A141" s="411"/>
      <c r="B141" s="411"/>
      <c r="C141" s="411"/>
      <c r="D141" s="411"/>
      <c r="E141" s="411"/>
      <c r="F141" s="411"/>
      <c r="G141" s="411"/>
      <c r="H141" s="411"/>
      <c r="I141" s="411"/>
      <c r="J141" s="411"/>
      <c r="K141" s="411"/>
      <c r="L141" s="411"/>
      <c r="M141" s="411"/>
      <c r="N141" s="411"/>
      <c r="O141" s="411"/>
      <c r="P141" s="411"/>
      <c r="Q141" s="411"/>
      <c r="R141" s="411"/>
      <c r="S141" s="411"/>
      <c r="T141" s="411"/>
      <c r="U141" s="411"/>
      <c r="V141" s="411"/>
      <c r="W141" s="411"/>
      <c r="X141" s="411"/>
      <c r="Y141" s="411"/>
      <c r="Z141" s="411"/>
      <c r="AA141" s="411"/>
      <c r="AB141" s="411"/>
      <c r="AC141" s="411"/>
      <c r="AD141" s="411"/>
      <c r="AE141" s="411"/>
      <c r="AF141" s="411"/>
      <c r="AG141" s="411"/>
      <c r="AH141" s="411"/>
      <c r="AI141" s="411"/>
      <c r="AJ141" s="411"/>
      <c r="AK141" s="411"/>
      <c r="AL141" s="411"/>
      <c r="AM141" s="411"/>
      <c r="AN141" s="411"/>
      <c r="AO141" s="411"/>
      <c r="AP141" s="411"/>
      <c r="AQ141" s="411"/>
    </row>
    <row r="142" ht="15.75" customHeight="1">
      <c r="A142" s="411"/>
      <c r="B142" s="411"/>
      <c r="C142" s="411"/>
      <c r="D142" s="411"/>
      <c r="E142" s="411"/>
      <c r="F142" s="411"/>
      <c r="G142" s="411"/>
      <c r="H142" s="411"/>
      <c r="I142" s="411"/>
      <c r="J142" s="411"/>
      <c r="K142" s="411"/>
      <c r="L142" s="411"/>
      <c r="M142" s="411"/>
      <c r="N142" s="411"/>
      <c r="O142" s="411"/>
      <c r="P142" s="411"/>
      <c r="Q142" s="411"/>
      <c r="R142" s="411"/>
      <c r="S142" s="411"/>
      <c r="T142" s="411"/>
      <c r="U142" s="411"/>
      <c r="V142" s="411"/>
      <c r="W142" s="411"/>
      <c r="X142" s="411"/>
      <c r="Y142" s="411"/>
      <c r="Z142" s="411"/>
      <c r="AA142" s="411"/>
      <c r="AB142" s="411"/>
      <c r="AC142" s="411"/>
      <c r="AD142" s="411"/>
      <c r="AE142" s="411"/>
      <c r="AF142" s="411"/>
      <c r="AG142" s="411"/>
      <c r="AH142" s="411"/>
      <c r="AI142" s="411"/>
      <c r="AJ142" s="411"/>
      <c r="AK142" s="411"/>
      <c r="AL142" s="411"/>
      <c r="AM142" s="411"/>
      <c r="AN142" s="411"/>
      <c r="AO142" s="411"/>
      <c r="AP142" s="411"/>
      <c r="AQ142" s="411"/>
    </row>
    <row r="143" ht="15.75" customHeight="1">
      <c r="A143" s="411"/>
      <c r="B143" s="411"/>
      <c r="C143" s="411"/>
      <c r="D143" s="411"/>
      <c r="E143" s="411"/>
      <c r="F143" s="411"/>
      <c r="G143" s="411"/>
      <c r="H143" s="411"/>
      <c r="I143" s="411"/>
      <c r="J143" s="411"/>
      <c r="K143" s="411"/>
      <c r="L143" s="411"/>
      <c r="M143" s="411"/>
      <c r="N143" s="411"/>
      <c r="O143" s="411"/>
      <c r="P143" s="411"/>
      <c r="Q143" s="411"/>
      <c r="R143" s="411"/>
      <c r="S143" s="411"/>
      <c r="T143" s="411"/>
      <c r="U143" s="411"/>
      <c r="V143" s="411"/>
      <c r="W143" s="411"/>
      <c r="X143" s="411"/>
      <c r="Y143" s="411"/>
      <c r="Z143" s="411"/>
      <c r="AA143" s="411"/>
      <c r="AB143" s="411"/>
      <c r="AC143" s="411"/>
      <c r="AD143" s="411"/>
      <c r="AE143" s="411"/>
      <c r="AF143" s="411"/>
      <c r="AG143" s="411"/>
      <c r="AH143" s="411"/>
      <c r="AI143" s="411"/>
      <c r="AJ143" s="411"/>
      <c r="AK143" s="411"/>
      <c r="AL143" s="411"/>
      <c r="AM143" s="411"/>
      <c r="AN143" s="411"/>
      <c r="AO143" s="411"/>
      <c r="AP143" s="411"/>
      <c r="AQ143" s="411"/>
    </row>
    <row r="144" ht="15.75" customHeight="1">
      <c r="A144" s="411"/>
      <c r="B144" s="411"/>
      <c r="C144" s="411"/>
      <c r="D144" s="411"/>
      <c r="E144" s="411"/>
      <c r="F144" s="411"/>
      <c r="G144" s="411"/>
      <c r="H144" s="411"/>
      <c r="I144" s="411"/>
      <c r="J144" s="411"/>
      <c r="K144" s="411"/>
      <c r="L144" s="411"/>
      <c r="M144" s="411"/>
      <c r="N144" s="411"/>
      <c r="O144" s="411"/>
      <c r="P144" s="411"/>
      <c r="Q144" s="411"/>
      <c r="R144" s="411"/>
      <c r="S144" s="411"/>
      <c r="T144" s="411"/>
      <c r="U144" s="411"/>
      <c r="V144" s="411"/>
      <c r="W144" s="411"/>
      <c r="X144" s="411"/>
      <c r="Y144" s="411"/>
      <c r="Z144" s="411"/>
      <c r="AA144" s="411"/>
      <c r="AB144" s="411"/>
      <c r="AC144" s="411"/>
      <c r="AD144" s="411"/>
      <c r="AE144" s="411"/>
      <c r="AF144" s="411"/>
      <c r="AG144" s="411"/>
      <c r="AH144" s="411"/>
      <c r="AI144" s="411"/>
      <c r="AJ144" s="411"/>
      <c r="AK144" s="411"/>
      <c r="AL144" s="411"/>
      <c r="AM144" s="411"/>
      <c r="AN144" s="411"/>
      <c r="AO144" s="411"/>
      <c r="AP144" s="411"/>
      <c r="AQ144" s="411"/>
    </row>
    <row r="145" ht="15.75" customHeight="1">
      <c r="A145" s="411"/>
      <c r="B145" s="411"/>
      <c r="C145" s="411"/>
      <c r="D145" s="411"/>
      <c r="E145" s="411"/>
      <c r="F145" s="411"/>
      <c r="G145" s="411"/>
      <c r="H145" s="411"/>
      <c r="I145" s="411"/>
      <c r="J145" s="411"/>
      <c r="K145" s="411"/>
      <c r="L145" s="411"/>
      <c r="M145" s="411"/>
      <c r="N145" s="411"/>
      <c r="O145" s="411"/>
      <c r="P145" s="411"/>
      <c r="Q145" s="411"/>
      <c r="R145" s="411"/>
      <c r="S145" s="411"/>
      <c r="T145" s="411"/>
      <c r="U145" s="411"/>
      <c r="V145" s="411"/>
      <c r="W145" s="411"/>
      <c r="X145" s="411"/>
      <c r="Y145" s="411"/>
      <c r="Z145" s="411"/>
      <c r="AA145" s="411"/>
      <c r="AB145" s="411"/>
      <c r="AC145" s="411"/>
      <c r="AD145" s="411"/>
      <c r="AE145" s="411"/>
      <c r="AF145" s="411"/>
      <c r="AG145" s="411"/>
      <c r="AH145" s="411"/>
      <c r="AI145" s="411"/>
      <c r="AJ145" s="411"/>
      <c r="AK145" s="411"/>
      <c r="AL145" s="411"/>
      <c r="AM145" s="411"/>
      <c r="AN145" s="411"/>
      <c r="AO145" s="411"/>
      <c r="AP145" s="411"/>
      <c r="AQ145" s="411"/>
    </row>
    <row r="146" ht="15.75" customHeight="1">
      <c r="A146" s="411"/>
      <c r="B146" s="411"/>
      <c r="C146" s="411"/>
      <c r="D146" s="411"/>
      <c r="E146" s="411"/>
      <c r="F146" s="411"/>
      <c r="G146" s="411"/>
      <c r="H146" s="411"/>
      <c r="I146" s="411"/>
      <c r="J146" s="411"/>
      <c r="K146" s="411"/>
      <c r="L146" s="411"/>
      <c r="M146" s="411"/>
      <c r="N146" s="411"/>
      <c r="O146" s="411"/>
      <c r="P146" s="411"/>
      <c r="Q146" s="411"/>
      <c r="R146" s="411"/>
      <c r="S146" s="411"/>
      <c r="T146" s="411"/>
      <c r="U146" s="411"/>
      <c r="V146" s="411"/>
      <c r="W146" s="411"/>
      <c r="X146" s="411"/>
      <c r="Y146" s="411"/>
      <c r="Z146" s="411"/>
      <c r="AA146" s="411"/>
      <c r="AB146" s="411"/>
      <c r="AC146" s="411"/>
      <c r="AD146" s="411"/>
      <c r="AE146" s="411"/>
      <c r="AF146" s="411"/>
      <c r="AG146" s="411"/>
      <c r="AH146" s="411"/>
      <c r="AI146" s="411"/>
      <c r="AJ146" s="411"/>
      <c r="AK146" s="411"/>
      <c r="AL146" s="411"/>
      <c r="AM146" s="411"/>
      <c r="AN146" s="411"/>
      <c r="AO146" s="411"/>
      <c r="AP146" s="411"/>
      <c r="AQ146" s="411"/>
    </row>
    <row r="147" ht="15.75" customHeight="1">
      <c r="A147" s="411"/>
      <c r="B147" s="411"/>
      <c r="C147" s="411"/>
      <c r="D147" s="411"/>
      <c r="E147" s="411"/>
      <c r="F147" s="411"/>
      <c r="G147" s="411"/>
      <c r="H147" s="411"/>
      <c r="I147" s="411"/>
      <c r="J147" s="411"/>
      <c r="K147" s="411"/>
      <c r="L147" s="411"/>
      <c r="M147" s="411"/>
      <c r="N147" s="411"/>
      <c r="O147" s="411"/>
      <c r="P147" s="411"/>
      <c r="Q147" s="411"/>
      <c r="R147" s="411"/>
      <c r="S147" s="411"/>
      <c r="T147" s="411"/>
      <c r="U147" s="411"/>
      <c r="V147" s="411"/>
      <c r="W147" s="411"/>
      <c r="X147" s="411"/>
      <c r="Y147" s="411"/>
      <c r="Z147" s="411"/>
      <c r="AA147" s="411"/>
      <c r="AB147" s="411"/>
      <c r="AC147" s="411"/>
      <c r="AD147" s="411"/>
      <c r="AE147" s="411"/>
      <c r="AF147" s="411"/>
      <c r="AG147" s="411"/>
      <c r="AH147" s="411"/>
      <c r="AI147" s="411"/>
      <c r="AJ147" s="411"/>
      <c r="AK147" s="411"/>
      <c r="AL147" s="411"/>
      <c r="AM147" s="411"/>
      <c r="AN147" s="411"/>
      <c r="AO147" s="411"/>
      <c r="AP147" s="411"/>
      <c r="AQ147" s="411"/>
    </row>
    <row r="148" ht="15.75" customHeight="1">
      <c r="A148" s="411"/>
      <c r="B148" s="411"/>
      <c r="C148" s="411"/>
      <c r="D148" s="411"/>
      <c r="E148" s="411"/>
      <c r="F148" s="411"/>
      <c r="G148" s="411"/>
      <c r="H148" s="411"/>
      <c r="I148" s="411"/>
      <c r="J148" s="411"/>
      <c r="K148" s="411"/>
      <c r="L148" s="411"/>
      <c r="M148" s="411"/>
      <c r="N148" s="411"/>
      <c r="O148" s="411"/>
      <c r="P148" s="411"/>
      <c r="Q148" s="411"/>
      <c r="R148" s="411"/>
      <c r="S148" s="411"/>
      <c r="T148" s="411"/>
      <c r="U148" s="411"/>
      <c r="V148" s="411"/>
      <c r="W148" s="411"/>
      <c r="X148" s="411"/>
      <c r="Y148" s="411"/>
      <c r="Z148" s="411"/>
      <c r="AA148" s="411"/>
      <c r="AB148" s="411"/>
      <c r="AC148" s="411"/>
      <c r="AD148" s="411"/>
      <c r="AE148" s="411"/>
      <c r="AF148" s="411"/>
      <c r="AG148" s="411"/>
      <c r="AH148" s="411"/>
      <c r="AI148" s="411"/>
      <c r="AJ148" s="411"/>
      <c r="AK148" s="411"/>
      <c r="AL148" s="411"/>
      <c r="AM148" s="411"/>
      <c r="AN148" s="411"/>
      <c r="AO148" s="411"/>
      <c r="AP148" s="411"/>
      <c r="AQ148" s="411"/>
    </row>
    <row r="149" ht="15.75" customHeight="1">
      <c r="A149" s="411"/>
      <c r="B149" s="411"/>
      <c r="C149" s="411"/>
      <c r="D149" s="411"/>
      <c r="E149" s="411"/>
      <c r="F149" s="411"/>
      <c r="G149" s="411"/>
      <c r="H149" s="411"/>
      <c r="I149" s="411"/>
      <c r="J149" s="411"/>
      <c r="K149" s="411"/>
      <c r="L149" s="411"/>
      <c r="M149" s="411"/>
      <c r="N149" s="411"/>
      <c r="O149" s="411"/>
      <c r="P149" s="411"/>
      <c r="Q149" s="411"/>
      <c r="R149" s="411"/>
      <c r="S149" s="411"/>
      <c r="T149" s="411"/>
      <c r="U149" s="411"/>
      <c r="V149" s="411"/>
      <c r="W149" s="411"/>
      <c r="X149" s="411"/>
      <c r="Y149" s="411"/>
      <c r="Z149" s="411"/>
      <c r="AA149" s="411"/>
      <c r="AB149" s="411"/>
      <c r="AC149" s="411"/>
      <c r="AD149" s="411"/>
      <c r="AE149" s="411"/>
      <c r="AF149" s="411"/>
      <c r="AG149" s="411"/>
      <c r="AH149" s="411"/>
      <c r="AI149" s="411"/>
      <c r="AJ149" s="411"/>
      <c r="AK149" s="411"/>
      <c r="AL149" s="411"/>
      <c r="AM149" s="411"/>
      <c r="AN149" s="411"/>
      <c r="AO149" s="411"/>
      <c r="AP149" s="411"/>
      <c r="AQ149" s="411"/>
    </row>
    <row r="150" ht="15.75" customHeight="1">
      <c r="A150" s="411"/>
      <c r="B150" s="411"/>
      <c r="C150" s="411"/>
      <c r="D150" s="411"/>
      <c r="E150" s="411"/>
      <c r="F150" s="411"/>
      <c r="G150" s="411"/>
      <c r="H150" s="411"/>
      <c r="I150" s="411"/>
      <c r="J150" s="411"/>
      <c r="K150" s="411"/>
      <c r="L150" s="411"/>
      <c r="M150" s="411"/>
      <c r="N150" s="411"/>
      <c r="O150" s="411"/>
      <c r="P150" s="411"/>
      <c r="Q150" s="411"/>
      <c r="R150" s="411"/>
      <c r="S150" s="411"/>
      <c r="T150" s="411"/>
      <c r="U150" s="411"/>
      <c r="V150" s="411"/>
      <c r="W150" s="411"/>
      <c r="X150" s="411"/>
      <c r="Y150" s="411"/>
      <c r="Z150" s="411"/>
      <c r="AA150" s="411"/>
      <c r="AB150" s="411"/>
      <c r="AC150" s="411"/>
      <c r="AD150" s="411"/>
      <c r="AE150" s="411"/>
      <c r="AF150" s="411"/>
      <c r="AG150" s="411"/>
      <c r="AH150" s="411"/>
      <c r="AI150" s="411"/>
      <c r="AJ150" s="411"/>
      <c r="AK150" s="411"/>
      <c r="AL150" s="411"/>
      <c r="AM150" s="411"/>
      <c r="AN150" s="411"/>
      <c r="AO150" s="411"/>
      <c r="AP150" s="411"/>
      <c r="AQ150" s="411"/>
    </row>
    <row r="151" ht="15.75" customHeight="1">
      <c r="A151" s="411"/>
      <c r="B151" s="411"/>
      <c r="C151" s="411"/>
      <c r="D151" s="411"/>
      <c r="E151" s="411"/>
      <c r="F151" s="411"/>
      <c r="G151" s="411"/>
      <c r="H151" s="411"/>
      <c r="I151" s="411"/>
      <c r="J151" s="411"/>
      <c r="K151" s="411"/>
      <c r="L151" s="411"/>
      <c r="M151" s="411"/>
      <c r="N151" s="411"/>
      <c r="O151" s="411"/>
      <c r="P151" s="411"/>
      <c r="Q151" s="411"/>
      <c r="R151" s="411"/>
      <c r="S151" s="411"/>
      <c r="T151" s="411"/>
      <c r="U151" s="411"/>
      <c r="V151" s="411"/>
      <c r="W151" s="411"/>
      <c r="X151" s="411"/>
      <c r="Y151" s="411"/>
      <c r="Z151" s="411"/>
      <c r="AA151" s="411"/>
      <c r="AB151" s="411"/>
      <c r="AC151" s="411"/>
      <c r="AD151" s="411"/>
      <c r="AE151" s="411"/>
      <c r="AF151" s="411"/>
      <c r="AG151" s="411"/>
      <c r="AH151" s="411"/>
      <c r="AI151" s="411"/>
      <c r="AJ151" s="411"/>
      <c r="AK151" s="411"/>
      <c r="AL151" s="411"/>
      <c r="AM151" s="411"/>
      <c r="AN151" s="411"/>
      <c r="AO151" s="411"/>
      <c r="AP151" s="411"/>
      <c r="AQ151" s="411"/>
    </row>
    <row r="152" ht="15.75" customHeight="1">
      <c r="A152" s="411"/>
      <c r="B152" s="411"/>
      <c r="C152" s="411"/>
      <c r="D152" s="411"/>
      <c r="E152" s="411"/>
      <c r="F152" s="411"/>
      <c r="G152" s="411"/>
      <c r="H152" s="411"/>
      <c r="I152" s="411"/>
      <c r="J152" s="411"/>
      <c r="K152" s="411"/>
      <c r="L152" s="411"/>
      <c r="M152" s="411"/>
      <c r="N152" s="411"/>
      <c r="O152" s="411"/>
      <c r="P152" s="411"/>
      <c r="Q152" s="411"/>
      <c r="R152" s="411"/>
      <c r="S152" s="411"/>
      <c r="T152" s="411"/>
      <c r="U152" s="411"/>
      <c r="V152" s="411"/>
      <c r="W152" s="411"/>
      <c r="X152" s="411"/>
      <c r="Y152" s="411"/>
      <c r="Z152" s="411"/>
      <c r="AA152" s="411"/>
      <c r="AB152" s="411"/>
      <c r="AC152" s="411"/>
      <c r="AD152" s="411"/>
      <c r="AE152" s="411"/>
      <c r="AF152" s="411"/>
      <c r="AG152" s="411"/>
      <c r="AH152" s="411"/>
      <c r="AI152" s="411"/>
      <c r="AJ152" s="411"/>
      <c r="AK152" s="411"/>
      <c r="AL152" s="411"/>
      <c r="AM152" s="411"/>
      <c r="AN152" s="411"/>
      <c r="AO152" s="411"/>
      <c r="AP152" s="411"/>
      <c r="AQ152" s="411"/>
    </row>
    <row r="153" ht="15.75" customHeight="1">
      <c r="A153" s="411"/>
      <c r="B153" s="411"/>
      <c r="C153" s="411"/>
      <c r="D153" s="411"/>
      <c r="E153" s="411"/>
      <c r="F153" s="411"/>
      <c r="G153" s="411"/>
      <c r="H153" s="411"/>
      <c r="I153" s="411"/>
      <c r="J153" s="411"/>
      <c r="K153" s="411"/>
      <c r="L153" s="411"/>
      <c r="M153" s="411"/>
      <c r="N153" s="411"/>
      <c r="O153" s="411"/>
      <c r="P153" s="411"/>
      <c r="Q153" s="411"/>
      <c r="R153" s="411"/>
      <c r="S153" s="411"/>
      <c r="T153" s="411"/>
      <c r="U153" s="411"/>
      <c r="V153" s="411"/>
      <c r="W153" s="411"/>
      <c r="X153" s="411"/>
      <c r="Y153" s="411"/>
      <c r="Z153" s="411"/>
      <c r="AA153" s="411"/>
      <c r="AB153" s="411"/>
      <c r="AC153" s="411"/>
      <c r="AD153" s="411"/>
      <c r="AE153" s="411"/>
      <c r="AF153" s="411"/>
      <c r="AG153" s="411"/>
      <c r="AH153" s="411"/>
      <c r="AI153" s="411"/>
      <c r="AJ153" s="411"/>
      <c r="AK153" s="411"/>
      <c r="AL153" s="411"/>
      <c r="AM153" s="411"/>
      <c r="AN153" s="411"/>
      <c r="AO153" s="411"/>
      <c r="AP153" s="411"/>
      <c r="AQ153" s="411"/>
    </row>
    <row r="154" ht="15.75" customHeight="1">
      <c r="A154" s="411"/>
      <c r="B154" s="411"/>
      <c r="C154" s="411"/>
      <c r="D154" s="411"/>
      <c r="E154" s="411"/>
      <c r="F154" s="411"/>
      <c r="G154" s="411"/>
      <c r="H154" s="411"/>
      <c r="I154" s="411"/>
      <c r="J154" s="411"/>
      <c r="K154" s="411"/>
      <c r="L154" s="411"/>
      <c r="M154" s="411"/>
      <c r="N154" s="411"/>
      <c r="O154" s="411"/>
      <c r="P154" s="411"/>
      <c r="Q154" s="411"/>
      <c r="R154" s="411"/>
      <c r="S154" s="411"/>
      <c r="T154" s="411"/>
      <c r="U154" s="411"/>
      <c r="V154" s="411"/>
      <c r="W154" s="411"/>
      <c r="X154" s="411"/>
      <c r="Y154" s="411"/>
      <c r="Z154" s="411"/>
      <c r="AA154" s="411"/>
      <c r="AB154" s="411"/>
      <c r="AC154" s="411"/>
      <c r="AD154" s="411"/>
      <c r="AE154" s="411"/>
      <c r="AF154" s="411"/>
      <c r="AG154" s="411"/>
      <c r="AH154" s="411"/>
      <c r="AI154" s="411"/>
      <c r="AJ154" s="411"/>
      <c r="AK154" s="411"/>
      <c r="AL154" s="411"/>
      <c r="AM154" s="411"/>
      <c r="AN154" s="411"/>
      <c r="AO154" s="411"/>
      <c r="AP154" s="411"/>
      <c r="AQ154" s="411"/>
    </row>
    <row r="155" ht="15.75" customHeight="1">
      <c r="A155" s="411"/>
      <c r="B155" s="411"/>
      <c r="C155" s="411"/>
      <c r="D155" s="411"/>
      <c r="E155" s="411"/>
      <c r="F155" s="411"/>
      <c r="G155" s="411"/>
      <c r="H155" s="411"/>
      <c r="I155" s="411"/>
      <c r="J155" s="411"/>
      <c r="K155" s="411"/>
      <c r="L155" s="411"/>
      <c r="M155" s="411"/>
      <c r="N155" s="411"/>
      <c r="O155" s="411"/>
      <c r="P155" s="411"/>
      <c r="Q155" s="411"/>
      <c r="R155" s="411"/>
      <c r="S155" s="411"/>
      <c r="T155" s="411"/>
      <c r="U155" s="411"/>
      <c r="V155" s="411"/>
      <c r="W155" s="411"/>
      <c r="X155" s="411"/>
      <c r="Y155" s="411"/>
      <c r="Z155" s="411"/>
      <c r="AA155" s="411"/>
      <c r="AB155" s="411"/>
      <c r="AC155" s="411"/>
      <c r="AD155" s="411"/>
      <c r="AE155" s="411"/>
      <c r="AF155" s="411"/>
      <c r="AG155" s="411"/>
      <c r="AH155" s="411"/>
      <c r="AI155" s="411"/>
      <c r="AJ155" s="411"/>
      <c r="AK155" s="411"/>
      <c r="AL155" s="411"/>
      <c r="AM155" s="411"/>
      <c r="AN155" s="411"/>
      <c r="AO155" s="411"/>
      <c r="AP155" s="411"/>
      <c r="AQ155" s="411"/>
    </row>
    <row r="156" ht="15.75" customHeight="1">
      <c r="A156" s="411"/>
      <c r="B156" s="411"/>
      <c r="C156" s="411"/>
      <c r="D156" s="411"/>
      <c r="E156" s="411"/>
      <c r="F156" s="411"/>
      <c r="G156" s="411"/>
      <c r="H156" s="411"/>
      <c r="I156" s="411"/>
      <c r="J156" s="411"/>
      <c r="K156" s="411"/>
      <c r="L156" s="411"/>
      <c r="M156" s="411"/>
      <c r="N156" s="411"/>
      <c r="O156" s="411"/>
      <c r="P156" s="411"/>
      <c r="Q156" s="411"/>
      <c r="R156" s="411"/>
      <c r="S156" s="411"/>
      <c r="T156" s="411"/>
      <c r="U156" s="411"/>
      <c r="V156" s="411"/>
      <c r="W156" s="411"/>
      <c r="X156" s="411"/>
      <c r="Y156" s="411"/>
      <c r="Z156" s="411"/>
      <c r="AA156" s="411"/>
      <c r="AB156" s="411"/>
      <c r="AC156" s="411"/>
      <c r="AD156" s="411"/>
      <c r="AE156" s="411"/>
      <c r="AF156" s="411"/>
      <c r="AG156" s="411"/>
      <c r="AH156" s="411"/>
      <c r="AI156" s="411"/>
      <c r="AJ156" s="411"/>
      <c r="AK156" s="411"/>
      <c r="AL156" s="411"/>
      <c r="AM156" s="411"/>
      <c r="AN156" s="411"/>
      <c r="AO156" s="411"/>
      <c r="AP156" s="411"/>
      <c r="AQ156" s="411"/>
    </row>
    <row r="157" ht="15.75" customHeight="1">
      <c r="A157" s="411"/>
      <c r="B157" s="411"/>
      <c r="C157" s="411"/>
      <c r="D157" s="411"/>
      <c r="E157" s="411"/>
      <c r="F157" s="411"/>
      <c r="G157" s="411"/>
      <c r="H157" s="411"/>
      <c r="I157" s="411"/>
      <c r="J157" s="411"/>
      <c r="K157" s="411"/>
      <c r="L157" s="411"/>
      <c r="M157" s="411"/>
      <c r="N157" s="411"/>
      <c r="O157" s="411"/>
      <c r="P157" s="411"/>
      <c r="Q157" s="411"/>
      <c r="R157" s="411"/>
      <c r="S157" s="411"/>
      <c r="T157" s="411"/>
      <c r="U157" s="411"/>
      <c r="V157" s="411"/>
      <c r="W157" s="411"/>
      <c r="X157" s="411"/>
      <c r="Y157" s="411"/>
      <c r="Z157" s="411"/>
      <c r="AA157" s="411"/>
      <c r="AB157" s="411"/>
      <c r="AC157" s="411"/>
      <c r="AD157" s="411"/>
      <c r="AE157" s="411"/>
      <c r="AF157" s="411"/>
      <c r="AG157" s="411"/>
      <c r="AH157" s="411"/>
      <c r="AI157" s="411"/>
      <c r="AJ157" s="411"/>
      <c r="AK157" s="411"/>
      <c r="AL157" s="411"/>
      <c r="AM157" s="411"/>
      <c r="AN157" s="411"/>
      <c r="AO157" s="411"/>
      <c r="AP157" s="411"/>
      <c r="AQ157" s="411"/>
    </row>
    <row r="158" ht="15.75" customHeight="1">
      <c r="A158" s="411"/>
      <c r="B158" s="411"/>
      <c r="C158" s="411"/>
      <c r="D158" s="411"/>
      <c r="E158" s="411"/>
      <c r="F158" s="411"/>
      <c r="G158" s="411"/>
      <c r="H158" s="411"/>
      <c r="I158" s="411"/>
      <c r="J158" s="411"/>
      <c r="K158" s="411"/>
      <c r="L158" s="411"/>
      <c r="M158" s="411"/>
      <c r="N158" s="411"/>
      <c r="O158" s="411"/>
      <c r="P158" s="411"/>
      <c r="Q158" s="411"/>
      <c r="R158" s="411"/>
      <c r="S158" s="411"/>
      <c r="T158" s="411"/>
      <c r="U158" s="411"/>
      <c r="V158" s="411"/>
      <c r="W158" s="411"/>
      <c r="X158" s="411"/>
      <c r="Y158" s="411"/>
      <c r="Z158" s="411"/>
      <c r="AA158" s="411"/>
      <c r="AB158" s="411"/>
      <c r="AC158" s="411"/>
      <c r="AD158" s="411"/>
      <c r="AE158" s="411"/>
      <c r="AF158" s="411"/>
      <c r="AG158" s="411"/>
      <c r="AH158" s="411"/>
      <c r="AI158" s="411"/>
      <c r="AJ158" s="411"/>
      <c r="AK158" s="411"/>
      <c r="AL158" s="411"/>
      <c r="AM158" s="411"/>
      <c r="AN158" s="411"/>
      <c r="AO158" s="411"/>
      <c r="AP158" s="411"/>
      <c r="AQ158" s="411"/>
    </row>
    <row r="159" ht="15.75" customHeight="1">
      <c r="A159" s="411"/>
      <c r="B159" s="411"/>
      <c r="C159" s="411"/>
      <c r="D159" s="411"/>
      <c r="E159" s="411"/>
      <c r="F159" s="411"/>
      <c r="G159" s="411"/>
      <c r="H159" s="411"/>
      <c r="I159" s="411"/>
      <c r="J159" s="411"/>
      <c r="K159" s="411"/>
      <c r="L159" s="411"/>
      <c r="M159" s="411"/>
      <c r="N159" s="411"/>
      <c r="O159" s="411"/>
      <c r="P159" s="411"/>
      <c r="Q159" s="411"/>
      <c r="R159" s="411"/>
      <c r="S159" s="411"/>
      <c r="T159" s="411"/>
      <c r="U159" s="411"/>
      <c r="V159" s="411"/>
      <c r="W159" s="411"/>
      <c r="X159" s="411"/>
      <c r="Y159" s="411"/>
      <c r="Z159" s="411"/>
      <c r="AA159" s="411"/>
      <c r="AB159" s="411"/>
      <c r="AC159" s="411"/>
      <c r="AD159" s="411"/>
      <c r="AE159" s="411"/>
      <c r="AF159" s="411"/>
      <c r="AG159" s="411"/>
      <c r="AH159" s="411"/>
      <c r="AI159" s="411"/>
      <c r="AJ159" s="411"/>
      <c r="AK159" s="411"/>
      <c r="AL159" s="411"/>
      <c r="AM159" s="411"/>
      <c r="AN159" s="411"/>
      <c r="AO159" s="411"/>
      <c r="AP159" s="411"/>
      <c r="AQ159" s="411"/>
    </row>
    <row r="160" ht="15.75" customHeight="1">
      <c r="A160" s="411"/>
      <c r="B160" s="411"/>
      <c r="C160" s="411"/>
      <c r="D160" s="411"/>
      <c r="E160" s="411"/>
      <c r="F160" s="411"/>
      <c r="G160" s="411"/>
      <c r="H160" s="411"/>
      <c r="I160" s="411"/>
      <c r="J160" s="411"/>
      <c r="K160" s="411"/>
      <c r="L160" s="411"/>
      <c r="M160" s="411"/>
      <c r="N160" s="411"/>
      <c r="O160" s="411"/>
      <c r="P160" s="411"/>
      <c r="Q160" s="411"/>
      <c r="R160" s="411"/>
      <c r="S160" s="411"/>
      <c r="T160" s="411"/>
      <c r="U160" s="411"/>
      <c r="V160" s="411"/>
      <c r="W160" s="411"/>
      <c r="X160" s="411"/>
      <c r="Y160" s="411"/>
      <c r="Z160" s="411"/>
      <c r="AA160" s="411"/>
      <c r="AB160" s="411"/>
      <c r="AC160" s="411"/>
      <c r="AD160" s="411"/>
      <c r="AE160" s="411"/>
      <c r="AF160" s="411"/>
      <c r="AG160" s="411"/>
      <c r="AH160" s="411"/>
      <c r="AI160" s="411"/>
      <c r="AJ160" s="411"/>
      <c r="AK160" s="411"/>
      <c r="AL160" s="411"/>
      <c r="AM160" s="411"/>
      <c r="AN160" s="411"/>
      <c r="AO160" s="411"/>
      <c r="AP160" s="411"/>
      <c r="AQ160" s="411"/>
    </row>
    <row r="161" ht="15.75" customHeight="1">
      <c r="A161" s="411"/>
      <c r="B161" s="411"/>
      <c r="C161" s="411"/>
      <c r="D161" s="411"/>
      <c r="E161" s="411"/>
      <c r="F161" s="411"/>
      <c r="G161" s="411"/>
      <c r="H161" s="411"/>
      <c r="I161" s="411"/>
      <c r="J161" s="411"/>
      <c r="K161" s="411"/>
      <c r="L161" s="411"/>
      <c r="M161" s="411"/>
      <c r="N161" s="411"/>
      <c r="O161" s="411"/>
      <c r="P161" s="411"/>
      <c r="Q161" s="411"/>
      <c r="R161" s="411"/>
      <c r="S161" s="411"/>
      <c r="T161" s="411"/>
      <c r="U161" s="411"/>
      <c r="V161" s="411"/>
      <c r="W161" s="411"/>
      <c r="X161" s="411"/>
      <c r="Y161" s="411"/>
      <c r="Z161" s="411"/>
      <c r="AA161" s="411"/>
      <c r="AB161" s="411"/>
      <c r="AC161" s="411"/>
      <c r="AD161" s="411"/>
      <c r="AE161" s="411"/>
      <c r="AF161" s="411"/>
      <c r="AG161" s="411"/>
      <c r="AH161" s="411"/>
      <c r="AI161" s="411"/>
      <c r="AJ161" s="411"/>
      <c r="AK161" s="411"/>
      <c r="AL161" s="411"/>
      <c r="AM161" s="411"/>
      <c r="AN161" s="411"/>
      <c r="AO161" s="411"/>
      <c r="AP161" s="411"/>
      <c r="AQ161" s="411"/>
    </row>
    <row r="162" ht="15.75" customHeight="1">
      <c r="A162" s="411"/>
      <c r="B162" s="411"/>
      <c r="C162" s="411"/>
      <c r="D162" s="411"/>
      <c r="E162" s="411"/>
      <c r="F162" s="411"/>
      <c r="G162" s="411"/>
      <c r="H162" s="411"/>
      <c r="I162" s="411"/>
      <c r="J162" s="411"/>
      <c r="K162" s="411"/>
      <c r="L162" s="411"/>
      <c r="M162" s="411"/>
      <c r="N162" s="411"/>
      <c r="O162" s="411"/>
      <c r="P162" s="411"/>
      <c r="Q162" s="411"/>
      <c r="R162" s="411"/>
      <c r="S162" s="411"/>
      <c r="T162" s="411"/>
      <c r="U162" s="411"/>
      <c r="V162" s="411"/>
      <c r="W162" s="411"/>
      <c r="X162" s="411"/>
      <c r="Y162" s="411"/>
      <c r="Z162" s="411"/>
      <c r="AA162" s="411"/>
      <c r="AB162" s="411"/>
      <c r="AC162" s="411"/>
      <c r="AD162" s="411"/>
      <c r="AE162" s="411"/>
      <c r="AF162" s="411"/>
      <c r="AG162" s="411"/>
      <c r="AH162" s="411"/>
      <c r="AI162" s="411"/>
      <c r="AJ162" s="411"/>
      <c r="AK162" s="411"/>
      <c r="AL162" s="411"/>
      <c r="AM162" s="411"/>
      <c r="AN162" s="411"/>
      <c r="AO162" s="411"/>
      <c r="AP162" s="411"/>
      <c r="AQ162" s="411"/>
    </row>
    <row r="163" ht="15.75" customHeight="1">
      <c r="A163" s="411"/>
      <c r="B163" s="411"/>
      <c r="C163" s="411"/>
      <c r="D163" s="411"/>
      <c r="E163" s="411"/>
      <c r="F163" s="411"/>
      <c r="G163" s="411"/>
      <c r="H163" s="411"/>
      <c r="I163" s="411"/>
      <c r="J163" s="411"/>
      <c r="K163" s="411"/>
      <c r="L163" s="411"/>
      <c r="M163" s="411"/>
      <c r="N163" s="411"/>
      <c r="O163" s="411"/>
      <c r="P163" s="411"/>
      <c r="Q163" s="411"/>
      <c r="R163" s="411"/>
      <c r="S163" s="411"/>
      <c r="T163" s="411"/>
      <c r="U163" s="411"/>
      <c r="V163" s="411"/>
      <c r="W163" s="411"/>
      <c r="X163" s="411"/>
      <c r="Y163" s="411"/>
      <c r="Z163" s="411"/>
      <c r="AA163" s="411"/>
      <c r="AB163" s="411"/>
      <c r="AC163" s="411"/>
      <c r="AD163" s="411"/>
      <c r="AE163" s="411"/>
      <c r="AF163" s="411"/>
      <c r="AG163" s="411"/>
      <c r="AH163" s="411"/>
      <c r="AI163" s="411"/>
      <c r="AJ163" s="411"/>
      <c r="AK163" s="411"/>
      <c r="AL163" s="411"/>
      <c r="AM163" s="411"/>
      <c r="AN163" s="411"/>
      <c r="AO163" s="411"/>
      <c r="AP163" s="411"/>
      <c r="AQ163" s="411"/>
    </row>
    <row r="164" ht="15.75" customHeight="1">
      <c r="A164" s="411"/>
      <c r="B164" s="411"/>
      <c r="C164" s="411"/>
      <c r="D164" s="411"/>
      <c r="E164" s="411"/>
      <c r="F164" s="411"/>
      <c r="G164" s="411"/>
      <c r="H164" s="411"/>
      <c r="I164" s="411"/>
      <c r="J164" s="411"/>
      <c r="K164" s="411"/>
      <c r="L164" s="411"/>
      <c r="M164" s="411"/>
      <c r="N164" s="411"/>
      <c r="O164" s="411"/>
      <c r="P164" s="411"/>
      <c r="Q164" s="411"/>
      <c r="R164" s="411"/>
      <c r="S164" s="411"/>
      <c r="T164" s="411"/>
      <c r="U164" s="411"/>
      <c r="V164" s="411"/>
      <c r="W164" s="411"/>
      <c r="X164" s="411"/>
      <c r="Y164" s="411"/>
      <c r="Z164" s="411"/>
      <c r="AA164" s="411"/>
      <c r="AB164" s="411"/>
      <c r="AC164" s="411"/>
      <c r="AD164" s="411"/>
      <c r="AE164" s="411"/>
      <c r="AF164" s="411"/>
      <c r="AG164" s="411"/>
      <c r="AH164" s="411"/>
      <c r="AI164" s="411"/>
      <c r="AJ164" s="411"/>
      <c r="AK164" s="411"/>
      <c r="AL164" s="411"/>
      <c r="AM164" s="411"/>
      <c r="AN164" s="411"/>
      <c r="AO164" s="411"/>
      <c r="AP164" s="411"/>
      <c r="AQ164" s="411"/>
    </row>
    <row r="165" ht="15.75" customHeight="1">
      <c r="A165" s="411"/>
      <c r="B165" s="411"/>
      <c r="C165" s="411"/>
      <c r="D165" s="411"/>
      <c r="E165" s="411"/>
      <c r="F165" s="411"/>
      <c r="G165" s="411"/>
      <c r="H165" s="411"/>
      <c r="I165" s="411"/>
      <c r="J165" s="411"/>
      <c r="K165" s="411"/>
      <c r="L165" s="411"/>
      <c r="M165" s="411"/>
      <c r="N165" s="411"/>
      <c r="O165" s="411"/>
      <c r="P165" s="411"/>
      <c r="Q165" s="411"/>
      <c r="R165" s="411"/>
      <c r="S165" s="411"/>
      <c r="T165" s="411"/>
      <c r="U165" s="411"/>
      <c r="V165" s="411"/>
      <c r="W165" s="411"/>
      <c r="X165" s="411"/>
      <c r="Y165" s="411"/>
      <c r="Z165" s="411"/>
      <c r="AA165" s="411"/>
      <c r="AB165" s="411"/>
      <c r="AC165" s="411"/>
      <c r="AD165" s="411"/>
      <c r="AE165" s="411"/>
      <c r="AF165" s="411"/>
      <c r="AG165" s="411"/>
      <c r="AH165" s="411"/>
      <c r="AI165" s="411"/>
      <c r="AJ165" s="411"/>
      <c r="AK165" s="411"/>
      <c r="AL165" s="411"/>
      <c r="AM165" s="411"/>
      <c r="AN165" s="411"/>
      <c r="AO165" s="411"/>
      <c r="AP165" s="411"/>
      <c r="AQ165" s="411"/>
    </row>
    <row r="166" ht="15.75" customHeight="1">
      <c r="A166" s="411"/>
      <c r="B166" s="411"/>
      <c r="C166" s="411"/>
      <c r="D166" s="411"/>
      <c r="E166" s="411"/>
      <c r="F166" s="411"/>
      <c r="G166" s="411"/>
      <c r="H166" s="411"/>
      <c r="I166" s="411"/>
      <c r="J166" s="411"/>
      <c r="K166" s="411"/>
      <c r="L166" s="411"/>
      <c r="M166" s="411"/>
      <c r="N166" s="411"/>
      <c r="O166" s="411"/>
      <c r="P166" s="411"/>
      <c r="Q166" s="411"/>
      <c r="R166" s="411"/>
      <c r="S166" s="411"/>
      <c r="T166" s="411"/>
      <c r="U166" s="411"/>
      <c r="V166" s="411"/>
      <c r="W166" s="411"/>
      <c r="X166" s="411"/>
      <c r="Y166" s="411"/>
      <c r="Z166" s="411"/>
      <c r="AA166" s="411"/>
      <c r="AB166" s="411"/>
      <c r="AC166" s="411"/>
      <c r="AD166" s="411"/>
      <c r="AE166" s="411"/>
      <c r="AF166" s="411"/>
      <c r="AG166" s="411"/>
      <c r="AH166" s="411"/>
      <c r="AI166" s="411"/>
      <c r="AJ166" s="411"/>
      <c r="AK166" s="411"/>
      <c r="AL166" s="411"/>
      <c r="AM166" s="411"/>
      <c r="AN166" s="411"/>
      <c r="AO166" s="411"/>
      <c r="AP166" s="411"/>
      <c r="AQ166" s="411"/>
    </row>
    <row r="167" ht="15.75" customHeight="1">
      <c r="A167" s="411"/>
      <c r="B167" s="411"/>
      <c r="C167" s="411"/>
      <c r="D167" s="411"/>
      <c r="E167" s="411"/>
      <c r="F167" s="411"/>
      <c r="G167" s="411"/>
      <c r="H167" s="411"/>
      <c r="I167" s="411"/>
      <c r="J167" s="411"/>
      <c r="K167" s="411"/>
      <c r="L167" s="411"/>
      <c r="M167" s="411"/>
      <c r="N167" s="411"/>
      <c r="O167" s="411"/>
      <c r="P167" s="411"/>
      <c r="Q167" s="411"/>
      <c r="R167" s="411"/>
      <c r="S167" s="411"/>
      <c r="T167" s="411"/>
      <c r="U167" s="411"/>
      <c r="V167" s="411"/>
      <c r="W167" s="411"/>
      <c r="X167" s="411"/>
      <c r="Y167" s="411"/>
      <c r="Z167" s="411"/>
      <c r="AA167" s="411"/>
      <c r="AB167" s="411"/>
      <c r="AC167" s="411"/>
      <c r="AD167" s="411"/>
      <c r="AE167" s="411"/>
      <c r="AF167" s="411"/>
      <c r="AG167" s="411"/>
      <c r="AH167" s="411"/>
      <c r="AI167" s="411"/>
      <c r="AJ167" s="411"/>
      <c r="AK167" s="411"/>
      <c r="AL167" s="411"/>
      <c r="AM167" s="411"/>
      <c r="AN167" s="411"/>
      <c r="AO167" s="411"/>
      <c r="AP167" s="411"/>
      <c r="AQ167" s="411"/>
    </row>
    <row r="168" ht="15.75" customHeight="1">
      <c r="A168" s="411"/>
      <c r="B168" s="411"/>
      <c r="C168" s="411"/>
      <c r="D168" s="411"/>
      <c r="E168" s="411"/>
      <c r="F168" s="411"/>
      <c r="G168" s="411"/>
      <c r="H168" s="411"/>
      <c r="I168" s="411"/>
      <c r="J168" s="411"/>
      <c r="K168" s="411"/>
      <c r="L168" s="411"/>
      <c r="M168" s="411"/>
      <c r="N168" s="411"/>
      <c r="O168" s="411"/>
      <c r="P168" s="411"/>
      <c r="Q168" s="411"/>
      <c r="R168" s="411"/>
      <c r="S168" s="411"/>
      <c r="T168" s="411"/>
      <c r="U168" s="411"/>
      <c r="V168" s="411"/>
      <c r="W168" s="411"/>
      <c r="X168" s="411"/>
      <c r="Y168" s="411"/>
      <c r="Z168" s="411"/>
      <c r="AA168" s="411"/>
      <c r="AB168" s="411"/>
      <c r="AC168" s="411"/>
      <c r="AD168" s="411"/>
      <c r="AE168" s="411"/>
      <c r="AF168" s="411"/>
      <c r="AG168" s="411"/>
      <c r="AH168" s="411"/>
      <c r="AI168" s="411"/>
      <c r="AJ168" s="411"/>
      <c r="AK168" s="411"/>
      <c r="AL168" s="411"/>
      <c r="AM168" s="411"/>
      <c r="AN168" s="411"/>
      <c r="AO168" s="411"/>
      <c r="AP168" s="411"/>
      <c r="AQ168" s="411"/>
    </row>
    <row r="169" ht="15.75" customHeight="1">
      <c r="A169" s="411"/>
      <c r="B169" s="411"/>
      <c r="C169" s="411"/>
      <c r="D169" s="411"/>
      <c r="E169" s="411"/>
      <c r="F169" s="411"/>
      <c r="G169" s="411"/>
      <c r="H169" s="411"/>
      <c r="I169" s="411"/>
      <c r="J169" s="411"/>
      <c r="K169" s="411"/>
      <c r="L169" s="411"/>
      <c r="M169" s="411"/>
      <c r="N169" s="411"/>
      <c r="O169" s="411"/>
      <c r="P169" s="411"/>
      <c r="Q169" s="411"/>
      <c r="R169" s="411"/>
      <c r="S169" s="411"/>
      <c r="T169" s="411"/>
      <c r="U169" s="411"/>
      <c r="V169" s="411"/>
      <c r="W169" s="411"/>
      <c r="X169" s="411"/>
      <c r="Y169" s="411"/>
      <c r="Z169" s="411"/>
      <c r="AA169" s="411"/>
      <c r="AB169" s="411"/>
      <c r="AC169" s="411"/>
      <c r="AD169" s="411"/>
      <c r="AE169" s="411"/>
      <c r="AF169" s="411"/>
      <c r="AG169" s="411"/>
      <c r="AH169" s="411"/>
      <c r="AI169" s="411"/>
      <c r="AJ169" s="411"/>
      <c r="AK169" s="411"/>
      <c r="AL169" s="411"/>
      <c r="AM169" s="411"/>
      <c r="AN169" s="411"/>
      <c r="AO169" s="411"/>
      <c r="AP169" s="411"/>
      <c r="AQ169" s="411"/>
    </row>
    <row r="170" ht="15.75" customHeight="1">
      <c r="A170" s="411"/>
      <c r="B170" s="411"/>
      <c r="C170" s="411"/>
      <c r="D170" s="411"/>
      <c r="E170" s="411"/>
      <c r="F170" s="411"/>
      <c r="G170" s="411"/>
      <c r="H170" s="411"/>
      <c r="I170" s="411"/>
      <c r="J170" s="411"/>
      <c r="K170" s="411"/>
      <c r="L170" s="411"/>
      <c r="M170" s="411"/>
      <c r="N170" s="411"/>
      <c r="O170" s="411"/>
      <c r="P170" s="411"/>
      <c r="Q170" s="411"/>
      <c r="R170" s="411"/>
      <c r="S170" s="411"/>
      <c r="T170" s="411"/>
      <c r="U170" s="411"/>
      <c r="V170" s="411"/>
      <c r="W170" s="411"/>
      <c r="X170" s="411"/>
      <c r="Y170" s="411"/>
      <c r="Z170" s="411"/>
      <c r="AA170" s="411"/>
      <c r="AB170" s="411"/>
      <c r="AC170" s="411"/>
      <c r="AD170" s="411"/>
      <c r="AE170" s="411"/>
      <c r="AF170" s="411"/>
      <c r="AG170" s="411"/>
      <c r="AH170" s="411"/>
      <c r="AI170" s="411"/>
      <c r="AJ170" s="411"/>
      <c r="AK170" s="411"/>
      <c r="AL170" s="411"/>
      <c r="AM170" s="411"/>
      <c r="AN170" s="411"/>
      <c r="AO170" s="411"/>
      <c r="AP170" s="411"/>
      <c r="AQ170" s="411"/>
    </row>
    <row r="171" ht="15.75" customHeight="1">
      <c r="A171" s="411"/>
      <c r="B171" s="411"/>
      <c r="C171" s="411"/>
      <c r="D171" s="411"/>
      <c r="E171" s="411"/>
      <c r="F171" s="411"/>
      <c r="G171" s="411"/>
      <c r="H171" s="411"/>
      <c r="I171" s="411"/>
      <c r="J171" s="411"/>
      <c r="K171" s="411"/>
      <c r="L171" s="411"/>
      <c r="M171" s="411"/>
      <c r="N171" s="411"/>
      <c r="O171" s="411"/>
      <c r="P171" s="411"/>
      <c r="Q171" s="411"/>
      <c r="R171" s="411"/>
      <c r="S171" s="411"/>
      <c r="T171" s="411"/>
      <c r="U171" s="411"/>
      <c r="V171" s="411"/>
      <c r="W171" s="411"/>
      <c r="X171" s="411"/>
      <c r="Y171" s="411"/>
      <c r="Z171" s="411"/>
      <c r="AA171" s="411"/>
      <c r="AB171" s="411"/>
      <c r="AC171" s="411"/>
      <c r="AD171" s="411"/>
      <c r="AE171" s="411"/>
      <c r="AF171" s="411"/>
      <c r="AG171" s="411"/>
      <c r="AH171" s="411"/>
      <c r="AI171" s="411"/>
      <c r="AJ171" s="411"/>
      <c r="AK171" s="411"/>
      <c r="AL171" s="411"/>
      <c r="AM171" s="411"/>
      <c r="AN171" s="411"/>
      <c r="AO171" s="411"/>
      <c r="AP171" s="411"/>
      <c r="AQ171" s="411"/>
    </row>
    <row r="172" ht="15.75" customHeight="1">
      <c r="A172" s="411"/>
      <c r="B172" s="411"/>
      <c r="C172" s="411"/>
      <c r="D172" s="411"/>
      <c r="E172" s="411"/>
      <c r="F172" s="411"/>
      <c r="G172" s="411"/>
      <c r="H172" s="411"/>
      <c r="I172" s="411"/>
      <c r="J172" s="411"/>
      <c r="K172" s="411"/>
      <c r="L172" s="411"/>
      <c r="M172" s="411"/>
      <c r="N172" s="411"/>
      <c r="O172" s="411"/>
      <c r="P172" s="411"/>
      <c r="Q172" s="411"/>
      <c r="R172" s="411"/>
      <c r="S172" s="411"/>
      <c r="T172" s="411"/>
      <c r="U172" s="411"/>
      <c r="V172" s="411"/>
      <c r="W172" s="411"/>
      <c r="X172" s="411"/>
      <c r="Y172" s="411"/>
      <c r="Z172" s="411"/>
      <c r="AA172" s="411"/>
      <c r="AB172" s="411"/>
      <c r="AC172" s="411"/>
      <c r="AD172" s="411"/>
      <c r="AE172" s="411"/>
      <c r="AF172" s="411"/>
      <c r="AG172" s="411"/>
      <c r="AH172" s="411"/>
      <c r="AI172" s="411"/>
      <c r="AJ172" s="411"/>
      <c r="AK172" s="411"/>
      <c r="AL172" s="411"/>
      <c r="AM172" s="411"/>
      <c r="AN172" s="411"/>
      <c r="AO172" s="411"/>
      <c r="AP172" s="411"/>
      <c r="AQ172" s="411"/>
    </row>
    <row r="173" ht="15.75" customHeight="1">
      <c r="A173" s="411"/>
      <c r="B173" s="411"/>
      <c r="C173" s="411"/>
      <c r="D173" s="411"/>
      <c r="E173" s="411"/>
      <c r="F173" s="411"/>
      <c r="G173" s="411"/>
      <c r="H173" s="411"/>
      <c r="I173" s="411"/>
      <c r="J173" s="411"/>
      <c r="K173" s="411"/>
      <c r="L173" s="411"/>
      <c r="M173" s="411"/>
      <c r="N173" s="411"/>
      <c r="O173" s="411"/>
      <c r="P173" s="411"/>
      <c r="Q173" s="411"/>
      <c r="R173" s="411"/>
      <c r="S173" s="411"/>
      <c r="T173" s="411"/>
      <c r="U173" s="411"/>
      <c r="V173" s="411"/>
      <c r="W173" s="411"/>
      <c r="X173" s="411"/>
      <c r="Y173" s="411"/>
      <c r="Z173" s="411"/>
      <c r="AA173" s="411"/>
      <c r="AB173" s="411"/>
      <c r="AC173" s="411"/>
      <c r="AD173" s="411"/>
      <c r="AE173" s="411"/>
      <c r="AF173" s="411"/>
      <c r="AG173" s="411"/>
      <c r="AH173" s="411"/>
      <c r="AI173" s="411"/>
      <c r="AJ173" s="411"/>
      <c r="AK173" s="411"/>
      <c r="AL173" s="411"/>
      <c r="AM173" s="411"/>
      <c r="AN173" s="411"/>
      <c r="AO173" s="411"/>
      <c r="AP173" s="411"/>
      <c r="AQ173" s="411"/>
    </row>
    <row r="174" ht="15.75" customHeight="1">
      <c r="A174" s="411"/>
      <c r="B174" s="411"/>
      <c r="C174" s="411"/>
      <c r="D174" s="411"/>
      <c r="E174" s="411"/>
      <c r="F174" s="411"/>
      <c r="G174" s="411"/>
      <c r="H174" s="411"/>
      <c r="I174" s="411"/>
      <c r="J174" s="411"/>
      <c r="K174" s="411"/>
      <c r="L174" s="411"/>
      <c r="M174" s="411"/>
      <c r="N174" s="411"/>
      <c r="O174" s="411"/>
      <c r="P174" s="411"/>
      <c r="Q174" s="411"/>
      <c r="R174" s="411"/>
      <c r="S174" s="411"/>
      <c r="T174" s="411"/>
      <c r="U174" s="411"/>
      <c r="V174" s="411"/>
      <c r="W174" s="411"/>
      <c r="X174" s="411"/>
      <c r="Y174" s="411"/>
      <c r="Z174" s="411"/>
      <c r="AA174" s="411"/>
      <c r="AB174" s="411"/>
      <c r="AC174" s="411"/>
      <c r="AD174" s="411"/>
      <c r="AE174" s="411"/>
      <c r="AF174" s="411"/>
      <c r="AG174" s="411"/>
      <c r="AH174" s="411"/>
      <c r="AI174" s="411"/>
      <c r="AJ174" s="411"/>
      <c r="AK174" s="411"/>
      <c r="AL174" s="411"/>
      <c r="AM174" s="411"/>
      <c r="AN174" s="411"/>
      <c r="AO174" s="411"/>
      <c r="AP174" s="411"/>
      <c r="AQ174" s="411"/>
    </row>
    <row r="175" ht="15.75" customHeight="1">
      <c r="A175" s="411"/>
      <c r="B175" s="411"/>
      <c r="C175" s="411"/>
      <c r="D175" s="411"/>
      <c r="E175" s="411"/>
      <c r="F175" s="411"/>
      <c r="G175" s="411"/>
      <c r="H175" s="411"/>
      <c r="I175" s="411"/>
      <c r="J175" s="411"/>
      <c r="K175" s="411"/>
      <c r="L175" s="411"/>
      <c r="M175" s="411"/>
      <c r="N175" s="411"/>
      <c r="O175" s="411"/>
      <c r="P175" s="411"/>
      <c r="Q175" s="411"/>
      <c r="R175" s="411"/>
      <c r="S175" s="411"/>
      <c r="T175" s="411"/>
      <c r="U175" s="411"/>
      <c r="V175" s="411"/>
      <c r="W175" s="411"/>
      <c r="X175" s="411"/>
      <c r="Y175" s="411"/>
      <c r="Z175" s="411"/>
      <c r="AA175" s="411"/>
      <c r="AB175" s="411"/>
      <c r="AC175" s="411"/>
      <c r="AD175" s="411"/>
      <c r="AE175" s="411"/>
      <c r="AF175" s="411"/>
      <c r="AG175" s="411"/>
      <c r="AH175" s="411"/>
      <c r="AI175" s="411"/>
      <c r="AJ175" s="411"/>
      <c r="AK175" s="411"/>
      <c r="AL175" s="411"/>
      <c r="AM175" s="411"/>
      <c r="AN175" s="411"/>
      <c r="AO175" s="411"/>
      <c r="AP175" s="411"/>
      <c r="AQ175" s="411"/>
    </row>
    <row r="176" ht="15.75" customHeight="1">
      <c r="A176" s="411"/>
      <c r="B176" s="411"/>
      <c r="C176" s="411"/>
      <c r="D176" s="411"/>
      <c r="E176" s="411"/>
      <c r="F176" s="411"/>
      <c r="G176" s="411"/>
      <c r="H176" s="411"/>
      <c r="I176" s="411"/>
      <c r="J176" s="411"/>
      <c r="K176" s="411"/>
      <c r="L176" s="411"/>
      <c r="M176" s="411"/>
      <c r="N176" s="411"/>
      <c r="O176" s="411"/>
      <c r="P176" s="411"/>
      <c r="Q176" s="411"/>
      <c r="R176" s="411"/>
      <c r="S176" s="411"/>
      <c r="T176" s="411"/>
      <c r="U176" s="411"/>
      <c r="V176" s="411"/>
      <c r="W176" s="411"/>
      <c r="X176" s="411"/>
      <c r="Y176" s="411"/>
      <c r="Z176" s="411"/>
      <c r="AA176" s="411"/>
      <c r="AB176" s="411"/>
      <c r="AC176" s="411"/>
      <c r="AD176" s="411"/>
      <c r="AE176" s="411"/>
      <c r="AF176" s="411"/>
      <c r="AG176" s="411"/>
      <c r="AH176" s="411"/>
      <c r="AI176" s="411"/>
      <c r="AJ176" s="411"/>
      <c r="AK176" s="411"/>
      <c r="AL176" s="411"/>
      <c r="AM176" s="411"/>
      <c r="AN176" s="411"/>
      <c r="AO176" s="411"/>
      <c r="AP176" s="411"/>
      <c r="AQ176" s="411"/>
    </row>
    <row r="177" ht="15.75" customHeight="1">
      <c r="A177" s="411"/>
      <c r="B177" s="411"/>
      <c r="C177" s="411"/>
      <c r="D177" s="411"/>
      <c r="E177" s="411"/>
      <c r="F177" s="411"/>
      <c r="G177" s="411"/>
      <c r="H177" s="411"/>
      <c r="I177" s="411"/>
      <c r="J177" s="411"/>
      <c r="K177" s="411"/>
      <c r="L177" s="411"/>
      <c r="M177" s="411"/>
      <c r="N177" s="411"/>
      <c r="O177" s="411"/>
      <c r="P177" s="411"/>
      <c r="Q177" s="411"/>
      <c r="R177" s="411"/>
      <c r="S177" s="411"/>
      <c r="T177" s="411"/>
      <c r="U177" s="411"/>
      <c r="V177" s="411"/>
      <c r="W177" s="411"/>
      <c r="X177" s="411"/>
      <c r="Y177" s="411"/>
      <c r="Z177" s="411"/>
      <c r="AA177" s="411"/>
      <c r="AB177" s="411"/>
      <c r="AC177" s="411"/>
      <c r="AD177" s="411"/>
      <c r="AE177" s="411"/>
      <c r="AF177" s="411"/>
      <c r="AG177" s="411"/>
      <c r="AH177" s="411"/>
      <c r="AI177" s="411"/>
      <c r="AJ177" s="411"/>
      <c r="AK177" s="411"/>
      <c r="AL177" s="411"/>
      <c r="AM177" s="411"/>
      <c r="AN177" s="411"/>
      <c r="AO177" s="411"/>
      <c r="AP177" s="411"/>
      <c r="AQ177" s="411"/>
    </row>
    <row r="178" ht="15.75" customHeight="1">
      <c r="A178" s="411"/>
      <c r="B178" s="411"/>
      <c r="C178" s="411"/>
      <c r="D178" s="411"/>
      <c r="E178" s="411"/>
      <c r="F178" s="411"/>
      <c r="G178" s="411"/>
      <c r="H178" s="411"/>
      <c r="I178" s="411"/>
      <c r="J178" s="411"/>
      <c r="K178" s="411"/>
      <c r="L178" s="411"/>
      <c r="M178" s="411"/>
      <c r="N178" s="411"/>
      <c r="O178" s="411"/>
      <c r="P178" s="411"/>
      <c r="Q178" s="411"/>
      <c r="R178" s="411"/>
      <c r="S178" s="411"/>
      <c r="T178" s="411"/>
      <c r="U178" s="411"/>
      <c r="V178" s="411"/>
      <c r="W178" s="411"/>
      <c r="X178" s="411"/>
      <c r="Y178" s="411"/>
      <c r="Z178" s="411"/>
      <c r="AA178" s="411"/>
      <c r="AB178" s="411"/>
      <c r="AC178" s="411"/>
      <c r="AD178" s="411"/>
      <c r="AE178" s="411"/>
      <c r="AF178" s="411"/>
      <c r="AG178" s="411"/>
      <c r="AH178" s="411"/>
      <c r="AI178" s="411"/>
      <c r="AJ178" s="411"/>
      <c r="AK178" s="411"/>
      <c r="AL178" s="411"/>
      <c r="AM178" s="411"/>
      <c r="AN178" s="411"/>
      <c r="AO178" s="411"/>
      <c r="AP178" s="411"/>
      <c r="AQ178" s="411"/>
    </row>
    <row r="179" ht="15.75" customHeight="1">
      <c r="A179" s="411"/>
      <c r="B179" s="411"/>
      <c r="C179" s="411"/>
      <c r="D179" s="411"/>
      <c r="E179" s="411"/>
      <c r="F179" s="411"/>
      <c r="G179" s="411"/>
      <c r="H179" s="411"/>
      <c r="I179" s="411"/>
      <c r="J179" s="411"/>
      <c r="K179" s="411"/>
      <c r="L179" s="411"/>
      <c r="M179" s="411"/>
      <c r="N179" s="411"/>
      <c r="O179" s="411"/>
      <c r="P179" s="411"/>
      <c r="Q179" s="411"/>
      <c r="R179" s="411"/>
      <c r="S179" s="411"/>
      <c r="T179" s="411"/>
      <c r="U179" s="411"/>
      <c r="V179" s="411"/>
      <c r="W179" s="411"/>
      <c r="X179" s="411"/>
      <c r="Y179" s="411"/>
      <c r="Z179" s="411"/>
      <c r="AA179" s="411"/>
      <c r="AB179" s="411"/>
      <c r="AC179" s="411"/>
      <c r="AD179" s="411"/>
      <c r="AE179" s="411"/>
      <c r="AF179" s="411"/>
      <c r="AG179" s="411"/>
      <c r="AH179" s="411"/>
      <c r="AI179" s="411"/>
      <c r="AJ179" s="411"/>
      <c r="AK179" s="411"/>
      <c r="AL179" s="411"/>
      <c r="AM179" s="411"/>
      <c r="AN179" s="411"/>
      <c r="AO179" s="411"/>
      <c r="AP179" s="411"/>
      <c r="AQ179" s="411"/>
    </row>
    <row r="180" ht="15.75" customHeight="1">
      <c r="A180" s="411"/>
      <c r="B180" s="411"/>
      <c r="C180" s="411"/>
      <c r="D180" s="411"/>
      <c r="E180" s="411"/>
      <c r="F180" s="411"/>
      <c r="G180" s="411"/>
      <c r="H180" s="411"/>
      <c r="I180" s="411"/>
      <c r="J180" s="411"/>
      <c r="K180" s="411"/>
      <c r="L180" s="411"/>
      <c r="M180" s="411"/>
      <c r="N180" s="411"/>
      <c r="O180" s="411"/>
      <c r="P180" s="411"/>
      <c r="Q180" s="411"/>
      <c r="R180" s="411"/>
      <c r="S180" s="411"/>
      <c r="T180" s="411"/>
      <c r="U180" s="411"/>
      <c r="V180" s="411"/>
      <c r="W180" s="411"/>
      <c r="X180" s="411"/>
      <c r="Y180" s="411"/>
      <c r="Z180" s="411"/>
      <c r="AA180" s="411"/>
      <c r="AB180" s="411"/>
      <c r="AC180" s="411"/>
      <c r="AD180" s="411"/>
      <c r="AE180" s="411"/>
      <c r="AF180" s="411"/>
      <c r="AG180" s="411"/>
      <c r="AH180" s="411"/>
      <c r="AI180" s="411"/>
      <c r="AJ180" s="411"/>
      <c r="AK180" s="411"/>
      <c r="AL180" s="411"/>
      <c r="AM180" s="411"/>
      <c r="AN180" s="411"/>
      <c r="AO180" s="411"/>
      <c r="AP180" s="411"/>
      <c r="AQ180" s="411"/>
    </row>
    <row r="181" ht="15.75" customHeight="1">
      <c r="A181" s="411"/>
      <c r="B181" s="411"/>
      <c r="C181" s="411"/>
      <c r="D181" s="411"/>
      <c r="E181" s="411"/>
      <c r="F181" s="411"/>
      <c r="G181" s="411"/>
      <c r="H181" s="411"/>
      <c r="I181" s="411"/>
      <c r="J181" s="411"/>
      <c r="K181" s="411"/>
      <c r="L181" s="411"/>
      <c r="M181" s="411"/>
      <c r="N181" s="411"/>
      <c r="O181" s="411"/>
      <c r="P181" s="411"/>
      <c r="Q181" s="411"/>
      <c r="R181" s="411"/>
      <c r="S181" s="411"/>
      <c r="T181" s="411"/>
      <c r="U181" s="411"/>
      <c r="V181" s="411"/>
      <c r="W181" s="411"/>
      <c r="X181" s="411"/>
      <c r="Y181" s="411"/>
      <c r="Z181" s="411"/>
      <c r="AA181" s="411"/>
      <c r="AB181" s="411"/>
      <c r="AC181" s="411"/>
      <c r="AD181" s="411"/>
      <c r="AE181" s="411"/>
      <c r="AF181" s="411"/>
      <c r="AG181" s="411"/>
      <c r="AH181" s="411"/>
      <c r="AI181" s="411"/>
      <c r="AJ181" s="411"/>
      <c r="AK181" s="411"/>
      <c r="AL181" s="411"/>
      <c r="AM181" s="411"/>
      <c r="AN181" s="411"/>
      <c r="AO181" s="411"/>
      <c r="AP181" s="411"/>
      <c r="AQ181" s="411"/>
    </row>
    <row r="182" ht="15.75" customHeight="1">
      <c r="A182" s="411"/>
      <c r="B182" s="411"/>
      <c r="C182" s="411"/>
      <c r="D182" s="411"/>
      <c r="E182" s="411"/>
      <c r="F182" s="411"/>
      <c r="G182" s="411"/>
      <c r="H182" s="411"/>
      <c r="I182" s="411"/>
      <c r="J182" s="411"/>
      <c r="K182" s="411"/>
      <c r="L182" s="411"/>
      <c r="M182" s="411"/>
      <c r="N182" s="411"/>
      <c r="O182" s="411"/>
      <c r="P182" s="411"/>
      <c r="Q182" s="411"/>
      <c r="R182" s="411"/>
      <c r="S182" s="411"/>
      <c r="T182" s="411"/>
      <c r="U182" s="411"/>
      <c r="V182" s="411"/>
      <c r="W182" s="411"/>
      <c r="X182" s="411"/>
      <c r="Y182" s="411"/>
      <c r="Z182" s="411"/>
      <c r="AA182" s="411"/>
      <c r="AB182" s="411"/>
      <c r="AC182" s="411"/>
      <c r="AD182" s="411"/>
      <c r="AE182" s="411"/>
      <c r="AF182" s="411"/>
      <c r="AG182" s="411"/>
      <c r="AH182" s="411"/>
      <c r="AI182" s="411"/>
      <c r="AJ182" s="411"/>
      <c r="AK182" s="411"/>
      <c r="AL182" s="411"/>
      <c r="AM182" s="411"/>
      <c r="AN182" s="411"/>
      <c r="AO182" s="411"/>
      <c r="AP182" s="411"/>
      <c r="AQ182" s="411"/>
    </row>
    <row r="183" ht="15.75" customHeight="1">
      <c r="A183" s="411"/>
      <c r="B183" s="411"/>
      <c r="C183" s="411"/>
      <c r="D183" s="411"/>
      <c r="E183" s="411"/>
      <c r="F183" s="411"/>
      <c r="G183" s="411"/>
      <c r="H183" s="411"/>
      <c r="I183" s="411"/>
      <c r="J183" s="411"/>
      <c r="K183" s="411"/>
      <c r="L183" s="411"/>
      <c r="M183" s="411"/>
      <c r="N183" s="411"/>
      <c r="O183" s="411"/>
      <c r="P183" s="411"/>
      <c r="Q183" s="411"/>
      <c r="R183" s="411"/>
      <c r="S183" s="411"/>
      <c r="T183" s="411"/>
      <c r="U183" s="411"/>
      <c r="V183" s="411"/>
      <c r="W183" s="411"/>
      <c r="X183" s="411"/>
      <c r="Y183" s="411"/>
      <c r="Z183" s="411"/>
      <c r="AA183" s="411"/>
      <c r="AB183" s="411"/>
      <c r="AC183" s="411"/>
      <c r="AD183" s="411"/>
      <c r="AE183" s="411"/>
      <c r="AF183" s="411"/>
      <c r="AG183" s="411"/>
      <c r="AH183" s="411"/>
      <c r="AI183" s="411"/>
      <c r="AJ183" s="411"/>
      <c r="AK183" s="411"/>
      <c r="AL183" s="411"/>
      <c r="AM183" s="411"/>
      <c r="AN183" s="411"/>
      <c r="AO183" s="411"/>
      <c r="AP183" s="411"/>
      <c r="AQ183" s="411"/>
    </row>
    <row r="184" ht="15.75" customHeight="1">
      <c r="A184" s="411"/>
      <c r="B184" s="411"/>
      <c r="C184" s="411"/>
      <c r="D184" s="411"/>
      <c r="E184" s="411"/>
      <c r="F184" s="411"/>
      <c r="G184" s="411"/>
      <c r="H184" s="411"/>
      <c r="I184" s="411"/>
      <c r="J184" s="411"/>
      <c r="K184" s="411"/>
      <c r="L184" s="411"/>
      <c r="M184" s="411"/>
      <c r="N184" s="411"/>
      <c r="O184" s="411"/>
      <c r="P184" s="411"/>
      <c r="Q184" s="411"/>
      <c r="R184" s="411"/>
      <c r="S184" s="411"/>
      <c r="T184" s="411"/>
      <c r="U184" s="411"/>
      <c r="V184" s="411"/>
      <c r="W184" s="411"/>
      <c r="X184" s="411"/>
      <c r="Y184" s="411"/>
      <c r="Z184" s="411"/>
      <c r="AA184" s="411"/>
      <c r="AB184" s="411"/>
      <c r="AC184" s="411"/>
      <c r="AD184" s="411"/>
      <c r="AE184" s="411"/>
      <c r="AF184" s="411"/>
      <c r="AG184" s="411"/>
      <c r="AH184" s="411"/>
      <c r="AI184" s="411"/>
      <c r="AJ184" s="411"/>
      <c r="AK184" s="411"/>
      <c r="AL184" s="411"/>
      <c r="AM184" s="411"/>
      <c r="AN184" s="411"/>
      <c r="AO184" s="411"/>
      <c r="AP184" s="411"/>
      <c r="AQ184" s="411"/>
    </row>
    <row r="185" ht="15.75" customHeight="1">
      <c r="A185" s="411"/>
      <c r="B185" s="411"/>
      <c r="C185" s="411"/>
      <c r="D185" s="411"/>
      <c r="E185" s="411"/>
      <c r="F185" s="411"/>
      <c r="G185" s="411"/>
      <c r="H185" s="411"/>
      <c r="I185" s="411"/>
      <c r="J185" s="411"/>
      <c r="K185" s="411"/>
      <c r="L185" s="411"/>
      <c r="M185" s="411"/>
      <c r="N185" s="411"/>
      <c r="O185" s="411"/>
      <c r="P185" s="411"/>
      <c r="Q185" s="411"/>
      <c r="R185" s="411"/>
      <c r="S185" s="411"/>
      <c r="T185" s="411"/>
      <c r="U185" s="411"/>
      <c r="V185" s="411"/>
      <c r="W185" s="411"/>
      <c r="X185" s="411"/>
      <c r="Y185" s="411"/>
      <c r="Z185" s="411"/>
      <c r="AA185" s="411"/>
      <c r="AB185" s="411"/>
      <c r="AC185" s="411"/>
      <c r="AD185" s="411"/>
      <c r="AE185" s="411"/>
      <c r="AF185" s="411"/>
      <c r="AG185" s="411"/>
      <c r="AH185" s="411"/>
      <c r="AI185" s="411"/>
      <c r="AJ185" s="411"/>
      <c r="AK185" s="411"/>
      <c r="AL185" s="411"/>
      <c r="AM185" s="411"/>
      <c r="AN185" s="411"/>
      <c r="AO185" s="411"/>
      <c r="AP185" s="411"/>
      <c r="AQ185" s="411"/>
    </row>
    <row r="186" ht="15.75" customHeight="1">
      <c r="A186" s="411"/>
      <c r="B186" s="411"/>
      <c r="C186" s="411"/>
      <c r="D186" s="411"/>
      <c r="E186" s="411"/>
      <c r="F186" s="411"/>
      <c r="G186" s="411"/>
      <c r="H186" s="411"/>
      <c r="I186" s="411"/>
      <c r="J186" s="411"/>
      <c r="K186" s="411"/>
      <c r="L186" s="411"/>
      <c r="M186" s="411"/>
      <c r="N186" s="411"/>
      <c r="O186" s="411"/>
      <c r="P186" s="411"/>
      <c r="Q186" s="411"/>
      <c r="R186" s="411"/>
      <c r="S186" s="411"/>
      <c r="T186" s="411"/>
      <c r="U186" s="411"/>
      <c r="V186" s="411"/>
      <c r="W186" s="411"/>
      <c r="X186" s="411"/>
      <c r="Y186" s="411"/>
      <c r="Z186" s="411"/>
      <c r="AA186" s="411"/>
      <c r="AB186" s="411"/>
      <c r="AC186" s="411"/>
      <c r="AD186" s="411"/>
      <c r="AE186" s="411"/>
      <c r="AF186" s="411"/>
      <c r="AG186" s="411"/>
      <c r="AH186" s="411"/>
      <c r="AI186" s="411"/>
      <c r="AJ186" s="411"/>
      <c r="AK186" s="411"/>
      <c r="AL186" s="411"/>
      <c r="AM186" s="411"/>
      <c r="AN186" s="411"/>
      <c r="AO186" s="411"/>
      <c r="AP186" s="411"/>
      <c r="AQ186" s="411"/>
    </row>
    <row r="187" ht="15.75" customHeight="1">
      <c r="A187" s="411"/>
      <c r="B187" s="411"/>
      <c r="C187" s="411"/>
      <c r="D187" s="411"/>
      <c r="E187" s="411"/>
      <c r="F187" s="411"/>
      <c r="G187" s="411"/>
      <c r="H187" s="411"/>
      <c r="I187" s="411"/>
      <c r="J187" s="411"/>
      <c r="K187" s="411"/>
      <c r="L187" s="411"/>
      <c r="M187" s="411"/>
      <c r="N187" s="411"/>
      <c r="O187" s="411"/>
      <c r="P187" s="411"/>
      <c r="Q187" s="411"/>
      <c r="R187" s="411"/>
      <c r="S187" s="411"/>
      <c r="T187" s="411"/>
      <c r="U187" s="411"/>
      <c r="V187" s="411"/>
      <c r="W187" s="411"/>
      <c r="X187" s="411"/>
      <c r="Y187" s="411"/>
      <c r="Z187" s="411"/>
      <c r="AA187" s="411"/>
      <c r="AB187" s="411"/>
      <c r="AC187" s="411"/>
      <c r="AD187" s="411"/>
      <c r="AE187" s="411"/>
      <c r="AF187" s="411"/>
      <c r="AG187" s="411"/>
      <c r="AH187" s="411"/>
      <c r="AI187" s="411"/>
      <c r="AJ187" s="411"/>
      <c r="AK187" s="411"/>
      <c r="AL187" s="411"/>
      <c r="AM187" s="411"/>
      <c r="AN187" s="411"/>
      <c r="AO187" s="411"/>
      <c r="AP187" s="411"/>
      <c r="AQ187" s="411"/>
    </row>
    <row r="188" ht="15.75" customHeight="1">
      <c r="A188" s="411"/>
      <c r="B188" s="411"/>
      <c r="C188" s="411"/>
      <c r="D188" s="411"/>
      <c r="E188" s="411"/>
      <c r="F188" s="411"/>
      <c r="G188" s="411"/>
      <c r="H188" s="411"/>
      <c r="I188" s="411"/>
      <c r="J188" s="411"/>
      <c r="K188" s="411"/>
      <c r="L188" s="411"/>
      <c r="M188" s="411"/>
      <c r="N188" s="411"/>
      <c r="O188" s="411"/>
      <c r="P188" s="411"/>
      <c r="Q188" s="411"/>
      <c r="R188" s="411"/>
      <c r="S188" s="411"/>
      <c r="T188" s="411"/>
      <c r="U188" s="411"/>
      <c r="V188" s="411"/>
      <c r="W188" s="411"/>
      <c r="X188" s="411"/>
      <c r="Y188" s="411"/>
      <c r="Z188" s="411"/>
      <c r="AA188" s="411"/>
      <c r="AB188" s="411"/>
      <c r="AC188" s="411"/>
      <c r="AD188" s="411"/>
      <c r="AE188" s="411"/>
      <c r="AF188" s="411"/>
      <c r="AG188" s="411"/>
      <c r="AH188" s="411"/>
      <c r="AI188" s="411"/>
      <c r="AJ188" s="411"/>
      <c r="AK188" s="411"/>
      <c r="AL188" s="411"/>
      <c r="AM188" s="411"/>
      <c r="AN188" s="411"/>
      <c r="AO188" s="411"/>
      <c r="AP188" s="411"/>
      <c r="AQ188" s="411"/>
    </row>
    <row r="189" ht="15.75" customHeight="1">
      <c r="A189" s="411"/>
      <c r="B189" s="411"/>
      <c r="C189" s="411"/>
      <c r="D189" s="411"/>
      <c r="E189" s="411"/>
      <c r="F189" s="411"/>
      <c r="G189" s="411"/>
      <c r="H189" s="411"/>
      <c r="I189" s="411"/>
      <c r="J189" s="411"/>
      <c r="K189" s="411"/>
      <c r="L189" s="411"/>
      <c r="M189" s="411"/>
      <c r="N189" s="411"/>
      <c r="O189" s="411"/>
      <c r="P189" s="411"/>
      <c r="Q189" s="411"/>
      <c r="R189" s="411"/>
      <c r="S189" s="411"/>
      <c r="T189" s="411"/>
      <c r="U189" s="411"/>
      <c r="V189" s="411"/>
      <c r="W189" s="411"/>
      <c r="X189" s="411"/>
      <c r="Y189" s="411"/>
      <c r="Z189" s="411"/>
      <c r="AA189" s="411"/>
      <c r="AB189" s="411"/>
      <c r="AC189" s="411"/>
      <c r="AD189" s="411"/>
      <c r="AE189" s="411"/>
      <c r="AF189" s="411"/>
      <c r="AG189" s="411"/>
      <c r="AH189" s="411"/>
      <c r="AI189" s="411"/>
      <c r="AJ189" s="411"/>
      <c r="AK189" s="411"/>
      <c r="AL189" s="411"/>
      <c r="AM189" s="411"/>
      <c r="AN189" s="411"/>
      <c r="AO189" s="411"/>
      <c r="AP189" s="411"/>
      <c r="AQ189" s="411"/>
    </row>
    <row r="190" ht="15.75" customHeight="1">
      <c r="A190" s="411"/>
      <c r="B190" s="411"/>
      <c r="C190" s="411"/>
      <c r="D190" s="411"/>
      <c r="E190" s="411"/>
      <c r="F190" s="411"/>
      <c r="G190" s="411"/>
      <c r="H190" s="411"/>
      <c r="I190" s="411"/>
      <c r="J190" s="411"/>
      <c r="K190" s="411"/>
      <c r="L190" s="411"/>
      <c r="M190" s="411"/>
      <c r="N190" s="411"/>
      <c r="O190" s="411"/>
      <c r="P190" s="411"/>
      <c r="Q190" s="411"/>
      <c r="R190" s="411"/>
      <c r="S190" s="411"/>
      <c r="T190" s="411"/>
      <c r="U190" s="411"/>
      <c r="V190" s="411"/>
      <c r="W190" s="411"/>
      <c r="X190" s="411"/>
      <c r="Y190" s="411"/>
      <c r="Z190" s="411"/>
      <c r="AA190" s="411"/>
      <c r="AB190" s="411"/>
      <c r="AC190" s="411"/>
      <c r="AD190" s="411"/>
      <c r="AE190" s="411"/>
      <c r="AF190" s="411"/>
      <c r="AG190" s="411"/>
      <c r="AH190" s="411"/>
      <c r="AI190" s="411"/>
      <c r="AJ190" s="411"/>
      <c r="AK190" s="411"/>
      <c r="AL190" s="411"/>
      <c r="AM190" s="411"/>
      <c r="AN190" s="411"/>
      <c r="AO190" s="411"/>
      <c r="AP190" s="411"/>
      <c r="AQ190" s="411"/>
    </row>
    <row r="191" ht="15.75" customHeight="1">
      <c r="A191" s="411"/>
      <c r="B191" s="411"/>
      <c r="C191" s="411"/>
      <c r="D191" s="411"/>
      <c r="E191" s="411"/>
      <c r="F191" s="411"/>
      <c r="G191" s="411"/>
      <c r="H191" s="411"/>
      <c r="I191" s="411"/>
      <c r="J191" s="411"/>
      <c r="K191" s="411"/>
      <c r="L191" s="411"/>
      <c r="M191" s="411"/>
      <c r="N191" s="411"/>
      <c r="O191" s="411"/>
      <c r="P191" s="411"/>
      <c r="Q191" s="411"/>
      <c r="R191" s="411"/>
      <c r="S191" s="411"/>
      <c r="T191" s="411"/>
      <c r="U191" s="411"/>
      <c r="V191" s="411"/>
      <c r="W191" s="411"/>
      <c r="X191" s="411"/>
      <c r="Y191" s="411"/>
      <c r="Z191" s="411"/>
      <c r="AA191" s="411"/>
      <c r="AB191" s="411"/>
      <c r="AC191" s="411"/>
      <c r="AD191" s="411"/>
      <c r="AE191" s="411"/>
      <c r="AF191" s="411"/>
      <c r="AG191" s="411"/>
      <c r="AH191" s="411"/>
      <c r="AI191" s="411"/>
      <c r="AJ191" s="411"/>
      <c r="AK191" s="411"/>
      <c r="AL191" s="411"/>
      <c r="AM191" s="411"/>
      <c r="AN191" s="411"/>
      <c r="AO191" s="411"/>
      <c r="AP191" s="411"/>
      <c r="AQ191" s="411"/>
    </row>
    <row r="192" ht="15.75" customHeight="1">
      <c r="A192" s="411"/>
      <c r="B192" s="411"/>
      <c r="C192" s="411"/>
      <c r="D192" s="411"/>
      <c r="E192" s="411"/>
      <c r="F192" s="411"/>
      <c r="G192" s="411"/>
      <c r="H192" s="411"/>
      <c r="I192" s="411"/>
      <c r="J192" s="411"/>
      <c r="K192" s="411"/>
      <c r="L192" s="411"/>
      <c r="M192" s="411"/>
      <c r="N192" s="411"/>
      <c r="O192" s="411"/>
      <c r="P192" s="411"/>
      <c r="Q192" s="411"/>
      <c r="R192" s="411"/>
      <c r="S192" s="411"/>
      <c r="T192" s="411"/>
      <c r="U192" s="411"/>
      <c r="V192" s="411"/>
      <c r="W192" s="411"/>
      <c r="X192" s="411"/>
      <c r="Y192" s="411"/>
      <c r="Z192" s="411"/>
      <c r="AA192" s="411"/>
      <c r="AB192" s="411"/>
      <c r="AC192" s="411"/>
      <c r="AD192" s="411"/>
      <c r="AE192" s="411"/>
      <c r="AF192" s="411"/>
      <c r="AG192" s="411"/>
      <c r="AH192" s="411"/>
      <c r="AI192" s="411"/>
      <c r="AJ192" s="411"/>
      <c r="AK192" s="411"/>
      <c r="AL192" s="411"/>
      <c r="AM192" s="411"/>
      <c r="AN192" s="411"/>
      <c r="AO192" s="411"/>
      <c r="AP192" s="411"/>
      <c r="AQ192" s="411"/>
    </row>
    <row r="193" ht="15.75" customHeight="1">
      <c r="A193" s="411"/>
      <c r="B193" s="411"/>
      <c r="C193" s="411"/>
      <c r="D193" s="411"/>
      <c r="E193" s="411"/>
      <c r="F193" s="411"/>
      <c r="G193" s="411"/>
      <c r="H193" s="411"/>
      <c r="I193" s="411"/>
      <c r="J193" s="411"/>
      <c r="K193" s="411"/>
      <c r="L193" s="411"/>
      <c r="M193" s="411"/>
      <c r="N193" s="411"/>
      <c r="O193" s="411"/>
      <c r="P193" s="411"/>
      <c r="Q193" s="411"/>
      <c r="R193" s="411"/>
      <c r="S193" s="411"/>
      <c r="T193" s="411"/>
      <c r="U193" s="411"/>
      <c r="V193" s="411"/>
      <c r="W193" s="411"/>
      <c r="X193" s="411"/>
      <c r="Y193" s="411"/>
      <c r="Z193" s="411"/>
      <c r="AA193" s="411"/>
      <c r="AB193" s="411"/>
      <c r="AC193" s="411"/>
      <c r="AD193" s="411"/>
      <c r="AE193" s="411"/>
      <c r="AF193" s="411"/>
      <c r="AG193" s="411"/>
      <c r="AH193" s="411"/>
      <c r="AI193" s="411"/>
      <c r="AJ193" s="411"/>
      <c r="AK193" s="411"/>
      <c r="AL193" s="411"/>
      <c r="AM193" s="411"/>
      <c r="AN193" s="411"/>
      <c r="AO193" s="411"/>
      <c r="AP193" s="411"/>
      <c r="AQ193" s="411"/>
    </row>
    <row r="194" ht="15.75" customHeight="1">
      <c r="A194" s="411"/>
      <c r="B194" s="411"/>
      <c r="C194" s="411"/>
      <c r="D194" s="411"/>
      <c r="E194" s="411"/>
      <c r="F194" s="411"/>
      <c r="G194" s="411"/>
      <c r="H194" s="411"/>
      <c r="I194" s="411"/>
      <c r="J194" s="411"/>
      <c r="K194" s="411"/>
      <c r="L194" s="411"/>
      <c r="M194" s="411"/>
      <c r="N194" s="411"/>
      <c r="O194" s="411"/>
      <c r="P194" s="411"/>
      <c r="Q194" s="411"/>
      <c r="R194" s="411"/>
      <c r="S194" s="411"/>
      <c r="T194" s="411"/>
      <c r="U194" s="411"/>
      <c r="V194" s="411"/>
      <c r="W194" s="411"/>
      <c r="X194" s="411"/>
      <c r="Y194" s="411"/>
      <c r="Z194" s="411"/>
      <c r="AA194" s="411"/>
      <c r="AB194" s="411"/>
      <c r="AC194" s="411"/>
      <c r="AD194" s="411"/>
      <c r="AE194" s="411"/>
      <c r="AF194" s="411"/>
      <c r="AG194" s="411"/>
      <c r="AH194" s="411"/>
      <c r="AI194" s="411"/>
      <c r="AJ194" s="411"/>
      <c r="AK194" s="411"/>
      <c r="AL194" s="411"/>
      <c r="AM194" s="411"/>
      <c r="AN194" s="411"/>
      <c r="AO194" s="411"/>
      <c r="AP194" s="411"/>
      <c r="AQ194" s="411"/>
    </row>
    <row r="195" ht="15.75" customHeight="1">
      <c r="A195" s="411"/>
      <c r="B195" s="411"/>
      <c r="C195" s="411"/>
      <c r="D195" s="411"/>
      <c r="E195" s="411"/>
      <c r="F195" s="411"/>
      <c r="G195" s="411"/>
      <c r="H195" s="411"/>
      <c r="I195" s="411"/>
      <c r="J195" s="411"/>
      <c r="K195" s="411"/>
      <c r="L195" s="411"/>
      <c r="M195" s="411"/>
      <c r="N195" s="411"/>
      <c r="O195" s="411"/>
      <c r="P195" s="411"/>
      <c r="Q195" s="411"/>
      <c r="R195" s="411"/>
      <c r="S195" s="411"/>
      <c r="T195" s="411"/>
      <c r="U195" s="411"/>
      <c r="V195" s="411"/>
      <c r="W195" s="411"/>
      <c r="X195" s="411"/>
      <c r="Y195" s="411"/>
      <c r="Z195" s="411"/>
      <c r="AA195" s="411"/>
      <c r="AB195" s="411"/>
      <c r="AC195" s="411"/>
      <c r="AD195" s="411"/>
      <c r="AE195" s="411"/>
      <c r="AF195" s="411"/>
      <c r="AG195" s="411"/>
      <c r="AH195" s="411"/>
      <c r="AI195" s="411"/>
      <c r="AJ195" s="411"/>
      <c r="AK195" s="411"/>
      <c r="AL195" s="411"/>
      <c r="AM195" s="411"/>
      <c r="AN195" s="411"/>
      <c r="AO195" s="411"/>
      <c r="AP195" s="411"/>
      <c r="AQ195" s="411"/>
    </row>
    <row r="196" ht="15.75" customHeight="1">
      <c r="A196" s="411"/>
      <c r="B196" s="411"/>
      <c r="C196" s="411"/>
      <c r="D196" s="411"/>
      <c r="E196" s="411"/>
      <c r="F196" s="411"/>
      <c r="G196" s="411"/>
      <c r="H196" s="411"/>
      <c r="I196" s="411"/>
      <c r="J196" s="411"/>
      <c r="K196" s="411"/>
      <c r="L196" s="411"/>
      <c r="M196" s="411"/>
      <c r="N196" s="411"/>
      <c r="O196" s="411"/>
      <c r="P196" s="411"/>
      <c r="Q196" s="411"/>
      <c r="R196" s="411"/>
      <c r="S196" s="411"/>
      <c r="T196" s="411"/>
      <c r="U196" s="411"/>
      <c r="V196" s="411"/>
      <c r="W196" s="411"/>
      <c r="X196" s="411"/>
      <c r="Y196" s="411"/>
      <c r="Z196" s="411"/>
      <c r="AA196" s="411"/>
      <c r="AB196" s="411"/>
      <c r="AC196" s="411"/>
      <c r="AD196" s="411"/>
      <c r="AE196" s="411"/>
      <c r="AF196" s="411"/>
      <c r="AG196" s="411"/>
      <c r="AH196" s="411"/>
      <c r="AI196" s="411"/>
      <c r="AJ196" s="411"/>
      <c r="AK196" s="411"/>
      <c r="AL196" s="411"/>
      <c r="AM196" s="411"/>
      <c r="AN196" s="411"/>
      <c r="AO196" s="411"/>
      <c r="AP196" s="411"/>
      <c r="AQ196" s="411"/>
    </row>
    <row r="197" ht="15.75" customHeight="1">
      <c r="A197" s="411"/>
      <c r="B197" s="411"/>
      <c r="C197" s="411"/>
      <c r="D197" s="411"/>
      <c r="E197" s="411"/>
      <c r="F197" s="411"/>
      <c r="G197" s="411"/>
      <c r="H197" s="411"/>
      <c r="I197" s="411"/>
      <c r="J197" s="411"/>
      <c r="K197" s="411"/>
      <c r="L197" s="411"/>
      <c r="M197" s="411"/>
      <c r="N197" s="411"/>
      <c r="O197" s="411"/>
      <c r="P197" s="411"/>
      <c r="Q197" s="411"/>
      <c r="R197" s="411"/>
      <c r="S197" s="411"/>
      <c r="T197" s="411"/>
      <c r="U197" s="411"/>
      <c r="V197" s="411"/>
      <c r="W197" s="411"/>
      <c r="X197" s="411"/>
      <c r="Y197" s="411"/>
      <c r="Z197" s="411"/>
      <c r="AA197" s="411"/>
      <c r="AB197" s="411"/>
      <c r="AC197" s="411"/>
      <c r="AD197" s="411"/>
      <c r="AE197" s="411"/>
      <c r="AF197" s="411"/>
      <c r="AG197" s="411"/>
      <c r="AH197" s="411"/>
      <c r="AI197" s="411"/>
      <c r="AJ197" s="411"/>
      <c r="AK197" s="411"/>
      <c r="AL197" s="411"/>
      <c r="AM197" s="411"/>
      <c r="AN197" s="411"/>
      <c r="AO197" s="411"/>
      <c r="AP197" s="411"/>
      <c r="AQ197" s="411"/>
    </row>
    <row r="198" ht="15.75" customHeight="1">
      <c r="A198" s="411"/>
      <c r="B198" s="411"/>
      <c r="C198" s="411"/>
      <c r="D198" s="411"/>
      <c r="E198" s="411"/>
      <c r="F198" s="411"/>
      <c r="G198" s="411"/>
      <c r="H198" s="411"/>
      <c r="I198" s="411"/>
      <c r="J198" s="411"/>
      <c r="K198" s="411"/>
      <c r="L198" s="411"/>
      <c r="M198" s="411"/>
      <c r="N198" s="411"/>
      <c r="O198" s="411"/>
      <c r="P198" s="411"/>
      <c r="Q198" s="411"/>
      <c r="R198" s="411"/>
      <c r="S198" s="411"/>
      <c r="T198" s="411"/>
      <c r="U198" s="411"/>
      <c r="V198" s="411"/>
      <c r="W198" s="411"/>
      <c r="X198" s="411"/>
      <c r="Y198" s="411"/>
      <c r="Z198" s="411"/>
      <c r="AA198" s="411"/>
      <c r="AB198" s="411"/>
      <c r="AC198" s="411"/>
      <c r="AD198" s="411"/>
      <c r="AE198" s="411"/>
      <c r="AF198" s="411"/>
      <c r="AG198" s="411"/>
      <c r="AH198" s="411"/>
      <c r="AI198" s="411"/>
      <c r="AJ198" s="411"/>
      <c r="AK198" s="411"/>
      <c r="AL198" s="411"/>
      <c r="AM198" s="411"/>
      <c r="AN198" s="411"/>
      <c r="AO198" s="411"/>
      <c r="AP198" s="411"/>
      <c r="AQ198" s="411"/>
    </row>
    <row r="199" ht="15.75" customHeight="1">
      <c r="A199" s="411"/>
      <c r="B199" s="411"/>
      <c r="C199" s="411"/>
      <c r="D199" s="411"/>
      <c r="E199" s="411"/>
      <c r="F199" s="411"/>
      <c r="G199" s="411"/>
      <c r="H199" s="411"/>
      <c r="I199" s="411"/>
      <c r="J199" s="411"/>
      <c r="K199" s="411"/>
      <c r="L199" s="411"/>
      <c r="M199" s="411"/>
      <c r="N199" s="411"/>
      <c r="O199" s="411"/>
      <c r="P199" s="411"/>
      <c r="Q199" s="411"/>
      <c r="R199" s="411"/>
      <c r="S199" s="411"/>
      <c r="T199" s="411"/>
      <c r="U199" s="411"/>
      <c r="V199" s="411"/>
      <c r="W199" s="411"/>
      <c r="X199" s="411"/>
      <c r="Y199" s="411"/>
      <c r="Z199" s="411"/>
      <c r="AA199" s="411"/>
      <c r="AB199" s="411"/>
      <c r="AC199" s="411"/>
      <c r="AD199" s="411"/>
      <c r="AE199" s="411"/>
      <c r="AF199" s="411"/>
      <c r="AG199" s="411"/>
      <c r="AH199" s="411"/>
      <c r="AI199" s="411"/>
      <c r="AJ199" s="411"/>
      <c r="AK199" s="411"/>
      <c r="AL199" s="411"/>
      <c r="AM199" s="411"/>
      <c r="AN199" s="411"/>
      <c r="AO199" s="411"/>
      <c r="AP199" s="411"/>
      <c r="AQ199" s="411"/>
    </row>
    <row r="200" ht="15.75" customHeight="1">
      <c r="A200" s="411"/>
      <c r="B200" s="411"/>
      <c r="C200" s="411"/>
      <c r="D200" s="411"/>
      <c r="E200" s="411"/>
      <c r="F200" s="411"/>
      <c r="G200" s="411"/>
      <c r="H200" s="411"/>
      <c r="I200" s="411"/>
      <c r="J200" s="411"/>
      <c r="K200" s="411"/>
      <c r="L200" s="411"/>
      <c r="M200" s="411"/>
      <c r="N200" s="411"/>
      <c r="O200" s="411"/>
      <c r="P200" s="411"/>
      <c r="Q200" s="411"/>
      <c r="R200" s="411"/>
      <c r="S200" s="411"/>
      <c r="T200" s="411"/>
      <c r="U200" s="411"/>
      <c r="V200" s="411"/>
      <c r="W200" s="411"/>
      <c r="X200" s="411"/>
      <c r="Y200" s="411"/>
      <c r="Z200" s="411"/>
      <c r="AA200" s="411"/>
      <c r="AB200" s="411"/>
      <c r="AC200" s="411"/>
      <c r="AD200" s="411"/>
      <c r="AE200" s="411"/>
      <c r="AF200" s="411"/>
      <c r="AG200" s="411"/>
      <c r="AH200" s="411"/>
      <c r="AI200" s="411"/>
      <c r="AJ200" s="411"/>
      <c r="AK200" s="411"/>
      <c r="AL200" s="411"/>
      <c r="AM200" s="411"/>
      <c r="AN200" s="411"/>
      <c r="AO200" s="411"/>
      <c r="AP200" s="411"/>
      <c r="AQ200" s="411"/>
    </row>
    <row r="201" ht="15.75" customHeight="1">
      <c r="A201" s="411"/>
      <c r="B201" s="411"/>
      <c r="C201" s="411"/>
      <c r="D201" s="411"/>
      <c r="E201" s="411"/>
      <c r="F201" s="411"/>
      <c r="G201" s="411"/>
      <c r="H201" s="411"/>
      <c r="I201" s="411"/>
      <c r="J201" s="411"/>
      <c r="K201" s="411"/>
      <c r="L201" s="411"/>
      <c r="M201" s="411"/>
      <c r="N201" s="411"/>
      <c r="O201" s="411"/>
      <c r="P201" s="411"/>
      <c r="Q201" s="411"/>
      <c r="R201" s="411"/>
      <c r="S201" s="411"/>
      <c r="T201" s="411"/>
      <c r="U201" s="411"/>
      <c r="V201" s="411"/>
      <c r="W201" s="411"/>
      <c r="X201" s="411"/>
      <c r="Y201" s="411"/>
      <c r="Z201" s="411"/>
      <c r="AA201" s="411"/>
      <c r="AB201" s="411"/>
      <c r="AC201" s="411"/>
      <c r="AD201" s="411"/>
      <c r="AE201" s="411"/>
      <c r="AF201" s="411"/>
      <c r="AG201" s="411"/>
      <c r="AH201" s="411"/>
      <c r="AI201" s="411"/>
      <c r="AJ201" s="411"/>
      <c r="AK201" s="411"/>
      <c r="AL201" s="411"/>
      <c r="AM201" s="411"/>
      <c r="AN201" s="411"/>
      <c r="AO201" s="411"/>
      <c r="AP201" s="411"/>
      <c r="AQ201" s="411"/>
    </row>
    <row r="202" ht="15.75" customHeight="1">
      <c r="A202" s="411"/>
      <c r="B202" s="411"/>
      <c r="C202" s="411"/>
      <c r="D202" s="411"/>
      <c r="E202" s="411"/>
      <c r="F202" s="411"/>
      <c r="G202" s="411"/>
      <c r="H202" s="411"/>
      <c r="I202" s="411"/>
      <c r="J202" s="411"/>
      <c r="K202" s="411"/>
      <c r="L202" s="411"/>
      <c r="M202" s="411"/>
      <c r="N202" s="411"/>
      <c r="O202" s="411"/>
      <c r="P202" s="411"/>
      <c r="Q202" s="411"/>
      <c r="R202" s="411"/>
      <c r="S202" s="411"/>
      <c r="T202" s="411"/>
      <c r="U202" s="411"/>
      <c r="V202" s="411"/>
      <c r="W202" s="411"/>
      <c r="X202" s="411"/>
      <c r="Y202" s="411"/>
      <c r="Z202" s="411"/>
      <c r="AA202" s="411"/>
      <c r="AB202" s="411"/>
      <c r="AC202" s="411"/>
      <c r="AD202" s="411"/>
      <c r="AE202" s="411"/>
      <c r="AF202" s="411"/>
      <c r="AG202" s="411"/>
      <c r="AH202" s="411"/>
      <c r="AI202" s="411"/>
      <c r="AJ202" s="411"/>
      <c r="AK202" s="411"/>
      <c r="AL202" s="411"/>
      <c r="AM202" s="411"/>
      <c r="AN202" s="411"/>
      <c r="AO202" s="411"/>
      <c r="AP202" s="411"/>
      <c r="AQ202" s="411"/>
    </row>
    <row r="203" ht="15.75" customHeight="1">
      <c r="A203" s="411"/>
      <c r="B203" s="411"/>
      <c r="C203" s="411"/>
      <c r="D203" s="411"/>
      <c r="E203" s="411"/>
      <c r="F203" s="411"/>
      <c r="G203" s="411"/>
      <c r="H203" s="411"/>
      <c r="I203" s="411"/>
      <c r="J203" s="411"/>
      <c r="K203" s="411"/>
      <c r="L203" s="411"/>
      <c r="M203" s="411"/>
      <c r="N203" s="411"/>
      <c r="O203" s="411"/>
      <c r="P203" s="411"/>
      <c r="Q203" s="411"/>
      <c r="R203" s="411"/>
      <c r="S203" s="411"/>
      <c r="T203" s="411"/>
      <c r="U203" s="411"/>
      <c r="V203" s="411"/>
      <c r="W203" s="411"/>
      <c r="X203" s="411"/>
      <c r="Y203" s="411"/>
      <c r="Z203" s="411"/>
      <c r="AA203" s="411"/>
      <c r="AB203" s="411"/>
      <c r="AC203" s="411"/>
      <c r="AD203" s="411"/>
      <c r="AE203" s="411"/>
      <c r="AF203" s="411"/>
      <c r="AG203" s="411"/>
      <c r="AH203" s="411"/>
      <c r="AI203" s="411"/>
      <c r="AJ203" s="411"/>
      <c r="AK203" s="411"/>
      <c r="AL203" s="411"/>
      <c r="AM203" s="411"/>
      <c r="AN203" s="411"/>
      <c r="AO203" s="411"/>
      <c r="AP203" s="411"/>
      <c r="AQ203" s="411"/>
    </row>
    <row r="204" ht="15.75" customHeight="1">
      <c r="A204" s="411"/>
      <c r="B204" s="411"/>
      <c r="C204" s="411"/>
      <c r="D204" s="411"/>
      <c r="E204" s="411"/>
      <c r="F204" s="411"/>
      <c r="G204" s="411"/>
      <c r="H204" s="411"/>
      <c r="I204" s="411"/>
      <c r="J204" s="411"/>
      <c r="K204" s="411"/>
      <c r="L204" s="411"/>
      <c r="M204" s="411"/>
      <c r="N204" s="411"/>
      <c r="O204" s="411"/>
      <c r="P204" s="411"/>
      <c r="Q204" s="411"/>
      <c r="R204" s="411"/>
      <c r="S204" s="411"/>
      <c r="T204" s="411"/>
      <c r="U204" s="411"/>
      <c r="V204" s="411"/>
      <c r="W204" s="411"/>
      <c r="X204" s="411"/>
      <c r="Y204" s="411"/>
      <c r="Z204" s="411"/>
      <c r="AA204" s="411"/>
      <c r="AB204" s="411"/>
      <c r="AC204" s="411"/>
      <c r="AD204" s="411"/>
      <c r="AE204" s="411"/>
      <c r="AF204" s="411"/>
      <c r="AG204" s="411"/>
      <c r="AH204" s="411"/>
      <c r="AI204" s="411"/>
      <c r="AJ204" s="411"/>
      <c r="AK204" s="411"/>
      <c r="AL204" s="411"/>
      <c r="AM204" s="411"/>
      <c r="AN204" s="411"/>
      <c r="AO204" s="411"/>
      <c r="AP204" s="411"/>
      <c r="AQ204" s="411"/>
    </row>
    <row r="205" ht="15.75" customHeight="1">
      <c r="A205" s="411"/>
      <c r="B205" s="411"/>
      <c r="C205" s="411"/>
      <c r="D205" s="411"/>
      <c r="E205" s="411"/>
      <c r="F205" s="411"/>
      <c r="G205" s="411"/>
      <c r="H205" s="411"/>
      <c r="I205" s="411"/>
      <c r="J205" s="411"/>
      <c r="K205" s="411"/>
      <c r="L205" s="411"/>
      <c r="M205" s="411"/>
      <c r="N205" s="411"/>
      <c r="O205" s="411"/>
      <c r="P205" s="411"/>
      <c r="Q205" s="411"/>
      <c r="R205" s="411"/>
      <c r="S205" s="411"/>
      <c r="T205" s="411"/>
      <c r="U205" s="411"/>
      <c r="V205" s="411"/>
      <c r="W205" s="411"/>
      <c r="X205" s="411"/>
      <c r="Y205" s="411"/>
      <c r="Z205" s="411"/>
      <c r="AA205" s="411"/>
      <c r="AB205" s="411"/>
      <c r="AC205" s="411"/>
      <c r="AD205" s="411"/>
      <c r="AE205" s="411"/>
      <c r="AF205" s="411"/>
      <c r="AG205" s="411"/>
      <c r="AH205" s="411"/>
      <c r="AI205" s="411"/>
      <c r="AJ205" s="411"/>
      <c r="AK205" s="411"/>
      <c r="AL205" s="411"/>
      <c r="AM205" s="411"/>
      <c r="AN205" s="411"/>
      <c r="AO205" s="411"/>
      <c r="AP205" s="411"/>
      <c r="AQ205" s="411"/>
    </row>
    <row r="206" ht="15.75" customHeight="1">
      <c r="A206" s="411"/>
      <c r="B206" s="411"/>
      <c r="C206" s="411"/>
      <c r="D206" s="411"/>
      <c r="E206" s="411"/>
      <c r="F206" s="411"/>
      <c r="G206" s="411"/>
      <c r="H206" s="411"/>
      <c r="I206" s="411"/>
      <c r="J206" s="411"/>
      <c r="K206" s="411"/>
      <c r="L206" s="411"/>
      <c r="M206" s="411"/>
      <c r="N206" s="411"/>
      <c r="O206" s="411"/>
      <c r="P206" s="411"/>
      <c r="Q206" s="411"/>
      <c r="R206" s="411"/>
      <c r="S206" s="411"/>
      <c r="T206" s="411"/>
      <c r="U206" s="411"/>
      <c r="V206" s="411"/>
      <c r="W206" s="411"/>
      <c r="X206" s="411"/>
      <c r="Y206" s="411"/>
      <c r="Z206" s="411"/>
      <c r="AA206" s="411"/>
      <c r="AB206" s="411"/>
      <c r="AC206" s="411"/>
      <c r="AD206" s="411"/>
      <c r="AE206" s="411"/>
      <c r="AF206" s="411"/>
      <c r="AG206" s="411"/>
      <c r="AH206" s="411"/>
      <c r="AI206" s="411"/>
      <c r="AJ206" s="411"/>
      <c r="AK206" s="411"/>
      <c r="AL206" s="411"/>
      <c r="AM206" s="411"/>
      <c r="AN206" s="411"/>
      <c r="AO206" s="411"/>
      <c r="AP206" s="411"/>
      <c r="AQ206" s="411"/>
    </row>
    <row r="207" ht="15.75" customHeight="1">
      <c r="A207" s="411"/>
      <c r="B207" s="411"/>
      <c r="C207" s="411"/>
      <c r="D207" s="411"/>
      <c r="E207" s="411"/>
      <c r="F207" s="411"/>
      <c r="G207" s="411"/>
      <c r="H207" s="411"/>
      <c r="I207" s="411"/>
      <c r="J207" s="411"/>
      <c r="K207" s="411"/>
      <c r="L207" s="411"/>
      <c r="M207" s="411"/>
      <c r="N207" s="411"/>
      <c r="O207" s="411"/>
      <c r="P207" s="411"/>
      <c r="Q207" s="411"/>
      <c r="R207" s="411"/>
      <c r="S207" s="411"/>
      <c r="T207" s="411"/>
      <c r="U207" s="411"/>
      <c r="V207" s="411"/>
      <c r="W207" s="411"/>
      <c r="X207" s="411"/>
      <c r="Y207" s="411"/>
      <c r="Z207" s="411"/>
      <c r="AA207" s="411"/>
      <c r="AB207" s="411"/>
      <c r="AC207" s="411"/>
      <c r="AD207" s="411"/>
      <c r="AE207" s="411"/>
      <c r="AF207" s="411"/>
      <c r="AG207" s="411"/>
      <c r="AH207" s="411"/>
      <c r="AI207" s="411"/>
      <c r="AJ207" s="411"/>
      <c r="AK207" s="411"/>
      <c r="AL207" s="411"/>
      <c r="AM207" s="411"/>
      <c r="AN207" s="411"/>
      <c r="AO207" s="411"/>
      <c r="AP207" s="411"/>
      <c r="AQ207" s="411"/>
    </row>
    <row r="208" ht="15.75" customHeight="1">
      <c r="A208" s="411"/>
      <c r="B208" s="411"/>
      <c r="C208" s="411"/>
      <c r="D208" s="411"/>
      <c r="E208" s="411"/>
      <c r="F208" s="411"/>
      <c r="G208" s="411"/>
      <c r="H208" s="411"/>
      <c r="I208" s="411"/>
      <c r="J208" s="411"/>
      <c r="K208" s="411"/>
      <c r="L208" s="411"/>
      <c r="M208" s="411"/>
      <c r="N208" s="411"/>
      <c r="O208" s="411"/>
      <c r="P208" s="411"/>
      <c r="Q208" s="411"/>
      <c r="R208" s="411"/>
      <c r="S208" s="411"/>
      <c r="T208" s="411"/>
      <c r="U208" s="411"/>
      <c r="V208" s="411"/>
      <c r="W208" s="411"/>
      <c r="X208" s="411"/>
      <c r="Y208" s="411"/>
      <c r="Z208" s="411"/>
      <c r="AA208" s="411"/>
      <c r="AB208" s="411"/>
      <c r="AC208" s="411"/>
      <c r="AD208" s="411"/>
      <c r="AE208" s="411"/>
      <c r="AF208" s="411"/>
      <c r="AG208" s="411"/>
      <c r="AH208" s="411"/>
      <c r="AI208" s="411"/>
      <c r="AJ208" s="411"/>
      <c r="AK208" s="411"/>
      <c r="AL208" s="411"/>
      <c r="AM208" s="411"/>
      <c r="AN208" s="411"/>
      <c r="AO208" s="411"/>
      <c r="AP208" s="411"/>
      <c r="AQ208" s="411"/>
    </row>
    <row r="209" ht="15.75" customHeight="1">
      <c r="A209" s="411"/>
      <c r="B209" s="411"/>
      <c r="C209" s="411"/>
      <c r="D209" s="411"/>
      <c r="E209" s="411"/>
      <c r="F209" s="411"/>
      <c r="G209" s="411"/>
      <c r="H209" s="411"/>
      <c r="I209" s="411"/>
      <c r="J209" s="411"/>
      <c r="K209" s="411"/>
      <c r="L209" s="411"/>
      <c r="M209" s="411"/>
      <c r="N209" s="411"/>
      <c r="O209" s="411"/>
      <c r="P209" s="411"/>
      <c r="Q209" s="411"/>
      <c r="R209" s="411"/>
      <c r="S209" s="411"/>
      <c r="T209" s="411"/>
      <c r="U209" s="411"/>
      <c r="V209" s="411"/>
      <c r="W209" s="411"/>
      <c r="X209" s="411"/>
      <c r="Y209" s="411"/>
      <c r="Z209" s="411"/>
      <c r="AA209" s="411"/>
      <c r="AB209" s="411"/>
      <c r="AC209" s="411"/>
      <c r="AD209" s="411"/>
      <c r="AE209" s="411"/>
      <c r="AF209" s="411"/>
      <c r="AG209" s="411"/>
      <c r="AH209" s="411"/>
      <c r="AI209" s="411"/>
      <c r="AJ209" s="411"/>
      <c r="AK209" s="411"/>
      <c r="AL209" s="411"/>
      <c r="AM209" s="411"/>
      <c r="AN209" s="411"/>
      <c r="AO209" s="411"/>
      <c r="AP209" s="411"/>
      <c r="AQ209" s="411"/>
    </row>
    <row r="210" ht="15.75" customHeight="1">
      <c r="A210" s="411"/>
      <c r="B210" s="411"/>
      <c r="C210" s="411"/>
      <c r="D210" s="411"/>
      <c r="E210" s="411"/>
      <c r="F210" s="411"/>
      <c r="G210" s="411"/>
      <c r="H210" s="411"/>
      <c r="I210" s="411"/>
      <c r="J210" s="411"/>
      <c r="K210" s="411"/>
      <c r="L210" s="411"/>
      <c r="M210" s="411"/>
      <c r="N210" s="411"/>
      <c r="O210" s="411"/>
      <c r="P210" s="411"/>
      <c r="Q210" s="411"/>
      <c r="R210" s="411"/>
      <c r="S210" s="411"/>
      <c r="T210" s="411"/>
      <c r="U210" s="411"/>
      <c r="V210" s="411"/>
      <c r="W210" s="411"/>
      <c r="X210" s="411"/>
      <c r="Y210" s="411"/>
      <c r="Z210" s="411"/>
      <c r="AA210" s="411"/>
      <c r="AB210" s="411"/>
      <c r="AC210" s="411"/>
      <c r="AD210" s="411"/>
      <c r="AE210" s="411"/>
      <c r="AF210" s="411"/>
      <c r="AG210" s="411"/>
      <c r="AH210" s="411"/>
      <c r="AI210" s="411"/>
      <c r="AJ210" s="411"/>
      <c r="AK210" s="411"/>
      <c r="AL210" s="411"/>
      <c r="AM210" s="411"/>
      <c r="AN210" s="411"/>
      <c r="AO210" s="411"/>
      <c r="AP210" s="411"/>
      <c r="AQ210" s="411"/>
    </row>
    <row r="211" ht="15.75" customHeight="1">
      <c r="A211" s="411"/>
      <c r="B211" s="411"/>
      <c r="C211" s="411"/>
      <c r="D211" s="411"/>
      <c r="E211" s="411"/>
      <c r="F211" s="411"/>
      <c r="G211" s="411"/>
      <c r="H211" s="411"/>
      <c r="I211" s="411"/>
      <c r="J211" s="411"/>
      <c r="K211" s="411"/>
      <c r="L211" s="411"/>
      <c r="M211" s="411"/>
      <c r="N211" s="411"/>
      <c r="O211" s="411"/>
      <c r="P211" s="411"/>
      <c r="Q211" s="411"/>
      <c r="R211" s="411"/>
      <c r="S211" s="411"/>
      <c r="T211" s="411"/>
      <c r="U211" s="411"/>
      <c r="V211" s="411"/>
      <c r="W211" s="411"/>
      <c r="X211" s="411"/>
      <c r="Y211" s="411"/>
      <c r="Z211" s="411"/>
      <c r="AA211" s="411"/>
      <c r="AB211" s="411"/>
      <c r="AC211" s="411"/>
      <c r="AD211" s="411"/>
      <c r="AE211" s="411"/>
      <c r="AF211" s="411"/>
      <c r="AG211" s="411"/>
      <c r="AH211" s="411"/>
      <c r="AI211" s="411"/>
      <c r="AJ211" s="411"/>
      <c r="AK211" s="411"/>
      <c r="AL211" s="411"/>
      <c r="AM211" s="411"/>
      <c r="AN211" s="411"/>
      <c r="AO211" s="411"/>
      <c r="AP211" s="411"/>
      <c r="AQ211" s="411"/>
    </row>
    <row r="212" ht="15.75" customHeight="1">
      <c r="A212" s="411"/>
      <c r="B212" s="411"/>
      <c r="C212" s="411"/>
      <c r="D212" s="411"/>
      <c r="E212" s="411"/>
      <c r="F212" s="411"/>
      <c r="G212" s="411"/>
      <c r="H212" s="411"/>
      <c r="I212" s="411"/>
      <c r="J212" s="411"/>
      <c r="K212" s="411"/>
      <c r="L212" s="411"/>
      <c r="M212" s="411"/>
      <c r="N212" s="411"/>
      <c r="O212" s="411"/>
      <c r="P212" s="411"/>
      <c r="Q212" s="411"/>
      <c r="R212" s="411"/>
      <c r="S212" s="411"/>
      <c r="T212" s="411"/>
      <c r="U212" s="411"/>
      <c r="V212" s="411"/>
      <c r="W212" s="411"/>
      <c r="X212" s="411"/>
      <c r="Y212" s="411"/>
      <c r="Z212" s="411"/>
      <c r="AA212" s="411"/>
      <c r="AB212" s="411"/>
      <c r="AC212" s="411"/>
      <c r="AD212" s="411"/>
      <c r="AE212" s="411"/>
      <c r="AF212" s="411"/>
      <c r="AG212" s="411"/>
      <c r="AH212" s="411"/>
      <c r="AI212" s="411"/>
      <c r="AJ212" s="411"/>
      <c r="AK212" s="411"/>
      <c r="AL212" s="411"/>
      <c r="AM212" s="411"/>
      <c r="AN212" s="411"/>
      <c r="AO212" s="411"/>
      <c r="AP212" s="411"/>
      <c r="AQ212" s="411"/>
    </row>
    <row r="213" ht="15.75" customHeight="1">
      <c r="A213" s="411"/>
      <c r="B213" s="411"/>
      <c r="C213" s="411"/>
      <c r="D213" s="411"/>
      <c r="E213" s="411"/>
      <c r="F213" s="411"/>
      <c r="G213" s="411"/>
      <c r="H213" s="411"/>
      <c r="I213" s="411"/>
      <c r="J213" s="411"/>
      <c r="K213" s="411"/>
      <c r="L213" s="411"/>
      <c r="M213" s="411"/>
      <c r="N213" s="411"/>
      <c r="O213" s="411"/>
      <c r="P213" s="411"/>
      <c r="Q213" s="411"/>
      <c r="R213" s="411"/>
      <c r="S213" s="411"/>
      <c r="T213" s="411"/>
      <c r="U213" s="411"/>
      <c r="V213" s="411"/>
      <c r="W213" s="411"/>
      <c r="X213" s="411"/>
      <c r="Y213" s="411"/>
      <c r="Z213" s="411"/>
      <c r="AA213" s="411"/>
      <c r="AB213" s="411"/>
      <c r="AC213" s="411"/>
      <c r="AD213" s="411"/>
      <c r="AE213" s="411"/>
      <c r="AF213" s="411"/>
      <c r="AG213" s="411"/>
      <c r="AH213" s="411"/>
      <c r="AI213" s="411"/>
      <c r="AJ213" s="411"/>
      <c r="AK213" s="411"/>
      <c r="AL213" s="411"/>
      <c r="AM213" s="411"/>
      <c r="AN213" s="411"/>
      <c r="AO213" s="411"/>
      <c r="AP213" s="411"/>
      <c r="AQ213" s="411"/>
    </row>
    <row r="214" ht="15.75" customHeight="1">
      <c r="A214" s="411"/>
      <c r="B214" s="411"/>
      <c r="C214" s="411"/>
      <c r="D214" s="411"/>
      <c r="E214" s="411"/>
      <c r="F214" s="411"/>
      <c r="G214" s="411"/>
      <c r="H214" s="411"/>
      <c r="I214" s="411"/>
      <c r="J214" s="411"/>
      <c r="K214" s="411"/>
      <c r="L214" s="411"/>
      <c r="M214" s="411"/>
      <c r="N214" s="411"/>
      <c r="O214" s="411"/>
      <c r="P214" s="411"/>
      <c r="Q214" s="411"/>
      <c r="R214" s="411"/>
      <c r="S214" s="411"/>
      <c r="T214" s="411"/>
      <c r="U214" s="411"/>
      <c r="V214" s="411"/>
      <c r="W214" s="411"/>
      <c r="X214" s="411"/>
      <c r="Y214" s="411"/>
      <c r="Z214" s="411"/>
      <c r="AA214" s="411"/>
      <c r="AB214" s="411"/>
      <c r="AC214" s="411"/>
      <c r="AD214" s="411"/>
      <c r="AE214" s="411"/>
      <c r="AF214" s="411"/>
      <c r="AG214" s="411"/>
      <c r="AH214" s="411"/>
      <c r="AI214" s="411"/>
      <c r="AJ214" s="411"/>
      <c r="AK214" s="411"/>
      <c r="AL214" s="411"/>
      <c r="AM214" s="411"/>
      <c r="AN214" s="411"/>
      <c r="AO214" s="411"/>
      <c r="AP214" s="411"/>
      <c r="AQ214" s="411"/>
    </row>
    <row r="215" ht="15.75" customHeight="1">
      <c r="A215" s="411"/>
      <c r="B215" s="411"/>
      <c r="C215" s="411"/>
      <c r="D215" s="411"/>
      <c r="E215" s="411"/>
      <c r="F215" s="411"/>
      <c r="G215" s="411"/>
      <c r="H215" s="411"/>
      <c r="I215" s="411"/>
      <c r="J215" s="411"/>
      <c r="K215" s="411"/>
      <c r="L215" s="411"/>
      <c r="M215" s="411"/>
      <c r="N215" s="411"/>
      <c r="O215" s="411"/>
      <c r="P215" s="411"/>
      <c r="Q215" s="411"/>
      <c r="R215" s="411"/>
      <c r="S215" s="411"/>
      <c r="T215" s="411"/>
      <c r="U215" s="411"/>
      <c r="V215" s="411"/>
      <c r="W215" s="411"/>
      <c r="X215" s="411"/>
      <c r="Y215" s="411"/>
      <c r="Z215" s="411"/>
      <c r="AA215" s="411"/>
      <c r="AB215" s="411"/>
      <c r="AC215" s="411"/>
      <c r="AD215" s="411"/>
      <c r="AE215" s="411"/>
      <c r="AF215" s="411"/>
      <c r="AG215" s="411"/>
      <c r="AH215" s="411"/>
      <c r="AI215" s="411"/>
      <c r="AJ215" s="411"/>
      <c r="AK215" s="411"/>
      <c r="AL215" s="411"/>
      <c r="AM215" s="411"/>
      <c r="AN215" s="411"/>
      <c r="AO215" s="411"/>
      <c r="AP215" s="411"/>
      <c r="AQ215" s="411"/>
    </row>
    <row r="216" ht="15.75" customHeight="1">
      <c r="A216" s="411"/>
      <c r="B216" s="411"/>
      <c r="C216" s="411"/>
      <c r="D216" s="411"/>
      <c r="E216" s="411"/>
      <c r="F216" s="411"/>
      <c r="G216" s="411"/>
      <c r="H216" s="411"/>
      <c r="I216" s="411"/>
      <c r="J216" s="411"/>
      <c r="K216" s="411"/>
      <c r="L216" s="411"/>
      <c r="M216" s="411"/>
      <c r="N216" s="411"/>
      <c r="O216" s="411"/>
      <c r="P216" s="411"/>
      <c r="Q216" s="411"/>
      <c r="R216" s="411"/>
      <c r="S216" s="411"/>
      <c r="T216" s="411"/>
      <c r="U216" s="411"/>
      <c r="V216" s="411"/>
      <c r="W216" s="411"/>
      <c r="X216" s="411"/>
      <c r="Y216" s="411"/>
      <c r="Z216" s="411"/>
      <c r="AA216" s="411"/>
      <c r="AB216" s="411"/>
      <c r="AC216" s="411"/>
      <c r="AD216" s="411"/>
      <c r="AE216" s="411"/>
      <c r="AF216" s="411"/>
      <c r="AG216" s="411"/>
      <c r="AH216" s="411"/>
      <c r="AI216" s="411"/>
      <c r="AJ216" s="411"/>
      <c r="AK216" s="411"/>
      <c r="AL216" s="411"/>
      <c r="AM216" s="411"/>
      <c r="AN216" s="411"/>
      <c r="AO216" s="411"/>
      <c r="AP216" s="411"/>
      <c r="AQ216" s="411"/>
    </row>
    <row r="217" ht="15.75" customHeight="1">
      <c r="A217" s="411"/>
      <c r="B217" s="411"/>
      <c r="C217" s="411"/>
      <c r="D217" s="411"/>
      <c r="E217" s="411"/>
      <c r="F217" s="411"/>
      <c r="G217" s="411"/>
      <c r="H217" s="411"/>
      <c r="I217" s="411"/>
      <c r="J217" s="411"/>
      <c r="K217" s="411"/>
      <c r="L217" s="411"/>
      <c r="M217" s="411"/>
      <c r="N217" s="411"/>
      <c r="O217" s="411"/>
      <c r="P217" s="411"/>
      <c r="Q217" s="411"/>
      <c r="R217" s="411"/>
      <c r="S217" s="411"/>
      <c r="T217" s="411"/>
      <c r="U217" s="411"/>
      <c r="V217" s="411"/>
      <c r="W217" s="411"/>
      <c r="X217" s="411"/>
      <c r="Y217" s="411"/>
      <c r="Z217" s="411"/>
      <c r="AA217" s="411"/>
      <c r="AB217" s="411"/>
      <c r="AC217" s="411"/>
      <c r="AD217" s="411"/>
      <c r="AE217" s="411"/>
      <c r="AF217" s="411"/>
      <c r="AG217" s="411"/>
      <c r="AH217" s="411"/>
      <c r="AI217" s="411"/>
      <c r="AJ217" s="411"/>
      <c r="AK217" s="411"/>
      <c r="AL217" s="411"/>
      <c r="AM217" s="411"/>
      <c r="AN217" s="411"/>
      <c r="AO217" s="411"/>
      <c r="AP217" s="411"/>
      <c r="AQ217" s="411"/>
    </row>
    <row r="218" ht="15.75" customHeight="1">
      <c r="A218" s="411"/>
      <c r="B218" s="411"/>
      <c r="C218" s="411"/>
      <c r="D218" s="411"/>
      <c r="E218" s="411"/>
      <c r="F218" s="411"/>
      <c r="G218" s="411"/>
      <c r="H218" s="411"/>
      <c r="I218" s="411"/>
      <c r="J218" s="411"/>
      <c r="K218" s="411"/>
      <c r="L218" s="411"/>
      <c r="M218" s="411"/>
      <c r="N218" s="411"/>
      <c r="O218" s="411"/>
      <c r="P218" s="411"/>
      <c r="Q218" s="411"/>
      <c r="R218" s="411"/>
      <c r="S218" s="411"/>
      <c r="T218" s="411"/>
      <c r="U218" s="411"/>
      <c r="V218" s="411"/>
      <c r="W218" s="411"/>
      <c r="X218" s="411"/>
      <c r="Y218" s="411"/>
      <c r="Z218" s="411"/>
      <c r="AA218" s="411"/>
      <c r="AB218" s="411"/>
      <c r="AC218" s="411"/>
      <c r="AD218" s="411"/>
      <c r="AE218" s="411"/>
      <c r="AF218" s="411"/>
      <c r="AG218" s="411"/>
      <c r="AH218" s="411"/>
      <c r="AI218" s="411"/>
      <c r="AJ218" s="411"/>
      <c r="AK218" s="411"/>
      <c r="AL218" s="411"/>
      <c r="AM218" s="411"/>
      <c r="AN218" s="411"/>
      <c r="AO218" s="411"/>
      <c r="AP218" s="411"/>
      <c r="AQ218" s="411"/>
    </row>
    <row r="219" ht="15.75" customHeight="1">
      <c r="A219" s="411"/>
      <c r="B219" s="411"/>
      <c r="C219" s="411"/>
      <c r="D219" s="411"/>
      <c r="E219" s="411"/>
      <c r="F219" s="411"/>
      <c r="G219" s="411"/>
      <c r="H219" s="411"/>
      <c r="I219" s="411"/>
      <c r="J219" s="411"/>
      <c r="K219" s="411"/>
      <c r="L219" s="411"/>
      <c r="M219" s="411"/>
      <c r="N219" s="411"/>
      <c r="O219" s="411"/>
      <c r="P219" s="411"/>
      <c r="Q219" s="411"/>
      <c r="R219" s="411"/>
      <c r="S219" s="411"/>
      <c r="T219" s="411"/>
      <c r="U219" s="411"/>
      <c r="V219" s="411"/>
      <c r="W219" s="411"/>
      <c r="X219" s="411"/>
      <c r="Y219" s="411"/>
      <c r="Z219" s="411"/>
      <c r="AA219" s="411"/>
      <c r="AB219" s="411"/>
      <c r="AC219" s="411"/>
      <c r="AD219" s="411"/>
      <c r="AE219" s="411"/>
      <c r="AF219" s="411"/>
      <c r="AG219" s="411"/>
      <c r="AH219" s="411"/>
      <c r="AI219" s="411"/>
      <c r="AJ219" s="411"/>
      <c r="AK219" s="411"/>
      <c r="AL219" s="411"/>
      <c r="AM219" s="411"/>
      <c r="AN219" s="411"/>
      <c r="AO219" s="411"/>
      <c r="AP219" s="411"/>
      <c r="AQ219" s="411"/>
    </row>
    <row r="220" ht="15.75" customHeight="1">
      <c r="A220" s="411"/>
      <c r="B220" s="411"/>
      <c r="C220" s="411"/>
      <c r="D220" s="411"/>
      <c r="E220" s="411"/>
      <c r="F220" s="411"/>
      <c r="G220" s="411"/>
      <c r="H220" s="411"/>
      <c r="I220" s="411"/>
      <c r="J220" s="411"/>
      <c r="K220" s="411"/>
      <c r="L220" s="411"/>
      <c r="M220" s="411"/>
      <c r="N220" s="411"/>
      <c r="O220" s="411"/>
      <c r="P220" s="411"/>
      <c r="Q220" s="411"/>
      <c r="R220" s="411"/>
      <c r="S220" s="411"/>
      <c r="T220" s="411"/>
      <c r="U220" s="411"/>
      <c r="V220" s="411"/>
      <c r="W220" s="411"/>
      <c r="X220" s="411"/>
      <c r="Y220" s="411"/>
      <c r="Z220" s="411"/>
      <c r="AA220" s="411"/>
      <c r="AB220" s="411"/>
      <c r="AC220" s="411"/>
      <c r="AD220" s="411"/>
      <c r="AE220" s="411"/>
      <c r="AF220" s="411"/>
      <c r="AG220" s="411"/>
      <c r="AH220" s="411"/>
      <c r="AI220" s="411"/>
      <c r="AJ220" s="411"/>
      <c r="AK220" s="411"/>
      <c r="AL220" s="411"/>
      <c r="AM220" s="411"/>
      <c r="AN220" s="411"/>
      <c r="AO220" s="411"/>
      <c r="AP220" s="411"/>
      <c r="AQ220" s="411"/>
    </row>
    <row r="221" ht="15.75" customHeight="1">
      <c r="A221" s="411"/>
      <c r="B221" s="411"/>
      <c r="C221" s="411"/>
      <c r="D221" s="411"/>
      <c r="E221" s="411"/>
      <c r="F221" s="411"/>
      <c r="G221" s="411"/>
      <c r="H221" s="411"/>
      <c r="I221" s="411"/>
      <c r="J221" s="411"/>
      <c r="K221" s="411"/>
      <c r="L221" s="411"/>
      <c r="M221" s="411"/>
      <c r="N221" s="411"/>
      <c r="O221" s="411"/>
      <c r="P221" s="411"/>
      <c r="Q221" s="411"/>
      <c r="R221" s="411"/>
      <c r="S221" s="411"/>
      <c r="T221" s="411"/>
      <c r="U221" s="411"/>
      <c r="V221" s="411"/>
      <c r="W221" s="411"/>
      <c r="X221" s="411"/>
      <c r="Y221" s="411"/>
      <c r="Z221" s="411"/>
      <c r="AA221" s="411"/>
      <c r="AB221" s="411"/>
      <c r="AC221" s="411"/>
      <c r="AD221" s="411"/>
      <c r="AE221" s="411"/>
      <c r="AF221" s="411"/>
      <c r="AG221" s="411"/>
      <c r="AH221" s="411"/>
      <c r="AI221" s="411"/>
      <c r="AJ221" s="411"/>
      <c r="AK221" s="411"/>
      <c r="AL221" s="411"/>
      <c r="AM221" s="411"/>
      <c r="AN221" s="411"/>
      <c r="AO221" s="411"/>
      <c r="AP221" s="411"/>
      <c r="AQ221" s="411"/>
    </row>
    <row r="222" ht="15.75" customHeight="1">
      <c r="A222" s="411"/>
      <c r="B222" s="411"/>
      <c r="C222" s="411"/>
      <c r="D222" s="411"/>
      <c r="E222" s="411"/>
      <c r="F222" s="411"/>
      <c r="G222" s="411"/>
      <c r="H222" s="411"/>
      <c r="I222" s="411"/>
      <c r="J222" s="411"/>
      <c r="K222" s="411"/>
      <c r="L222" s="411"/>
      <c r="M222" s="411"/>
      <c r="N222" s="411"/>
      <c r="O222" s="411"/>
      <c r="P222" s="411"/>
      <c r="Q222" s="411"/>
      <c r="R222" s="411"/>
      <c r="S222" s="411"/>
      <c r="T222" s="411"/>
      <c r="U222" s="411"/>
      <c r="V222" s="411"/>
      <c r="W222" s="411"/>
      <c r="X222" s="411"/>
      <c r="Y222" s="411"/>
      <c r="Z222" s="411"/>
      <c r="AA222" s="411"/>
      <c r="AB222" s="411"/>
      <c r="AC222" s="411"/>
      <c r="AD222" s="411"/>
      <c r="AE222" s="411"/>
      <c r="AF222" s="411"/>
      <c r="AG222" s="411"/>
      <c r="AH222" s="411"/>
      <c r="AI222" s="411"/>
      <c r="AJ222" s="411"/>
      <c r="AK222" s="411"/>
      <c r="AL222" s="411"/>
      <c r="AM222" s="411"/>
      <c r="AN222" s="411"/>
      <c r="AO222" s="411"/>
      <c r="AP222" s="411"/>
      <c r="AQ222" s="411"/>
    </row>
    <row r="223" ht="15.75" customHeight="1">
      <c r="A223" s="411"/>
      <c r="B223" s="411"/>
      <c r="C223" s="411"/>
      <c r="D223" s="411"/>
      <c r="E223" s="411"/>
      <c r="F223" s="411"/>
      <c r="G223" s="411"/>
      <c r="H223" s="411"/>
      <c r="I223" s="411"/>
      <c r="J223" s="411"/>
      <c r="K223" s="411"/>
      <c r="L223" s="411"/>
      <c r="M223" s="411"/>
      <c r="N223" s="411"/>
      <c r="O223" s="411"/>
      <c r="P223" s="411"/>
      <c r="Q223" s="411"/>
      <c r="R223" s="411"/>
      <c r="S223" s="411"/>
      <c r="T223" s="411"/>
      <c r="U223" s="411"/>
      <c r="V223" s="411"/>
      <c r="W223" s="411"/>
      <c r="X223" s="411"/>
      <c r="Y223" s="411"/>
      <c r="Z223" s="411"/>
      <c r="AA223" s="411"/>
      <c r="AB223" s="411"/>
      <c r="AC223" s="411"/>
      <c r="AD223" s="411"/>
      <c r="AE223" s="411"/>
      <c r="AF223" s="411"/>
      <c r="AG223" s="411"/>
      <c r="AH223" s="411"/>
      <c r="AI223" s="411"/>
      <c r="AJ223" s="411"/>
      <c r="AK223" s="411"/>
      <c r="AL223" s="411"/>
      <c r="AM223" s="411"/>
      <c r="AN223" s="411"/>
      <c r="AO223" s="411"/>
      <c r="AP223" s="411"/>
      <c r="AQ223" s="411"/>
    </row>
    <row r="224" ht="15.75" customHeight="1">
      <c r="A224" s="411"/>
      <c r="B224" s="411"/>
      <c r="C224" s="411"/>
      <c r="D224" s="411"/>
      <c r="E224" s="411"/>
      <c r="F224" s="411"/>
      <c r="G224" s="411"/>
      <c r="H224" s="411"/>
      <c r="I224" s="411"/>
      <c r="J224" s="411"/>
      <c r="K224" s="411"/>
      <c r="L224" s="411"/>
      <c r="M224" s="411"/>
      <c r="N224" s="411"/>
      <c r="O224" s="411"/>
      <c r="P224" s="411"/>
      <c r="Q224" s="411"/>
      <c r="R224" s="411"/>
      <c r="S224" s="411"/>
      <c r="T224" s="411"/>
      <c r="U224" s="411"/>
      <c r="V224" s="411"/>
      <c r="W224" s="411"/>
      <c r="X224" s="411"/>
      <c r="Y224" s="411"/>
      <c r="Z224" s="411"/>
      <c r="AA224" s="411"/>
      <c r="AB224" s="411"/>
      <c r="AC224" s="411"/>
      <c r="AD224" s="411"/>
      <c r="AE224" s="411"/>
      <c r="AF224" s="411"/>
      <c r="AG224" s="411"/>
      <c r="AH224" s="411"/>
      <c r="AI224" s="411"/>
      <c r="AJ224" s="411"/>
      <c r="AK224" s="411"/>
      <c r="AL224" s="411"/>
      <c r="AM224" s="411"/>
      <c r="AN224" s="411"/>
      <c r="AO224" s="411"/>
      <c r="AP224" s="411"/>
      <c r="AQ224" s="411"/>
    </row>
    <row r="225" ht="15.75" customHeight="1">
      <c r="A225" s="411"/>
      <c r="B225" s="411"/>
      <c r="C225" s="411"/>
      <c r="D225" s="411"/>
      <c r="E225" s="411"/>
      <c r="F225" s="411"/>
      <c r="G225" s="411"/>
      <c r="H225" s="411"/>
      <c r="I225" s="411"/>
      <c r="J225" s="411"/>
      <c r="K225" s="411"/>
      <c r="L225" s="411"/>
      <c r="M225" s="411"/>
      <c r="N225" s="411"/>
      <c r="O225" s="411"/>
      <c r="P225" s="411"/>
      <c r="Q225" s="411"/>
      <c r="R225" s="411"/>
      <c r="S225" s="411"/>
      <c r="T225" s="411"/>
      <c r="U225" s="411"/>
      <c r="V225" s="411"/>
      <c r="W225" s="411"/>
      <c r="X225" s="411"/>
      <c r="Y225" s="411"/>
      <c r="Z225" s="411"/>
      <c r="AA225" s="411"/>
      <c r="AB225" s="411"/>
      <c r="AC225" s="411"/>
      <c r="AD225" s="411"/>
      <c r="AE225" s="411"/>
      <c r="AF225" s="411"/>
      <c r="AG225" s="411"/>
      <c r="AH225" s="411"/>
      <c r="AI225" s="411"/>
      <c r="AJ225" s="411"/>
      <c r="AK225" s="411"/>
      <c r="AL225" s="411"/>
      <c r="AM225" s="411"/>
      <c r="AN225" s="411"/>
      <c r="AO225" s="411"/>
      <c r="AP225" s="411"/>
      <c r="AQ225" s="411"/>
    </row>
    <row r="226" ht="15.75" customHeight="1">
      <c r="A226" s="411"/>
      <c r="B226" s="411"/>
      <c r="C226" s="411"/>
      <c r="D226" s="411"/>
      <c r="E226" s="411"/>
      <c r="F226" s="411"/>
      <c r="G226" s="411"/>
      <c r="H226" s="411"/>
      <c r="I226" s="411"/>
      <c r="J226" s="411"/>
      <c r="K226" s="411"/>
      <c r="L226" s="411"/>
      <c r="M226" s="411"/>
      <c r="N226" s="411"/>
      <c r="O226" s="411"/>
      <c r="P226" s="411"/>
      <c r="Q226" s="411"/>
      <c r="R226" s="411"/>
      <c r="S226" s="411"/>
      <c r="T226" s="411"/>
      <c r="U226" s="411"/>
      <c r="V226" s="411"/>
      <c r="W226" s="411"/>
      <c r="X226" s="411"/>
      <c r="Y226" s="411"/>
      <c r="Z226" s="411"/>
      <c r="AA226" s="411"/>
      <c r="AB226" s="411"/>
      <c r="AC226" s="411"/>
      <c r="AD226" s="411"/>
      <c r="AE226" s="411"/>
      <c r="AF226" s="411"/>
      <c r="AG226" s="411"/>
      <c r="AH226" s="411"/>
      <c r="AI226" s="411"/>
      <c r="AJ226" s="411"/>
      <c r="AK226" s="411"/>
      <c r="AL226" s="411"/>
      <c r="AM226" s="411"/>
      <c r="AN226" s="411"/>
      <c r="AO226" s="411"/>
      <c r="AP226" s="411"/>
      <c r="AQ226" s="411"/>
    </row>
    <row r="227" ht="15.75" customHeight="1">
      <c r="A227" s="411"/>
      <c r="B227" s="411"/>
      <c r="C227" s="411"/>
      <c r="D227" s="411"/>
      <c r="E227" s="411"/>
      <c r="F227" s="411"/>
      <c r="G227" s="411"/>
      <c r="H227" s="411"/>
      <c r="I227" s="411"/>
      <c r="J227" s="411"/>
      <c r="K227" s="411"/>
      <c r="L227" s="411"/>
      <c r="M227" s="411"/>
      <c r="N227" s="411"/>
      <c r="O227" s="411"/>
      <c r="P227" s="411"/>
      <c r="Q227" s="411"/>
      <c r="R227" s="411"/>
      <c r="S227" s="411"/>
      <c r="T227" s="411"/>
      <c r="U227" s="411"/>
      <c r="V227" s="411"/>
      <c r="W227" s="411"/>
      <c r="X227" s="411"/>
      <c r="Y227" s="411"/>
      <c r="Z227" s="411"/>
      <c r="AA227" s="411"/>
      <c r="AB227" s="411"/>
      <c r="AC227" s="411"/>
      <c r="AD227" s="411"/>
      <c r="AE227" s="411"/>
      <c r="AF227" s="411"/>
      <c r="AG227" s="411"/>
      <c r="AH227" s="411"/>
      <c r="AI227" s="411"/>
      <c r="AJ227" s="411"/>
      <c r="AK227" s="411"/>
      <c r="AL227" s="411"/>
      <c r="AM227" s="411"/>
      <c r="AN227" s="411"/>
      <c r="AO227" s="411"/>
      <c r="AP227" s="411"/>
      <c r="AQ227" s="411"/>
    </row>
    <row r="228" ht="15.75" customHeight="1">
      <c r="A228" s="411"/>
      <c r="B228" s="411"/>
      <c r="C228" s="411"/>
      <c r="D228" s="411"/>
      <c r="E228" s="411"/>
      <c r="F228" s="411"/>
      <c r="G228" s="411"/>
      <c r="H228" s="411"/>
      <c r="I228" s="411"/>
      <c r="J228" s="411"/>
      <c r="K228" s="411"/>
      <c r="L228" s="411"/>
      <c r="M228" s="411"/>
      <c r="N228" s="411"/>
      <c r="O228" s="411"/>
      <c r="P228" s="411"/>
      <c r="Q228" s="411"/>
      <c r="R228" s="411"/>
      <c r="S228" s="411"/>
      <c r="T228" s="411"/>
      <c r="U228" s="411"/>
      <c r="V228" s="411"/>
      <c r="W228" s="411"/>
      <c r="X228" s="411"/>
      <c r="Y228" s="411"/>
      <c r="Z228" s="411"/>
      <c r="AA228" s="411"/>
      <c r="AB228" s="411"/>
      <c r="AC228" s="411"/>
      <c r="AD228" s="411"/>
      <c r="AE228" s="411"/>
      <c r="AF228" s="411"/>
      <c r="AG228" s="411"/>
      <c r="AH228" s="411"/>
      <c r="AI228" s="411"/>
      <c r="AJ228" s="411"/>
      <c r="AK228" s="411"/>
      <c r="AL228" s="411"/>
      <c r="AM228" s="411"/>
      <c r="AN228" s="411"/>
      <c r="AO228" s="411"/>
      <c r="AP228" s="411"/>
      <c r="AQ228" s="411"/>
    </row>
    <row r="229" ht="15.75" customHeight="1">
      <c r="A229" s="411"/>
      <c r="B229" s="411"/>
      <c r="C229" s="411"/>
      <c r="D229" s="411"/>
      <c r="E229" s="411"/>
      <c r="F229" s="411"/>
      <c r="G229" s="411"/>
      <c r="H229" s="411"/>
      <c r="I229" s="411"/>
      <c r="J229" s="411"/>
      <c r="K229" s="411"/>
      <c r="L229" s="411"/>
      <c r="M229" s="411"/>
      <c r="N229" s="411"/>
      <c r="O229" s="411"/>
      <c r="P229" s="411"/>
      <c r="Q229" s="411"/>
      <c r="R229" s="411"/>
      <c r="S229" s="411"/>
      <c r="T229" s="411"/>
      <c r="U229" s="411"/>
      <c r="V229" s="411"/>
      <c r="W229" s="411"/>
      <c r="X229" s="411"/>
      <c r="Y229" s="411"/>
      <c r="Z229" s="411"/>
      <c r="AA229" s="411"/>
      <c r="AB229" s="411"/>
      <c r="AC229" s="411"/>
      <c r="AD229" s="411"/>
      <c r="AE229" s="411"/>
      <c r="AF229" s="411"/>
      <c r="AG229" s="411"/>
      <c r="AH229" s="411"/>
      <c r="AI229" s="411"/>
      <c r="AJ229" s="411"/>
      <c r="AK229" s="411"/>
      <c r="AL229" s="411"/>
      <c r="AM229" s="411"/>
      <c r="AN229" s="411"/>
      <c r="AO229" s="411"/>
      <c r="AP229" s="411"/>
      <c r="AQ229" s="411"/>
    </row>
    <row r="230" ht="15.75" customHeight="1">
      <c r="A230" s="411"/>
      <c r="B230" s="411"/>
      <c r="C230" s="411"/>
      <c r="D230" s="411"/>
      <c r="E230" s="411"/>
      <c r="F230" s="411"/>
      <c r="G230" s="411"/>
      <c r="H230" s="411"/>
      <c r="I230" s="411"/>
      <c r="J230" s="411"/>
      <c r="K230" s="411"/>
      <c r="L230" s="411"/>
      <c r="M230" s="411"/>
      <c r="N230" s="411"/>
      <c r="O230" s="411"/>
      <c r="P230" s="411"/>
      <c r="Q230" s="411"/>
      <c r="R230" s="411"/>
      <c r="S230" s="411"/>
      <c r="T230" s="411"/>
      <c r="U230" s="411"/>
      <c r="V230" s="411"/>
      <c r="W230" s="411"/>
      <c r="X230" s="411"/>
      <c r="Y230" s="411"/>
      <c r="Z230" s="411"/>
      <c r="AA230" s="411"/>
      <c r="AB230" s="411"/>
      <c r="AC230" s="411"/>
      <c r="AD230" s="411"/>
      <c r="AE230" s="411"/>
      <c r="AF230" s="411"/>
      <c r="AG230" s="411"/>
      <c r="AH230" s="411"/>
      <c r="AI230" s="411"/>
      <c r="AJ230" s="411"/>
      <c r="AK230" s="411"/>
      <c r="AL230" s="411"/>
      <c r="AM230" s="411"/>
      <c r="AN230" s="411"/>
      <c r="AO230" s="411"/>
      <c r="AP230" s="411"/>
      <c r="AQ230" s="411"/>
    </row>
    <row r="231" ht="15.75" customHeight="1">
      <c r="A231" s="411"/>
      <c r="B231" s="411"/>
      <c r="C231" s="411"/>
      <c r="D231" s="411"/>
      <c r="E231" s="411"/>
      <c r="F231" s="411"/>
      <c r="G231" s="411"/>
      <c r="H231" s="411"/>
      <c r="I231" s="411"/>
      <c r="J231" s="411"/>
      <c r="K231" s="411"/>
      <c r="L231" s="411"/>
      <c r="M231" s="411"/>
      <c r="N231" s="411"/>
      <c r="O231" s="411"/>
      <c r="P231" s="411"/>
      <c r="Q231" s="411"/>
      <c r="R231" s="411"/>
      <c r="S231" s="411"/>
      <c r="T231" s="411"/>
      <c r="U231" s="411"/>
      <c r="V231" s="411"/>
      <c r="W231" s="411"/>
      <c r="X231" s="411"/>
      <c r="Y231" s="411"/>
      <c r="Z231" s="411"/>
      <c r="AA231" s="411"/>
      <c r="AB231" s="411"/>
      <c r="AC231" s="411"/>
      <c r="AD231" s="411"/>
      <c r="AE231" s="411"/>
      <c r="AF231" s="411"/>
      <c r="AG231" s="411"/>
      <c r="AH231" s="411"/>
      <c r="AI231" s="411"/>
      <c r="AJ231" s="411"/>
      <c r="AK231" s="411"/>
      <c r="AL231" s="411"/>
      <c r="AM231" s="411"/>
      <c r="AN231" s="411"/>
      <c r="AO231" s="411"/>
      <c r="AP231" s="411"/>
      <c r="AQ231" s="411"/>
    </row>
    <row r="232" ht="15.75" customHeight="1">
      <c r="A232" s="411"/>
      <c r="B232" s="411"/>
      <c r="C232" s="411"/>
      <c r="D232" s="411"/>
      <c r="E232" s="411"/>
      <c r="F232" s="411"/>
      <c r="G232" s="411"/>
      <c r="H232" s="411"/>
      <c r="I232" s="411"/>
      <c r="J232" s="411"/>
      <c r="K232" s="411"/>
      <c r="L232" s="411"/>
      <c r="M232" s="411"/>
      <c r="N232" s="411"/>
      <c r="O232" s="411"/>
      <c r="P232" s="411"/>
      <c r="Q232" s="411"/>
      <c r="R232" s="411"/>
      <c r="S232" s="411"/>
      <c r="T232" s="411"/>
      <c r="U232" s="411"/>
      <c r="V232" s="411"/>
      <c r="W232" s="411"/>
      <c r="X232" s="411"/>
      <c r="Y232" s="411"/>
      <c r="Z232" s="411"/>
      <c r="AA232" s="411"/>
      <c r="AB232" s="411"/>
      <c r="AC232" s="411"/>
      <c r="AD232" s="411"/>
      <c r="AE232" s="411"/>
      <c r="AF232" s="411"/>
      <c r="AG232" s="411"/>
      <c r="AH232" s="411"/>
      <c r="AI232" s="411"/>
      <c r="AJ232" s="411"/>
      <c r="AK232" s="411"/>
      <c r="AL232" s="411"/>
      <c r="AM232" s="411"/>
      <c r="AN232" s="411"/>
      <c r="AO232" s="411"/>
      <c r="AP232" s="411"/>
      <c r="AQ232" s="411"/>
    </row>
    <row r="233" ht="15.75" customHeight="1">
      <c r="A233" s="411"/>
      <c r="B233" s="411"/>
      <c r="C233" s="411"/>
      <c r="D233" s="411"/>
      <c r="E233" s="411"/>
      <c r="F233" s="411"/>
      <c r="G233" s="411"/>
      <c r="H233" s="411"/>
      <c r="I233" s="411"/>
      <c r="J233" s="411"/>
      <c r="K233" s="411"/>
      <c r="L233" s="411"/>
      <c r="M233" s="411"/>
      <c r="N233" s="411"/>
      <c r="O233" s="411"/>
      <c r="P233" s="411"/>
      <c r="Q233" s="411"/>
      <c r="R233" s="411"/>
      <c r="S233" s="411"/>
      <c r="T233" s="411"/>
      <c r="U233" s="411"/>
      <c r="V233" s="411"/>
      <c r="W233" s="411"/>
      <c r="X233" s="411"/>
      <c r="Y233" s="411"/>
      <c r="Z233" s="411"/>
      <c r="AA233" s="411"/>
      <c r="AB233" s="411"/>
      <c r="AC233" s="411"/>
      <c r="AD233" s="411"/>
      <c r="AE233" s="411"/>
      <c r="AF233" s="411"/>
      <c r="AG233" s="411"/>
      <c r="AH233" s="411"/>
      <c r="AI233" s="411"/>
      <c r="AJ233" s="411"/>
      <c r="AK233" s="411"/>
      <c r="AL233" s="411"/>
      <c r="AM233" s="411"/>
      <c r="AN233" s="411"/>
      <c r="AO233" s="411"/>
      <c r="AP233" s="411"/>
      <c r="AQ233" s="411"/>
    </row>
    <row r="234" ht="15.75" customHeight="1">
      <c r="A234" s="411"/>
      <c r="B234" s="411"/>
      <c r="C234" s="411"/>
      <c r="D234" s="411"/>
      <c r="E234" s="411"/>
      <c r="F234" s="411"/>
      <c r="G234" s="411"/>
      <c r="H234" s="411"/>
      <c r="I234" s="411"/>
      <c r="J234" s="411"/>
      <c r="K234" s="411"/>
      <c r="L234" s="411"/>
      <c r="M234" s="411"/>
      <c r="N234" s="411"/>
      <c r="O234" s="411"/>
      <c r="P234" s="411"/>
      <c r="Q234" s="411"/>
      <c r="R234" s="411"/>
      <c r="S234" s="411"/>
      <c r="T234" s="411"/>
      <c r="U234" s="411"/>
      <c r="V234" s="411"/>
      <c r="W234" s="411"/>
      <c r="X234" s="411"/>
      <c r="Y234" s="411"/>
      <c r="Z234" s="411"/>
      <c r="AA234" s="411"/>
      <c r="AB234" s="411"/>
      <c r="AC234" s="411"/>
      <c r="AD234" s="411"/>
      <c r="AE234" s="411"/>
      <c r="AF234" s="411"/>
      <c r="AG234" s="411"/>
      <c r="AH234" s="411"/>
      <c r="AI234" s="411"/>
      <c r="AJ234" s="411"/>
      <c r="AK234" s="411"/>
      <c r="AL234" s="411"/>
      <c r="AM234" s="411"/>
      <c r="AN234" s="411"/>
      <c r="AO234" s="411"/>
      <c r="AP234" s="411"/>
      <c r="AQ234" s="411"/>
    </row>
    <row r="235" ht="15.75" customHeight="1">
      <c r="A235" s="411"/>
      <c r="B235" s="411"/>
      <c r="C235" s="411"/>
      <c r="D235" s="411"/>
      <c r="E235" s="411"/>
      <c r="F235" s="411"/>
      <c r="G235" s="411"/>
      <c r="H235" s="411"/>
      <c r="I235" s="411"/>
      <c r="J235" s="411"/>
      <c r="K235" s="411"/>
      <c r="L235" s="411"/>
      <c r="M235" s="411"/>
      <c r="N235" s="411"/>
      <c r="O235" s="411"/>
      <c r="P235" s="411"/>
      <c r="Q235" s="411"/>
      <c r="R235" s="411"/>
      <c r="S235" s="411"/>
      <c r="T235" s="411"/>
      <c r="U235" s="411"/>
      <c r="V235" s="411"/>
      <c r="W235" s="411"/>
      <c r="X235" s="411"/>
      <c r="Y235" s="411"/>
      <c r="Z235" s="411"/>
      <c r="AA235" s="411"/>
      <c r="AB235" s="411"/>
      <c r="AC235" s="411"/>
      <c r="AD235" s="411"/>
      <c r="AE235" s="411"/>
      <c r="AF235" s="411"/>
      <c r="AG235" s="411"/>
      <c r="AH235" s="411"/>
      <c r="AI235" s="411"/>
      <c r="AJ235" s="411"/>
      <c r="AK235" s="411"/>
      <c r="AL235" s="411"/>
      <c r="AM235" s="411"/>
      <c r="AN235" s="411"/>
      <c r="AO235" s="411"/>
      <c r="AP235" s="411"/>
      <c r="AQ235" s="411"/>
    </row>
    <row r="236" ht="15.75" customHeight="1">
      <c r="A236" s="411"/>
      <c r="B236" s="411"/>
      <c r="C236" s="411"/>
      <c r="D236" s="411"/>
      <c r="E236" s="411"/>
      <c r="F236" s="411"/>
      <c r="G236" s="411"/>
      <c r="H236" s="411"/>
      <c r="I236" s="411"/>
      <c r="J236" s="411"/>
      <c r="K236" s="411"/>
      <c r="L236" s="411"/>
      <c r="M236" s="411"/>
      <c r="N236" s="411"/>
      <c r="O236" s="411"/>
      <c r="P236" s="411"/>
      <c r="Q236" s="411"/>
      <c r="R236" s="411"/>
      <c r="S236" s="411"/>
      <c r="T236" s="411"/>
      <c r="U236" s="411"/>
      <c r="V236" s="411"/>
      <c r="W236" s="411"/>
      <c r="X236" s="411"/>
      <c r="Y236" s="411"/>
      <c r="Z236" s="411"/>
      <c r="AA236" s="411"/>
      <c r="AB236" s="411"/>
      <c r="AC236" s="411"/>
      <c r="AD236" s="411"/>
      <c r="AE236" s="411"/>
      <c r="AF236" s="411"/>
      <c r="AG236" s="411"/>
      <c r="AH236" s="411"/>
      <c r="AI236" s="411"/>
      <c r="AJ236" s="411"/>
      <c r="AK236" s="411"/>
      <c r="AL236" s="411"/>
      <c r="AM236" s="411"/>
      <c r="AN236" s="411"/>
      <c r="AO236" s="411"/>
      <c r="AP236" s="411"/>
      <c r="AQ236" s="411"/>
    </row>
    <row r="237" ht="15.75" customHeight="1">
      <c r="A237" s="411"/>
      <c r="B237" s="411"/>
      <c r="C237" s="411"/>
      <c r="D237" s="411"/>
      <c r="E237" s="411"/>
      <c r="F237" s="411"/>
      <c r="G237" s="411"/>
      <c r="H237" s="411"/>
      <c r="I237" s="411"/>
      <c r="J237" s="411"/>
      <c r="K237" s="411"/>
      <c r="L237" s="411"/>
      <c r="M237" s="411"/>
      <c r="N237" s="411"/>
      <c r="O237" s="411"/>
      <c r="P237" s="411"/>
      <c r="Q237" s="411"/>
      <c r="R237" s="411"/>
      <c r="S237" s="411"/>
      <c r="T237" s="411"/>
      <c r="U237" s="411"/>
      <c r="V237" s="411"/>
      <c r="W237" s="411"/>
      <c r="X237" s="411"/>
      <c r="Y237" s="411"/>
      <c r="Z237" s="411"/>
      <c r="AA237" s="411"/>
      <c r="AB237" s="411"/>
      <c r="AC237" s="411"/>
      <c r="AD237" s="411"/>
      <c r="AE237" s="411"/>
      <c r="AF237" s="411"/>
      <c r="AG237" s="411"/>
      <c r="AH237" s="411"/>
      <c r="AI237" s="411"/>
      <c r="AJ237" s="411"/>
      <c r="AK237" s="411"/>
      <c r="AL237" s="411"/>
      <c r="AM237" s="411"/>
      <c r="AN237" s="411"/>
      <c r="AO237" s="411"/>
      <c r="AP237" s="411"/>
      <c r="AQ237" s="411"/>
    </row>
    <row r="238" ht="15.75" customHeight="1">
      <c r="A238" s="411"/>
      <c r="B238" s="411"/>
      <c r="C238" s="411"/>
      <c r="D238" s="411"/>
      <c r="E238" s="411"/>
      <c r="F238" s="411"/>
      <c r="G238" s="411"/>
      <c r="H238" s="411"/>
      <c r="I238" s="411"/>
      <c r="J238" s="411"/>
      <c r="K238" s="411"/>
      <c r="L238" s="411"/>
      <c r="M238" s="411"/>
      <c r="N238" s="411"/>
      <c r="O238" s="411"/>
      <c r="P238" s="411"/>
      <c r="Q238" s="411"/>
      <c r="R238" s="411"/>
      <c r="S238" s="411"/>
      <c r="T238" s="411"/>
      <c r="U238" s="411"/>
      <c r="V238" s="411"/>
      <c r="W238" s="411"/>
      <c r="X238" s="411"/>
      <c r="Y238" s="411"/>
      <c r="Z238" s="411"/>
      <c r="AA238" s="411"/>
      <c r="AB238" s="411"/>
      <c r="AC238" s="411"/>
      <c r="AD238" s="411"/>
      <c r="AE238" s="411"/>
      <c r="AF238" s="411"/>
      <c r="AG238" s="411"/>
      <c r="AH238" s="411"/>
      <c r="AI238" s="411"/>
      <c r="AJ238" s="411"/>
      <c r="AK238" s="411"/>
      <c r="AL238" s="411"/>
      <c r="AM238" s="411"/>
      <c r="AN238" s="411"/>
      <c r="AO238" s="411"/>
      <c r="AP238" s="411"/>
      <c r="AQ238" s="411"/>
    </row>
    <row r="239" ht="15.75" customHeight="1">
      <c r="A239" s="411"/>
      <c r="B239" s="411"/>
      <c r="C239" s="411"/>
      <c r="D239" s="411"/>
      <c r="E239" s="411"/>
      <c r="F239" s="411"/>
      <c r="G239" s="411"/>
      <c r="H239" s="411"/>
      <c r="I239" s="411"/>
      <c r="J239" s="411"/>
      <c r="K239" s="411"/>
      <c r="L239" s="411"/>
      <c r="M239" s="411"/>
      <c r="N239" s="411"/>
      <c r="O239" s="411"/>
      <c r="P239" s="411"/>
      <c r="Q239" s="411"/>
      <c r="R239" s="411"/>
      <c r="S239" s="411"/>
      <c r="T239" s="411"/>
      <c r="U239" s="411"/>
      <c r="V239" s="411"/>
      <c r="W239" s="411"/>
      <c r="X239" s="411"/>
      <c r="Y239" s="411"/>
      <c r="Z239" s="411"/>
      <c r="AA239" s="411"/>
      <c r="AB239" s="411"/>
      <c r="AC239" s="411"/>
      <c r="AD239" s="411"/>
      <c r="AE239" s="411"/>
      <c r="AF239" s="411"/>
      <c r="AG239" s="411"/>
      <c r="AH239" s="411"/>
      <c r="AI239" s="411"/>
      <c r="AJ239" s="411"/>
      <c r="AK239" s="411"/>
      <c r="AL239" s="411"/>
      <c r="AM239" s="411"/>
      <c r="AN239" s="411"/>
      <c r="AO239" s="411"/>
      <c r="AP239" s="411"/>
      <c r="AQ239" s="411"/>
    </row>
    <row r="240" ht="15.75" customHeight="1">
      <c r="A240" s="411"/>
      <c r="B240" s="411"/>
      <c r="C240" s="411"/>
      <c r="D240" s="411"/>
      <c r="E240" s="411"/>
      <c r="F240" s="411"/>
      <c r="G240" s="411"/>
      <c r="H240" s="411"/>
      <c r="I240" s="411"/>
      <c r="J240" s="411"/>
      <c r="K240" s="411"/>
      <c r="L240" s="411"/>
      <c r="M240" s="411"/>
      <c r="N240" s="411"/>
      <c r="O240" s="411"/>
      <c r="P240" s="411"/>
      <c r="Q240" s="411"/>
      <c r="R240" s="411"/>
      <c r="S240" s="411"/>
      <c r="T240" s="411"/>
      <c r="U240" s="411"/>
      <c r="V240" s="411"/>
      <c r="W240" s="411"/>
      <c r="X240" s="411"/>
      <c r="Y240" s="411"/>
      <c r="Z240" s="411"/>
      <c r="AA240" s="411"/>
      <c r="AB240" s="411"/>
      <c r="AC240" s="411"/>
      <c r="AD240" s="411"/>
      <c r="AE240" s="411"/>
      <c r="AF240" s="411"/>
      <c r="AG240" s="411"/>
      <c r="AH240" s="411"/>
      <c r="AI240" s="411"/>
      <c r="AJ240" s="411"/>
      <c r="AK240" s="411"/>
      <c r="AL240" s="411"/>
      <c r="AM240" s="411"/>
      <c r="AN240" s="411"/>
      <c r="AO240" s="411"/>
      <c r="AP240" s="411"/>
      <c r="AQ240" s="411"/>
    </row>
    <row r="241" ht="15.75" customHeight="1">
      <c r="A241" s="411"/>
      <c r="B241" s="411"/>
      <c r="C241" s="411"/>
      <c r="D241" s="411"/>
      <c r="E241" s="411"/>
      <c r="F241" s="411"/>
      <c r="G241" s="411"/>
      <c r="H241" s="411"/>
      <c r="I241" s="411"/>
      <c r="J241" s="411"/>
      <c r="K241" s="411"/>
      <c r="L241" s="411"/>
      <c r="M241" s="411"/>
      <c r="N241" s="411"/>
      <c r="O241" s="411"/>
      <c r="P241" s="411"/>
      <c r="Q241" s="411"/>
      <c r="R241" s="411"/>
      <c r="S241" s="411"/>
      <c r="T241" s="411"/>
      <c r="U241" s="411"/>
      <c r="V241" s="411"/>
      <c r="W241" s="411"/>
      <c r="X241" s="411"/>
      <c r="Y241" s="411"/>
      <c r="Z241" s="411"/>
      <c r="AA241" s="411"/>
      <c r="AB241" s="411"/>
      <c r="AC241" s="411"/>
      <c r="AD241" s="411"/>
      <c r="AE241" s="411"/>
      <c r="AF241" s="411"/>
      <c r="AG241" s="411"/>
      <c r="AH241" s="411"/>
      <c r="AI241" s="411"/>
      <c r="AJ241" s="411"/>
      <c r="AK241" s="411"/>
      <c r="AL241" s="411"/>
      <c r="AM241" s="411"/>
      <c r="AN241" s="411"/>
      <c r="AO241" s="411"/>
      <c r="AP241" s="411"/>
      <c r="AQ241" s="411"/>
    </row>
    <row r="242" ht="15.75" customHeight="1">
      <c r="A242" s="411"/>
      <c r="B242" s="411"/>
      <c r="C242" s="411"/>
      <c r="D242" s="411"/>
      <c r="E242" s="411"/>
      <c r="F242" s="411"/>
      <c r="G242" s="411"/>
      <c r="H242" s="411"/>
      <c r="I242" s="411"/>
      <c r="J242" s="411"/>
      <c r="K242" s="411"/>
      <c r="L242" s="411"/>
      <c r="M242" s="411"/>
      <c r="N242" s="411"/>
      <c r="O242" s="411"/>
      <c r="P242" s="411"/>
      <c r="Q242" s="411"/>
      <c r="R242" s="411"/>
      <c r="S242" s="411"/>
      <c r="T242" s="411"/>
      <c r="U242" s="411"/>
      <c r="V242" s="411"/>
      <c r="W242" s="411"/>
      <c r="X242" s="411"/>
      <c r="Y242" s="411"/>
      <c r="Z242" s="411"/>
      <c r="AA242" s="411"/>
      <c r="AB242" s="411"/>
      <c r="AC242" s="411"/>
      <c r="AD242" s="411"/>
      <c r="AE242" s="411"/>
      <c r="AF242" s="411"/>
      <c r="AG242" s="411"/>
      <c r="AH242" s="411"/>
      <c r="AI242" s="411"/>
      <c r="AJ242" s="411"/>
      <c r="AK242" s="411"/>
      <c r="AL242" s="411"/>
      <c r="AM242" s="411"/>
      <c r="AN242" s="411"/>
      <c r="AO242" s="411"/>
      <c r="AP242" s="411"/>
      <c r="AQ242" s="411"/>
    </row>
    <row r="243" ht="15.75" customHeight="1">
      <c r="A243" s="411"/>
      <c r="B243" s="411"/>
      <c r="C243" s="411"/>
      <c r="D243" s="411"/>
      <c r="E243" s="411"/>
      <c r="F243" s="411"/>
      <c r="G243" s="411"/>
      <c r="H243" s="411"/>
      <c r="I243" s="411"/>
      <c r="J243" s="411"/>
      <c r="K243" s="411"/>
      <c r="L243" s="411"/>
      <c r="M243" s="411"/>
      <c r="N243" s="411"/>
      <c r="O243" s="411"/>
      <c r="P243" s="411"/>
      <c r="Q243" s="411"/>
      <c r="R243" s="411"/>
      <c r="S243" s="411"/>
      <c r="T243" s="411"/>
      <c r="U243" s="411"/>
      <c r="V243" s="411"/>
      <c r="W243" s="411"/>
      <c r="X243" s="411"/>
      <c r="Y243" s="411"/>
      <c r="Z243" s="411"/>
      <c r="AA243" s="411"/>
      <c r="AB243" s="411"/>
      <c r="AC243" s="411"/>
      <c r="AD243" s="411"/>
      <c r="AE243" s="411"/>
      <c r="AF243" s="411"/>
      <c r="AG243" s="411"/>
      <c r="AH243" s="411"/>
      <c r="AI243" s="411"/>
      <c r="AJ243" s="411"/>
      <c r="AK243" s="411"/>
      <c r="AL243" s="411"/>
      <c r="AM243" s="411"/>
      <c r="AN243" s="411"/>
      <c r="AO243" s="411"/>
      <c r="AP243" s="411"/>
      <c r="AQ243" s="411"/>
    </row>
    <row r="244" ht="15.75" customHeight="1">
      <c r="A244" s="411"/>
      <c r="B244" s="411"/>
      <c r="C244" s="411"/>
      <c r="D244" s="411"/>
      <c r="E244" s="411"/>
      <c r="F244" s="411"/>
      <c r="G244" s="411"/>
      <c r="H244" s="411"/>
      <c r="I244" s="411"/>
      <c r="J244" s="411"/>
      <c r="K244" s="411"/>
      <c r="L244" s="411"/>
      <c r="M244" s="411"/>
      <c r="N244" s="411"/>
      <c r="O244" s="411"/>
      <c r="P244" s="411"/>
      <c r="Q244" s="411"/>
      <c r="R244" s="411"/>
      <c r="S244" s="411"/>
      <c r="T244" s="411"/>
      <c r="U244" s="411"/>
      <c r="V244" s="411"/>
      <c r="W244" s="411"/>
      <c r="X244" s="411"/>
      <c r="Y244" s="411"/>
      <c r="Z244" s="411"/>
      <c r="AA244" s="411"/>
      <c r="AB244" s="411"/>
      <c r="AC244" s="411"/>
      <c r="AD244" s="411"/>
      <c r="AE244" s="411"/>
      <c r="AF244" s="411"/>
      <c r="AG244" s="411"/>
      <c r="AH244" s="411"/>
      <c r="AI244" s="411"/>
      <c r="AJ244" s="411"/>
      <c r="AK244" s="411"/>
      <c r="AL244" s="411"/>
      <c r="AM244" s="411"/>
      <c r="AN244" s="411"/>
      <c r="AO244" s="411"/>
      <c r="AP244" s="411"/>
      <c r="AQ244" s="411"/>
    </row>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6">
    <mergeCell ref="B16:B19"/>
    <mergeCell ref="B20:B25"/>
    <mergeCell ref="A27:A36"/>
    <mergeCell ref="B27:B30"/>
    <mergeCell ref="B32:B35"/>
    <mergeCell ref="A37:A44"/>
    <mergeCell ref="B37:B38"/>
    <mergeCell ref="B39:B40"/>
    <mergeCell ref="B41:B43"/>
    <mergeCell ref="A2:A13"/>
    <mergeCell ref="B2:B3"/>
    <mergeCell ref="B4:B6"/>
    <mergeCell ref="B7:B10"/>
    <mergeCell ref="B11:B13"/>
    <mergeCell ref="A14:A26"/>
    <mergeCell ref="B14:B15"/>
  </mergeCells>
  <conditionalFormatting sqref="H2:H44 I2:I18 J2:J44 K2:K18 L2:L44 M2:M18 N2:N44 O2:O18 P2:P44 Q2:Q18 R2:R44 S2:S18 T2:V44 W2:W18 X2:X44 Y2:Y18 Z2:Z44 AA2:AA18 AB2:AB44 AC2:AC18 AD2:AD44 AE2:AE18 AF2:AH44 AI2:AI18 AJ2:AJ44 AK2:AK18 AL2:AL44 AM2:AM18 AN2:AN44 AO2:AO18 AP2:AP44 AQ2:AQ18 I21:I23 K21:K23 M21:M23 O21:O23 Q21:Q23 S21:S23 W21:W23 Y21:Y23 AA21:AA23 AC21:AC23 AE21:AE23 AI21:AI23 AK21:AK23 AM21:AM23 AO21:AO23 AQ21:AQ23 I26:I32 K26:K32 M26:M32 O26:O32 Q26:Q32 S26:S32 W26:W32 Y26:Y32 AA26:AA32 AC26:AC32 AE26:AE32 AI26:AI32 AK26:AK32 AM26:AM32 AO26:AO32 AQ26:AQ32 I34:I41 K34:K41 M34:M41 O34:O41 Q34:Q41 S34:S41 W34:W41 Y34:Y41 AA34:AA41 AC34:AC41 AE34:AE41 AI34:AI41 AK34:AK41 AM34:AM41 AO34:AO41 AQ34:AQ41 I43:I44 K43:K44 M43:M44 O43:O44 Q43:Q44 S43:S44 W43:W44 Y43:Y44 AA43:AA44 AC43:AC44 AE43:AE44 AI43:AI44 AK43:AK44 AM43:AM44 AO43:AO44 AQ43:AQ44">
    <cfRule type="containsBlanks" dxfId="0" priority="1">
      <formula>LEN(TRIM(H2))=0</formula>
    </cfRule>
  </conditionalFormatting>
  <hyperlinks>
    <hyperlink r:id="rId1" ref="P2"/>
    <hyperlink r:id="rId2" ref="L3"/>
    <hyperlink r:id="rId3" ref="P3"/>
    <hyperlink r:id="rId4" ref="P4"/>
    <hyperlink r:id="rId5" ref="X4"/>
    <hyperlink r:id="rId6" ref="Z4"/>
    <hyperlink r:id="rId7" ref="L5"/>
    <hyperlink r:id="rId8" ref="V5"/>
    <hyperlink r:id="rId9" ref="Z5"/>
    <hyperlink r:id="rId10" ref="AB5"/>
    <hyperlink r:id="rId11" ref="AH5"/>
    <hyperlink r:id="rId12" ref="X6"/>
    <hyperlink r:id="rId13" ref="Z6"/>
    <hyperlink r:id="rId14" ref="AP6"/>
    <hyperlink r:id="rId15" ref="AL7"/>
    <hyperlink r:id="rId16" ref="N11"/>
    <hyperlink r:id="rId17" ref="V14"/>
    <hyperlink r:id="rId18" ref="Z16"/>
    <hyperlink r:id="rId19" ref="AH16"/>
    <hyperlink r:id="rId20" ref="R18"/>
    <hyperlink r:id="rId21" ref="AD18"/>
    <hyperlink display="100%: the company discloses information on RMI conformance for all of the SoRs in its supply chain&#10;50%: the company only discloses information on RMI conformance for some of the SoRs in its supply chain or only discloses information on RMI conformance on an aggregate / percentage basis&#10;&#10;NOTE: 0.4 modifier applied to points due to multi-stakeholder initiative assessment. See Sheet 8" location="'8. 3rd Party Schemes Assessment'!A1" ref="G19"/>
    <hyperlink r:id="rId22" ref="AJ19"/>
    <hyperlink r:id="rId23" ref="R21"/>
    <hyperlink display="25%: The company is a member of IRMA.&#10;50%: The company actively engages their suppliers regarding suppliers' auditing by IRMA.&#10;25%: the company discloses a commitment to source a percentage of metals from IRMA audited mines by a certain date.&#10;&#10;Note: 0.8 modifier applied to the indicator as a result of the multi-stakeholder initiative assessment. See sheet 8." location="'8. 3rd Party Schemes Assessment'!A1" ref="G23"/>
    <hyperlink r:id="rId24" ref="AJ26"/>
    <hyperlink r:id="rId25" location="global-human-rights-policy" ref="AJ28"/>
    <hyperlink r:id="rId26" ref="H29"/>
    <hyperlink r:id="rId27" location="responsible-sourcing-policies" ref="AJ32"/>
    <hyperlink r:id="rId28" ref="H37"/>
    <hyperlink r:id="rId29" location="global-human-rights-policy" ref="AJ37"/>
  </hyperlinks>
  <printOptions/>
  <pageMargins bottom="0.75" footer="0.0" header="0.0" left="0.25" right="0.25" top="0.75"/>
  <pageSetup paperSize="9" scale="75" orientation="portrait"/>
  <drawing r:id="rId30"/>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4.86"/>
    <col customWidth="1" min="2" max="2" width="22.86"/>
    <col customWidth="1" min="4" max="4" width="13.29"/>
    <col customWidth="1" min="5" max="5" width="15.0"/>
    <col customWidth="1" min="6" max="6" width="63.86"/>
  </cols>
  <sheetData>
    <row r="1">
      <c r="A1" s="412" t="s">
        <v>1131</v>
      </c>
      <c r="B1" s="412" t="s">
        <v>1132</v>
      </c>
      <c r="C1" s="412" t="s">
        <v>1133</v>
      </c>
      <c r="D1" s="412" t="s">
        <v>1134</v>
      </c>
      <c r="E1" s="412" t="s">
        <v>1135</v>
      </c>
      <c r="F1" s="412" t="s">
        <v>1136</v>
      </c>
      <c r="G1" s="412"/>
      <c r="H1" s="412" t="s">
        <v>1137</v>
      </c>
      <c r="I1" s="412"/>
      <c r="J1" s="412"/>
      <c r="K1" s="412"/>
      <c r="L1" s="412"/>
      <c r="M1" s="412"/>
      <c r="N1" s="412"/>
      <c r="O1" s="412"/>
      <c r="P1" s="412"/>
      <c r="Q1" s="412"/>
      <c r="R1" s="412"/>
      <c r="S1" s="412"/>
      <c r="T1" s="412"/>
      <c r="U1" s="412"/>
      <c r="V1" s="412"/>
      <c r="W1" s="412"/>
      <c r="X1" s="412"/>
      <c r="Y1" s="412"/>
      <c r="Z1" s="412"/>
      <c r="AA1" s="412"/>
    </row>
    <row r="2">
      <c r="A2" s="131" t="s">
        <v>1138</v>
      </c>
      <c r="B2" s="131" t="s">
        <v>1139</v>
      </c>
      <c r="C2" s="131" t="s">
        <v>1139</v>
      </c>
      <c r="D2" s="131" t="s">
        <v>1139</v>
      </c>
      <c r="E2" s="131" t="s">
        <v>1139</v>
      </c>
      <c r="F2" s="131"/>
      <c r="G2" s="131"/>
      <c r="H2" s="131" t="s">
        <v>1140</v>
      </c>
      <c r="I2" s="131"/>
      <c r="J2" s="131"/>
      <c r="K2" s="131"/>
      <c r="L2" s="131"/>
      <c r="M2" s="131"/>
      <c r="N2" s="131"/>
      <c r="O2" s="131"/>
      <c r="P2" s="131"/>
      <c r="Q2" s="131"/>
      <c r="R2" s="131"/>
      <c r="S2" s="131"/>
      <c r="T2" s="131"/>
      <c r="U2" s="131"/>
      <c r="V2" s="131"/>
      <c r="W2" s="131"/>
      <c r="X2" s="131"/>
      <c r="Y2" s="131"/>
      <c r="Z2" s="131"/>
      <c r="AA2" s="131"/>
    </row>
    <row r="3">
      <c r="A3" s="131" t="s">
        <v>1141</v>
      </c>
      <c r="B3" s="131" t="s">
        <v>1139</v>
      </c>
      <c r="C3" s="131" t="s">
        <v>1139</v>
      </c>
      <c r="D3" s="131" t="s">
        <v>1142</v>
      </c>
      <c r="E3" s="131" t="s">
        <v>1142</v>
      </c>
      <c r="F3" s="131"/>
      <c r="G3" s="131"/>
      <c r="H3" s="131" t="s">
        <v>27</v>
      </c>
      <c r="I3" s="131"/>
      <c r="J3" s="131"/>
      <c r="K3" s="131"/>
      <c r="L3" s="131"/>
      <c r="M3" s="131"/>
      <c r="N3" s="131"/>
      <c r="O3" s="131"/>
      <c r="P3" s="131"/>
      <c r="Q3" s="131"/>
      <c r="R3" s="131"/>
      <c r="S3" s="131"/>
      <c r="T3" s="131"/>
      <c r="U3" s="131"/>
      <c r="V3" s="131"/>
      <c r="W3" s="131"/>
      <c r="X3" s="131"/>
      <c r="Y3" s="131"/>
      <c r="Z3" s="131"/>
      <c r="AA3" s="131"/>
    </row>
    <row r="4">
      <c r="A4" s="131" t="s">
        <v>1143</v>
      </c>
      <c r="B4" s="131" t="s">
        <v>1139</v>
      </c>
      <c r="C4" s="131" t="s">
        <v>1142</v>
      </c>
      <c r="D4" s="131" t="s">
        <v>1142</v>
      </c>
      <c r="E4" s="131" t="s">
        <v>1142</v>
      </c>
      <c r="F4" s="131"/>
      <c r="G4" s="131"/>
      <c r="H4" s="131" t="s">
        <v>27</v>
      </c>
      <c r="I4" s="131"/>
      <c r="J4" s="131"/>
      <c r="K4" s="131"/>
      <c r="L4" s="131"/>
      <c r="M4" s="131"/>
      <c r="N4" s="131"/>
      <c r="O4" s="131"/>
      <c r="P4" s="131"/>
      <c r="Q4" s="131"/>
      <c r="R4" s="131"/>
      <c r="S4" s="131"/>
      <c r="T4" s="131"/>
      <c r="U4" s="131"/>
      <c r="V4" s="131"/>
      <c r="W4" s="131"/>
      <c r="X4" s="131"/>
      <c r="Y4" s="131"/>
      <c r="Z4" s="131"/>
      <c r="AA4" s="131"/>
    </row>
    <row r="5">
      <c r="A5" s="413" t="s">
        <v>1144</v>
      </c>
      <c r="B5" s="131" t="s">
        <v>1139</v>
      </c>
      <c r="C5" s="131"/>
      <c r="D5" s="131"/>
      <c r="E5" s="131"/>
      <c r="F5" s="131" t="s">
        <v>1145</v>
      </c>
      <c r="G5" s="131"/>
      <c r="H5" s="131" t="s">
        <v>27</v>
      </c>
      <c r="I5" s="131"/>
      <c r="J5" s="131"/>
      <c r="K5" s="131"/>
      <c r="L5" s="131"/>
      <c r="M5" s="131"/>
      <c r="N5" s="131"/>
      <c r="O5" s="131"/>
      <c r="P5" s="131"/>
      <c r="Q5" s="131"/>
      <c r="R5" s="131"/>
      <c r="S5" s="131"/>
      <c r="T5" s="131"/>
      <c r="U5" s="131"/>
      <c r="V5" s="131"/>
      <c r="W5" s="131"/>
      <c r="X5" s="131"/>
      <c r="Y5" s="131"/>
      <c r="Z5" s="131"/>
      <c r="AA5" s="131"/>
    </row>
    <row r="6">
      <c r="A6" s="131" t="s">
        <v>1146</v>
      </c>
      <c r="B6" s="131" t="s">
        <v>1139</v>
      </c>
      <c r="C6" s="131" t="s">
        <v>1142</v>
      </c>
      <c r="D6" s="131" t="s">
        <v>1142</v>
      </c>
      <c r="E6" s="131" t="s">
        <v>1142</v>
      </c>
      <c r="F6" s="131" t="s">
        <v>1147</v>
      </c>
      <c r="G6" s="131"/>
      <c r="H6" s="131" t="s">
        <v>27</v>
      </c>
      <c r="I6" s="131"/>
      <c r="J6" s="131"/>
      <c r="K6" s="131"/>
      <c r="L6" s="131"/>
      <c r="M6" s="131"/>
      <c r="N6" s="131"/>
      <c r="O6" s="131"/>
      <c r="P6" s="131"/>
      <c r="Q6" s="131"/>
      <c r="R6" s="131"/>
      <c r="S6" s="131"/>
      <c r="T6" s="131"/>
      <c r="U6" s="131"/>
      <c r="V6" s="131"/>
      <c r="W6" s="131"/>
      <c r="X6" s="131"/>
      <c r="Y6" s="131"/>
      <c r="Z6" s="131"/>
      <c r="AA6" s="131"/>
    </row>
    <row r="7">
      <c r="A7" s="131" t="s">
        <v>1148</v>
      </c>
      <c r="B7" s="131" t="s">
        <v>1139</v>
      </c>
      <c r="C7" s="131"/>
      <c r="D7" s="131"/>
      <c r="E7" s="131"/>
      <c r="F7" s="131" t="s">
        <v>1149</v>
      </c>
      <c r="G7" s="131"/>
      <c r="H7" s="131" t="s">
        <v>27</v>
      </c>
      <c r="I7" s="131"/>
      <c r="J7" s="131"/>
      <c r="K7" s="131"/>
      <c r="L7" s="131"/>
      <c r="M7" s="131"/>
      <c r="N7" s="131"/>
      <c r="O7" s="131"/>
      <c r="P7" s="131"/>
      <c r="Q7" s="131"/>
      <c r="R7" s="131"/>
      <c r="S7" s="131"/>
      <c r="T7" s="131"/>
      <c r="U7" s="131"/>
      <c r="V7" s="131"/>
      <c r="W7" s="131"/>
      <c r="X7" s="131"/>
      <c r="Y7" s="131"/>
      <c r="Z7" s="131"/>
      <c r="AA7" s="131"/>
    </row>
    <row r="8">
      <c r="A8" s="131" t="s">
        <v>1150</v>
      </c>
      <c r="B8" s="131" t="s">
        <v>1139</v>
      </c>
      <c r="C8" s="131"/>
      <c r="D8" s="131"/>
      <c r="E8" s="131"/>
      <c r="F8" s="131" t="s">
        <v>1151</v>
      </c>
      <c r="G8" s="131"/>
      <c r="H8" s="131" t="s">
        <v>27</v>
      </c>
      <c r="I8" s="131"/>
      <c r="J8" s="131"/>
      <c r="K8" s="131"/>
      <c r="L8" s="131"/>
      <c r="M8" s="131"/>
      <c r="N8" s="131"/>
      <c r="O8" s="131"/>
      <c r="P8" s="131"/>
      <c r="Q8" s="131"/>
      <c r="R8" s="131"/>
      <c r="S8" s="131"/>
      <c r="T8" s="131"/>
      <c r="U8" s="131"/>
      <c r="V8" s="131"/>
      <c r="W8" s="131"/>
      <c r="X8" s="131"/>
      <c r="Y8" s="131"/>
      <c r="Z8" s="131"/>
      <c r="AA8" s="131"/>
    </row>
    <row r="9">
      <c r="A9" s="131" t="s">
        <v>1152</v>
      </c>
      <c r="B9" s="131" t="s">
        <v>1139</v>
      </c>
      <c r="C9" s="131"/>
      <c r="D9" s="131"/>
      <c r="E9" s="131"/>
      <c r="F9" s="131" t="s">
        <v>1153</v>
      </c>
      <c r="G9" s="413" t="s">
        <v>1154</v>
      </c>
      <c r="H9" s="131" t="s">
        <v>1140</v>
      </c>
      <c r="I9" s="131"/>
      <c r="J9" s="131"/>
      <c r="K9" s="131"/>
      <c r="L9" s="131"/>
      <c r="M9" s="131"/>
      <c r="N9" s="131"/>
      <c r="O9" s="131"/>
      <c r="P9" s="131"/>
      <c r="Q9" s="131"/>
      <c r="R9" s="131"/>
      <c r="S9" s="131"/>
      <c r="T9" s="131"/>
      <c r="U9" s="131"/>
      <c r="V9" s="131"/>
      <c r="W9" s="131"/>
      <c r="X9" s="131"/>
      <c r="Y9" s="131"/>
      <c r="Z9" s="131"/>
      <c r="AA9" s="131"/>
    </row>
    <row r="10">
      <c r="A10" s="131" t="s">
        <v>1155</v>
      </c>
      <c r="B10" s="131"/>
      <c r="C10" s="131"/>
      <c r="D10" s="131"/>
      <c r="E10" s="131"/>
      <c r="F10" s="131"/>
      <c r="G10" s="131"/>
      <c r="H10" s="131" t="s">
        <v>39</v>
      </c>
      <c r="I10" s="131"/>
      <c r="J10" s="131"/>
      <c r="K10" s="131"/>
      <c r="L10" s="131"/>
      <c r="M10" s="131"/>
      <c r="N10" s="131"/>
      <c r="O10" s="131"/>
      <c r="P10" s="131"/>
      <c r="Q10" s="131"/>
      <c r="R10" s="131"/>
      <c r="S10" s="131"/>
      <c r="T10" s="131"/>
      <c r="U10" s="131"/>
      <c r="V10" s="131"/>
      <c r="W10" s="131"/>
      <c r="X10" s="131"/>
      <c r="Y10" s="131"/>
      <c r="Z10" s="131"/>
      <c r="AA10" s="131"/>
    </row>
    <row r="11">
      <c r="A11" s="131" t="s">
        <v>1156</v>
      </c>
      <c r="B11" s="131"/>
      <c r="C11" s="131"/>
      <c r="D11" s="131"/>
      <c r="E11" s="131"/>
      <c r="F11" s="131"/>
      <c r="G11" s="131"/>
      <c r="H11" s="131" t="s">
        <v>39</v>
      </c>
      <c r="I11" s="131"/>
      <c r="J11" s="131"/>
      <c r="K11" s="131"/>
      <c r="L11" s="131"/>
      <c r="M11" s="131"/>
      <c r="N11" s="131"/>
      <c r="O11" s="131"/>
      <c r="P11" s="131"/>
      <c r="Q11" s="131"/>
      <c r="R11" s="131"/>
      <c r="S11" s="131"/>
      <c r="T11" s="131"/>
      <c r="U11" s="131"/>
      <c r="V11" s="131"/>
      <c r="W11" s="131"/>
      <c r="X11" s="131"/>
      <c r="Y11" s="131"/>
      <c r="Z11" s="131"/>
      <c r="AA11" s="131"/>
    </row>
    <row r="12">
      <c r="A12" s="131"/>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row>
    <row r="13">
      <c r="A13" s="131"/>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row>
    <row r="14">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row>
    <row r="15">
      <c r="A15" s="131"/>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row>
    <row r="16">
      <c r="A16" s="131"/>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row>
    <row r="17">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row>
    <row r="18">
      <c r="A18" s="13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row>
    <row r="19">
      <c r="A19" s="131"/>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row>
    <row r="20">
      <c r="A20" s="131"/>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row>
    <row r="21" ht="15.75" customHeight="1">
      <c r="A21" s="131"/>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row>
    <row r="22" ht="15.75" customHeight="1">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row>
    <row r="23" ht="15.75" customHeight="1">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row>
    <row r="24" ht="15.75" customHeight="1">
      <c r="A24" s="131"/>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row>
    <row r="25" ht="15.75" customHeight="1">
      <c r="A25" s="131"/>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row>
    <row r="26" ht="15.75" customHeight="1">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row>
    <row r="27" ht="15.75" customHeight="1">
      <c r="A27" s="131"/>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row>
    <row r="28" ht="15.75" customHeight="1">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row>
    <row r="29" ht="15.75" customHeight="1">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row>
    <row r="30" ht="15.75" customHeight="1">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row>
    <row r="31" ht="15.75" customHeight="1">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row>
    <row r="32" ht="15.75" customHeight="1">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row>
    <row r="33" ht="15.75" customHeight="1">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row>
    <row r="34" ht="15.75" customHeight="1">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row>
    <row r="35" ht="15.75" customHeight="1">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row>
    <row r="36" ht="15.75" customHeight="1">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row>
    <row r="37" ht="15.75" customHeight="1">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row>
    <row r="38" ht="15.75" customHeight="1">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row>
    <row r="39" ht="15.75" customHeight="1">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row>
    <row r="40" ht="15.75" customHeight="1">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row>
    <row r="41" ht="15.75" customHeight="1">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row>
    <row r="42" ht="15.75" customHeight="1">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row>
    <row r="43" ht="15.75" customHeight="1">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row>
    <row r="44" ht="15.75" customHeight="1">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row>
    <row r="45" ht="15.75" customHeight="1">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row>
    <row r="46" ht="15.75" customHeight="1">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row>
    <row r="47" ht="15.75" customHeight="1">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row>
    <row r="48" ht="15.75" customHeight="1">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row>
    <row r="49" ht="15.75" customHeight="1">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row>
    <row r="50" ht="15.75" customHeight="1">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row>
    <row r="51" ht="15.75" customHeight="1">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row>
    <row r="52" ht="15.75" customHeight="1">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row>
    <row r="53" ht="15.75" customHeight="1">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row>
    <row r="54" ht="15.75" customHeight="1">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row>
    <row r="55" ht="15.75" customHeight="1">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row>
    <row r="56" ht="15.75" customHeight="1">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row>
    <row r="57" ht="15.75" customHeight="1">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row>
    <row r="58" ht="15.75" customHeight="1">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row>
    <row r="59" ht="15.75" customHeight="1">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row>
    <row r="60" ht="15.75" customHeight="1">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row>
    <row r="61" ht="15.75" customHeight="1">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row>
    <row r="62" ht="15.75" customHeight="1">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row>
    <row r="63" ht="15.75" customHeight="1">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row>
    <row r="64" ht="15.75" customHeight="1">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row>
    <row r="65" ht="15.75" customHeight="1">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row>
    <row r="66" ht="15.75" customHeight="1">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row>
    <row r="67" ht="15.75" customHeight="1">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row>
    <row r="68" ht="15.75" customHeight="1">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row>
    <row r="69" ht="15.75" customHeight="1">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row>
    <row r="70" ht="15.75" customHeight="1">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row>
    <row r="71" ht="15.75" customHeight="1">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row>
    <row r="72" ht="15.75" customHeight="1">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row>
    <row r="73" ht="15.75" customHeight="1">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row>
    <row r="74" ht="15.75" customHeight="1">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row>
    <row r="75" ht="15.75" customHeight="1">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row>
    <row r="76" ht="15.7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row>
    <row r="77" ht="15.75" customHeight="1">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row>
    <row r="78" ht="15.75" customHeight="1">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row>
    <row r="79" ht="15.75" customHeigh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row>
    <row r="80" ht="15.75" customHeight="1">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row>
    <row r="81" ht="15.75" customHeight="1">
      <c r="A81" s="131"/>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row>
    <row r="82" ht="15.75" customHeight="1">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row>
    <row r="83" ht="15.75" customHeight="1">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row>
    <row r="84" ht="15.75" customHeight="1">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row>
    <row r="85" ht="15.75" customHeight="1">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row>
    <row r="86" ht="15.75"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row>
    <row r="87" ht="15.75" customHeight="1">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row>
    <row r="88" ht="15.75" customHeight="1">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row>
    <row r="89" ht="15.75" customHeight="1">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row>
    <row r="90" ht="15.75" customHeight="1">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row>
    <row r="91" ht="15.75" customHeight="1">
      <c r="A91" s="131"/>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row>
    <row r="92" ht="15.75" customHeight="1">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row>
    <row r="93" ht="15.75" customHeight="1">
      <c r="A93" s="131"/>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row>
    <row r="94" ht="15.75" customHeight="1">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row>
    <row r="95" ht="15.75" customHeight="1">
      <c r="A95" s="131"/>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row>
    <row r="96" ht="15.75" customHeight="1">
      <c r="A96" s="1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row>
    <row r="97" ht="15.75" customHeight="1">
      <c r="A97" s="131"/>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row>
    <row r="98" ht="15.75" customHeight="1">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row>
    <row r="99" ht="15.75" customHeight="1">
      <c r="A99" s="131"/>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row>
    <row r="100" ht="15.75" customHeight="1">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row>
    <row r="101" ht="15.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row>
    <row r="102" ht="15.75" customHeight="1">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row>
    <row r="103" ht="15.75"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row>
    <row r="104" ht="15.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row>
    <row r="105" ht="15.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row>
    <row r="106" ht="15.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row>
    <row r="107" ht="15.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row>
    <row r="108" ht="15.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row>
    <row r="109" ht="15.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row>
    <row r="110" ht="15.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row>
    <row r="111" ht="15.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row>
    <row r="112" ht="15.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row>
    <row r="113" ht="15.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row>
    <row r="114" ht="15.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row>
    <row r="115" ht="15.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row>
    <row r="116" ht="15.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row>
    <row r="117" ht="15.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row>
    <row r="118" ht="15.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row>
    <row r="119" ht="15.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row>
    <row r="120" ht="15.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row>
    <row r="121" ht="15.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row>
    <row r="122" ht="15.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row>
    <row r="123" ht="15.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row>
    <row r="124" ht="15.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row>
    <row r="125" ht="15.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row>
    <row r="126" ht="15.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row>
    <row r="127" ht="15.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row>
    <row r="128" ht="15.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row>
    <row r="129" ht="15.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row>
    <row r="130" ht="15.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row>
    <row r="131" ht="15.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row>
    <row r="132" ht="15.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row>
    <row r="133" ht="15.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row>
    <row r="134" ht="15.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row>
    <row r="135" ht="15.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row>
    <row r="136" ht="15.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row>
    <row r="137" ht="15.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row>
    <row r="138" ht="15.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row>
    <row r="139" ht="15.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row>
    <row r="140" ht="15.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row>
    <row r="141" ht="15.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row>
    <row r="142" ht="15.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row>
    <row r="143" ht="15.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row>
    <row r="144" ht="15.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row>
    <row r="145" ht="15.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row>
    <row r="146" ht="15.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row>
    <row r="147" ht="15.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row>
    <row r="148" ht="15.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row>
    <row r="149" ht="15.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row>
    <row r="150" ht="15.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row>
    <row r="151" ht="15.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row>
    <row r="152" ht="15.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row>
    <row r="153" ht="15.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row>
    <row r="154" ht="15.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row>
    <row r="155" ht="15.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row>
    <row r="156" ht="15.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row>
    <row r="157" ht="15.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row>
    <row r="158" ht="15.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row>
    <row r="159" ht="15.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row>
    <row r="160" ht="15.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row>
    <row r="161" ht="15.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row>
    <row r="162" ht="15.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row>
    <row r="163" ht="15.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row>
    <row r="164" ht="15.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row>
    <row r="165" ht="15.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row>
    <row r="166" ht="15.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row>
    <row r="167" ht="15.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row>
    <row r="168" ht="15.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row>
    <row r="169" ht="15.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row>
    <row r="170" ht="15.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row>
    <row r="171" ht="15.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row>
    <row r="172" ht="15.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row>
    <row r="173" ht="15.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row>
    <row r="174" ht="15.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row>
    <row r="175" ht="15.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row>
    <row r="176" ht="15.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row>
    <row r="177" ht="15.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row>
    <row r="178" ht="15.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row>
    <row r="179" ht="15.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row>
    <row r="180" ht="15.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row>
    <row r="181" ht="15.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row>
    <row r="182" ht="15.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row>
    <row r="183" ht="15.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row>
    <row r="184" ht="15.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row>
    <row r="185" ht="15.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row>
    <row r="186" ht="15.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row>
    <row r="187" ht="15.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row>
    <row r="188" ht="15.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row>
    <row r="189" ht="15.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row>
    <row r="190" ht="15.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row>
    <row r="191" ht="15.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row>
    <row r="192" ht="15.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row>
    <row r="193" ht="15.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row>
    <row r="194" ht="15.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row>
    <row r="195" ht="15.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row>
    <row r="196" ht="15.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row>
    <row r="197" ht="15.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row>
    <row r="198" ht="15.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row>
    <row r="199" ht="15.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row>
    <row r="200" ht="15.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row>
    <row r="201" ht="15.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row>
    <row r="202" ht="15.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row>
    <row r="203" ht="15.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row>
    <row r="204" ht="15.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row>
    <row r="205" ht="15.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row>
    <row r="206" ht="15.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row>
    <row r="207" ht="15.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row>
    <row r="208" ht="15.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row>
    <row r="209" ht="15.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row>
    <row r="210" ht="15.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row>
    <row r="211" ht="15.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row>
    <row r="212" ht="15.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row>
    <row r="213" ht="15.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row>
    <row r="214" ht="15.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row>
    <row r="215" ht="15.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row>
    <row r="216" ht="15.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row>
    <row r="217" ht="15.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row>
    <row r="218" ht="15.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row>
    <row r="219" ht="15.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row>
    <row r="220" ht="15.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5"/>
    <hyperlink r:id="rId2" ref="G9"/>
  </hyperlinks>
  <printOptions/>
  <pageMargins bottom="0.75" footer="0.0" header="0.0" left="0.7" right="0.7" top="0.75"/>
  <pageSetup orientation="landscape"/>
  <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outlinePr summaryBelow="0" summaryRight="0"/>
    <pageSetUpPr/>
  </sheetPr>
  <sheetViews>
    <sheetView workbookViewId="0"/>
  </sheetViews>
  <sheetFormatPr customHeight="1" defaultColWidth="14.43" defaultRowHeight="15.0"/>
  <cols>
    <col customWidth="1" min="1" max="1" width="26.86"/>
    <col customWidth="1" min="3" max="3" width="20.14"/>
    <col customWidth="1" min="4" max="4" width="4.71"/>
  </cols>
  <sheetData>
    <row r="1">
      <c r="A1" s="414" t="s">
        <v>1157</v>
      </c>
      <c r="B1" s="414" t="s">
        <v>1158</v>
      </c>
      <c r="C1" s="415" t="s">
        <v>1159</v>
      </c>
      <c r="D1" s="414"/>
    </row>
    <row r="2">
      <c r="A2" s="414" t="s">
        <v>1160</v>
      </c>
      <c r="C2" s="415"/>
      <c r="D2" s="414"/>
    </row>
    <row r="3">
      <c r="A3" s="1" t="s">
        <v>1161</v>
      </c>
      <c r="B3" s="94">
        <v>1.0</v>
      </c>
      <c r="C3" s="416">
        <v>1.0</v>
      </c>
      <c r="D3" s="94"/>
    </row>
    <row r="4">
      <c r="A4" s="1" t="s">
        <v>1162</v>
      </c>
      <c r="B4" s="94">
        <v>1.5</v>
      </c>
      <c r="C4" s="416">
        <v>1.5</v>
      </c>
      <c r="D4" s="94"/>
    </row>
    <row r="5">
      <c r="A5" s="1" t="s">
        <v>1163</v>
      </c>
      <c r="B5" s="94">
        <v>2.0</v>
      </c>
      <c r="C5" s="416">
        <v>2.0</v>
      </c>
      <c r="D5" s="94"/>
    </row>
    <row r="6">
      <c r="A6" s="414"/>
      <c r="B6" s="414"/>
      <c r="C6" s="415">
        <f>SUM(C3:C5)</f>
        <v>4.5</v>
      </c>
      <c r="D6" s="414"/>
    </row>
    <row r="7">
      <c r="A7" s="414" t="s">
        <v>1164</v>
      </c>
      <c r="C7" s="415"/>
      <c r="D7" s="414"/>
    </row>
    <row r="8">
      <c r="A8" s="1" t="s">
        <v>631</v>
      </c>
      <c r="B8" s="94">
        <v>1.0</v>
      </c>
      <c r="C8" s="416">
        <v>1.0</v>
      </c>
      <c r="D8" s="94"/>
    </row>
    <row r="9">
      <c r="A9" s="1" t="s">
        <v>673</v>
      </c>
      <c r="B9" s="94">
        <v>1.5</v>
      </c>
      <c r="C9" s="416">
        <v>1.5</v>
      </c>
      <c r="D9" s="94"/>
    </row>
    <row r="10">
      <c r="A10" s="1" t="s">
        <v>723</v>
      </c>
      <c r="B10" s="94">
        <v>2.0</v>
      </c>
      <c r="C10" s="416">
        <v>2.0</v>
      </c>
      <c r="D10" s="94"/>
    </row>
    <row r="11">
      <c r="A11" s="1" t="s">
        <v>790</v>
      </c>
      <c r="B11" s="94">
        <v>2.0</v>
      </c>
      <c r="C11" s="416">
        <v>2.0</v>
      </c>
      <c r="D11" s="94"/>
    </row>
    <row r="12">
      <c r="C12" s="415">
        <f>SUM(C8:C11)</f>
        <v>6.5</v>
      </c>
    </row>
    <row r="13">
      <c r="C13" s="416"/>
    </row>
    <row r="14">
      <c r="A14" s="417" t="s">
        <v>1165</v>
      </c>
    </row>
    <row r="15" ht="15.0" customHeight="1"/>
    <row r="16">
      <c r="C16" s="41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B2"/>
    <mergeCell ref="A7:B7"/>
    <mergeCell ref="A14:C15"/>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22.43"/>
    <col customWidth="1" min="2" max="2" width="85.71"/>
    <col customWidth="1" min="3" max="3" width="18.0"/>
    <col customWidth="1" min="4" max="4" width="66.57"/>
    <col customWidth="1" min="5" max="5" width="20.14"/>
    <col customWidth="1" min="6" max="6" width="64.29"/>
    <col customWidth="1" min="7" max="7" width="20.14"/>
    <col customWidth="1" min="8" max="8" width="79.86"/>
    <col customWidth="1" min="9" max="9" width="19.86"/>
    <col customWidth="1" min="10" max="10" width="79.43"/>
    <col customWidth="1" min="11" max="11" width="18.71"/>
    <col customWidth="1" min="12" max="12" width="31.71"/>
    <col customWidth="1" min="13" max="13" width="18.71"/>
    <col customWidth="1" min="14" max="14" width="84.0"/>
    <col customWidth="1" min="15" max="16" width="15.57"/>
    <col customWidth="1" min="17" max="17" width="26.14"/>
    <col customWidth="1" min="18" max="18" width="20.57"/>
    <col customWidth="1" min="19" max="34" width="8.71"/>
  </cols>
  <sheetData>
    <row r="1">
      <c r="A1" s="418" t="s">
        <v>1166</v>
      </c>
      <c r="B1" s="419" t="s">
        <v>1167</v>
      </c>
      <c r="C1" s="420" t="s">
        <v>1168</v>
      </c>
      <c r="D1" s="421" t="s">
        <v>1169</v>
      </c>
      <c r="E1" s="420" t="s">
        <v>1170</v>
      </c>
      <c r="F1" s="420" t="s">
        <v>1171</v>
      </c>
      <c r="G1" s="420" t="s">
        <v>1170</v>
      </c>
      <c r="H1" s="421" t="s">
        <v>1172</v>
      </c>
      <c r="I1" s="420" t="s">
        <v>1170</v>
      </c>
      <c r="J1" s="419" t="s">
        <v>1173</v>
      </c>
      <c r="K1" s="420" t="s">
        <v>1170</v>
      </c>
      <c r="L1" s="419" t="s">
        <v>1174</v>
      </c>
      <c r="M1" s="422" t="s">
        <v>1170</v>
      </c>
      <c r="N1" s="423" t="s">
        <v>1175</v>
      </c>
      <c r="O1" s="424" t="s">
        <v>1170</v>
      </c>
      <c r="P1" s="425" t="s">
        <v>14</v>
      </c>
      <c r="Q1" s="426" t="s">
        <v>1176</v>
      </c>
      <c r="R1" s="427" t="s">
        <v>1177</v>
      </c>
      <c r="S1" s="428"/>
      <c r="T1" s="428"/>
      <c r="U1" s="428"/>
      <c r="V1" s="428"/>
      <c r="W1" s="428"/>
      <c r="X1" s="428"/>
      <c r="Y1" s="428"/>
      <c r="Z1" s="428"/>
      <c r="AA1" s="428"/>
      <c r="AB1" s="428"/>
      <c r="AC1" s="428"/>
      <c r="AD1" s="428"/>
      <c r="AE1" s="428"/>
      <c r="AF1" s="428"/>
      <c r="AG1" s="428"/>
      <c r="AH1" s="428"/>
    </row>
    <row r="2" ht="261.0" customHeight="1">
      <c r="A2" s="429" t="s">
        <v>1178</v>
      </c>
      <c r="B2" s="430" t="s">
        <v>1179</v>
      </c>
      <c r="C2" s="431">
        <v>1.0</v>
      </c>
      <c r="D2" s="432" t="s">
        <v>1180</v>
      </c>
      <c r="E2" s="431">
        <v>1.0</v>
      </c>
      <c r="F2" s="433" t="s">
        <v>1181</v>
      </c>
      <c r="G2" s="431">
        <v>0.5</v>
      </c>
      <c r="H2" s="433" t="s">
        <v>1182</v>
      </c>
      <c r="I2" s="431">
        <v>0.5</v>
      </c>
      <c r="J2" s="434" t="s">
        <v>1183</v>
      </c>
      <c r="K2" s="431">
        <v>0.5</v>
      </c>
      <c r="L2" s="430" t="s">
        <v>1184</v>
      </c>
      <c r="M2" s="431">
        <v>0.5</v>
      </c>
      <c r="N2" s="435" t="s">
        <v>1185</v>
      </c>
      <c r="O2" s="431">
        <v>1.0</v>
      </c>
      <c r="P2" s="436">
        <f t="shared" ref="P2:P9" si="1">O2+M2+K2+I2+G2+E2+C2</f>
        <v>5</v>
      </c>
      <c r="Q2" s="437" t="s">
        <v>1186</v>
      </c>
      <c r="R2" s="438">
        <v>0.6</v>
      </c>
      <c r="S2" s="428"/>
      <c r="T2" s="428"/>
      <c r="U2" s="428"/>
      <c r="V2" s="428"/>
      <c r="W2" s="428"/>
      <c r="X2" s="428"/>
      <c r="Y2" s="428"/>
      <c r="Z2" s="428"/>
      <c r="AA2" s="428"/>
      <c r="AB2" s="428"/>
      <c r="AC2" s="428"/>
      <c r="AD2" s="428"/>
      <c r="AE2" s="428"/>
      <c r="AF2" s="428"/>
      <c r="AG2" s="428"/>
      <c r="AH2" s="428"/>
    </row>
    <row r="3" ht="291.0" customHeight="1">
      <c r="A3" s="429" t="s">
        <v>1187</v>
      </c>
      <c r="B3" s="432" t="s">
        <v>1188</v>
      </c>
      <c r="C3" s="431">
        <v>2.0</v>
      </c>
      <c r="D3" s="432" t="s">
        <v>1189</v>
      </c>
      <c r="E3" s="431">
        <v>1.0</v>
      </c>
      <c r="F3" s="432" t="s">
        <v>1190</v>
      </c>
      <c r="G3" s="431">
        <v>1.0</v>
      </c>
      <c r="H3" s="439" t="s">
        <v>1191</v>
      </c>
      <c r="I3" s="431">
        <v>1.0</v>
      </c>
      <c r="J3" s="434" t="s">
        <v>1192</v>
      </c>
      <c r="K3" s="431">
        <v>0.5</v>
      </c>
      <c r="L3" s="430" t="s">
        <v>1193</v>
      </c>
      <c r="M3" s="431">
        <v>0.5</v>
      </c>
      <c r="N3" s="440" t="s">
        <v>1194</v>
      </c>
      <c r="O3" s="431">
        <v>1.0</v>
      </c>
      <c r="P3" s="436">
        <f t="shared" si="1"/>
        <v>7</v>
      </c>
      <c r="Q3" s="441" t="s">
        <v>1195</v>
      </c>
      <c r="R3" s="438">
        <v>0.8</v>
      </c>
      <c r="S3" s="428"/>
      <c r="T3" s="428"/>
      <c r="U3" s="428"/>
      <c r="V3" s="428"/>
      <c r="W3" s="428"/>
      <c r="X3" s="428"/>
      <c r="Y3" s="428"/>
      <c r="Z3" s="428"/>
      <c r="AA3" s="428"/>
      <c r="AB3" s="428"/>
      <c r="AC3" s="428"/>
      <c r="AD3" s="428"/>
      <c r="AE3" s="428"/>
      <c r="AF3" s="428"/>
      <c r="AG3" s="428"/>
      <c r="AH3" s="428"/>
    </row>
    <row r="4" ht="293.25" customHeight="1">
      <c r="A4" s="442" t="s">
        <v>1196</v>
      </c>
      <c r="B4" s="434" t="s">
        <v>1197</v>
      </c>
      <c r="C4" s="431">
        <v>1.0</v>
      </c>
      <c r="D4" s="443" t="s">
        <v>1198</v>
      </c>
      <c r="E4" s="431">
        <v>1.0</v>
      </c>
      <c r="F4" s="433" t="s">
        <v>1199</v>
      </c>
      <c r="G4" s="431">
        <v>0.5</v>
      </c>
      <c r="H4" s="444" t="s">
        <v>1200</v>
      </c>
      <c r="I4" s="431">
        <v>0.0</v>
      </c>
      <c r="J4" s="445" t="s">
        <v>1201</v>
      </c>
      <c r="K4" s="431">
        <v>0.5</v>
      </c>
      <c r="L4" s="435" t="s">
        <v>1202</v>
      </c>
      <c r="M4" s="431">
        <v>1.0</v>
      </c>
      <c r="N4" s="430" t="s">
        <v>1203</v>
      </c>
      <c r="O4" s="431">
        <v>0.75</v>
      </c>
      <c r="P4" s="436">
        <f t="shared" si="1"/>
        <v>4.75</v>
      </c>
      <c r="Q4" s="446" t="s">
        <v>1204</v>
      </c>
      <c r="R4" s="438">
        <v>0.4</v>
      </c>
      <c r="S4" s="428"/>
      <c r="T4" s="428"/>
      <c r="U4" s="428"/>
      <c r="V4" s="428"/>
      <c r="W4" s="428"/>
      <c r="X4" s="428"/>
      <c r="Y4" s="428"/>
      <c r="Z4" s="428"/>
      <c r="AA4" s="428"/>
      <c r="AB4" s="428"/>
      <c r="AC4" s="428"/>
      <c r="AD4" s="428"/>
      <c r="AE4" s="428"/>
      <c r="AF4" s="428"/>
      <c r="AG4" s="428"/>
      <c r="AH4" s="428"/>
    </row>
    <row r="5" ht="361.5" customHeight="1">
      <c r="A5" s="447" t="s">
        <v>1205</v>
      </c>
      <c r="B5" s="448" t="s">
        <v>1206</v>
      </c>
      <c r="C5" s="449">
        <v>1.0</v>
      </c>
      <c r="D5" s="434" t="s">
        <v>1207</v>
      </c>
      <c r="E5" s="450">
        <v>0.5</v>
      </c>
      <c r="F5" s="445" t="s">
        <v>1208</v>
      </c>
      <c r="G5" s="450">
        <v>0.5</v>
      </c>
      <c r="H5" s="451" t="s">
        <v>1209</v>
      </c>
      <c r="I5" s="452">
        <v>0.5</v>
      </c>
      <c r="J5" s="453" t="s">
        <v>1210</v>
      </c>
      <c r="K5" s="450">
        <v>0.5</v>
      </c>
      <c r="L5" s="448" t="s">
        <v>1211</v>
      </c>
      <c r="M5" s="450">
        <v>0.5</v>
      </c>
      <c r="N5" s="453" t="s">
        <v>1212</v>
      </c>
      <c r="O5" s="450">
        <v>0.25</v>
      </c>
      <c r="P5" s="436">
        <f t="shared" si="1"/>
        <v>3.75</v>
      </c>
      <c r="Q5" s="446" t="s">
        <v>1213</v>
      </c>
      <c r="R5" s="438">
        <v>0.4</v>
      </c>
      <c r="S5" s="454"/>
      <c r="T5" s="454"/>
      <c r="U5" s="454"/>
      <c r="V5" s="454"/>
      <c r="W5" s="454"/>
      <c r="X5" s="454"/>
      <c r="Y5" s="454"/>
      <c r="Z5" s="454"/>
      <c r="AA5" s="454"/>
      <c r="AB5" s="454"/>
      <c r="AC5" s="454"/>
      <c r="AD5" s="454"/>
      <c r="AE5" s="454"/>
      <c r="AF5" s="454"/>
      <c r="AG5" s="454"/>
      <c r="AH5" s="454"/>
    </row>
    <row r="6" ht="254.25" customHeight="1">
      <c r="A6" s="455" t="s">
        <v>1214</v>
      </c>
      <c r="B6" s="456" t="s">
        <v>1215</v>
      </c>
      <c r="C6" s="457">
        <v>0.5</v>
      </c>
      <c r="D6" s="458" t="s">
        <v>1216</v>
      </c>
      <c r="E6" s="459">
        <v>1.0</v>
      </c>
      <c r="F6" s="433" t="s">
        <v>1217</v>
      </c>
      <c r="G6" s="459">
        <v>0.5</v>
      </c>
      <c r="H6" s="433" t="s">
        <v>1218</v>
      </c>
      <c r="I6" s="459">
        <v>0.5</v>
      </c>
      <c r="J6" s="444" t="s">
        <v>1219</v>
      </c>
      <c r="K6" s="459">
        <v>0.0</v>
      </c>
      <c r="L6" s="460" t="s">
        <v>1220</v>
      </c>
      <c r="M6" s="459">
        <v>0.5</v>
      </c>
      <c r="N6" s="432" t="s">
        <v>1221</v>
      </c>
      <c r="O6" s="459">
        <v>1.0</v>
      </c>
      <c r="P6" s="436">
        <f t="shared" si="1"/>
        <v>4</v>
      </c>
      <c r="Q6" s="446" t="s">
        <v>1213</v>
      </c>
      <c r="R6" s="438" t="s">
        <v>1222</v>
      </c>
      <c r="S6" s="454"/>
      <c r="T6" s="454"/>
      <c r="U6" s="454"/>
      <c r="V6" s="454"/>
      <c r="W6" s="454"/>
      <c r="X6" s="454"/>
      <c r="Y6" s="454"/>
      <c r="Z6" s="454"/>
      <c r="AA6" s="454"/>
      <c r="AB6" s="454"/>
      <c r="AC6" s="454"/>
      <c r="AD6" s="454"/>
      <c r="AE6" s="454"/>
      <c r="AF6" s="454"/>
      <c r="AG6" s="454"/>
      <c r="AH6" s="454"/>
    </row>
    <row r="7" ht="221.25" customHeight="1">
      <c r="A7" s="455" t="s">
        <v>1223</v>
      </c>
      <c r="B7" s="461" t="s">
        <v>1224</v>
      </c>
      <c r="C7" s="457">
        <v>0.5</v>
      </c>
      <c r="D7" s="458" t="s">
        <v>1225</v>
      </c>
      <c r="E7" s="459">
        <v>1.0</v>
      </c>
      <c r="F7" s="433" t="s">
        <v>1226</v>
      </c>
      <c r="G7" s="459">
        <v>0.5</v>
      </c>
      <c r="H7" s="444" t="s">
        <v>1227</v>
      </c>
      <c r="I7" s="459">
        <v>0.0</v>
      </c>
      <c r="J7" s="433" t="s">
        <v>1228</v>
      </c>
      <c r="K7" s="459">
        <v>0.5</v>
      </c>
      <c r="L7" s="462" t="s">
        <v>1229</v>
      </c>
      <c r="M7" s="459">
        <v>0.0</v>
      </c>
      <c r="N7" s="463" t="s">
        <v>1230</v>
      </c>
      <c r="O7" s="459">
        <v>0.5</v>
      </c>
      <c r="P7" s="436">
        <f t="shared" si="1"/>
        <v>3</v>
      </c>
      <c r="Q7" s="446" t="s">
        <v>1213</v>
      </c>
      <c r="R7" s="438" t="s">
        <v>1222</v>
      </c>
      <c r="S7" s="454"/>
      <c r="T7" s="454"/>
      <c r="U7" s="454"/>
      <c r="V7" s="454"/>
      <c r="W7" s="454"/>
      <c r="X7" s="454"/>
      <c r="Y7" s="454"/>
      <c r="Z7" s="454"/>
      <c r="AA7" s="454"/>
      <c r="AB7" s="454"/>
      <c r="AC7" s="454"/>
      <c r="AD7" s="454"/>
      <c r="AE7" s="454"/>
      <c r="AF7" s="454"/>
      <c r="AG7" s="454"/>
      <c r="AH7" s="454"/>
    </row>
    <row r="8" ht="158.25" customHeight="1">
      <c r="A8" s="455" t="s">
        <v>1231</v>
      </c>
      <c r="B8" s="464" t="s">
        <v>1232</v>
      </c>
      <c r="C8" s="457">
        <v>0.0</v>
      </c>
      <c r="D8" s="444" t="s">
        <v>1233</v>
      </c>
      <c r="E8" s="459">
        <v>0.0</v>
      </c>
      <c r="F8" s="444" t="s">
        <v>1234</v>
      </c>
      <c r="G8" s="459">
        <v>0.0</v>
      </c>
      <c r="H8" s="444" t="s">
        <v>1235</v>
      </c>
      <c r="I8" s="459">
        <v>0.0</v>
      </c>
      <c r="J8" s="444" t="s">
        <v>1236</v>
      </c>
      <c r="K8" s="459">
        <v>0.0</v>
      </c>
      <c r="L8" s="464" t="s">
        <v>1237</v>
      </c>
      <c r="M8" s="459">
        <v>0.0</v>
      </c>
      <c r="N8" s="433" t="s">
        <v>1238</v>
      </c>
      <c r="O8" s="459">
        <v>0.25</v>
      </c>
      <c r="P8" s="436">
        <f t="shared" si="1"/>
        <v>0.25</v>
      </c>
      <c r="Q8" s="465" t="s">
        <v>1239</v>
      </c>
      <c r="R8" s="438" t="s">
        <v>1240</v>
      </c>
      <c r="S8" s="454"/>
      <c r="T8" s="454"/>
      <c r="U8" s="454"/>
      <c r="V8" s="454"/>
      <c r="W8" s="454"/>
      <c r="X8" s="454"/>
      <c r="Y8" s="454"/>
      <c r="Z8" s="454"/>
      <c r="AA8" s="454"/>
      <c r="AB8" s="454"/>
      <c r="AC8" s="454"/>
      <c r="AD8" s="454"/>
      <c r="AE8" s="454"/>
      <c r="AF8" s="454"/>
      <c r="AG8" s="454"/>
      <c r="AH8" s="454"/>
    </row>
    <row r="9" ht="351.0" customHeight="1">
      <c r="A9" s="455" t="s">
        <v>1241</v>
      </c>
      <c r="B9" s="444" t="s">
        <v>1242</v>
      </c>
      <c r="C9" s="449">
        <v>0.0</v>
      </c>
      <c r="D9" s="430" t="s">
        <v>1243</v>
      </c>
      <c r="E9" s="450">
        <v>0.5</v>
      </c>
      <c r="F9" s="444" t="s">
        <v>1244</v>
      </c>
      <c r="G9" s="450">
        <v>0.0</v>
      </c>
      <c r="H9" s="444" t="s">
        <v>1245</v>
      </c>
      <c r="I9" s="450">
        <v>0.0</v>
      </c>
      <c r="J9" s="444" t="s">
        <v>1246</v>
      </c>
      <c r="K9" s="450">
        <v>0.0</v>
      </c>
      <c r="L9" s="464" t="s">
        <v>1247</v>
      </c>
      <c r="M9" s="450">
        <v>0.0</v>
      </c>
      <c r="N9" s="433" t="s">
        <v>1248</v>
      </c>
      <c r="O9" s="459">
        <v>0.75</v>
      </c>
      <c r="P9" s="466">
        <f t="shared" si="1"/>
        <v>1.25</v>
      </c>
      <c r="Q9" s="465" t="s">
        <v>1239</v>
      </c>
      <c r="R9" s="438" t="s">
        <v>1240</v>
      </c>
      <c r="S9" s="428"/>
      <c r="T9" s="428"/>
      <c r="U9" s="428"/>
      <c r="V9" s="428"/>
      <c r="W9" s="428"/>
      <c r="X9" s="428"/>
      <c r="Y9" s="428"/>
      <c r="Z9" s="428"/>
      <c r="AA9" s="428"/>
      <c r="AB9" s="428"/>
      <c r="AC9" s="428"/>
      <c r="AD9" s="428"/>
      <c r="AE9" s="428"/>
      <c r="AF9" s="428"/>
      <c r="AG9" s="428"/>
      <c r="AH9" s="428"/>
    </row>
    <row r="10" ht="225.75" customHeight="1">
      <c r="A10" s="467"/>
      <c r="B10" s="468"/>
      <c r="C10" s="469"/>
      <c r="D10" s="468"/>
      <c r="E10" s="470"/>
      <c r="F10" s="470"/>
      <c r="G10" s="470"/>
      <c r="H10" s="468"/>
      <c r="I10" s="470"/>
      <c r="J10" s="468"/>
      <c r="K10" s="470"/>
      <c r="L10" s="468"/>
      <c r="M10" s="470"/>
      <c r="N10" s="468"/>
      <c r="O10" s="470"/>
      <c r="P10" s="468"/>
      <c r="Q10" s="468"/>
      <c r="R10" s="468"/>
      <c r="S10" s="428"/>
      <c r="T10" s="428"/>
      <c r="U10" s="428"/>
      <c r="V10" s="428"/>
      <c r="W10" s="428"/>
      <c r="X10" s="428"/>
      <c r="Y10" s="428"/>
      <c r="Z10" s="428"/>
      <c r="AA10" s="428"/>
      <c r="AB10" s="428"/>
      <c r="AC10" s="428"/>
      <c r="AD10" s="428"/>
      <c r="AE10" s="428"/>
      <c r="AF10" s="428"/>
      <c r="AG10" s="428"/>
      <c r="AH10" s="428"/>
    </row>
    <row r="11" ht="168.75" customHeight="1">
      <c r="A11" s="467"/>
      <c r="B11" s="468"/>
      <c r="C11" s="469"/>
      <c r="D11" s="468"/>
      <c r="E11" s="470"/>
      <c r="F11" s="470"/>
      <c r="G11" s="470"/>
      <c r="H11" s="468"/>
      <c r="I11" s="470"/>
      <c r="J11" s="468"/>
      <c r="K11" s="470"/>
      <c r="L11" s="468"/>
      <c r="M11" s="470"/>
      <c r="N11" s="468"/>
      <c r="O11" s="470"/>
      <c r="P11" s="468"/>
      <c r="Q11" s="468"/>
      <c r="R11" s="468"/>
      <c r="S11" s="428"/>
      <c r="T11" s="428"/>
      <c r="U11" s="428"/>
      <c r="V11" s="428"/>
      <c r="W11" s="428"/>
      <c r="X11" s="428"/>
      <c r="Y11" s="428"/>
      <c r="Z11" s="428"/>
      <c r="AA11" s="428"/>
      <c r="AB11" s="428"/>
      <c r="AC11" s="428"/>
      <c r="AD11" s="428"/>
      <c r="AE11" s="428"/>
      <c r="AF11" s="428"/>
      <c r="AG11" s="428"/>
      <c r="AH11" s="428"/>
    </row>
    <row r="12" ht="15.75" customHeight="1">
      <c r="A12" s="467"/>
      <c r="B12" s="428"/>
      <c r="C12" s="471"/>
      <c r="D12" s="468"/>
      <c r="E12" s="472"/>
      <c r="F12" s="472"/>
      <c r="G12" s="472"/>
      <c r="H12" s="428"/>
      <c r="I12" s="472"/>
      <c r="J12" s="468"/>
      <c r="K12" s="472"/>
      <c r="L12" s="428"/>
      <c r="M12" s="472"/>
      <c r="N12" s="468"/>
      <c r="O12" s="472"/>
      <c r="P12" s="428"/>
      <c r="Q12" s="428"/>
      <c r="R12" s="428"/>
      <c r="S12" s="428"/>
      <c r="T12" s="428"/>
      <c r="U12" s="428"/>
      <c r="V12" s="428"/>
      <c r="W12" s="428"/>
      <c r="X12" s="428"/>
      <c r="Y12" s="428"/>
      <c r="Z12" s="428"/>
      <c r="AA12" s="428"/>
      <c r="AB12" s="428"/>
      <c r="AC12" s="428"/>
      <c r="AD12" s="428"/>
      <c r="AE12" s="428"/>
      <c r="AF12" s="428"/>
      <c r="AG12" s="428"/>
      <c r="AH12" s="428"/>
    </row>
    <row r="13" ht="15.75" customHeight="1">
      <c r="A13" s="1"/>
      <c r="B13" s="428"/>
      <c r="C13" s="471"/>
      <c r="D13" s="428"/>
      <c r="E13" s="472"/>
      <c r="F13" s="472"/>
      <c r="G13" s="472"/>
      <c r="H13" s="428"/>
      <c r="I13" s="472"/>
      <c r="J13" s="428"/>
      <c r="K13" s="472"/>
      <c r="L13" s="428"/>
      <c r="M13" s="472"/>
      <c r="N13" s="428"/>
      <c r="O13" s="472"/>
      <c r="P13" s="428"/>
      <c r="Q13" s="428"/>
      <c r="R13" s="428"/>
      <c r="S13" s="428"/>
      <c r="T13" s="428"/>
      <c r="U13" s="428"/>
      <c r="V13" s="428"/>
      <c r="W13" s="428"/>
      <c r="X13" s="428"/>
      <c r="Y13" s="428"/>
      <c r="Z13" s="428"/>
      <c r="AA13" s="428"/>
      <c r="AB13" s="428"/>
      <c r="AC13" s="428"/>
      <c r="AD13" s="428"/>
      <c r="AE13" s="428"/>
      <c r="AF13" s="428"/>
      <c r="AG13" s="428"/>
      <c r="AH13" s="428"/>
    </row>
    <row r="14" ht="15.75" customHeight="1">
      <c r="A14" s="1"/>
      <c r="B14" s="428"/>
      <c r="C14" s="471"/>
      <c r="D14" s="428"/>
      <c r="E14" s="472"/>
      <c r="F14" s="472"/>
      <c r="G14" s="472"/>
      <c r="H14" s="428"/>
      <c r="I14" s="472"/>
      <c r="J14" s="428"/>
      <c r="K14" s="472"/>
      <c r="L14" s="428"/>
      <c r="M14" s="472"/>
      <c r="N14" s="428"/>
      <c r="O14" s="472"/>
      <c r="P14" s="428"/>
      <c r="Q14" s="428"/>
      <c r="R14" s="428"/>
      <c r="S14" s="428"/>
      <c r="T14" s="428"/>
      <c r="U14" s="428"/>
      <c r="V14" s="428"/>
      <c r="W14" s="428"/>
      <c r="X14" s="428"/>
      <c r="Y14" s="428"/>
      <c r="Z14" s="428"/>
      <c r="AA14" s="428"/>
      <c r="AB14" s="428"/>
      <c r="AC14" s="428"/>
      <c r="AD14" s="428"/>
      <c r="AE14" s="428"/>
      <c r="AF14" s="428"/>
      <c r="AG14" s="428"/>
      <c r="AH14" s="428"/>
    </row>
    <row r="15" ht="15.75" customHeight="1">
      <c r="A15" s="1"/>
      <c r="B15" s="428"/>
      <c r="C15" s="471"/>
      <c r="D15" s="428"/>
      <c r="E15" s="472"/>
      <c r="F15" s="472"/>
      <c r="G15" s="472"/>
      <c r="H15" s="428"/>
      <c r="I15" s="472"/>
      <c r="J15" s="428"/>
      <c r="K15" s="472"/>
      <c r="L15" s="428"/>
      <c r="M15" s="472"/>
      <c r="N15" s="428"/>
      <c r="O15" s="472"/>
      <c r="P15" s="428"/>
      <c r="Q15" s="428"/>
      <c r="R15" s="428"/>
      <c r="S15" s="428"/>
      <c r="T15" s="428"/>
      <c r="U15" s="428"/>
      <c r="V15" s="428"/>
      <c r="W15" s="428"/>
      <c r="X15" s="428"/>
      <c r="Y15" s="428"/>
      <c r="Z15" s="428"/>
      <c r="AA15" s="428"/>
      <c r="AB15" s="428"/>
      <c r="AC15" s="428"/>
      <c r="AD15" s="428"/>
      <c r="AE15" s="428"/>
      <c r="AF15" s="428"/>
      <c r="AG15" s="428"/>
      <c r="AH15" s="428"/>
    </row>
    <row r="16" ht="15.75" customHeight="1">
      <c r="A16" s="1"/>
      <c r="B16" s="428"/>
      <c r="C16" s="471"/>
      <c r="D16" s="428"/>
      <c r="E16" s="472"/>
      <c r="F16" s="472"/>
      <c r="G16" s="472"/>
      <c r="H16" s="428"/>
      <c r="I16" s="472"/>
      <c r="J16" s="428"/>
      <c r="K16" s="472"/>
      <c r="L16" s="428"/>
      <c r="M16" s="472"/>
      <c r="N16" s="428"/>
      <c r="O16" s="472"/>
      <c r="P16" s="428"/>
      <c r="Q16" s="428"/>
      <c r="R16" s="428"/>
      <c r="S16" s="428"/>
      <c r="T16" s="428"/>
      <c r="U16" s="428"/>
      <c r="V16" s="428"/>
      <c r="W16" s="428"/>
      <c r="X16" s="428"/>
      <c r="Y16" s="428"/>
      <c r="Z16" s="428"/>
      <c r="AA16" s="428"/>
      <c r="AB16" s="428"/>
      <c r="AC16" s="428"/>
      <c r="AD16" s="428"/>
      <c r="AE16" s="428"/>
      <c r="AF16" s="428"/>
      <c r="AG16" s="428"/>
      <c r="AH16" s="428"/>
    </row>
    <row r="17" ht="15.75" customHeight="1">
      <c r="A17" s="473"/>
      <c r="B17" s="428"/>
      <c r="C17" s="474"/>
      <c r="D17" s="428"/>
      <c r="E17" s="472"/>
      <c r="F17" s="472"/>
      <c r="G17" s="472"/>
      <c r="H17" s="428"/>
      <c r="I17" s="472"/>
      <c r="J17" s="428"/>
      <c r="K17" s="472"/>
      <c r="L17" s="428"/>
      <c r="M17" s="472"/>
      <c r="N17" s="428"/>
      <c r="O17" s="472"/>
      <c r="P17" s="428"/>
      <c r="Q17" s="428"/>
      <c r="R17" s="428"/>
      <c r="S17" s="428"/>
      <c r="T17" s="428"/>
      <c r="U17" s="428"/>
      <c r="V17" s="428"/>
      <c r="W17" s="428"/>
      <c r="X17" s="428"/>
      <c r="Y17" s="428"/>
      <c r="Z17" s="428"/>
      <c r="AA17" s="428"/>
      <c r="AB17" s="428"/>
      <c r="AC17" s="428"/>
      <c r="AD17" s="428"/>
      <c r="AE17" s="428"/>
      <c r="AF17" s="428"/>
      <c r="AG17" s="428"/>
      <c r="AH17" s="428"/>
    </row>
    <row r="18" ht="15.75" customHeight="1">
      <c r="A18" s="473"/>
      <c r="B18" s="428"/>
      <c r="C18" s="474"/>
      <c r="D18" s="428"/>
      <c r="E18" s="472"/>
      <c r="F18" s="472"/>
      <c r="G18" s="472"/>
      <c r="H18" s="428"/>
      <c r="I18" s="472"/>
      <c r="J18" s="428"/>
      <c r="K18" s="472"/>
      <c r="L18" s="428"/>
      <c r="M18" s="472"/>
      <c r="N18" s="428"/>
      <c r="O18" s="472"/>
      <c r="P18" s="428"/>
      <c r="Q18" s="428"/>
      <c r="R18" s="428"/>
      <c r="S18" s="428"/>
      <c r="T18" s="428"/>
      <c r="U18" s="428"/>
      <c r="V18" s="428"/>
      <c r="W18" s="428"/>
      <c r="X18" s="428"/>
      <c r="Y18" s="428"/>
      <c r="Z18" s="428"/>
      <c r="AA18" s="428"/>
      <c r="AB18" s="428"/>
      <c r="AC18" s="428"/>
      <c r="AD18" s="428"/>
      <c r="AE18" s="428"/>
      <c r="AF18" s="428"/>
      <c r="AG18" s="428"/>
      <c r="AH18" s="428"/>
    </row>
    <row r="19" ht="15.75" customHeight="1">
      <c r="A19" s="473"/>
      <c r="B19" s="428"/>
      <c r="C19" s="474"/>
      <c r="D19" s="428"/>
      <c r="E19" s="472"/>
      <c r="F19" s="472"/>
      <c r="G19" s="472"/>
      <c r="H19" s="428"/>
      <c r="I19" s="472"/>
      <c r="J19" s="428"/>
      <c r="K19" s="472"/>
      <c r="L19" s="428"/>
      <c r="M19" s="472"/>
      <c r="N19" s="428"/>
      <c r="O19" s="472"/>
      <c r="P19" s="428"/>
      <c r="Q19" s="428"/>
      <c r="R19" s="428"/>
      <c r="S19" s="428"/>
      <c r="T19" s="428"/>
      <c r="U19" s="428"/>
      <c r="V19" s="428"/>
      <c r="W19" s="428"/>
      <c r="X19" s="428"/>
      <c r="Y19" s="428"/>
      <c r="Z19" s="428"/>
      <c r="AA19" s="428"/>
      <c r="AB19" s="428"/>
      <c r="AC19" s="428"/>
      <c r="AD19" s="428"/>
      <c r="AE19" s="428"/>
      <c r="AF19" s="428"/>
      <c r="AG19" s="428"/>
      <c r="AH19" s="428"/>
    </row>
    <row r="20" ht="15.75" customHeight="1">
      <c r="A20" s="428"/>
      <c r="B20" s="428"/>
      <c r="C20" s="472"/>
      <c r="D20" s="428"/>
      <c r="E20" s="472"/>
      <c r="F20" s="472"/>
      <c r="G20" s="472"/>
      <c r="H20" s="428"/>
      <c r="I20" s="472"/>
      <c r="J20" s="428"/>
      <c r="K20" s="472"/>
      <c r="L20" s="428"/>
      <c r="M20" s="472"/>
      <c r="N20" s="428"/>
      <c r="O20" s="474"/>
      <c r="P20" s="473"/>
      <c r="Q20" s="428"/>
      <c r="R20" s="428"/>
      <c r="S20" s="428"/>
      <c r="T20" s="428"/>
      <c r="U20" s="428"/>
      <c r="V20" s="428"/>
      <c r="W20" s="428"/>
      <c r="X20" s="428"/>
      <c r="Y20" s="428"/>
      <c r="Z20" s="428"/>
      <c r="AA20" s="428"/>
      <c r="AB20" s="428"/>
      <c r="AC20" s="428"/>
      <c r="AD20" s="428"/>
      <c r="AE20" s="428"/>
      <c r="AF20" s="428"/>
      <c r="AG20" s="428"/>
      <c r="AH20" s="428"/>
    </row>
    <row r="21" ht="15.75" customHeight="1">
      <c r="A21" s="428"/>
      <c r="B21" s="428"/>
      <c r="C21" s="472"/>
      <c r="D21" s="428"/>
      <c r="E21" s="472"/>
      <c r="F21" s="472"/>
      <c r="G21" s="472"/>
      <c r="H21" s="428"/>
      <c r="I21" s="472"/>
      <c r="J21" s="428"/>
      <c r="K21" s="472"/>
      <c r="L21" s="428"/>
      <c r="M21" s="472"/>
      <c r="N21" s="428"/>
      <c r="O21" s="474"/>
      <c r="P21" s="473"/>
      <c r="Q21" s="428"/>
      <c r="R21" s="428"/>
      <c r="S21" s="428"/>
      <c r="T21" s="428"/>
      <c r="U21" s="428"/>
      <c r="V21" s="428"/>
      <c r="W21" s="428"/>
      <c r="X21" s="428"/>
      <c r="Y21" s="428"/>
      <c r="Z21" s="428"/>
      <c r="AA21" s="428"/>
      <c r="AB21" s="428"/>
      <c r="AC21" s="428"/>
      <c r="AD21" s="428"/>
      <c r="AE21" s="428"/>
      <c r="AF21" s="428"/>
      <c r="AG21" s="428"/>
      <c r="AH21" s="428"/>
    </row>
    <row r="22" ht="15.75" customHeight="1">
      <c r="A22" s="428"/>
      <c r="B22" s="428"/>
      <c r="C22" s="472"/>
      <c r="D22" s="428"/>
      <c r="E22" s="472"/>
      <c r="F22" s="472"/>
      <c r="G22" s="472"/>
      <c r="H22" s="428"/>
      <c r="I22" s="472"/>
      <c r="J22" s="428"/>
      <c r="K22" s="472"/>
      <c r="L22" s="428"/>
      <c r="M22" s="472"/>
      <c r="N22" s="428"/>
      <c r="O22" s="474"/>
      <c r="P22" s="473"/>
      <c r="Q22" s="428"/>
      <c r="R22" s="428"/>
      <c r="S22" s="428"/>
      <c r="T22" s="428"/>
      <c r="U22" s="428"/>
      <c r="V22" s="428"/>
      <c r="W22" s="428"/>
      <c r="X22" s="428"/>
      <c r="Y22" s="428"/>
      <c r="Z22" s="428"/>
      <c r="AA22" s="428"/>
      <c r="AB22" s="428"/>
      <c r="AC22" s="428"/>
      <c r="AD22" s="428"/>
      <c r="AE22" s="428"/>
      <c r="AF22" s="428"/>
      <c r="AG22" s="428"/>
      <c r="AH22" s="428"/>
    </row>
    <row r="23" ht="15.75" customHeight="1">
      <c r="A23" s="428"/>
      <c r="B23" s="428"/>
      <c r="C23" s="472"/>
      <c r="D23" s="428"/>
      <c r="E23" s="472"/>
      <c r="F23" s="472"/>
      <c r="G23" s="472"/>
      <c r="H23" s="428"/>
      <c r="I23" s="472"/>
      <c r="J23" s="428"/>
      <c r="K23" s="472"/>
      <c r="L23" s="428"/>
      <c r="M23" s="472"/>
      <c r="N23" s="428"/>
      <c r="O23" s="474"/>
      <c r="P23" s="473"/>
      <c r="Q23" s="428"/>
      <c r="R23" s="428"/>
      <c r="S23" s="428"/>
      <c r="T23" s="428"/>
      <c r="U23" s="428"/>
      <c r="V23" s="428"/>
      <c r="W23" s="428"/>
      <c r="X23" s="428"/>
      <c r="Y23" s="428"/>
      <c r="Z23" s="428"/>
      <c r="AA23" s="428"/>
      <c r="AB23" s="428"/>
      <c r="AC23" s="428"/>
      <c r="AD23" s="428"/>
      <c r="AE23" s="428"/>
      <c r="AF23" s="428"/>
      <c r="AG23" s="428"/>
      <c r="AH23" s="428"/>
    </row>
    <row r="24" ht="15.75" customHeight="1">
      <c r="A24" s="428"/>
      <c r="B24" s="428"/>
      <c r="C24" s="472"/>
      <c r="D24" s="428"/>
      <c r="E24" s="472"/>
      <c r="F24" s="472"/>
      <c r="G24" s="472"/>
      <c r="H24" s="428"/>
      <c r="I24" s="472"/>
      <c r="J24" s="428"/>
      <c r="K24" s="472"/>
      <c r="L24" s="428"/>
      <c r="M24" s="472"/>
      <c r="N24" s="428"/>
      <c r="O24" s="474"/>
      <c r="P24" s="473"/>
      <c r="Q24" s="428"/>
      <c r="R24" s="428"/>
      <c r="S24" s="428"/>
      <c r="T24" s="428"/>
      <c r="U24" s="428"/>
      <c r="V24" s="428"/>
      <c r="W24" s="428"/>
      <c r="X24" s="428"/>
      <c r="Y24" s="428"/>
      <c r="Z24" s="428"/>
      <c r="AA24" s="428"/>
      <c r="AB24" s="428"/>
      <c r="AC24" s="428"/>
      <c r="AD24" s="428"/>
      <c r="AE24" s="428"/>
      <c r="AF24" s="428"/>
      <c r="AG24" s="428"/>
      <c r="AH24" s="428"/>
    </row>
    <row r="25" ht="15.75" customHeight="1">
      <c r="A25" s="428"/>
      <c r="B25" s="428"/>
      <c r="C25" s="472"/>
      <c r="D25" s="428"/>
      <c r="E25" s="472"/>
      <c r="F25" s="472"/>
      <c r="G25" s="472"/>
      <c r="H25" s="428"/>
      <c r="I25" s="472"/>
      <c r="J25" s="428"/>
      <c r="K25" s="472"/>
      <c r="L25" s="428"/>
      <c r="M25" s="472"/>
      <c r="N25" s="428"/>
      <c r="O25" s="474"/>
      <c r="P25" s="473"/>
      <c r="Q25" s="428"/>
      <c r="R25" s="428"/>
      <c r="S25" s="428"/>
      <c r="T25" s="428"/>
      <c r="U25" s="428"/>
      <c r="V25" s="428"/>
      <c r="W25" s="428"/>
      <c r="X25" s="428"/>
      <c r="Y25" s="428"/>
      <c r="Z25" s="428"/>
      <c r="AA25" s="428"/>
      <c r="AB25" s="428"/>
      <c r="AC25" s="428"/>
      <c r="AD25" s="428"/>
      <c r="AE25" s="428"/>
      <c r="AF25" s="428"/>
      <c r="AG25" s="428"/>
      <c r="AH25" s="428"/>
    </row>
    <row r="26" ht="15.75" customHeight="1">
      <c r="A26" s="428"/>
      <c r="B26" s="428"/>
      <c r="C26" s="472"/>
      <c r="D26" s="428"/>
      <c r="E26" s="472"/>
      <c r="F26" s="472"/>
      <c r="G26" s="472"/>
      <c r="H26" s="428"/>
      <c r="I26" s="472"/>
      <c r="J26" s="428"/>
      <c r="K26" s="472"/>
      <c r="L26" s="428"/>
      <c r="M26" s="472"/>
      <c r="N26" s="428"/>
      <c r="O26" s="474"/>
      <c r="P26" s="473"/>
      <c r="Q26" s="428"/>
      <c r="R26" s="428"/>
      <c r="S26" s="428"/>
      <c r="T26" s="428"/>
      <c r="U26" s="428"/>
      <c r="V26" s="428"/>
      <c r="W26" s="428"/>
      <c r="X26" s="428"/>
      <c r="Y26" s="428"/>
      <c r="Z26" s="428"/>
      <c r="AA26" s="428"/>
      <c r="AB26" s="428"/>
      <c r="AC26" s="428"/>
      <c r="AD26" s="428"/>
      <c r="AE26" s="428"/>
      <c r="AF26" s="428"/>
      <c r="AG26" s="428"/>
      <c r="AH26" s="428"/>
    </row>
    <row r="27" ht="15.75" customHeight="1">
      <c r="A27" s="428"/>
      <c r="B27" s="428"/>
      <c r="C27" s="472"/>
      <c r="D27" s="428"/>
      <c r="E27" s="472"/>
      <c r="F27" s="472"/>
      <c r="G27" s="472"/>
      <c r="H27" s="428"/>
      <c r="I27" s="472"/>
      <c r="J27" s="428"/>
      <c r="K27" s="472"/>
      <c r="L27" s="428"/>
      <c r="M27" s="472"/>
      <c r="N27" s="428"/>
      <c r="O27" s="474"/>
      <c r="P27" s="473"/>
      <c r="Q27" s="428"/>
      <c r="R27" s="428"/>
      <c r="S27" s="428"/>
      <c r="T27" s="428"/>
      <c r="U27" s="428"/>
      <c r="V27" s="428"/>
      <c r="W27" s="428"/>
      <c r="X27" s="428"/>
      <c r="Y27" s="428"/>
      <c r="Z27" s="428"/>
      <c r="AA27" s="428"/>
      <c r="AB27" s="428"/>
      <c r="AC27" s="428"/>
      <c r="AD27" s="428"/>
      <c r="AE27" s="428"/>
      <c r="AF27" s="428"/>
      <c r="AG27" s="428"/>
      <c r="AH27" s="428"/>
    </row>
    <row r="28" ht="15.75" customHeight="1">
      <c r="A28" s="428"/>
      <c r="B28" s="428"/>
      <c r="C28" s="472"/>
      <c r="D28" s="428"/>
      <c r="E28" s="472"/>
      <c r="F28" s="472"/>
      <c r="G28" s="472"/>
      <c r="H28" s="428"/>
      <c r="I28" s="472"/>
      <c r="J28" s="428"/>
      <c r="K28" s="472"/>
      <c r="L28" s="428"/>
      <c r="M28" s="472"/>
      <c r="N28" s="428"/>
      <c r="O28" s="474"/>
      <c r="P28" s="473"/>
      <c r="Q28" s="428"/>
      <c r="R28" s="428"/>
      <c r="S28" s="428"/>
      <c r="T28" s="428"/>
      <c r="U28" s="428"/>
      <c r="V28" s="428"/>
      <c r="W28" s="428"/>
      <c r="X28" s="428"/>
      <c r="Y28" s="428"/>
      <c r="Z28" s="428"/>
      <c r="AA28" s="428"/>
      <c r="AB28" s="428"/>
      <c r="AC28" s="428"/>
      <c r="AD28" s="428"/>
      <c r="AE28" s="428"/>
      <c r="AF28" s="428"/>
      <c r="AG28" s="428"/>
      <c r="AH28" s="428"/>
    </row>
    <row r="29" ht="15.75" customHeight="1">
      <c r="A29" s="428"/>
      <c r="B29" s="428"/>
      <c r="C29" s="472"/>
      <c r="D29" s="428"/>
      <c r="E29" s="472"/>
      <c r="F29" s="472"/>
      <c r="G29" s="472"/>
      <c r="H29" s="428"/>
      <c r="I29" s="472"/>
      <c r="J29" s="428"/>
      <c r="K29" s="472"/>
      <c r="L29" s="428"/>
      <c r="M29" s="472"/>
      <c r="N29" s="428"/>
      <c r="O29" s="474"/>
      <c r="P29" s="473"/>
      <c r="Q29" s="428"/>
      <c r="R29" s="428"/>
      <c r="S29" s="428"/>
      <c r="T29" s="428"/>
      <c r="U29" s="428"/>
      <c r="V29" s="428"/>
      <c r="W29" s="428"/>
      <c r="X29" s="428"/>
      <c r="Y29" s="428"/>
      <c r="Z29" s="428"/>
      <c r="AA29" s="428"/>
      <c r="AB29" s="428"/>
      <c r="AC29" s="428"/>
      <c r="AD29" s="428"/>
      <c r="AE29" s="428"/>
      <c r="AF29" s="428"/>
      <c r="AG29" s="428"/>
      <c r="AH29" s="428"/>
    </row>
    <row r="30" ht="15.75" customHeight="1">
      <c r="A30" s="428"/>
      <c r="B30" s="428"/>
      <c r="C30" s="472"/>
      <c r="D30" s="428"/>
      <c r="E30" s="472"/>
      <c r="F30" s="472"/>
      <c r="G30" s="472"/>
      <c r="H30" s="428"/>
      <c r="I30" s="472"/>
      <c r="J30" s="428"/>
      <c r="K30" s="472"/>
      <c r="L30" s="428"/>
      <c r="M30" s="472"/>
      <c r="N30" s="428"/>
      <c r="O30" s="474"/>
      <c r="P30" s="473"/>
      <c r="Q30" s="428"/>
      <c r="R30" s="428"/>
      <c r="S30" s="428"/>
      <c r="T30" s="428"/>
      <c r="U30" s="428"/>
      <c r="V30" s="428"/>
      <c r="W30" s="428"/>
      <c r="X30" s="428"/>
      <c r="Y30" s="428"/>
      <c r="Z30" s="428"/>
      <c r="AA30" s="428"/>
      <c r="AB30" s="428"/>
      <c r="AC30" s="428"/>
      <c r="AD30" s="428"/>
      <c r="AE30" s="428"/>
      <c r="AF30" s="428"/>
      <c r="AG30" s="428"/>
      <c r="AH30" s="428"/>
    </row>
    <row r="31" ht="15.75" customHeight="1">
      <c r="A31" s="428"/>
      <c r="B31" s="428"/>
      <c r="C31" s="472"/>
      <c r="D31" s="428"/>
      <c r="E31" s="472"/>
      <c r="F31" s="472"/>
      <c r="G31" s="472"/>
      <c r="H31" s="428"/>
      <c r="I31" s="472"/>
      <c r="J31" s="428"/>
      <c r="K31" s="472"/>
      <c r="L31" s="428"/>
      <c r="M31" s="472"/>
      <c r="N31" s="428"/>
      <c r="O31" s="474"/>
      <c r="P31" s="473"/>
      <c r="Q31" s="428"/>
      <c r="R31" s="428"/>
      <c r="S31" s="428"/>
      <c r="T31" s="428"/>
      <c r="U31" s="428"/>
      <c r="V31" s="428"/>
      <c r="W31" s="428"/>
      <c r="X31" s="428"/>
      <c r="Y31" s="428"/>
      <c r="Z31" s="428"/>
      <c r="AA31" s="428"/>
      <c r="AB31" s="428"/>
      <c r="AC31" s="428"/>
      <c r="AD31" s="428"/>
      <c r="AE31" s="428"/>
      <c r="AF31" s="428"/>
      <c r="AG31" s="428"/>
      <c r="AH31" s="428"/>
    </row>
    <row r="32" ht="15.75" customHeight="1">
      <c r="A32" s="428"/>
      <c r="B32" s="428"/>
      <c r="C32" s="472"/>
      <c r="D32" s="428"/>
      <c r="E32" s="472"/>
      <c r="F32" s="472"/>
      <c r="G32" s="472"/>
      <c r="H32" s="428"/>
      <c r="I32" s="472"/>
      <c r="J32" s="428"/>
      <c r="K32" s="472"/>
      <c r="L32" s="428"/>
      <c r="M32" s="472"/>
      <c r="N32" s="428"/>
      <c r="O32" s="474"/>
      <c r="P32" s="473"/>
      <c r="Q32" s="428"/>
      <c r="R32" s="428"/>
      <c r="S32" s="428"/>
      <c r="T32" s="428"/>
      <c r="U32" s="428"/>
      <c r="V32" s="428"/>
      <c r="W32" s="428"/>
      <c r="X32" s="428"/>
      <c r="Y32" s="428"/>
      <c r="Z32" s="428"/>
      <c r="AA32" s="428"/>
      <c r="AB32" s="428"/>
      <c r="AC32" s="428"/>
      <c r="AD32" s="428"/>
      <c r="AE32" s="428"/>
      <c r="AF32" s="428"/>
      <c r="AG32" s="428"/>
      <c r="AH32" s="428"/>
    </row>
    <row r="33" ht="15.75" customHeight="1">
      <c r="A33" s="428"/>
      <c r="B33" s="428"/>
      <c r="C33" s="472"/>
      <c r="D33" s="428"/>
      <c r="E33" s="472"/>
      <c r="F33" s="472"/>
      <c r="G33" s="472"/>
      <c r="H33" s="428"/>
      <c r="I33" s="472"/>
      <c r="J33" s="428"/>
      <c r="K33" s="472"/>
      <c r="L33" s="428"/>
      <c r="M33" s="472"/>
      <c r="N33" s="428"/>
      <c r="O33" s="474"/>
      <c r="P33" s="473"/>
      <c r="Q33" s="428"/>
      <c r="R33" s="428"/>
      <c r="S33" s="428"/>
      <c r="T33" s="428"/>
      <c r="U33" s="428"/>
      <c r="V33" s="428"/>
      <c r="W33" s="428"/>
      <c r="X33" s="428"/>
      <c r="Y33" s="428"/>
      <c r="Z33" s="428"/>
      <c r="AA33" s="428"/>
      <c r="AB33" s="428"/>
      <c r="AC33" s="428"/>
      <c r="AD33" s="428"/>
      <c r="AE33" s="428"/>
      <c r="AF33" s="428"/>
      <c r="AG33" s="428"/>
      <c r="AH33" s="428"/>
    </row>
    <row r="34" ht="15.75" customHeight="1">
      <c r="A34" s="428"/>
      <c r="B34" s="428"/>
      <c r="C34" s="472"/>
      <c r="D34" s="428"/>
      <c r="E34" s="472"/>
      <c r="F34" s="472"/>
      <c r="G34" s="472"/>
      <c r="H34" s="428"/>
      <c r="I34" s="472"/>
      <c r="J34" s="428"/>
      <c r="K34" s="472"/>
      <c r="L34" s="428"/>
      <c r="M34" s="472"/>
      <c r="N34" s="428"/>
      <c r="O34" s="474"/>
      <c r="P34" s="473"/>
      <c r="Q34" s="428"/>
      <c r="R34" s="428"/>
      <c r="S34" s="428"/>
      <c r="T34" s="428"/>
      <c r="U34" s="428"/>
      <c r="V34" s="428"/>
      <c r="W34" s="428"/>
      <c r="X34" s="428"/>
      <c r="Y34" s="428"/>
      <c r="Z34" s="428"/>
      <c r="AA34" s="428"/>
      <c r="AB34" s="428"/>
      <c r="AC34" s="428"/>
      <c r="AD34" s="428"/>
      <c r="AE34" s="428"/>
      <c r="AF34" s="428"/>
      <c r="AG34" s="428"/>
      <c r="AH34" s="428"/>
    </row>
    <row r="35" ht="15.75" customHeight="1">
      <c r="A35" s="428"/>
      <c r="B35" s="428"/>
      <c r="C35" s="472"/>
      <c r="D35" s="428"/>
      <c r="E35" s="472"/>
      <c r="F35" s="472"/>
      <c r="G35" s="472"/>
      <c r="H35" s="428"/>
      <c r="I35" s="472"/>
      <c r="J35" s="428"/>
      <c r="K35" s="472"/>
      <c r="L35" s="428"/>
      <c r="M35" s="472"/>
      <c r="N35" s="428"/>
      <c r="O35" s="474"/>
      <c r="P35" s="473"/>
      <c r="Q35" s="428"/>
      <c r="R35" s="428"/>
      <c r="S35" s="428"/>
      <c r="T35" s="428"/>
      <c r="U35" s="428"/>
      <c r="V35" s="428"/>
      <c r="W35" s="428"/>
      <c r="X35" s="428"/>
      <c r="Y35" s="428"/>
      <c r="Z35" s="428"/>
      <c r="AA35" s="428"/>
      <c r="AB35" s="428"/>
      <c r="AC35" s="428"/>
      <c r="AD35" s="428"/>
      <c r="AE35" s="428"/>
      <c r="AF35" s="428"/>
      <c r="AG35" s="428"/>
      <c r="AH35" s="428"/>
    </row>
    <row r="36" ht="15.75" customHeight="1">
      <c r="A36" s="428"/>
      <c r="B36" s="428"/>
      <c r="C36" s="472"/>
      <c r="D36" s="428"/>
      <c r="E36" s="472"/>
      <c r="F36" s="472"/>
      <c r="G36" s="472"/>
      <c r="H36" s="428"/>
      <c r="I36" s="472"/>
      <c r="J36" s="428"/>
      <c r="K36" s="472"/>
      <c r="L36" s="428"/>
      <c r="M36" s="472"/>
      <c r="N36" s="428"/>
      <c r="O36" s="474"/>
      <c r="P36" s="473"/>
      <c r="Q36" s="428"/>
      <c r="R36" s="428"/>
      <c r="S36" s="428"/>
      <c r="T36" s="428"/>
      <c r="U36" s="428"/>
      <c r="V36" s="428"/>
      <c r="W36" s="428"/>
      <c r="X36" s="428"/>
      <c r="Y36" s="428"/>
      <c r="Z36" s="428"/>
      <c r="AA36" s="428"/>
      <c r="AB36" s="428"/>
      <c r="AC36" s="428"/>
      <c r="AD36" s="428"/>
      <c r="AE36" s="428"/>
      <c r="AF36" s="428"/>
      <c r="AG36" s="428"/>
      <c r="AH36" s="428"/>
    </row>
    <row r="37" ht="15.75" customHeight="1">
      <c r="A37" s="428"/>
      <c r="B37" s="428"/>
      <c r="C37" s="472"/>
      <c r="D37" s="428"/>
      <c r="E37" s="472"/>
      <c r="F37" s="472"/>
      <c r="G37" s="472"/>
      <c r="H37" s="428"/>
      <c r="I37" s="472"/>
      <c r="J37" s="428"/>
      <c r="K37" s="472"/>
      <c r="L37" s="428"/>
      <c r="M37" s="472"/>
      <c r="N37" s="428"/>
      <c r="O37" s="474"/>
      <c r="P37" s="473"/>
      <c r="Q37" s="428"/>
      <c r="R37" s="428"/>
      <c r="S37" s="428"/>
      <c r="T37" s="428"/>
      <c r="U37" s="428"/>
      <c r="V37" s="428"/>
      <c r="W37" s="428"/>
      <c r="X37" s="428"/>
      <c r="Y37" s="428"/>
      <c r="Z37" s="428"/>
      <c r="AA37" s="428"/>
      <c r="AB37" s="428"/>
      <c r="AC37" s="428"/>
      <c r="AD37" s="428"/>
      <c r="AE37" s="428"/>
      <c r="AF37" s="428"/>
      <c r="AG37" s="428"/>
      <c r="AH37" s="428"/>
    </row>
    <row r="38" ht="15.75" customHeight="1">
      <c r="A38" s="428"/>
      <c r="B38" s="428"/>
      <c r="C38" s="472"/>
      <c r="D38" s="428"/>
      <c r="E38" s="472"/>
      <c r="F38" s="472"/>
      <c r="G38" s="472"/>
      <c r="H38" s="428"/>
      <c r="I38" s="472"/>
      <c r="J38" s="428"/>
      <c r="K38" s="472"/>
      <c r="L38" s="428"/>
      <c r="M38" s="472"/>
      <c r="N38" s="428"/>
      <c r="O38" s="474"/>
      <c r="P38" s="473"/>
      <c r="Q38" s="428"/>
      <c r="R38" s="428"/>
      <c r="S38" s="428"/>
      <c r="T38" s="428"/>
      <c r="U38" s="428"/>
      <c r="V38" s="428"/>
      <c r="W38" s="428"/>
      <c r="X38" s="428"/>
      <c r="Y38" s="428"/>
      <c r="Z38" s="428"/>
      <c r="AA38" s="428"/>
      <c r="AB38" s="428"/>
      <c r="AC38" s="428"/>
      <c r="AD38" s="428"/>
      <c r="AE38" s="428"/>
      <c r="AF38" s="428"/>
      <c r="AG38" s="428"/>
      <c r="AH38" s="428"/>
    </row>
    <row r="39" ht="15.75" customHeight="1">
      <c r="A39" s="428"/>
      <c r="B39" s="428"/>
      <c r="C39" s="472"/>
      <c r="D39" s="428"/>
      <c r="E39" s="472"/>
      <c r="F39" s="472"/>
      <c r="G39" s="472"/>
      <c r="H39" s="428"/>
      <c r="I39" s="472"/>
      <c r="J39" s="428"/>
      <c r="K39" s="472"/>
      <c r="L39" s="428"/>
      <c r="M39" s="472"/>
      <c r="N39" s="428"/>
      <c r="O39" s="474"/>
      <c r="P39" s="473"/>
      <c r="Q39" s="428"/>
      <c r="R39" s="428"/>
      <c r="S39" s="428"/>
      <c r="T39" s="428"/>
      <c r="U39" s="428"/>
      <c r="V39" s="428"/>
      <c r="W39" s="428"/>
      <c r="X39" s="428"/>
      <c r="Y39" s="428"/>
      <c r="Z39" s="428"/>
      <c r="AA39" s="428"/>
      <c r="AB39" s="428"/>
      <c r="AC39" s="428"/>
      <c r="AD39" s="428"/>
      <c r="AE39" s="428"/>
      <c r="AF39" s="428"/>
      <c r="AG39" s="428"/>
      <c r="AH39" s="428"/>
    </row>
    <row r="40" ht="15.75" customHeight="1">
      <c r="A40" s="428"/>
      <c r="B40" s="428"/>
      <c r="C40" s="472"/>
      <c r="D40" s="428"/>
      <c r="E40" s="472"/>
      <c r="F40" s="472"/>
      <c r="G40" s="472"/>
      <c r="H40" s="428"/>
      <c r="I40" s="472"/>
      <c r="J40" s="428"/>
      <c r="K40" s="472"/>
      <c r="L40" s="428"/>
      <c r="M40" s="472"/>
      <c r="N40" s="428"/>
      <c r="O40" s="474"/>
      <c r="P40" s="473"/>
      <c r="Q40" s="428"/>
      <c r="R40" s="428"/>
      <c r="S40" s="428"/>
      <c r="T40" s="428"/>
      <c r="U40" s="428"/>
      <c r="V40" s="428"/>
      <c r="W40" s="428"/>
      <c r="X40" s="428"/>
      <c r="Y40" s="428"/>
      <c r="Z40" s="428"/>
      <c r="AA40" s="428"/>
      <c r="AB40" s="428"/>
      <c r="AC40" s="428"/>
      <c r="AD40" s="428"/>
      <c r="AE40" s="428"/>
      <c r="AF40" s="428"/>
      <c r="AG40" s="428"/>
      <c r="AH40" s="428"/>
    </row>
    <row r="41" ht="15.75" customHeight="1">
      <c r="A41" s="428"/>
      <c r="B41" s="428"/>
      <c r="C41" s="472"/>
      <c r="D41" s="428"/>
      <c r="E41" s="472"/>
      <c r="F41" s="472"/>
      <c r="G41" s="472"/>
      <c r="H41" s="428"/>
      <c r="I41" s="472"/>
      <c r="J41" s="428"/>
      <c r="K41" s="472"/>
      <c r="L41" s="428"/>
      <c r="M41" s="472"/>
      <c r="N41" s="428"/>
      <c r="O41" s="474"/>
      <c r="P41" s="473"/>
      <c r="Q41" s="428"/>
      <c r="R41" s="428"/>
      <c r="S41" s="428"/>
      <c r="T41" s="428"/>
      <c r="U41" s="428"/>
      <c r="V41" s="428"/>
      <c r="W41" s="428"/>
      <c r="X41" s="428"/>
      <c r="Y41" s="428"/>
      <c r="Z41" s="428"/>
      <c r="AA41" s="428"/>
      <c r="AB41" s="428"/>
      <c r="AC41" s="428"/>
      <c r="AD41" s="428"/>
      <c r="AE41" s="428"/>
      <c r="AF41" s="428"/>
      <c r="AG41" s="428"/>
      <c r="AH41" s="428"/>
    </row>
    <row r="42" ht="15.75" customHeight="1">
      <c r="A42" s="428"/>
      <c r="B42" s="428"/>
      <c r="C42" s="472"/>
      <c r="D42" s="428"/>
      <c r="E42" s="472"/>
      <c r="F42" s="472"/>
      <c r="G42" s="472"/>
      <c r="H42" s="428"/>
      <c r="I42" s="472"/>
      <c r="J42" s="428"/>
      <c r="K42" s="472"/>
      <c r="L42" s="428"/>
      <c r="M42" s="472"/>
      <c r="N42" s="428"/>
      <c r="O42" s="474"/>
      <c r="P42" s="473"/>
      <c r="Q42" s="428"/>
      <c r="R42" s="428"/>
      <c r="S42" s="428"/>
      <c r="T42" s="428"/>
      <c r="U42" s="428"/>
      <c r="V42" s="428"/>
      <c r="W42" s="428"/>
      <c r="X42" s="428"/>
      <c r="Y42" s="428"/>
      <c r="Z42" s="428"/>
      <c r="AA42" s="428"/>
      <c r="AB42" s="428"/>
      <c r="AC42" s="428"/>
      <c r="AD42" s="428"/>
      <c r="AE42" s="428"/>
      <c r="AF42" s="428"/>
      <c r="AG42" s="428"/>
      <c r="AH42" s="428"/>
    </row>
    <row r="43" ht="15.75" customHeight="1">
      <c r="A43" s="428"/>
      <c r="B43" s="428"/>
      <c r="C43" s="472"/>
      <c r="D43" s="428"/>
      <c r="E43" s="472"/>
      <c r="F43" s="472"/>
      <c r="G43" s="472"/>
      <c r="H43" s="428"/>
      <c r="I43" s="472"/>
      <c r="J43" s="428"/>
      <c r="K43" s="472"/>
      <c r="L43" s="428"/>
      <c r="M43" s="472"/>
      <c r="N43" s="428"/>
      <c r="O43" s="474"/>
      <c r="P43" s="473"/>
      <c r="Q43" s="428"/>
      <c r="R43" s="428"/>
      <c r="S43" s="428"/>
      <c r="T43" s="428"/>
      <c r="U43" s="428"/>
      <c r="V43" s="428"/>
      <c r="W43" s="428"/>
      <c r="X43" s="428"/>
      <c r="Y43" s="428"/>
      <c r="Z43" s="428"/>
      <c r="AA43" s="428"/>
      <c r="AB43" s="428"/>
      <c r="AC43" s="428"/>
      <c r="AD43" s="428"/>
      <c r="AE43" s="428"/>
      <c r="AF43" s="428"/>
      <c r="AG43" s="428"/>
      <c r="AH43" s="428"/>
    </row>
    <row r="44" ht="15.75" customHeight="1">
      <c r="A44" s="428"/>
      <c r="B44" s="428"/>
      <c r="C44" s="472"/>
      <c r="D44" s="428"/>
      <c r="E44" s="472"/>
      <c r="F44" s="472"/>
      <c r="G44" s="472"/>
      <c r="H44" s="428"/>
      <c r="I44" s="472"/>
      <c r="J44" s="428"/>
      <c r="K44" s="472"/>
      <c r="L44" s="428"/>
      <c r="M44" s="472"/>
      <c r="N44" s="428"/>
      <c r="O44" s="474"/>
      <c r="P44" s="473"/>
      <c r="Q44" s="428"/>
      <c r="R44" s="428"/>
      <c r="S44" s="428"/>
      <c r="T44" s="428"/>
      <c r="U44" s="428"/>
      <c r="V44" s="428"/>
      <c r="W44" s="428"/>
      <c r="X44" s="428"/>
      <c r="Y44" s="428"/>
      <c r="Z44" s="428"/>
      <c r="AA44" s="428"/>
      <c r="AB44" s="428"/>
      <c r="AC44" s="428"/>
      <c r="AD44" s="428"/>
      <c r="AE44" s="428"/>
      <c r="AF44" s="428"/>
      <c r="AG44" s="428"/>
      <c r="AH44" s="428"/>
    </row>
    <row r="45" ht="15.75" customHeight="1">
      <c r="A45" s="428"/>
      <c r="B45" s="428"/>
      <c r="C45" s="472"/>
      <c r="D45" s="428"/>
      <c r="E45" s="472"/>
      <c r="F45" s="472"/>
      <c r="G45" s="472"/>
      <c r="H45" s="428"/>
      <c r="I45" s="472"/>
      <c r="J45" s="428"/>
      <c r="K45" s="472"/>
      <c r="L45" s="428"/>
      <c r="M45" s="472"/>
      <c r="N45" s="428"/>
      <c r="O45" s="474"/>
      <c r="P45" s="473"/>
      <c r="Q45" s="428"/>
      <c r="R45" s="428"/>
      <c r="S45" s="428"/>
      <c r="T45" s="428"/>
      <c r="U45" s="428"/>
      <c r="V45" s="428"/>
      <c r="W45" s="428"/>
      <c r="X45" s="428"/>
      <c r="Y45" s="428"/>
      <c r="Z45" s="428"/>
      <c r="AA45" s="428"/>
      <c r="AB45" s="428"/>
      <c r="AC45" s="428"/>
      <c r="AD45" s="428"/>
      <c r="AE45" s="428"/>
      <c r="AF45" s="428"/>
      <c r="AG45" s="428"/>
      <c r="AH45" s="428"/>
    </row>
    <row r="46" ht="15.75" customHeight="1">
      <c r="A46" s="428"/>
      <c r="B46" s="428"/>
      <c r="C46" s="472"/>
      <c r="D46" s="428"/>
      <c r="E46" s="472"/>
      <c r="F46" s="472"/>
      <c r="G46" s="472"/>
      <c r="H46" s="428"/>
      <c r="I46" s="472"/>
      <c r="J46" s="428"/>
      <c r="K46" s="472"/>
      <c r="L46" s="428"/>
      <c r="M46" s="472"/>
      <c r="N46" s="428"/>
      <c r="O46" s="474"/>
      <c r="P46" s="473"/>
      <c r="Q46" s="428"/>
      <c r="R46" s="428"/>
      <c r="S46" s="428"/>
      <c r="T46" s="428"/>
      <c r="U46" s="428"/>
      <c r="V46" s="428"/>
      <c r="W46" s="428"/>
      <c r="X46" s="428"/>
      <c r="Y46" s="428"/>
      <c r="Z46" s="428"/>
      <c r="AA46" s="428"/>
      <c r="AB46" s="428"/>
      <c r="AC46" s="428"/>
      <c r="AD46" s="428"/>
      <c r="AE46" s="428"/>
      <c r="AF46" s="428"/>
      <c r="AG46" s="428"/>
      <c r="AH46" s="428"/>
    </row>
    <row r="47" ht="15.75" customHeight="1">
      <c r="A47" s="428"/>
      <c r="B47" s="428"/>
      <c r="C47" s="472"/>
      <c r="D47" s="428"/>
      <c r="E47" s="472"/>
      <c r="F47" s="472"/>
      <c r="G47" s="472"/>
      <c r="H47" s="428"/>
      <c r="I47" s="472"/>
      <c r="J47" s="428"/>
      <c r="K47" s="472"/>
      <c r="L47" s="428"/>
      <c r="M47" s="472"/>
      <c r="N47" s="428"/>
      <c r="O47" s="474"/>
      <c r="P47" s="473"/>
      <c r="Q47" s="428"/>
      <c r="R47" s="428"/>
      <c r="S47" s="428"/>
      <c r="T47" s="428"/>
      <c r="U47" s="428"/>
      <c r="V47" s="428"/>
      <c r="W47" s="428"/>
      <c r="X47" s="428"/>
      <c r="Y47" s="428"/>
      <c r="Z47" s="428"/>
      <c r="AA47" s="428"/>
      <c r="AB47" s="428"/>
      <c r="AC47" s="428"/>
      <c r="AD47" s="428"/>
      <c r="AE47" s="428"/>
      <c r="AF47" s="428"/>
      <c r="AG47" s="428"/>
      <c r="AH47" s="428"/>
    </row>
    <row r="48" ht="15.75" customHeight="1">
      <c r="A48" s="428"/>
      <c r="B48" s="428"/>
      <c r="C48" s="472"/>
      <c r="D48" s="428"/>
      <c r="E48" s="472"/>
      <c r="F48" s="472"/>
      <c r="G48" s="472"/>
      <c r="H48" s="428"/>
      <c r="I48" s="472"/>
      <c r="J48" s="428"/>
      <c r="K48" s="472"/>
      <c r="L48" s="428"/>
      <c r="M48" s="472"/>
      <c r="N48" s="428"/>
      <c r="O48" s="474"/>
      <c r="P48" s="473"/>
      <c r="Q48" s="428"/>
      <c r="R48" s="428"/>
      <c r="S48" s="428"/>
      <c r="T48" s="428"/>
      <c r="U48" s="428"/>
      <c r="V48" s="428"/>
      <c r="W48" s="428"/>
      <c r="X48" s="428"/>
      <c r="Y48" s="428"/>
      <c r="Z48" s="428"/>
      <c r="AA48" s="428"/>
      <c r="AB48" s="428"/>
      <c r="AC48" s="428"/>
      <c r="AD48" s="428"/>
      <c r="AE48" s="428"/>
      <c r="AF48" s="428"/>
      <c r="AG48" s="428"/>
      <c r="AH48" s="428"/>
    </row>
    <row r="49" ht="15.75" customHeight="1">
      <c r="A49" s="428"/>
      <c r="B49" s="428"/>
      <c r="C49" s="472"/>
      <c r="D49" s="428"/>
      <c r="E49" s="472"/>
      <c r="F49" s="472"/>
      <c r="G49" s="472"/>
      <c r="H49" s="428"/>
      <c r="I49" s="472"/>
      <c r="J49" s="428"/>
      <c r="K49" s="472"/>
      <c r="L49" s="428"/>
      <c r="M49" s="472"/>
      <c r="N49" s="428"/>
      <c r="O49" s="474"/>
      <c r="P49" s="473"/>
      <c r="Q49" s="428"/>
      <c r="R49" s="428"/>
      <c r="S49" s="428"/>
      <c r="T49" s="428"/>
      <c r="U49" s="428"/>
      <c r="V49" s="428"/>
      <c r="W49" s="428"/>
      <c r="X49" s="428"/>
      <c r="Y49" s="428"/>
      <c r="Z49" s="428"/>
      <c r="AA49" s="428"/>
      <c r="AB49" s="428"/>
      <c r="AC49" s="428"/>
      <c r="AD49" s="428"/>
      <c r="AE49" s="428"/>
      <c r="AF49" s="428"/>
      <c r="AG49" s="428"/>
      <c r="AH49" s="428"/>
    </row>
    <row r="50" ht="15.75" customHeight="1">
      <c r="A50" s="428"/>
      <c r="B50" s="428"/>
      <c r="C50" s="472"/>
      <c r="D50" s="428"/>
      <c r="E50" s="472"/>
      <c r="F50" s="472"/>
      <c r="G50" s="472"/>
      <c r="H50" s="428"/>
      <c r="I50" s="472"/>
      <c r="J50" s="428"/>
      <c r="K50" s="472"/>
      <c r="L50" s="428"/>
      <c r="M50" s="472"/>
      <c r="N50" s="428"/>
      <c r="O50" s="474"/>
      <c r="P50" s="473"/>
      <c r="Q50" s="428"/>
      <c r="R50" s="428"/>
      <c r="S50" s="428"/>
      <c r="T50" s="428"/>
      <c r="U50" s="428"/>
      <c r="V50" s="428"/>
      <c r="W50" s="428"/>
      <c r="X50" s="428"/>
      <c r="Y50" s="428"/>
      <c r="Z50" s="428"/>
      <c r="AA50" s="428"/>
      <c r="AB50" s="428"/>
      <c r="AC50" s="428"/>
      <c r="AD50" s="428"/>
      <c r="AE50" s="428"/>
      <c r="AF50" s="428"/>
      <c r="AG50" s="428"/>
      <c r="AH50" s="428"/>
    </row>
    <row r="51" ht="15.75" customHeight="1">
      <c r="A51" s="428"/>
      <c r="B51" s="428"/>
      <c r="C51" s="472"/>
      <c r="D51" s="428"/>
      <c r="E51" s="472"/>
      <c r="F51" s="472"/>
      <c r="G51" s="472"/>
      <c r="H51" s="428"/>
      <c r="I51" s="472"/>
      <c r="J51" s="428"/>
      <c r="K51" s="472"/>
      <c r="L51" s="428"/>
      <c r="M51" s="472"/>
      <c r="N51" s="428"/>
      <c r="O51" s="474"/>
      <c r="P51" s="473"/>
      <c r="Q51" s="428"/>
      <c r="R51" s="428"/>
      <c r="S51" s="428"/>
      <c r="T51" s="428"/>
      <c r="U51" s="428"/>
      <c r="V51" s="428"/>
      <c r="W51" s="428"/>
      <c r="X51" s="428"/>
      <c r="Y51" s="428"/>
      <c r="Z51" s="428"/>
      <c r="AA51" s="428"/>
      <c r="AB51" s="428"/>
      <c r="AC51" s="428"/>
      <c r="AD51" s="428"/>
      <c r="AE51" s="428"/>
      <c r="AF51" s="428"/>
      <c r="AG51" s="428"/>
      <c r="AH51" s="428"/>
    </row>
    <row r="52" ht="15.75" customHeight="1">
      <c r="A52" s="428"/>
      <c r="B52" s="428"/>
      <c r="C52" s="472"/>
      <c r="D52" s="428"/>
      <c r="E52" s="472"/>
      <c r="F52" s="472"/>
      <c r="G52" s="472"/>
      <c r="H52" s="428"/>
      <c r="I52" s="472"/>
      <c r="J52" s="428"/>
      <c r="K52" s="472"/>
      <c r="L52" s="428"/>
      <c r="M52" s="472"/>
      <c r="N52" s="428"/>
      <c r="O52" s="474"/>
      <c r="P52" s="473"/>
      <c r="Q52" s="428"/>
      <c r="R52" s="428"/>
      <c r="S52" s="428"/>
      <c r="T52" s="428"/>
      <c r="U52" s="428"/>
      <c r="V52" s="428"/>
      <c r="W52" s="428"/>
      <c r="X52" s="428"/>
      <c r="Y52" s="428"/>
      <c r="Z52" s="428"/>
      <c r="AA52" s="428"/>
      <c r="AB52" s="428"/>
      <c r="AC52" s="428"/>
      <c r="AD52" s="428"/>
      <c r="AE52" s="428"/>
      <c r="AF52" s="428"/>
      <c r="AG52" s="428"/>
      <c r="AH52" s="428"/>
    </row>
    <row r="53" ht="15.75" customHeight="1">
      <c r="A53" s="428"/>
      <c r="B53" s="428"/>
      <c r="C53" s="472"/>
      <c r="D53" s="428"/>
      <c r="E53" s="472"/>
      <c r="F53" s="472"/>
      <c r="G53" s="472"/>
      <c r="H53" s="428"/>
      <c r="I53" s="472"/>
      <c r="J53" s="428"/>
      <c r="K53" s="472"/>
      <c r="L53" s="428"/>
      <c r="M53" s="472"/>
      <c r="N53" s="428"/>
      <c r="O53" s="474"/>
      <c r="P53" s="473"/>
      <c r="Q53" s="428"/>
      <c r="R53" s="428"/>
      <c r="S53" s="428"/>
      <c r="T53" s="428"/>
      <c r="U53" s="428"/>
      <c r="V53" s="428"/>
      <c r="W53" s="428"/>
      <c r="X53" s="428"/>
      <c r="Y53" s="428"/>
      <c r="Z53" s="428"/>
      <c r="AA53" s="428"/>
      <c r="AB53" s="428"/>
      <c r="AC53" s="428"/>
      <c r="AD53" s="428"/>
      <c r="AE53" s="428"/>
      <c r="AF53" s="428"/>
      <c r="AG53" s="428"/>
      <c r="AH53" s="428"/>
    </row>
    <row r="54" ht="15.75" customHeight="1">
      <c r="A54" s="428"/>
      <c r="B54" s="428"/>
      <c r="C54" s="472"/>
      <c r="D54" s="428"/>
      <c r="E54" s="472"/>
      <c r="F54" s="472"/>
      <c r="G54" s="472"/>
      <c r="H54" s="428"/>
      <c r="I54" s="472"/>
      <c r="J54" s="428"/>
      <c r="K54" s="472"/>
      <c r="L54" s="428"/>
      <c r="M54" s="472"/>
      <c r="N54" s="428"/>
      <c r="O54" s="474"/>
      <c r="P54" s="473"/>
      <c r="Q54" s="428"/>
      <c r="R54" s="428"/>
      <c r="S54" s="428"/>
      <c r="T54" s="428"/>
      <c r="U54" s="428"/>
      <c r="V54" s="428"/>
      <c r="W54" s="428"/>
      <c r="X54" s="428"/>
      <c r="Y54" s="428"/>
      <c r="Z54" s="428"/>
      <c r="AA54" s="428"/>
      <c r="AB54" s="428"/>
      <c r="AC54" s="428"/>
      <c r="AD54" s="428"/>
      <c r="AE54" s="428"/>
      <c r="AF54" s="428"/>
      <c r="AG54" s="428"/>
      <c r="AH54" s="428"/>
    </row>
    <row r="55" ht="15.75" customHeight="1">
      <c r="A55" s="428"/>
      <c r="B55" s="428"/>
      <c r="C55" s="472"/>
      <c r="D55" s="428"/>
      <c r="E55" s="472"/>
      <c r="F55" s="472"/>
      <c r="G55" s="472"/>
      <c r="H55" s="428"/>
      <c r="I55" s="472"/>
      <c r="J55" s="428"/>
      <c r="K55" s="472"/>
      <c r="L55" s="428"/>
      <c r="M55" s="472"/>
      <c r="N55" s="428"/>
      <c r="O55" s="474"/>
      <c r="P55" s="473"/>
      <c r="Q55" s="428"/>
      <c r="R55" s="428"/>
      <c r="S55" s="428"/>
      <c r="T55" s="428"/>
      <c r="U55" s="428"/>
      <c r="V55" s="428"/>
      <c r="W55" s="428"/>
      <c r="X55" s="428"/>
      <c r="Y55" s="428"/>
      <c r="Z55" s="428"/>
      <c r="AA55" s="428"/>
      <c r="AB55" s="428"/>
      <c r="AC55" s="428"/>
      <c r="AD55" s="428"/>
      <c r="AE55" s="428"/>
      <c r="AF55" s="428"/>
      <c r="AG55" s="428"/>
      <c r="AH55" s="428"/>
    </row>
    <row r="56" ht="15.75" customHeight="1">
      <c r="A56" s="428"/>
      <c r="B56" s="428"/>
      <c r="C56" s="472"/>
      <c r="D56" s="428"/>
      <c r="E56" s="472"/>
      <c r="F56" s="472"/>
      <c r="G56" s="472"/>
      <c r="H56" s="428"/>
      <c r="I56" s="472"/>
      <c r="J56" s="428"/>
      <c r="K56" s="472"/>
      <c r="L56" s="428"/>
      <c r="M56" s="472"/>
      <c r="N56" s="428"/>
      <c r="O56" s="474"/>
      <c r="P56" s="473"/>
      <c r="Q56" s="428"/>
      <c r="R56" s="428"/>
      <c r="S56" s="428"/>
      <c r="T56" s="428"/>
      <c r="U56" s="428"/>
      <c r="V56" s="428"/>
      <c r="W56" s="428"/>
      <c r="X56" s="428"/>
      <c r="Y56" s="428"/>
      <c r="Z56" s="428"/>
      <c r="AA56" s="428"/>
      <c r="AB56" s="428"/>
      <c r="AC56" s="428"/>
      <c r="AD56" s="428"/>
      <c r="AE56" s="428"/>
      <c r="AF56" s="428"/>
      <c r="AG56" s="428"/>
      <c r="AH56" s="428"/>
    </row>
    <row r="57" ht="15.75" customHeight="1">
      <c r="A57" s="428"/>
      <c r="B57" s="428"/>
      <c r="C57" s="472"/>
      <c r="D57" s="428"/>
      <c r="E57" s="472"/>
      <c r="F57" s="472"/>
      <c r="G57" s="472"/>
      <c r="H57" s="428"/>
      <c r="I57" s="472"/>
      <c r="J57" s="428"/>
      <c r="K57" s="472"/>
      <c r="L57" s="428"/>
      <c r="M57" s="472"/>
      <c r="N57" s="428"/>
      <c r="O57" s="474"/>
      <c r="P57" s="473"/>
      <c r="Q57" s="428"/>
      <c r="R57" s="428"/>
      <c r="S57" s="428"/>
      <c r="T57" s="428"/>
      <c r="U57" s="428"/>
      <c r="V57" s="428"/>
      <c r="W57" s="428"/>
      <c r="X57" s="428"/>
      <c r="Y57" s="428"/>
      <c r="Z57" s="428"/>
      <c r="AA57" s="428"/>
      <c r="AB57" s="428"/>
      <c r="AC57" s="428"/>
      <c r="AD57" s="428"/>
      <c r="AE57" s="428"/>
      <c r="AF57" s="428"/>
      <c r="AG57" s="428"/>
      <c r="AH57" s="428"/>
    </row>
    <row r="58" ht="15.75" customHeight="1">
      <c r="A58" s="428"/>
      <c r="B58" s="428"/>
      <c r="C58" s="472"/>
      <c r="D58" s="428"/>
      <c r="E58" s="472"/>
      <c r="F58" s="472"/>
      <c r="G58" s="472"/>
      <c r="H58" s="428"/>
      <c r="I58" s="472"/>
      <c r="J58" s="428"/>
      <c r="K58" s="472"/>
      <c r="L58" s="428"/>
      <c r="M58" s="472"/>
      <c r="N58" s="428"/>
      <c r="O58" s="474"/>
      <c r="P58" s="473"/>
      <c r="Q58" s="428"/>
      <c r="R58" s="428"/>
      <c r="S58" s="428"/>
      <c r="T58" s="428"/>
      <c r="U58" s="428"/>
      <c r="V58" s="428"/>
      <c r="W58" s="428"/>
      <c r="X58" s="428"/>
      <c r="Y58" s="428"/>
      <c r="Z58" s="428"/>
      <c r="AA58" s="428"/>
      <c r="AB58" s="428"/>
      <c r="AC58" s="428"/>
      <c r="AD58" s="428"/>
      <c r="AE58" s="428"/>
      <c r="AF58" s="428"/>
      <c r="AG58" s="428"/>
      <c r="AH58" s="428"/>
    </row>
    <row r="59" ht="15.75" customHeight="1">
      <c r="A59" s="428"/>
      <c r="B59" s="428"/>
      <c r="C59" s="472"/>
      <c r="D59" s="428"/>
      <c r="E59" s="472"/>
      <c r="F59" s="472"/>
      <c r="G59" s="472"/>
      <c r="H59" s="428"/>
      <c r="I59" s="472"/>
      <c r="J59" s="428"/>
      <c r="K59" s="472"/>
      <c r="L59" s="428"/>
      <c r="M59" s="472"/>
      <c r="N59" s="428"/>
      <c r="O59" s="474"/>
      <c r="P59" s="473"/>
      <c r="Q59" s="428"/>
      <c r="R59" s="428"/>
      <c r="S59" s="428"/>
      <c r="T59" s="428"/>
      <c r="U59" s="428"/>
      <c r="V59" s="428"/>
      <c r="W59" s="428"/>
      <c r="X59" s="428"/>
      <c r="Y59" s="428"/>
      <c r="Z59" s="428"/>
      <c r="AA59" s="428"/>
      <c r="AB59" s="428"/>
      <c r="AC59" s="428"/>
      <c r="AD59" s="428"/>
      <c r="AE59" s="428"/>
      <c r="AF59" s="428"/>
      <c r="AG59" s="428"/>
      <c r="AH59" s="428"/>
    </row>
    <row r="60" ht="15.75" customHeight="1">
      <c r="A60" s="428"/>
      <c r="B60" s="428"/>
      <c r="C60" s="472"/>
      <c r="D60" s="428"/>
      <c r="E60" s="472"/>
      <c r="F60" s="472"/>
      <c r="G60" s="472"/>
      <c r="H60" s="428"/>
      <c r="I60" s="472"/>
      <c r="J60" s="428"/>
      <c r="K60" s="472"/>
      <c r="L60" s="428"/>
      <c r="M60" s="472"/>
      <c r="N60" s="428"/>
      <c r="O60" s="474"/>
      <c r="P60" s="473"/>
      <c r="Q60" s="428"/>
      <c r="R60" s="428"/>
      <c r="S60" s="428"/>
      <c r="T60" s="428"/>
      <c r="U60" s="428"/>
      <c r="V60" s="428"/>
      <c r="W60" s="428"/>
      <c r="X60" s="428"/>
      <c r="Y60" s="428"/>
      <c r="Z60" s="428"/>
      <c r="AA60" s="428"/>
      <c r="AB60" s="428"/>
      <c r="AC60" s="428"/>
      <c r="AD60" s="428"/>
      <c r="AE60" s="428"/>
      <c r="AF60" s="428"/>
      <c r="AG60" s="428"/>
      <c r="AH60" s="428"/>
    </row>
    <row r="61" ht="15.75" customHeight="1">
      <c r="A61" s="428"/>
      <c r="B61" s="428"/>
      <c r="C61" s="472"/>
      <c r="D61" s="428"/>
      <c r="E61" s="472"/>
      <c r="F61" s="472"/>
      <c r="G61" s="472"/>
      <c r="H61" s="428"/>
      <c r="I61" s="472"/>
      <c r="J61" s="428"/>
      <c r="K61" s="472"/>
      <c r="L61" s="428"/>
      <c r="M61" s="472"/>
      <c r="N61" s="428"/>
      <c r="O61" s="474"/>
      <c r="P61" s="473"/>
      <c r="Q61" s="428"/>
      <c r="R61" s="428"/>
      <c r="S61" s="428"/>
      <c r="T61" s="428"/>
      <c r="U61" s="428"/>
      <c r="V61" s="428"/>
      <c r="W61" s="428"/>
      <c r="X61" s="428"/>
      <c r="Y61" s="428"/>
      <c r="Z61" s="428"/>
      <c r="AA61" s="428"/>
      <c r="AB61" s="428"/>
      <c r="AC61" s="428"/>
      <c r="AD61" s="428"/>
      <c r="AE61" s="428"/>
      <c r="AF61" s="428"/>
      <c r="AG61" s="428"/>
      <c r="AH61" s="428"/>
    </row>
    <row r="62" ht="15.75" customHeight="1">
      <c r="A62" s="428"/>
      <c r="B62" s="428"/>
      <c r="C62" s="472"/>
      <c r="D62" s="428"/>
      <c r="E62" s="472"/>
      <c r="F62" s="472"/>
      <c r="G62" s="472"/>
      <c r="H62" s="428"/>
      <c r="I62" s="472"/>
      <c r="J62" s="428"/>
      <c r="K62" s="472"/>
      <c r="L62" s="428"/>
      <c r="M62" s="472"/>
      <c r="N62" s="428"/>
      <c r="O62" s="474"/>
      <c r="P62" s="473"/>
      <c r="Q62" s="428"/>
      <c r="R62" s="428"/>
      <c r="S62" s="428"/>
      <c r="T62" s="428"/>
      <c r="U62" s="428"/>
      <c r="V62" s="428"/>
      <c r="W62" s="428"/>
      <c r="X62" s="428"/>
      <c r="Y62" s="428"/>
      <c r="Z62" s="428"/>
      <c r="AA62" s="428"/>
      <c r="AB62" s="428"/>
      <c r="AC62" s="428"/>
      <c r="AD62" s="428"/>
      <c r="AE62" s="428"/>
      <c r="AF62" s="428"/>
      <c r="AG62" s="428"/>
      <c r="AH62" s="428"/>
    </row>
    <row r="63" ht="15.75" customHeight="1">
      <c r="A63" s="428"/>
      <c r="B63" s="428"/>
      <c r="C63" s="472"/>
      <c r="D63" s="428"/>
      <c r="E63" s="472"/>
      <c r="F63" s="472"/>
      <c r="G63" s="472"/>
      <c r="H63" s="428"/>
      <c r="I63" s="472"/>
      <c r="J63" s="428"/>
      <c r="K63" s="472"/>
      <c r="L63" s="428"/>
      <c r="M63" s="472"/>
      <c r="N63" s="428"/>
      <c r="O63" s="474"/>
      <c r="P63" s="473"/>
      <c r="Q63" s="428"/>
      <c r="R63" s="428"/>
      <c r="S63" s="428"/>
      <c r="T63" s="428"/>
      <c r="U63" s="428"/>
      <c r="V63" s="428"/>
      <c r="W63" s="428"/>
      <c r="X63" s="428"/>
      <c r="Y63" s="428"/>
      <c r="Z63" s="428"/>
      <c r="AA63" s="428"/>
      <c r="AB63" s="428"/>
      <c r="AC63" s="428"/>
      <c r="AD63" s="428"/>
      <c r="AE63" s="428"/>
      <c r="AF63" s="428"/>
      <c r="AG63" s="428"/>
      <c r="AH63" s="428"/>
    </row>
    <row r="64" ht="15.75" customHeight="1">
      <c r="A64" s="428"/>
      <c r="B64" s="428"/>
      <c r="C64" s="472"/>
      <c r="D64" s="428"/>
      <c r="E64" s="472"/>
      <c r="F64" s="472"/>
      <c r="G64" s="472"/>
      <c r="H64" s="428"/>
      <c r="I64" s="472"/>
      <c r="J64" s="428"/>
      <c r="K64" s="472"/>
      <c r="L64" s="428"/>
      <c r="M64" s="472"/>
      <c r="N64" s="428"/>
      <c r="O64" s="474"/>
      <c r="P64" s="473"/>
      <c r="Q64" s="428"/>
      <c r="R64" s="428"/>
      <c r="S64" s="428"/>
      <c r="T64" s="428"/>
      <c r="U64" s="428"/>
      <c r="V64" s="428"/>
      <c r="W64" s="428"/>
      <c r="X64" s="428"/>
      <c r="Y64" s="428"/>
      <c r="Z64" s="428"/>
      <c r="AA64" s="428"/>
      <c r="AB64" s="428"/>
      <c r="AC64" s="428"/>
      <c r="AD64" s="428"/>
      <c r="AE64" s="428"/>
      <c r="AF64" s="428"/>
      <c r="AG64" s="428"/>
      <c r="AH64" s="428"/>
    </row>
    <row r="65" ht="15.75" customHeight="1">
      <c r="A65" s="428"/>
      <c r="B65" s="428"/>
      <c r="C65" s="472"/>
      <c r="D65" s="428"/>
      <c r="E65" s="472"/>
      <c r="F65" s="472"/>
      <c r="G65" s="472"/>
      <c r="H65" s="428"/>
      <c r="I65" s="472"/>
      <c r="J65" s="428"/>
      <c r="K65" s="472"/>
      <c r="L65" s="428"/>
      <c r="M65" s="472"/>
      <c r="N65" s="428"/>
      <c r="O65" s="474"/>
      <c r="P65" s="473"/>
      <c r="Q65" s="428"/>
      <c r="R65" s="428"/>
      <c r="S65" s="428"/>
      <c r="T65" s="428"/>
      <c r="U65" s="428"/>
      <c r="V65" s="428"/>
      <c r="W65" s="428"/>
      <c r="X65" s="428"/>
      <c r="Y65" s="428"/>
      <c r="Z65" s="428"/>
      <c r="AA65" s="428"/>
      <c r="AB65" s="428"/>
      <c r="AC65" s="428"/>
      <c r="AD65" s="428"/>
      <c r="AE65" s="428"/>
      <c r="AF65" s="428"/>
      <c r="AG65" s="428"/>
      <c r="AH65" s="428"/>
    </row>
    <row r="66" ht="15.75" customHeight="1">
      <c r="A66" s="428"/>
      <c r="B66" s="428"/>
      <c r="C66" s="472"/>
      <c r="D66" s="428"/>
      <c r="E66" s="472"/>
      <c r="F66" s="472"/>
      <c r="G66" s="472"/>
      <c r="H66" s="428"/>
      <c r="I66" s="472"/>
      <c r="J66" s="428"/>
      <c r="K66" s="472"/>
      <c r="L66" s="428"/>
      <c r="M66" s="472"/>
      <c r="N66" s="428"/>
      <c r="O66" s="474"/>
      <c r="P66" s="473"/>
      <c r="Q66" s="428"/>
      <c r="R66" s="428"/>
      <c r="S66" s="428"/>
      <c r="T66" s="428"/>
      <c r="U66" s="428"/>
      <c r="V66" s="428"/>
      <c r="W66" s="428"/>
      <c r="X66" s="428"/>
      <c r="Y66" s="428"/>
      <c r="Z66" s="428"/>
      <c r="AA66" s="428"/>
      <c r="AB66" s="428"/>
      <c r="AC66" s="428"/>
      <c r="AD66" s="428"/>
      <c r="AE66" s="428"/>
      <c r="AF66" s="428"/>
      <c r="AG66" s="428"/>
      <c r="AH66" s="428"/>
    </row>
    <row r="67" ht="15.75" customHeight="1">
      <c r="A67" s="428"/>
      <c r="B67" s="428"/>
      <c r="C67" s="472"/>
      <c r="D67" s="428"/>
      <c r="E67" s="472"/>
      <c r="F67" s="472"/>
      <c r="G67" s="472"/>
      <c r="H67" s="428"/>
      <c r="I67" s="472"/>
      <c r="J67" s="428"/>
      <c r="K67" s="472"/>
      <c r="L67" s="428"/>
      <c r="M67" s="472"/>
      <c r="N67" s="428"/>
      <c r="O67" s="474"/>
      <c r="P67" s="473"/>
      <c r="Q67" s="428"/>
      <c r="R67" s="428"/>
      <c r="S67" s="428"/>
      <c r="T67" s="428"/>
      <c r="U67" s="428"/>
      <c r="V67" s="428"/>
      <c r="W67" s="428"/>
      <c r="X67" s="428"/>
      <c r="Y67" s="428"/>
      <c r="Z67" s="428"/>
      <c r="AA67" s="428"/>
      <c r="AB67" s="428"/>
      <c r="AC67" s="428"/>
      <c r="AD67" s="428"/>
      <c r="AE67" s="428"/>
      <c r="AF67" s="428"/>
      <c r="AG67" s="428"/>
      <c r="AH67" s="428"/>
    </row>
    <row r="68" ht="15.75" customHeight="1">
      <c r="A68" s="428"/>
      <c r="B68" s="428"/>
      <c r="C68" s="472"/>
      <c r="D68" s="428"/>
      <c r="E68" s="472"/>
      <c r="F68" s="472"/>
      <c r="G68" s="472"/>
      <c r="H68" s="428"/>
      <c r="I68" s="472"/>
      <c r="J68" s="428"/>
      <c r="K68" s="472"/>
      <c r="L68" s="428"/>
      <c r="M68" s="472"/>
      <c r="N68" s="428"/>
      <c r="O68" s="474"/>
      <c r="P68" s="473"/>
      <c r="Q68" s="428"/>
      <c r="R68" s="428"/>
      <c r="S68" s="428"/>
      <c r="T68" s="428"/>
      <c r="U68" s="428"/>
      <c r="V68" s="428"/>
      <c r="W68" s="428"/>
      <c r="X68" s="428"/>
      <c r="Y68" s="428"/>
      <c r="Z68" s="428"/>
      <c r="AA68" s="428"/>
      <c r="AB68" s="428"/>
      <c r="AC68" s="428"/>
      <c r="AD68" s="428"/>
      <c r="AE68" s="428"/>
      <c r="AF68" s="428"/>
      <c r="AG68" s="428"/>
      <c r="AH68" s="428"/>
    </row>
    <row r="69" ht="15.75" customHeight="1">
      <c r="A69" s="428"/>
      <c r="B69" s="428"/>
      <c r="C69" s="472"/>
      <c r="D69" s="428"/>
      <c r="E69" s="472"/>
      <c r="F69" s="472"/>
      <c r="G69" s="472"/>
      <c r="H69" s="428"/>
      <c r="I69" s="472"/>
      <c r="J69" s="428"/>
      <c r="K69" s="472"/>
      <c r="L69" s="428"/>
      <c r="M69" s="472"/>
      <c r="N69" s="428"/>
      <c r="O69" s="474"/>
      <c r="P69" s="473"/>
      <c r="Q69" s="428"/>
      <c r="R69" s="428"/>
      <c r="S69" s="428"/>
      <c r="T69" s="428"/>
      <c r="U69" s="428"/>
      <c r="V69" s="428"/>
      <c r="W69" s="428"/>
      <c r="X69" s="428"/>
      <c r="Y69" s="428"/>
      <c r="Z69" s="428"/>
      <c r="AA69" s="428"/>
      <c r="AB69" s="428"/>
      <c r="AC69" s="428"/>
      <c r="AD69" s="428"/>
      <c r="AE69" s="428"/>
      <c r="AF69" s="428"/>
      <c r="AG69" s="428"/>
      <c r="AH69" s="428"/>
    </row>
    <row r="70" ht="15.75" customHeight="1">
      <c r="A70" s="428"/>
      <c r="B70" s="428"/>
      <c r="C70" s="472"/>
      <c r="D70" s="428"/>
      <c r="E70" s="472"/>
      <c r="F70" s="472"/>
      <c r="G70" s="472"/>
      <c r="H70" s="428"/>
      <c r="I70" s="472"/>
      <c r="J70" s="428"/>
      <c r="K70" s="472"/>
      <c r="L70" s="428"/>
      <c r="M70" s="472"/>
      <c r="N70" s="428"/>
      <c r="O70" s="474"/>
      <c r="P70" s="473"/>
      <c r="Q70" s="428"/>
      <c r="R70" s="428"/>
      <c r="S70" s="428"/>
      <c r="T70" s="428"/>
      <c r="U70" s="428"/>
      <c r="V70" s="428"/>
      <c r="W70" s="428"/>
      <c r="X70" s="428"/>
      <c r="Y70" s="428"/>
      <c r="Z70" s="428"/>
      <c r="AA70" s="428"/>
      <c r="AB70" s="428"/>
      <c r="AC70" s="428"/>
      <c r="AD70" s="428"/>
      <c r="AE70" s="428"/>
      <c r="AF70" s="428"/>
      <c r="AG70" s="428"/>
      <c r="AH70" s="428"/>
    </row>
    <row r="71" ht="15.75" customHeight="1">
      <c r="A71" s="428"/>
      <c r="B71" s="428"/>
      <c r="C71" s="472"/>
      <c r="D71" s="428"/>
      <c r="E71" s="472"/>
      <c r="F71" s="472"/>
      <c r="G71" s="472"/>
      <c r="H71" s="428"/>
      <c r="I71" s="472"/>
      <c r="J71" s="428"/>
      <c r="K71" s="472"/>
      <c r="L71" s="428"/>
      <c r="M71" s="472"/>
      <c r="N71" s="428"/>
      <c r="O71" s="474"/>
      <c r="P71" s="473"/>
      <c r="Q71" s="428"/>
      <c r="R71" s="428"/>
      <c r="S71" s="428"/>
      <c r="T71" s="428"/>
      <c r="U71" s="428"/>
      <c r="V71" s="428"/>
      <c r="W71" s="428"/>
      <c r="X71" s="428"/>
      <c r="Y71" s="428"/>
      <c r="Z71" s="428"/>
      <c r="AA71" s="428"/>
      <c r="AB71" s="428"/>
      <c r="AC71" s="428"/>
      <c r="AD71" s="428"/>
      <c r="AE71" s="428"/>
      <c r="AF71" s="428"/>
      <c r="AG71" s="428"/>
      <c r="AH71" s="428"/>
    </row>
    <row r="72" ht="15.75" customHeight="1">
      <c r="A72" s="428"/>
      <c r="B72" s="428"/>
      <c r="C72" s="472"/>
      <c r="D72" s="428"/>
      <c r="E72" s="472"/>
      <c r="F72" s="472"/>
      <c r="G72" s="472"/>
      <c r="H72" s="428"/>
      <c r="I72" s="472"/>
      <c r="J72" s="428"/>
      <c r="K72" s="472"/>
      <c r="L72" s="428"/>
      <c r="M72" s="472"/>
      <c r="N72" s="428"/>
      <c r="O72" s="474"/>
      <c r="P72" s="473"/>
      <c r="Q72" s="428"/>
      <c r="R72" s="428"/>
      <c r="S72" s="428"/>
      <c r="T72" s="428"/>
      <c r="U72" s="428"/>
      <c r="V72" s="428"/>
      <c r="W72" s="428"/>
      <c r="X72" s="428"/>
      <c r="Y72" s="428"/>
      <c r="Z72" s="428"/>
      <c r="AA72" s="428"/>
      <c r="AB72" s="428"/>
      <c r="AC72" s="428"/>
      <c r="AD72" s="428"/>
      <c r="AE72" s="428"/>
      <c r="AF72" s="428"/>
      <c r="AG72" s="428"/>
      <c r="AH72" s="428"/>
    </row>
    <row r="73" ht="15.75" customHeight="1">
      <c r="A73" s="428"/>
      <c r="B73" s="428"/>
      <c r="C73" s="472"/>
      <c r="D73" s="428"/>
      <c r="E73" s="472"/>
      <c r="F73" s="472"/>
      <c r="G73" s="472"/>
      <c r="H73" s="428"/>
      <c r="I73" s="472"/>
      <c r="J73" s="428"/>
      <c r="K73" s="472"/>
      <c r="L73" s="428"/>
      <c r="M73" s="472"/>
      <c r="N73" s="428"/>
      <c r="O73" s="474"/>
      <c r="P73" s="473"/>
      <c r="Q73" s="428"/>
      <c r="R73" s="428"/>
      <c r="S73" s="428"/>
      <c r="T73" s="428"/>
      <c r="U73" s="428"/>
      <c r="V73" s="428"/>
      <c r="W73" s="428"/>
      <c r="X73" s="428"/>
      <c r="Y73" s="428"/>
      <c r="Z73" s="428"/>
      <c r="AA73" s="428"/>
      <c r="AB73" s="428"/>
      <c r="AC73" s="428"/>
      <c r="AD73" s="428"/>
      <c r="AE73" s="428"/>
      <c r="AF73" s="428"/>
      <c r="AG73" s="428"/>
      <c r="AH73" s="428"/>
    </row>
    <row r="74" ht="15.75" customHeight="1">
      <c r="A74" s="428"/>
      <c r="B74" s="428"/>
      <c r="C74" s="472"/>
      <c r="D74" s="428"/>
      <c r="E74" s="472"/>
      <c r="F74" s="472"/>
      <c r="G74" s="472"/>
      <c r="H74" s="428"/>
      <c r="I74" s="472"/>
      <c r="J74" s="428"/>
      <c r="K74" s="472"/>
      <c r="L74" s="428"/>
      <c r="M74" s="472"/>
      <c r="N74" s="428"/>
      <c r="O74" s="474"/>
      <c r="P74" s="473"/>
      <c r="Q74" s="428"/>
      <c r="R74" s="428"/>
      <c r="S74" s="428"/>
      <c r="T74" s="428"/>
      <c r="U74" s="428"/>
      <c r="V74" s="428"/>
      <c r="W74" s="428"/>
      <c r="X74" s="428"/>
      <c r="Y74" s="428"/>
      <c r="Z74" s="428"/>
      <c r="AA74" s="428"/>
      <c r="AB74" s="428"/>
      <c r="AC74" s="428"/>
      <c r="AD74" s="428"/>
      <c r="AE74" s="428"/>
      <c r="AF74" s="428"/>
      <c r="AG74" s="428"/>
      <c r="AH74" s="428"/>
    </row>
    <row r="75" ht="15.75" customHeight="1">
      <c r="A75" s="428"/>
      <c r="B75" s="428"/>
      <c r="C75" s="472"/>
      <c r="D75" s="428"/>
      <c r="E75" s="472"/>
      <c r="F75" s="472"/>
      <c r="G75" s="472"/>
      <c r="H75" s="428"/>
      <c r="I75" s="472"/>
      <c r="J75" s="428"/>
      <c r="K75" s="472"/>
      <c r="L75" s="428"/>
      <c r="M75" s="472"/>
      <c r="N75" s="428"/>
      <c r="O75" s="474"/>
      <c r="P75" s="473"/>
      <c r="Q75" s="428"/>
      <c r="R75" s="428"/>
      <c r="S75" s="428"/>
      <c r="T75" s="428"/>
      <c r="U75" s="428"/>
      <c r="V75" s="428"/>
      <c r="W75" s="428"/>
      <c r="X75" s="428"/>
      <c r="Y75" s="428"/>
      <c r="Z75" s="428"/>
      <c r="AA75" s="428"/>
      <c r="AB75" s="428"/>
      <c r="AC75" s="428"/>
      <c r="AD75" s="428"/>
      <c r="AE75" s="428"/>
      <c r="AF75" s="428"/>
      <c r="AG75" s="428"/>
      <c r="AH75" s="428"/>
    </row>
    <row r="76" ht="15.75" customHeight="1">
      <c r="A76" s="428"/>
      <c r="B76" s="428"/>
      <c r="C76" s="472"/>
      <c r="D76" s="428"/>
      <c r="E76" s="472"/>
      <c r="F76" s="472"/>
      <c r="G76" s="472"/>
      <c r="H76" s="428"/>
      <c r="I76" s="472"/>
      <c r="J76" s="428"/>
      <c r="K76" s="472"/>
      <c r="L76" s="428"/>
      <c r="M76" s="472"/>
      <c r="N76" s="428"/>
      <c r="O76" s="474"/>
      <c r="P76" s="473"/>
      <c r="Q76" s="428"/>
      <c r="R76" s="428"/>
      <c r="S76" s="428"/>
      <c r="T76" s="428"/>
      <c r="U76" s="428"/>
      <c r="V76" s="428"/>
      <c r="W76" s="428"/>
      <c r="X76" s="428"/>
      <c r="Y76" s="428"/>
      <c r="Z76" s="428"/>
      <c r="AA76" s="428"/>
      <c r="AB76" s="428"/>
      <c r="AC76" s="428"/>
      <c r="AD76" s="428"/>
      <c r="AE76" s="428"/>
      <c r="AF76" s="428"/>
      <c r="AG76" s="428"/>
      <c r="AH76" s="428"/>
    </row>
    <row r="77" ht="15.75" customHeight="1">
      <c r="A77" s="428"/>
      <c r="B77" s="428"/>
      <c r="C77" s="472"/>
      <c r="D77" s="428"/>
      <c r="E77" s="472"/>
      <c r="F77" s="472"/>
      <c r="G77" s="472"/>
      <c r="H77" s="428"/>
      <c r="I77" s="472"/>
      <c r="J77" s="428"/>
      <c r="K77" s="472"/>
      <c r="L77" s="428"/>
      <c r="M77" s="472"/>
      <c r="N77" s="428"/>
      <c r="O77" s="474"/>
      <c r="P77" s="473"/>
      <c r="Q77" s="428"/>
      <c r="R77" s="428"/>
      <c r="S77" s="428"/>
      <c r="T77" s="428"/>
      <c r="U77" s="428"/>
      <c r="V77" s="428"/>
      <c r="W77" s="428"/>
      <c r="X77" s="428"/>
      <c r="Y77" s="428"/>
      <c r="Z77" s="428"/>
      <c r="AA77" s="428"/>
      <c r="AB77" s="428"/>
      <c r="AC77" s="428"/>
      <c r="AD77" s="428"/>
      <c r="AE77" s="428"/>
      <c r="AF77" s="428"/>
      <c r="AG77" s="428"/>
      <c r="AH77" s="428"/>
    </row>
    <row r="78" ht="15.75" customHeight="1">
      <c r="A78" s="428"/>
      <c r="B78" s="428"/>
      <c r="C78" s="472"/>
      <c r="D78" s="428"/>
      <c r="E78" s="472"/>
      <c r="F78" s="472"/>
      <c r="G78" s="472"/>
      <c r="H78" s="428"/>
      <c r="I78" s="472"/>
      <c r="J78" s="428"/>
      <c r="K78" s="472"/>
      <c r="L78" s="428"/>
      <c r="M78" s="472"/>
      <c r="N78" s="428"/>
      <c r="O78" s="474"/>
      <c r="P78" s="473"/>
      <c r="Q78" s="428"/>
      <c r="R78" s="428"/>
      <c r="S78" s="428"/>
      <c r="T78" s="428"/>
      <c r="U78" s="428"/>
      <c r="V78" s="428"/>
      <c r="W78" s="428"/>
      <c r="X78" s="428"/>
      <c r="Y78" s="428"/>
      <c r="Z78" s="428"/>
      <c r="AA78" s="428"/>
      <c r="AB78" s="428"/>
      <c r="AC78" s="428"/>
      <c r="AD78" s="428"/>
      <c r="AE78" s="428"/>
      <c r="AF78" s="428"/>
      <c r="AG78" s="428"/>
      <c r="AH78" s="428"/>
    </row>
    <row r="79" ht="15.75" customHeight="1">
      <c r="A79" s="428"/>
      <c r="B79" s="428"/>
      <c r="C79" s="472"/>
      <c r="D79" s="428"/>
      <c r="E79" s="472"/>
      <c r="F79" s="472"/>
      <c r="G79" s="472"/>
      <c r="H79" s="428"/>
      <c r="I79" s="472"/>
      <c r="J79" s="428"/>
      <c r="K79" s="472"/>
      <c r="L79" s="428"/>
      <c r="M79" s="472"/>
      <c r="N79" s="428"/>
      <c r="O79" s="474"/>
      <c r="P79" s="473"/>
      <c r="Q79" s="428"/>
      <c r="R79" s="428"/>
      <c r="S79" s="428"/>
      <c r="T79" s="428"/>
      <c r="U79" s="428"/>
      <c r="V79" s="428"/>
      <c r="W79" s="428"/>
      <c r="X79" s="428"/>
      <c r="Y79" s="428"/>
      <c r="Z79" s="428"/>
      <c r="AA79" s="428"/>
      <c r="AB79" s="428"/>
      <c r="AC79" s="428"/>
      <c r="AD79" s="428"/>
      <c r="AE79" s="428"/>
      <c r="AF79" s="428"/>
      <c r="AG79" s="428"/>
      <c r="AH79" s="428"/>
    </row>
    <row r="80" ht="15.75" customHeight="1">
      <c r="A80" s="428"/>
      <c r="B80" s="428"/>
      <c r="C80" s="472"/>
      <c r="D80" s="428"/>
      <c r="E80" s="472"/>
      <c r="F80" s="472"/>
      <c r="G80" s="472"/>
      <c r="H80" s="428"/>
      <c r="I80" s="472"/>
      <c r="J80" s="428"/>
      <c r="K80" s="472"/>
      <c r="L80" s="428"/>
      <c r="M80" s="472"/>
      <c r="N80" s="428"/>
      <c r="O80" s="474"/>
      <c r="P80" s="473"/>
      <c r="Q80" s="428"/>
      <c r="R80" s="428"/>
      <c r="S80" s="428"/>
      <c r="T80" s="428"/>
      <c r="U80" s="428"/>
      <c r="V80" s="428"/>
      <c r="W80" s="428"/>
      <c r="X80" s="428"/>
      <c r="Y80" s="428"/>
      <c r="Z80" s="428"/>
      <c r="AA80" s="428"/>
      <c r="AB80" s="428"/>
      <c r="AC80" s="428"/>
      <c r="AD80" s="428"/>
      <c r="AE80" s="428"/>
      <c r="AF80" s="428"/>
      <c r="AG80" s="428"/>
      <c r="AH80" s="428"/>
    </row>
    <row r="81" ht="15.75" customHeight="1">
      <c r="A81" s="428"/>
      <c r="B81" s="428"/>
      <c r="C81" s="472"/>
      <c r="D81" s="428"/>
      <c r="E81" s="472"/>
      <c r="F81" s="472"/>
      <c r="G81" s="472"/>
      <c r="H81" s="428"/>
      <c r="I81" s="472"/>
      <c r="J81" s="428"/>
      <c r="K81" s="472"/>
      <c r="L81" s="428"/>
      <c r="M81" s="472"/>
      <c r="N81" s="428"/>
      <c r="O81" s="474"/>
      <c r="P81" s="473"/>
      <c r="Q81" s="428"/>
      <c r="R81" s="428"/>
      <c r="S81" s="428"/>
      <c r="T81" s="428"/>
      <c r="U81" s="428"/>
      <c r="V81" s="428"/>
      <c r="W81" s="428"/>
      <c r="X81" s="428"/>
      <c r="Y81" s="428"/>
      <c r="Z81" s="428"/>
      <c r="AA81" s="428"/>
      <c r="AB81" s="428"/>
      <c r="AC81" s="428"/>
      <c r="AD81" s="428"/>
      <c r="AE81" s="428"/>
      <c r="AF81" s="428"/>
      <c r="AG81" s="428"/>
      <c r="AH81" s="428"/>
    </row>
    <row r="82" ht="15.75" customHeight="1">
      <c r="A82" s="428"/>
      <c r="B82" s="428"/>
      <c r="C82" s="472"/>
      <c r="D82" s="428"/>
      <c r="E82" s="472"/>
      <c r="F82" s="472"/>
      <c r="G82" s="472"/>
      <c r="H82" s="428"/>
      <c r="I82" s="472"/>
      <c r="J82" s="428"/>
      <c r="K82" s="472"/>
      <c r="L82" s="428"/>
      <c r="M82" s="472"/>
      <c r="N82" s="428"/>
      <c r="O82" s="474"/>
      <c r="P82" s="473"/>
      <c r="Q82" s="428"/>
      <c r="R82" s="428"/>
      <c r="S82" s="428"/>
      <c r="T82" s="428"/>
      <c r="U82" s="428"/>
      <c r="V82" s="428"/>
      <c r="W82" s="428"/>
      <c r="X82" s="428"/>
      <c r="Y82" s="428"/>
      <c r="Z82" s="428"/>
      <c r="AA82" s="428"/>
      <c r="AB82" s="428"/>
      <c r="AC82" s="428"/>
      <c r="AD82" s="428"/>
      <c r="AE82" s="428"/>
      <c r="AF82" s="428"/>
      <c r="AG82" s="428"/>
      <c r="AH82" s="428"/>
    </row>
    <row r="83" ht="15.75" customHeight="1">
      <c r="A83" s="428"/>
      <c r="B83" s="428"/>
      <c r="C83" s="472"/>
      <c r="D83" s="428"/>
      <c r="E83" s="472"/>
      <c r="F83" s="472"/>
      <c r="G83" s="472"/>
      <c r="H83" s="428"/>
      <c r="I83" s="472"/>
      <c r="J83" s="428"/>
      <c r="K83" s="472"/>
      <c r="L83" s="428"/>
      <c r="M83" s="472"/>
      <c r="N83" s="428"/>
      <c r="O83" s="474"/>
      <c r="P83" s="473"/>
      <c r="Q83" s="428"/>
      <c r="R83" s="428"/>
      <c r="S83" s="428"/>
      <c r="T83" s="428"/>
      <c r="U83" s="428"/>
      <c r="V83" s="428"/>
      <c r="W83" s="428"/>
      <c r="X83" s="428"/>
      <c r="Y83" s="428"/>
      <c r="Z83" s="428"/>
      <c r="AA83" s="428"/>
      <c r="AB83" s="428"/>
      <c r="AC83" s="428"/>
      <c r="AD83" s="428"/>
      <c r="AE83" s="428"/>
      <c r="AF83" s="428"/>
      <c r="AG83" s="428"/>
      <c r="AH83" s="428"/>
    </row>
    <row r="84" ht="15.75" customHeight="1">
      <c r="A84" s="428"/>
      <c r="B84" s="428"/>
      <c r="C84" s="472"/>
      <c r="D84" s="428"/>
      <c r="E84" s="472"/>
      <c r="F84" s="472"/>
      <c r="G84" s="472"/>
      <c r="H84" s="428"/>
      <c r="I84" s="472"/>
      <c r="J84" s="428"/>
      <c r="K84" s="472"/>
      <c r="L84" s="428"/>
      <c r="M84" s="472"/>
      <c r="N84" s="428"/>
      <c r="O84" s="474"/>
      <c r="P84" s="473"/>
      <c r="Q84" s="428"/>
      <c r="R84" s="428"/>
      <c r="S84" s="428"/>
      <c r="T84" s="428"/>
      <c r="U84" s="428"/>
      <c r="V84" s="428"/>
      <c r="W84" s="428"/>
      <c r="X84" s="428"/>
      <c r="Y84" s="428"/>
      <c r="Z84" s="428"/>
      <c r="AA84" s="428"/>
      <c r="AB84" s="428"/>
      <c r="AC84" s="428"/>
      <c r="AD84" s="428"/>
      <c r="AE84" s="428"/>
      <c r="AF84" s="428"/>
      <c r="AG84" s="428"/>
      <c r="AH84" s="428"/>
    </row>
    <row r="85" ht="15.75" customHeight="1">
      <c r="A85" s="428"/>
      <c r="B85" s="428"/>
      <c r="C85" s="472"/>
      <c r="D85" s="428"/>
      <c r="E85" s="472"/>
      <c r="F85" s="472"/>
      <c r="G85" s="472"/>
      <c r="H85" s="428"/>
      <c r="I85" s="472"/>
      <c r="J85" s="428"/>
      <c r="K85" s="472"/>
      <c r="L85" s="428"/>
      <c r="M85" s="472"/>
      <c r="N85" s="428"/>
      <c r="O85" s="474"/>
      <c r="P85" s="473"/>
      <c r="Q85" s="428"/>
      <c r="R85" s="428"/>
      <c r="S85" s="428"/>
      <c r="T85" s="428"/>
      <c r="U85" s="428"/>
      <c r="V85" s="428"/>
      <c r="W85" s="428"/>
      <c r="X85" s="428"/>
      <c r="Y85" s="428"/>
      <c r="Z85" s="428"/>
      <c r="AA85" s="428"/>
      <c r="AB85" s="428"/>
      <c r="AC85" s="428"/>
      <c r="AD85" s="428"/>
      <c r="AE85" s="428"/>
      <c r="AF85" s="428"/>
      <c r="AG85" s="428"/>
      <c r="AH85" s="428"/>
    </row>
    <row r="86" ht="15.75" customHeight="1">
      <c r="A86" s="428"/>
      <c r="B86" s="428"/>
      <c r="C86" s="472"/>
      <c r="D86" s="428"/>
      <c r="E86" s="472"/>
      <c r="F86" s="472"/>
      <c r="G86" s="472"/>
      <c r="H86" s="428"/>
      <c r="I86" s="472"/>
      <c r="J86" s="428"/>
      <c r="K86" s="472"/>
      <c r="L86" s="428"/>
      <c r="M86" s="472"/>
      <c r="N86" s="428"/>
      <c r="O86" s="474"/>
      <c r="P86" s="473"/>
      <c r="Q86" s="428"/>
      <c r="R86" s="428"/>
      <c r="S86" s="428"/>
      <c r="T86" s="428"/>
      <c r="U86" s="428"/>
      <c r="V86" s="428"/>
      <c r="W86" s="428"/>
      <c r="X86" s="428"/>
      <c r="Y86" s="428"/>
      <c r="Z86" s="428"/>
      <c r="AA86" s="428"/>
      <c r="AB86" s="428"/>
      <c r="AC86" s="428"/>
      <c r="AD86" s="428"/>
      <c r="AE86" s="428"/>
      <c r="AF86" s="428"/>
      <c r="AG86" s="428"/>
      <c r="AH86" s="428"/>
    </row>
    <row r="87" ht="15.75" customHeight="1">
      <c r="A87" s="428"/>
      <c r="B87" s="428"/>
      <c r="C87" s="472"/>
      <c r="D87" s="428"/>
      <c r="E87" s="472"/>
      <c r="F87" s="472"/>
      <c r="G87" s="472"/>
      <c r="H87" s="428"/>
      <c r="I87" s="472"/>
      <c r="J87" s="428"/>
      <c r="K87" s="472"/>
      <c r="L87" s="428"/>
      <c r="M87" s="472"/>
      <c r="N87" s="428"/>
      <c r="O87" s="474"/>
      <c r="P87" s="473"/>
      <c r="Q87" s="428"/>
      <c r="R87" s="428"/>
      <c r="S87" s="428"/>
      <c r="T87" s="428"/>
      <c r="U87" s="428"/>
      <c r="V87" s="428"/>
      <c r="W87" s="428"/>
      <c r="X87" s="428"/>
      <c r="Y87" s="428"/>
      <c r="Z87" s="428"/>
      <c r="AA87" s="428"/>
      <c r="AB87" s="428"/>
      <c r="AC87" s="428"/>
      <c r="AD87" s="428"/>
      <c r="AE87" s="428"/>
      <c r="AF87" s="428"/>
      <c r="AG87" s="428"/>
      <c r="AH87" s="428"/>
    </row>
    <row r="88" ht="15.75" customHeight="1">
      <c r="A88" s="428"/>
      <c r="B88" s="428"/>
      <c r="C88" s="472"/>
      <c r="D88" s="428"/>
      <c r="E88" s="472"/>
      <c r="F88" s="472"/>
      <c r="G88" s="472"/>
      <c r="H88" s="428"/>
      <c r="I88" s="472"/>
      <c r="J88" s="428"/>
      <c r="K88" s="472"/>
      <c r="L88" s="428"/>
      <c r="M88" s="472"/>
      <c r="N88" s="428"/>
      <c r="O88" s="474"/>
      <c r="P88" s="473"/>
      <c r="Q88" s="428"/>
      <c r="R88" s="428"/>
      <c r="S88" s="428"/>
      <c r="T88" s="428"/>
      <c r="U88" s="428"/>
      <c r="V88" s="428"/>
      <c r="W88" s="428"/>
      <c r="X88" s="428"/>
      <c r="Y88" s="428"/>
      <c r="Z88" s="428"/>
      <c r="AA88" s="428"/>
      <c r="AB88" s="428"/>
      <c r="AC88" s="428"/>
      <c r="AD88" s="428"/>
      <c r="AE88" s="428"/>
      <c r="AF88" s="428"/>
      <c r="AG88" s="428"/>
      <c r="AH88" s="428"/>
    </row>
    <row r="89" ht="15.75" customHeight="1">
      <c r="A89" s="428"/>
      <c r="B89" s="428"/>
      <c r="C89" s="472"/>
      <c r="D89" s="428"/>
      <c r="E89" s="472"/>
      <c r="F89" s="472"/>
      <c r="G89" s="472"/>
      <c r="H89" s="428"/>
      <c r="I89" s="472"/>
      <c r="J89" s="428"/>
      <c r="K89" s="472"/>
      <c r="L89" s="428"/>
      <c r="M89" s="472"/>
      <c r="N89" s="428"/>
      <c r="O89" s="474"/>
      <c r="P89" s="473"/>
      <c r="Q89" s="428"/>
      <c r="R89" s="428"/>
      <c r="S89" s="428"/>
      <c r="T89" s="428"/>
      <c r="U89" s="428"/>
      <c r="V89" s="428"/>
      <c r="W89" s="428"/>
      <c r="X89" s="428"/>
      <c r="Y89" s="428"/>
      <c r="Z89" s="428"/>
      <c r="AA89" s="428"/>
      <c r="AB89" s="428"/>
      <c r="AC89" s="428"/>
      <c r="AD89" s="428"/>
      <c r="AE89" s="428"/>
      <c r="AF89" s="428"/>
      <c r="AG89" s="428"/>
      <c r="AH89" s="428"/>
    </row>
    <row r="90" ht="15.75" customHeight="1">
      <c r="A90" s="428"/>
      <c r="B90" s="428"/>
      <c r="C90" s="472"/>
      <c r="D90" s="428"/>
      <c r="E90" s="472"/>
      <c r="F90" s="472"/>
      <c r="G90" s="472"/>
      <c r="H90" s="428"/>
      <c r="I90" s="472"/>
      <c r="J90" s="428"/>
      <c r="K90" s="472"/>
      <c r="L90" s="428"/>
      <c r="M90" s="472"/>
      <c r="N90" s="428"/>
      <c r="O90" s="474"/>
      <c r="P90" s="473"/>
      <c r="Q90" s="428"/>
      <c r="R90" s="428"/>
      <c r="S90" s="428"/>
      <c r="T90" s="428"/>
      <c r="U90" s="428"/>
      <c r="V90" s="428"/>
      <c r="W90" s="428"/>
      <c r="X90" s="428"/>
      <c r="Y90" s="428"/>
      <c r="Z90" s="428"/>
      <c r="AA90" s="428"/>
      <c r="AB90" s="428"/>
      <c r="AC90" s="428"/>
      <c r="AD90" s="428"/>
      <c r="AE90" s="428"/>
      <c r="AF90" s="428"/>
      <c r="AG90" s="428"/>
      <c r="AH90" s="428"/>
    </row>
    <row r="91" ht="15.75" customHeight="1">
      <c r="A91" s="428"/>
      <c r="B91" s="428"/>
      <c r="C91" s="472"/>
      <c r="D91" s="428"/>
      <c r="E91" s="472"/>
      <c r="F91" s="472"/>
      <c r="G91" s="472"/>
      <c r="H91" s="428"/>
      <c r="I91" s="472"/>
      <c r="J91" s="428"/>
      <c r="K91" s="472"/>
      <c r="L91" s="428"/>
      <c r="M91" s="472"/>
      <c r="N91" s="428"/>
      <c r="O91" s="474"/>
      <c r="P91" s="473"/>
      <c r="Q91" s="428"/>
      <c r="R91" s="428"/>
      <c r="S91" s="428"/>
      <c r="T91" s="428"/>
      <c r="U91" s="428"/>
      <c r="V91" s="428"/>
      <c r="W91" s="428"/>
      <c r="X91" s="428"/>
      <c r="Y91" s="428"/>
      <c r="Z91" s="428"/>
      <c r="AA91" s="428"/>
      <c r="AB91" s="428"/>
      <c r="AC91" s="428"/>
      <c r="AD91" s="428"/>
      <c r="AE91" s="428"/>
      <c r="AF91" s="428"/>
      <c r="AG91" s="428"/>
      <c r="AH91" s="428"/>
    </row>
    <row r="92" ht="15.75" customHeight="1">
      <c r="A92" s="428"/>
      <c r="B92" s="428"/>
      <c r="C92" s="472"/>
      <c r="D92" s="428"/>
      <c r="E92" s="472"/>
      <c r="F92" s="472"/>
      <c r="G92" s="472"/>
      <c r="H92" s="428"/>
      <c r="I92" s="472"/>
      <c r="J92" s="428"/>
      <c r="K92" s="472"/>
      <c r="L92" s="428"/>
      <c r="M92" s="472"/>
      <c r="N92" s="428"/>
      <c r="O92" s="474"/>
      <c r="P92" s="473"/>
      <c r="Q92" s="428"/>
      <c r="R92" s="428"/>
      <c r="S92" s="428"/>
      <c r="T92" s="428"/>
      <c r="U92" s="428"/>
      <c r="V92" s="428"/>
      <c r="W92" s="428"/>
      <c r="X92" s="428"/>
      <c r="Y92" s="428"/>
      <c r="Z92" s="428"/>
      <c r="AA92" s="428"/>
      <c r="AB92" s="428"/>
      <c r="AC92" s="428"/>
      <c r="AD92" s="428"/>
      <c r="AE92" s="428"/>
      <c r="AF92" s="428"/>
      <c r="AG92" s="428"/>
      <c r="AH92" s="428"/>
    </row>
    <row r="93" ht="15.75" customHeight="1">
      <c r="A93" s="428"/>
      <c r="B93" s="428"/>
      <c r="C93" s="472"/>
      <c r="D93" s="428"/>
      <c r="E93" s="472"/>
      <c r="F93" s="472"/>
      <c r="G93" s="472"/>
      <c r="H93" s="428"/>
      <c r="I93" s="472"/>
      <c r="J93" s="428"/>
      <c r="K93" s="472"/>
      <c r="L93" s="428"/>
      <c r="M93" s="472"/>
      <c r="N93" s="428"/>
      <c r="O93" s="474"/>
      <c r="P93" s="473"/>
      <c r="Q93" s="428"/>
      <c r="R93" s="428"/>
      <c r="S93" s="428"/>
      <c r="T93" s="428"/>
      <c r="U93" s="428"/>
      <c r="V93" s="428"/>
      <c r="W93" s="428"/>
      <c r="X93" s="428"/>
      <c r="Y93" s="428"/>
      <c r="Z93" s="428"/>
      <c r="AA93" s="428"/>
      <c r="AB93" s="428"/>
      <c r="AC93" s="428"/>
      <c r="AD93" s="428"/>
      <c r="AE93" s="428"/>
      <c r="AF93" s="428"/>
      <c r="AG93" s="428"/>
      <c r="AH93" s="428"/>
    </row>
    <row r="94" ht="15.75" customHeight="1">
      <c r="A94" s="428"/>
      <c r="B94" s="428"/>
      <c r="C94" s="472"/>
      <c r="D94" s="428"/>
      <c r="E94" s="472"/>
      <c r="F94" s="472"/>
      <c r="G94" s="472"/>
      <c r="H94" s="428"/>
      <c r="I94" s="472"/>
      <c r="J94" s="428"/>
      <c r="K94" s="472"/>
      <c r="L94" s="428"/>
      <c r="M94" s="472"/>
      <c r="N94" s="428"/>
      <c r="O94" s="474"/>
      <c r="P94" s="473"/>
      <c r="Q94" s="428"/>
      <c r="R94" s="428"/>
      <c r="S94" s="428"/>
      <c r="T94" s="428"/>
      <c r="U94" s="428"/>
      <c r="V94" s="428"/>
      <c r="W94" s="428"/>
      <c r="X94" s="428"/>
      <c r="Y94" s="428"/>
      <c r="Z94" s="428"/>
      <c r="AA94" s="428"/>
      <c r="AB94" s="428"/>
      <c r="AC94" s="428"/>
      <c r="AD94" s="428"/>
      <c r="AE94" s="428"/>
      <c r="AF94" s="428"/>
      <c r="AG94" s="428"/>
      <c r="AH94" s="428"/>
    </row>
    <row r="95" ht="15.75" customHeight="1">
      <c r="A95" s="428"/>
      <c r="B95" s="428"/>
      <c r="C95" s="472"/>
      <c r="D95" s="428"/>
      <c r="E95" s="472"/>
      <c r="F95" s="472"/>
      <c r="G95" s="472"/>
      <c r="H95" s="428"/>
      <c r="I95" s="472"/>
      <c r="J95" s="428"/>
      <c r="K95" s="472"/>
      <c r="L95" s="428"/>
      <c r="M95" s="472"/>
      <c r="N95" s="428"/>
      <c r="O95" s="474"/>
      <c r="P95" s="473"/>
      <c r="Q95" s="428"/>
      <c r="R95" s="428"/>
      <c r="S95" s="428"/>
      <c r="T95" s="428"/>
      <c r="U95" s="428"/>
      <c r="V95" s="428"/>
      <c r="W95" s="428"/>
      <c r="X95" s="428"/>
      <c r="Y95" s="428"/>
      <c r="Z95" s="428"/>
      <c r="AA95" s="428"/>
      <c r="AB95" s="428"/>
      <c r="AC95" s="428"/>
      <c r="AD95" s="428"/>
      <c r="AE95" s="428"/>
      <c r="AF95" s="428"/>
      <c r="AG95" s="428"/>
      <c r="AH95" s="428"/>
    </row>
    <row r="96" ht="15.75" customHeight="1">
      <c r="A96" s="428"/>
      <c r="B96" s="428"/>
      <c r="C96" s="472"/>
      <c r="D96" s="428"/>
      <c r="E96" s="472"/>
      <c r="F96" s="472"/>
      <c r="G96" s="472"/>
      <c r="H96" s="428"/>
      <c r="I96" s="472"/>
      <c r="J96" s="428"/>
      <c r="K96" s="472"/>
      <c r="L96" s="428"/>
      <c r="M96" s="472"/>
      <c r="N96" s="428"/>
      <c r="O96" s="474"/>
      <c r="P96" s="473"/>
      <c r="Q96" s="428"/>
      <c r="R96" s="428"/>
      <c r="S96" s="428"/>
      <c r="T96" s="428"/>
      <c r="U96" s="428"/>
      <c r="V96" s="428"/>
      <c r="W96" s="428"/>
      <c r="X96" s="428"/>
      <c r="Y96" s="428"/>
      <c r="Z96" s="428"/>
      <c r="AA96" s="428"/>
      <c r="AB96" s="428"/>
      <c r="AC96" s="428"/>
      <c r="AD96" s="428"/>
      <c r="AE96" s="428"/>
      <c r="AF96" s="428"/>
      <c r="AG96" s="428"/>
      <c r="AH96" s="428"/>
    </row>
    <row r="97" ht="15.75" customHeight="1">
      <c r="A97" s="428"/>
      <c r="B97" s="428"/>
      <c r="C97" s="472"/>
      <c r="D97" s="428"/>
      <c r="E97" s="472"/>
      <c r="F97" s="472"/>
      <c r="G97" s="472"/>
      <c r="H97" s="428"/>
      <c r="I97" s="472"/>
      <c r="J97" s="428"/>
      <c r="K97" s="472"/>
      <c r="L97" s="428"/>
      <c r="M97" s="472"/>
      <c r="N97" s="428"/>
      <c r="O97" s="474"/>
      <c r="P97" s="473"/>
      <c r="Q97" s="428"/>
      <c r="R97" s="428"/>
      <c r="S97" s="428"/>
      <c r="T97" s="428"/>
      <c r="U97" s="428"/>
      <c r="V97" s="428"/>
      <c r="W97" s="428"/>
      <c r="X97" s="428"/>
      <c r="Y97" s="428"/>
      <c r="Z97" s="428"/>
      <c r="AA97" s="428"/>
      <c r="AB97" s="428"/>
      <c r="AC97" s="428"/>
      <c r="AD97" s="428"/>
      <c r="AE97" s="428"/>
      <c r="AF97" s="428"/>
      <c r="AG97" s="428"/>
      <c r="AH97" s="428"/>
    </row>
    <row r="98" ht="15.75" customHeight="1">
      <c r="A98" s="428"/>
      <c r="B98" s="428"/>
      <c r="C98" s="472"/>
      <c r="D98" s="428"/>
      <c r="E98" s="472"/>
      <c r="F98" s="472"/>
      <c r="G98" s="472"/>
      <c r="H98" s="428"/>
      <c r="I98" s="472"/>
      <c r="J98" s="428"/>
      <c r="K98" s="472"/>
      <c r="L98" s="428"/>
      <c r="M98" s="472"/>
      <c r="N98" s="428"/>
      <c r="O98" s="474"/>
      <c r="P98" s="473"/>
      <c r="Q98" s="428"/>
      <c r="R98" s="428"/>
      <c r="S98" s="428"/>
      <c r="T98" s="428"/>
      <c r="U98" s="428"/>
      <c r="V98" s="428"/>
      <c r="W98" s="428"/>
      <c r="X98" s="428"/>
      <c r="Y98" s="428"/>
      <c r="Z98" s="428"/>
      <c r="AA98" s="428"/>
      <c r="AB98" s="428"/>
      <c r="AC98" s="428"/>
      <c r="AD98" s="428"/>
      <c r="AE98" s="428"/>
      <c r="AF98" s="428"/>
      <c r="AG98" s="428"/>
      <c r="AH98" s="428"/>
    </row>
    <row r="99" ht="15.75" customHeight="1">
      <c r="A99" s="428"/>
      <c r="B99" s="428"/>
      <c r="C99" s="472"/>
      <c r="D99" s="428"/>
      <c r="E99" s="472"/>
      <c r="F99" s="472"/>
      <c r="G99" s="472"/>
      <c r="H99" s="428"/>
      <c r="I99" s="472"/>
      <c r="J99" s="428"/>
      <c r="K99" s="472"/>
      <c r="L99" s="428"/>
      <c r="M99" s="472"/>
      <c r="N99" s="428"/>
      <c r="O99" s="474"/>
      <c r="P99" s="473"/>
      <c r="Q99" s="428"/>
      <c r="R99" s="428"/>
      <c r="S99" s="428"/>
      <c r="T99" s="428"/>
      <c r="U99" s="428"/>
      <c r="V99" s="428"/>
      <c r="W99" s="428"/>
      <c r="X99" s="428"/>
      <c r="Y99" s="428"/>
      <c r="Z99" s="428"/>
      <c r="AA99" s="428"/>
      <c r="AB99" s="428"/>
      <c r="AC99" s="428"/>
      <c r="AD99" s="428"/>
      <c r="AE99" s="428"/>
      <c r="AF99" s="428"/>
      <c r="AG99" s="428"/>
      <c r="AH99" s="428"/>
    </row>
    <row r="100" ht="15.75" customHeight="1">
      <c r="A100" s="428"/>
      <c r="B100" s="428"/>
      <c r="C100" s="472"/>
      <c r="D100" s="428"/>
      <c r="E100" s="472"/>
      <c r="F100" s="472"/>
      <c r="G100" s="472"/>
      <c r="H100" s="428"/>
      <c r="I100" s="472"/>
      <c r="J100" s="428"/>
      <c r="K100" s="472"/>
      <c r="L100" s="428"/>
      <c r="M100" s="472"/>
      <c r="N100" s="428"/>
      <c r="O100" s="474"/>
      <c r="P100" s="473"/>
      <c r="Q100" s="428"/>
      <c r="R100" s="428"/>
      <c r="S100" s="428"/>
      <c r="T100" s="428"/>
      <c r="U100" s="428"/>
      <c r="V100" s="428"/>
      <c r="W100" s="428"/>
      <c r="X100" s="428"/>
      <c r="Y100" s="428"/>
      <c r="Z100" s="428"/>
      <c r="AA100" s="428"/>
      <c r="AB100" s="428"/>
      <c r="AC100" s="428"/>
      <c r="AD100" s="428"/>
      <c r="AE100" s="428"/>
      <c r="AF100" s="428"/>
      <c r="AG100" s="428"/>
      <c r="AH100" s="428"/>
    </row>
    <row r="101" ht="15.75" customHeight="1">
      <c r="A101" s="428"/>
      <c r="B101" s="428"/>
      <c r="C101" s="472"/>
      <c r="D101" s="428"/>
      <c r="E101" s="472"/>
      <c r="F101" s="472"/>
      <c r="G101" s="472"/>
      <c r="H101" s="428"/>
      <c r="I101" s="472"/>
      <c r="J101" s="428"/>
      <c r="K101" s="472"/>
      <c r="L101" s="428"/>
      <c r="M101" s="472"/>
      <c r="N101" s="428"/>
      <c r="O101" s="474"/>
      <c r="P101" s="473"/>
      <c r="Q101" s="428"/>
      <c r="R101" s="428"/>
      <c r="S101" s="428"/>
      <c r="T101" s="428"/>
      <c r="U101" s="428"/>
      <c r="V101" s="428"/>
      <c r="W101" s="428"/>
      <c r="X101" s="428"/>
      <c r="Y101" s="428"/>
      <c r="Z101" s="428"/>
      <c r="AA101" s="428"/>
      <c r="AB101" s="428"/>
      <c r="AC101" s="428"/>
      <c r="AD101" s="428"/>
      <c r="AE101" s="428"/>
      <c r="AF101" s="428"/>
      <c r="AG101" s="428"/>
      <c r="AH101" s="428"/>
    </row>
    <row r="102" ht="15.75" customHeight="1">
      <c r="A102" s="428"/>
      <c r="B102" s="428"/>
      <c r="C102" s="472"/>
      <c r="D102" s="428"/>
      <c r="E102" s="472"/>
      <c r="F102" s="472"/>
      <c r="G102" s="472"/>
      <c r="H102" s="428"/>
      <c r="I102" s="472"/>
      <c r="J102" s="428"/>
      <c r="K102" s="472"/>
      <c r="L102" s="428"/>
      <c r="M102" s="472"/>
      <c r="N102" s="428"/>
      <c r="O102" s="474"/>
      <c r="P102" s="473"/>
      <c r="Q102" s="428"/>
      <c r="R102" s="428"/>
      <c r="S102" s="428"/>
      <c r="T102" s="428"/>
      <c r="U102" s="428"/>
      <c r="V102" s="428"/>
      <c r="W102" s="428"/>
      <c r="X102" s="428"/>
      <c r="Y102" s="428"/>
      <c r="Z102" s="428"/>
      <c r="AA102" s="428"/>
      <c r="AB102" s="428"/>
      <c r="AC102" s="428"/>
      <c r="AD102" s="428"/>
      <c r="AE102" s="428"/>
      <c r="AF102" s="428"/>
      <c r="AG102" s="428"/>
      <c r="AH102" s="428"/>
    </row>
    <row r="103" ht="15.75" customHeight="1">
      <c r="A103" s="428"/>
      <c r="B103" s="428"/>
      <c r="C103" s="472"/>
      <c r="D103" s="428"/>
      <c r="E103" s="472"/>
      <c r="F103" s="472"/>
      <c r="G103" s="472"/>
      <c r="H103" s="428"/>
      <c r="I103" s="472"/>
      <c r="J103" s="428"/>
      <c r="K103" s="472"/>
      <c r="L103" s="428"/>
      <c r="M103" s="472"/>
      <c r="N103" s="428"/>
      <c r="O103" s="474"/>
      <c r="P103" s="473"/>
      <c r="Q103" s="428"/>
      <c r="R103" s="428"/>
      <c r="S103" s="428"/>
      <c r="T103" s="428"/>
      <c r="U103" s="428"/>
      <c r="V103" s="428"/>
      <c r="W103" s="428"/>
      <c r="X103" s="428"/>
      <c r="Y103" s="428"/>
      <c r="Z103" s="428"/>
      <c r="AA103" s="428"/>
      <c r="AB103" s="428"/>
      <c r="AC103" s="428"/>
      <c r="AD103" s="428"/>
      <c r="AE103" s="428"/>
      <c r="AF103" s="428"/>
      <c r="AG103" s="428"/>
      <c r="AH103" s="428"/>
    </row>
    <row r="104" ht="15.75" customHeight="1">
      <c r="A104" s="428"/>
      <c r="B104" s="428"/>
      <c r="C104" s="472"/>
      <c r="D104" s="428"/>
      <c r="E104" s="472"/>
      <c r="F104" s="472"/>
      <c r="G104" s="472"/>
      <c r="H104" s="428"/>
      <c r="I104" s="472"/>
      <c r="J104" s="428"/>
      <c r="K104" s="472"/>
      <c r="L104" s="428"/>
      <c r="M104" s="472"/>
      <c r="N104" s="428"/>
      <c r="O104" s="474"/>
      <c r="P104" s="473"/>
      <c r="Q104" s="428"/>
      <c r="R104" s="428"/>
      <c r="S104" s="428"/>
      <c r="T104" s="428"/>
      <c r="U104" s="428"/>
      <c r="V104" s="428"/>
      <c r="W104" s="428"/>
      <c r="X104" s="428"/>
      <c r="Y104" s="428"/>
      <c r="Z104" s="428"/>
      <c r="AA104" s="428"/>
      <c r="AB104" s="428"/>
      <c r="AC104" s="428"/>
      <c r="AD104" s="428"/>
      <c r="AE104" s="428"/>
      <c r="AF104" s="428"/>
      <c r="AG104" s="428"/>
      <c r="AH104" s="428"/>
    </row>
    <row r="105" ht="15.75" customHeight="1">
      <c r="A105" s="428"/>
      <c r="B105" s="428"/>
      <c r="C105" s="472"/>
      <c r="D105" s="428"/>
      <c r="E105" s="472"/>
      <c r="F105" s="472"/>
      <c r="G105" s="472"/>
      <c r="H105" s="428"/>
      <c r="I105" s="472"/>
      <c r="J105" s="428"/>
      <c r="K105" s="472"/>
      <c r="L105" s="428"/>
      <c r="M105" s="472"/>
      <c r="N105" s="428"/>
      <c r="O105" s="474"/>
      <c r="P105" s="473"/>
      <c r="Q105" s="428"/>
      <c r="R105" s="428"/>
      <c r="S105" s="428"/>
      <c r="T105" s="428"/>
      <c r="U105" s="428"/>
      <c r="V105" s="428"/>
      <c r="W105" s="428"/>
      <c r="X105" s="428"/>
      <c r="Y105" s="428"/>
      <c r="Z105" s="428"/>
      <c r="AA105" s="428"/>
      <c r="AB105" s="428"/>
      <c r="AC105" s="428"/>
      <c r="AD105" s="428"/>
      <c r="AE105" s="428"/>
      <c r="AF105" s="428"/>
      <c r="AG105" s="428"/>
      <c r="AH105" s="428"/>
    </row>
    <row r="106" ht="15.75" customHeight="1">
      <c r="A106" s="428"/>
      <c r="B106" s="428"/>
      <c r="C106" s="472"/>
      <c r="D106" s="428"/>
      <c r="E106" s="472"/>
      <c r="F106" s="472"/>
      <c r="G106" s="472"/>
      <c r="H106" s="428"/>
      <c r="I106" s="472"/>
      <c r="J106" s="428"/>
      <c r="K106" s="472"/>
      <c r="L106" s="428"/>
      <c r="M106" s="472"/>
      <c r="N106" s="428"/>
      <c r="O106" s="474"/>
      <c r="P106" s="473"/>
      <c r="Q106" s="428"/>
      <c r="R106" s="428"/>
      <c r="S106" s="428"/>
      <c r="T106" s="428"/>
      <c r="U106" s="428"/>
      <c r="V106" s="428"/>
      <c r="W106" s="428"/>
      <c r="X106" s="428"/>
      <c r="Y106" s="428"/>
      <c r="Z106" s="428"/>
      <c r="AA106" s="428"/>
      <c r="AB106" s="428"/>
      <c r="AC106" s="428"/>
      <c r="AD106" s="428"/>
      <c r="AE106" s="428"/>
      <c r="AF106" s="428"/>
      <c r="AG106" s="428"/>
      <c r="AH106" s="428"/>
    </row>
    <row r="107" ht="15.75" customHeight="1">
      <c r="A107" s="428"/>
      <c r="B107" s="428"/>
      <c r="C107" s="472"/>
      <c r="D107" s="428"/>
      <c r="E107" s="472"/>
      <c r="F107" s="472"/>
      <c r="G107" s="472"/>
      <c r="H107" s="428"/>
      <c r="I107" s="472"/>
      <c r="J107" s="428"/>
      <c r="K107" s="472"/>
      <c r="L107" s="428"/>
      <c r="M107" s="472"/>
      <c r="N107" s="428"/>
      <c r="O107" s="474"/>
      <c r="P107" s="473"/>
      <c r="Q107" s="428"/>
      <c r="R107" s="428"/>
      <c r="S107" s="428"/>
      <c r="T107" s="428"/>
      <c r="U107" s="428"/>
      <c r="V107" s="428"/>
      <c r="W107" s="428"/>
      <c r="X107" s="428"/>
      <c r="Y107" s="428"/>
      <c r="Z107" s="428"/>
      <c r="AA107" s="428"/>
      <c r="AB107" s="428"/>
      <c r="AC107" s="428"/>
      <c r="AD107" s="428"/>
      <c r="AE107" s="428"/>
      <c r="AF107" s="428"/>
      <c r="AG107" s="428"/>
      <c r="AH107" s="428"/>
    </row>
    <row r="108" ht="15.75" customHeight="1">
      <c r="A108" s="428"/>
      <c r="B108" s="428"/>
      <c r="C108" s="472"/>
      <c r="D108" s="428"/>
      <c r="E108" s="472"/>
      <c r="F108" s="472"/>
      <c r="G108" s="472"/>
      <c r="H108" s="428"/>
      <c r="I108" s="472"/>
      <c r="J108" s="428"/>
      <c r="K108" s="472"/>
      <c r="L108" s="428"/>
      <c r="M108" s="472"/>
      <c r="N108" s="428"/>
      <c r="O108" s="474"/>
      <c r="P108" s="473"/>
      <c r="Q108" s="428"/>
      <c r="R108" s="428"/>
      <c r="S108" s="428"/>
      <c r="T108" s="428"/>
      <c r="U108" s="428"/>
      <c r="V108" s="428"/>
      <c r="W108" s="428"/>
      <c r="X108" s="428"/>
      <c r="Y108" s="428"/>
      <c r="Z108" s="428"/>
      <c r="AA108" s="428"/>
      <c r="AB108" s="428"/>
      <c r="AC108" s="428"/>
      <c r="AD108" s="428"/>
      <c r="AE108" s="428"/>
      <c r="AF108" s="428"/>
      <c r="AG108" s="428"/>
      <c r="AH108" s="428"/>
    </row>
    <row r="109" ht="15.75" customHeight="1">
      <c r="A109" s="428"/>
      <c r="B109" s="428"/>
      <c r="C109" s="472"/>
      <c r="D109" s="428"/>
      <c r="E109" s="472"/>
      <c r="F109" s="472"/>
      <c r="G109" s="472"/>
      <c r="H109" s="428"/>
      <c r="I109" s="472"/>
      <c r="J109" s="428"/>
      <c r="K109" s="472"/>
      <c r="L109" s="428"/>
      <c r="M109" s="472"/>
      <c r="N109" s="428"/>
      <c r="O109" s="474"/>
      <c r="P109" s="473"/>
      <c r="Q109" s="428"/>
      <c r="R109" s="428"/>
      <c r="S109" s="428"/>
      <c r="T109" s="428"/>
      <c r="U109" s="428"/>
      <c r="V109" s="428"/>
      <c r="W109" s="428"/>
      <c r="X109" s="428"/>
      <c r="Y109" s="428"/>
      <c r="Z109" s="428"/>
      <c r="AA109" s="428"/>
      <c r="AB109" s="428"/>
      <c r="AC109" s="428"/>
      <c r="AD109" s="428"/>
      <c r="AE109" s="428"/>
      <c r="AF109" s="428"/>
      <c r="AG109" s="428"/>
      <c r="AH109" s="428"/>
    </row>
    <row r="110" ht="15.75" customHeight="1">
      <c r="A110" s="428"/>
      <c r="B110" s="428"/>
      <c r="C110" s="472"/>
      <c r="D110" s="428"/>
      <c r="E110" s="472"/>
      <c r="F110" s="472"/>
      <c r="G110" s="472"/>
      <c r="H110" s="428"/>
      <c r="I110" s="472"/>
      <c r="J110" s="428"/>
      <c r="K110" s="472"/>
      <c r="L110" s="428"/>
      <c r="M110" s="472"/>
      <c r="N110" s="428"/>
      <c r="O110" s="474"/>
      <c r="P110" s="473"/>
      <c r="Q110" s="428"/>
      <c r="R110" s="428"/>
      <c r="S110" s="428"/>
      <c r="T110" s="428"/>
      <c r="U110" s="428"/>
      <c r="V110" s="428"/>
      <c r="W110" s="428"/>
      <c r="X110" s="428"/>
      <c r="Y110" s="428"/>
      <c r="Z110" s="428"/>
      <c r="AA110" s="428"/>
      <c r="AB110" s="428"/>
      <c r="AC110" s="428"/>
      <c r="AD110" s="428"/>
      <c r="AE110" s="428"/>
      <c r="AF110" s="428"/>
      <c r="AG110" s="428"/>
      <c r="AH110" s="428"/>
    </row>
    <row r="111" ht="15.75" customHeight="1">
      <c r="A111" s="428"/>
      <c r="B111" s="428"/>
      <c r="C111" s="472"/>
      <c r="D111" s="428"/>
      <c r="E111" s="472"/>
      <c r="F111" s="472"/>
      <c r="G111" s="472"/>
      <c r="H111" s="428"/>
      <c r="I111" s="472"/>
      <c r="J111" s="428"/>
      <c r="K111" s="472"/>
      <c r="L111" s="428"/>
      <c r="M111" s="472"/>
      <c r="N111" s="428"/>
      <c r="O111" s="474"/>
      <c r="P111" s="473"/>
      <c r="Q111" s="428"/>
      <c r="R111" s="428"/>
      <c r="S111" s="428"/>
      <c r="T111" s="428"/>
      <c r="U111" s="428"/>
      <c r="V111" s="428"/>
      <c r="W111" s="428"/>
      <c r="X111" s="428"/>
      <c r="Y111" s="428"/>
      <c r="Z111" s="428"/>
      <c r="AA111" s="428"/>
      <c r="AB111" s="428"/>
      <c r="AC111" s="428"/>
      <c r="AD111" s="428"/>
      <c r="AE111" s="428"/>
      <c r="AF111" s="428"/>
      <c r="AG111" s="428"/>
      <c r="AH111" s="428"/>
    </row>
    <row r="112" ht="15.75" customHeight="1">
      <c r="A112" s="428"/>
      <c r="B112" s="428"/>
      <c r="C112" s="472"/>
      <c r="D112" s="428"/>
      <c r="E112" s="472"/>
      <c r="F112" s="472"/>
      <c r="G112" s="472"/>
      <c r="H112" s="428"/>
      <c r="I112" s="472"/>
      <c r="J112" s="428"/>
      <c r="K112" s="472"/>
      <c r="L112" s="428"/>
      <c r="M112" s="472"/>
      <c r="N112" s="428"/>
      <c r="O112" s="474"/>
      <c r="P112" s="473"/>
      <c r="Q112" s="428"/>
      <c r="R112" s="428"/>
      <c r="S112" s="428"/>
      <c r="T112" s="428"/>
      <c r="U112" s="428"/>
      <c r="V112" s="428"/>
      <c r="W112" s="428"/>
      <c r="X112" s="428"/>
      <c r="Y112" s="428"/>
      <c r="Z112" s="428"/>
      <c r="AA112" s="428"/>
      <c r="AB112" s="428"/>
      <c r="AC112" s="428"/>
      <c r="AD112" s="428"/>
      <c r="AE112" s="428"/>
      <c r="AF112" s="428"/>
      <c r="AG112" s="428"/>
      <c r="AH112" s="428"/>
    </row>
    <row r="113" ht="15.75" customHeight="1">
      <c r="A113" s="428"/>
      <c r="B113" s="428"/>
      <c r="C113" s="472"/>
      <c r="D113" s="428"/>
      <c r="E113" s="472"/>
      <c r="F113" s="472"/>
      <c r="G113" s="472"/>
      <c r="H113" s="428"/>
      <c r="I113" s="472"/>
      <c r="J113" s="428"/>
      <c r="K113" s="472"/>
      <c r="L113" s="428"/>
      <c r="M113" s="472"/>
      <c r="N113" s="428"/>
      <c r="O113" s="474"/>
      <c r="P113" s="473"/>
      <c r="Q113" s="428"/>
      <c r="R113" s="428"/>
      <c r="S113" s="428"/>
      <c r="T113" s="428"/>
      <c r="U113" s="428"/>
      <c r="V113" s="428"/>
      <c r="W113" s="428"/>
      <c r="X113" s="428"/>
      <c r="Y113" s="428"/>
      <c r="Z113" s="428"/>
      <c r="AA113" s="428"/>
      <c r="AB113" s="428"/>
      <c r="AC113" s="428"/>
      <c r="AD113" s="428"/>
      <c r="AE113" s="428"/>
      <c r="AF113" s="428"/>
      <c r="AG113" s="428"/>
      <c r="AH113" s="428"/>
    </row>
    <row r="114" ht="15.75" customHeight="1">
      <c r="A114" s="428"/>
      <c r="B114" s="428"/>
      <c r="C114" s="472"/>
      <c r="D114" s="428"/>
      <c r="E114" s="472"/>
      <c r="F114" s="472"/>
      <c r="G114" s="472"/>
      <c r="H114" s="428"/>
      <c r="I114" s="472"/>
      <c r="J114" s="428"/>
      <c r="K114" s="472"/>
      <c r="L114" s="428"/>
      <c r="M114" s="472"/>
      <c r="N114" s="428"/>
      <c r="O114" s="474"/>
      <c r="P114" s="473"/>
      <c r="Q114" s="428"/>
      <c r="R114" s="428"/>
      <c r="S114" s="428"/>
      <c r="T114" s="428"/>
      <c r="U114" s="428"/>
      <c r="V114" s="428"/>
      <c r="W114" s="428"/>
      <c r="X114" s="428"/>
      <c r="Y114" s="428"/>
      <c r="Z114" s="428"/>
      <c r="AA114" s="428"/>
      <c r="AB114" s="428"/>
      <c r="AC114" s="428"/>
      <c r="AD114" s="428"/>
      <c r="AE114" s="428"/>
      <c r="AF114" s="428"/>
      <c r="AG114" s="428"/>
      <c r="AH114" s="428"/>
    </row>
    <row r="115" ht="15.75" customHeight="1">
      <c r="A115" s="428"/>
      <c r="B115" s="428"/>
      <c r="C115" s="472"/>
      <c r="D115" s="428"/>
      <c r="E115" s="472"/>
      <c r="F115" s="472"/>
      <c r="G115" s="472"/>
      <c r="H115" s="428"/>
      <c r="I115" s="472"/>
      <c r="J115" s="428"/>
      <c r="K115" s="472"/>
      <c r="L115" s="428"/>
      <c r="M115" s="472"/>
      <c r="N115" s="428"/>
      <c r="O115" s="474"/>
      <c r="P115" s="473"/>
      <c r="Q115" s="428"/>
      <c r="R115" s="428"/>
      <c r="S115" s="428"/>
      <c r="T115" s="428"/>
      <c r="U115" s="428"/>
      <c r="V115" s="428"/>
      <c r="W115" s="428"/>
      <c r="X115" s="428"/>
      <c r="Y115" s="428"/>
      <c r="Z115" s="428"/>
      <c r="AA115" s="428"/>
      <c r="AB115" s="428"/>
      <c r="AC115" s="428"/>
      <c r="AD115" s="428"/>
      <c r="AE115" s="428"/>
      <c r="AF115" s="428"/>
      <c r="AG115" s="428"/>
      <c r="AH115" s="428"/>
    </row>
    <row r="116" ht="15.75" customHeight="1">
      <c r="A116" s="428"/>
      <c r="B116" s="428"/>
      <c r="C116" s="472"/>
      <c r="D116" s="428"/>
      <c r="E116" s="472"/>
      <c r="F116" s="472"/>
      <c r="G116" s="472"/>
      <c r="H116" s="428"/>
      <c r="I116" s="472"/>
      <c r="J116" s="428"/>
      <c r="K116" s="472"/>
      <c r="L116" s="428"/>
      <c r="M116" s="472"/>
      <c r="N116" s="428"/>
      <c r="O116" s="474"/>
      <c r="P116" s="473"/>
      <c r="Q116" s="428"/>
      <c r="R116" s="428"/>
      <c r="S116" s="428"/>
      <c r="T116" s="428"/>
      <c r="U116" s="428"/>
      <c r="V116" s="428"/>
      <c r="W116" s="428"/>
      <c r="X116" s="428"/>
      <c r="Y116" s="428"/>
      <c r="Z116" s="428"/>
      <c r="AA116" s="428"/>
      <c r="AB116" s="428"/>
      <c r="AC116" s="428"/>
      <c r="AD116" s="428"/>
      <c r="AE116" s="428"/>
      <c r="AF116" s="428"/>
      <c r="AG116" s="428"/>
      <c r="AH116" s="428"/>
    </row>
    <row r="117" ht="15.75" customHeight="1">
      <c r="A117" s="428"/>
      <c r="B117" s="428"/>
      <c r="C117" s="472"/>
      <c r="D117" s="428"/>
      <c r="E117" s="472"/>
      <c r="F117" s="472"/>
      <c r="G117" s="472"/>
      <c r="H117" s="428"/>
      <c r="I117" s="472"/>
      <c r="J117" s="428"/>
      <c r="K117" s="472"/>
      <c r="L117" s="428"/>
      <c r="M117" s="472"/>
      <c r="N117" s="428"/>
      <c r="O117" s="474"/>
      <c r="P117" s="473"/>
      <c r="Q117" s="428"/>
      <c r="R117" s="428"/>
      <c r="S117" s="428"/>
      <c r="T117" s="428"/>
      <c r="U117" s="428"/>
      <c r="V117" s="428"/>
      <c r="W117" s="428"/>
      <c r="X117" s="428"/>
      <c r="Y117" s="428"/>
      <c r="Z117" s="428"/>
      <c r="AA117" s="428"/>
      <c r="AB117" s="428"/>
      <c r="AC117" s="428"/>
      <c r="AD117" s="428"/>
      <c r="AE117" s="428"/>
      <c r="AF117" s="428"/>
      <c r="AG117" s="428"/>
      <c r="AH117" s="428"/>
    </row>
    <row r="118" ht="15.75" customHeight="1">
      <c r="A118" s="428"/>
      <c r="B118" s="428"/>
      <c r="C118" s="472"/>
      <c r="D118" s="428"/>
      <c r="E118" s="472"/>
      <c r="F118" s="472"/>
      <c r="G118" s="472"/>
      <c r="H118" s="428"/>
      <c r="I118" s="472"/>
      <c r="J118" s="428"/>
      <c r="K118" s="472"/>
      <c r="L118" s="428"/>
      <c r="M118" s="472"/>
      <c r="N118" s="428"/>
      <c r="O118" s="474"/>
      <c r="P118" s="473"/>
      <c r="Q118" s="428"/>
      <c r="R118" s="428"/>
      <c r="S118" s="428"/>
      <c r="T118" s="428"/>
      <c r="U118" s="428"/>
      <c r="V118" s="428"/>
      <c r="W118" s="428"/>
      <c r="X118" s="428"/>
      <c r="Y118" s="428"/>
      <c r="Z118" s="428"/>
      <c r="AA118" s="428"/>
      <c r="AB118" s="428"/>
      <c r="AC118" s="428"/>
      <c r="AD118" s="428"/>
      <c r="AE118" s="428"/>
      <c r="AF118" s="428"/>
      <c r="AG118" s="428"/>
      <c r="AH118" s="428"/>
    </row>
    <row r="119" ht="15.75" customHeight="1">
      <c r="A119" s="428"/>
      <c r="B119" s="428"/>
      <c r="C119" s="472"/>
      <c r="D119" s="428"/>
      <c r="E119" s="472"/>
      <c r="F119" s="472"/>
      <c r="G119" s="472"/>
      <c r="H119" s="428"/>
      <c r="I119" s="472"/>
      <c r="J119" s="428"/>
      <c r="K119" s="472"/>
      <c r="L119" s="428"/>
      <c r="M119" s="472"/>
      <c r="N119" s="428"/>
      <c r="O119" s="474"/>
      <c r="P119" s="473"/>
      <c r="Q119" s="428"/>
      <c r="R119" s="428"/>
      <c r="S119" s="428"/>
      <c r="T119" s="428"/>
      <c r="U119" s="428"/>
      <c r="V119" s="428"/>
      <c r="W119" s="428"/>
      <c r="X119" s="428"/>
      <c r="Y119" s="428"/>
      <c r="Z119" s="428"/>
      <c r="AA119" s="428"/>
      <c r="AB119" s="428"/>
      <c r="AC119" s="428"/>
      <c r="AD119" s="428"/>
      <c r="AE119" s="428"/>
      <c r="AF119" s="428"/>
      <c r="AG119" s="428"/>
      <c r="AH119" s="428"/>
    </row>
    <row r="120" ht="15.75" customHeight="1">
      <c r="A120" s="428"/>
      <c r="B120" s="428"/>
      <c r="C120" s="472"/>
      <c r="D120" s="428"/>
      <c r="E120" s="472"/>
      <c r="F120" s="472"/>
      <c r="G120" s="472"/>
      <c r="H120" s="428"/>
      <c r="I120" s="472"/>
      <c r="J120" s="428"/>
      <c r="K120" s="472"/>
      <c r="L120" s="428"/>
      <c r="M120" s="472"/>
      <c r="N120" s="428"/>
      <c r="O120" s="474"/>
      <c r="P120" s="473"/>
      <c r="Q120" s="428"/>
      <c r="R120" s="428"/>
      <c r="S120" s="428"/>
      <c r="T120" s="428"/>
      <c r="U120" s="428"/>
      <c r="V120" s="428"/>
      <c r="W120" s="428"/>
      <c r="X120" s="428"/>
      <c r="Y120" s="428"/>
      <c r="Z120" s="428"/>
      <c r="AA120" s="428"/>
      <c r="AB120" s="428"/>
      <c r="AC120" s="428"/>
      <c r="AD120" s="428"/>
      <c r="AE120" s="428"/>
      <c r="AF120" s="428"/>
      <c r="AG120" s="428"/>
      <c r="AH120" s="428"/>
    </row>
    <row r="121" ht="15.75" customHeight="1">
      <c r="A121" s="428"/>
      <c r="B121" s="428"/>
      <c r="C121" s="472"/>
      <c r="D121" s="428"/>
      <c r="E121" s="472"/>
      <c r="F121" s="472"/>
      <c r="G121" s="472"/>
      <c r="H121" s="428"/>
      <c r="I121" s="472"/>
      <c r="J121" s="428"/>
      <c r="K121" s="472"/>
      <c r="L121" s="428"/>
      <c r="M121" s="472"/>
      <c r="N121" s="428"/>
      <c r="O121" s="474"/>
      <c r="P121" s="473"/>
      <c r="Q121" s="428"/>
      <c r="R121" s="428"/>
      <c r="S121" s="428"/>
      <c r="T121" s="428"/>
      <c r="U121" s="428"/>
      <c r="V121" s="428"/>
      <c r="W121" s="428"/>
      <c r="X121" s="428"/>
      <c r="Y121" s="428"/>
      <c r="Z121" s="428"/>
      <c r="AA121" s="428"/>
      <c r="AB121" s="428"/>
      <c r="AC121" s="428"/>
      <c r="AD121" s="428"/>
      <c r="AE121" s="428"/>
      <c r="AF121" s="428"/>
      <c r="AG121" s="428"/>
      <c r="AH121" s="428"/>
    </row>
    <row r="122" ht="15.75" customHeight="1">
      <c r="A122" s="428"/>
      <c r="B122" s="428"/>
      <c r="C122" s="472"/>
      <c r="D122" s="428"/>
      <c r="E122" s="472"/>
      <c r="F122" s="472"/>
      <c r="G122" s="472"/>
      <c r="H122" s="428"/>
      <c r="I122" s="472"/>
      <c r="J122" s="428"/>
      <c r="K122" s="472"/>
      <c r="L122" s="428"/>
      <c r="M122" s="472"/>
      <c r="N122" s="428"/>
      <c r="O122" s="474"/>
      <c r="P122" s="473"/>
      <c r="Q122" s="428"/>
      <c r="R122" s="428"/>
      <c r="S122" s="428"/>
      <c r="T122" s="428"/>
      <c r="U122" s="428"/>
      <c r="V122" s="428"/>
      <c r="W122" s="428"/>
      <c r="X122" s="428"/>
      <c r="Y122" s="428"/>
      <c r="Z122" s="428"/>
      <c r="AA122" s="428"/>
      <c r="AB122" s="428"/>
      <c r="AC122" s="428"/>
      <c r="AD122" s="428"/>
      <c r="AE122" s="428"/>
      <c r="AF122" s="428"/>
      <c r="AG122" s="428"/>
      <c r="AH122" s="428"/>
    </row>
    <row r="123" ht="15.75" customHeight="1">
      <c r="A123" s="428"/>
      <c r="B123" s="428"/>
      <c r="C123" s="472"/>
      <c r="D123" s="428"/>
      <c r="E123" s="472"/>
      <c r="F123" s="472"/>
      <c r="G123" s="472"/>
      <c r="H123" s="428"/>
      <c r="I123" s="472"/>
      <c r="J123" s="428"/>
      <c r="K123" s="472"/>
      <c r="L123" s="428"/>
      <c r="M123" s="472"/>
      <c r="N123" s="428"/>
      <c r="O123" s="474"/>
      <c r="P123" s="473"/>
      <c r="Q123" s="428"/>
      <c r="R123" s="428"/>
      <c r="S123" s="428"/>
      <c r="T123" s="428"/>
      <c r="U123" s="428"/>
      <c r="V123" s="428"/>
      <c r="W123" s="428"/>
      <c r="X123" s="428"/>
      <c r="Y123" s="428"/>
      <c r="Z123" s="428"/>
      <c r="AA123" s="428"/>
      <c r="AB123" s="428"/>
      <c r="AC123" s="428"/>
      <c r="AD123" s="428"/>
      <c r="AE123" s="428"/>
      <c r="AF123" s="428"/>
      <c r="AG123" s="428"/>
      <c r="AH123" s="428"/>
    </row>
    <row r="124" ht="15.75" customHeight="1">
      <c r="A124" s="428"/>
      <c r="B124" s="428"/>
      <c r="C124" s="472"/>
      <c r="D124" s="428"/>
      <c r="E124" s="472"/>
      <c r="F124" s="472"/>
      <c r="G124" s="472"/>
      <c r="H124" s="428"/>
      <c r="I124" s="472"/>
      <c r="J124" s="428"/>
      <c r="K124" s="472"/>
      <c r="L124" s="428"/>
      <c r="M124" s="472"/>
      <c r="N124" s="428"/>
      <c r="O124" s="474"/>
      <c r="P124" s="473"/>
      <c r="Q124" s="428"/>
      <c r="R124" s="428"/>
      <c r="S124" s="428"/>
      <c r="T124" s="428"/>
      <c r="U124" s="428"/>
      <c r="V124" s="428"/>
      <c r="W124" s="428"/>
      <c r="X124" s="428"/>
      <c r="Y124" s="428"/>
      <c r="Z124" s="428"/>
      <c r="AA124" s="428"/>
      <c r="AB124" s="428"/>
      <c r="AC124" s="428"/>
      <c r="AD124" s="428"/>
      <c r="AE124" s="428"/>
      <c r="AF124" s="428"/>
      <c r="AG124" s="428"/>
      <c r="AH124" s="428"/>
    </row>
    <row r="125" ht="15.75" customHeight="1">
      <c r="A125" s="428"/>
      <c r="B125" s="428"/>
      <c r="C125" s="472"/>
      <c r="D125" s="428"/>
      <c r="E125" s="472"/>
      <c r="F125" s="472"/>
      <c r="G125" s="472"/>
      <c r="H125" s="428"/>
      <c r="I125" s="472"/>
      <c r="J125" s="428"/>
      <c r="K125" s="472"/>
      <c r="L125" s="428"/>
      <c r="M125" s="472"/>
      <c r="N125" s="428"/>
      <c r="O125" s="474"/>
      <c r="P125" s="473"/>
      <c r="Q125" s="428"/>
      <c r="R125" s="428"/>
      <c r="S125" s="428"/>
      <c r="T125" s="428"/>
      <c r="U125" s="428"/>
      <c r="V125" s="428"/>
      <c r="W125" s="428"/>
      <c r="X125" s="428"/>
      <c r="Y125" s="428"/>
      <c r="Z125" s="428"/>
      <c r="AA125" s="428"/>
      <c r="AB125" s="428"/>
      <c r="AC125" s="428"/>
      <c r="AD125" s="428"/>
      <c r="AE125" s="428"/>
      <c r="AF125" s="428"/>
      <c r="AG125" s="428"/>
      <c r="AH125" s="428"/>
    </row>
    <row r="126" ht="15.75" customHeight="1">
      <c r="A126" s="428"/>
      <c r="B126" s="428"/>
      <c r="C126" s="472"/>
      <c r="D126" s="428"/>
      <c r="E126" s="472"/>
      <c r="F126" s="472"/>
      <c r="G126" s="472"/>
      <c r="H126" s="428"/>
      <c r="I126" s="472"/>
      <c r="J126" s="428"/>
      <c r="K126" s="472"/>
      <c r="L126" s="428"/>
      <c r="M126" s="472"/>
      <c r="N126" s="428"/>
      <c r="O126" s="474"/>
      <c r="P126" s="473"/>
      <c r="Q126" s="428"/>
      <c r="R126" s="428"/>
      <c r="S126" s="428"/>
      <c r="T126" s="428"/>
      <c r="U126" s="428"/>
      <c r="V126" s="428"/>
      <c r="W126" s="428"/>
      <c r="X126" s="428"/>
      <c r="Y126" s="428"/>
      <c r="Z126" s="428"/>
      <c r="AA126" s="428"/>
      <c r="AB126" s="428"/>
      <c r="AC126" s="428"/>
      <c r="AD126" s="428"/>
      <c r="AE126" s="428"/>
      <c r="AF126" s="428"/>
      <c r="AG126" s="428"/>
      <c r="AH126" s="428"/>
    </row>
    <row r="127" ht="15.75" customHeight="1">
      <c r="A127" s="428"/>
      <c r="B127" s="428"/>
      <c r="C127" s="472"/>
      <c r="D127" s="428"/>
      <c r="E127" s="472"/>
      <c r="F127" s="472"/>
      <c r="G127" s="472"/>
      <c r="H127" s="428"/>
      <c r="I127" s="472"/>
      <c r="J127" s="428"/>
      <c r="K127" s="472"/>
      <c r="L127" s="428"/>
      <c r="M127" s="472"/>
      <c r="N127" s="428"/>
      <c r="O127" s="474"/>
      <c r="P127" s="473"/>
      <c r="Q127" s="428"/>
      <c r="R127" s="428"/>
      <c r="S127" s="428"/>
      <c r="T127" s="428"/>
      <c r="U127" s="428"/>
      <c r="V127" s="428"/>
      <c r="W127" s="428"/>
      <c r="X127" s="428"/>
      <c r="Y127" s="428"/>
      <c r="Z127" s="428"/>
      <c r="AA127" s="428"/>
      <c r="AB127" s="428"/>
      <c r="AC127" s="428"/>
      <c r="AD127" s="428"/>
      <c r="AE127" s="428"/>
      <c r="AF127" s="428"/>
      <c r="AG127" s="428"/>
      <c r="AH127" s="428"/>
    </row>
    <row r="128" ht="15.75" customHeight="1">
      <c r="A128" s="428"/>
      <c r="B128" s="428"/>
      <c r="C128" s="472"/>
      <c r="D128" s="428"/>
      <c r="E128" s="472"/>
      <c r="F128" s="472"/>
      <c r="G128" s="472"/>
      <c r="H128" s="428"/>
      <c r="I128" s="472"/>
      <c r="J128" s="428"/>
      <c r="K128" s="472"/>
      <c r="L128" s="428"/>
      <c r="M128" s="472"/>
      <c r="N128" s="428"/>
      <c r="O128" s="474"/>
      <c r="P128" s="473"/>
      <c r="Q128" s="428"/>
      <c r="R128" s="428"/>
      <c r="S128" s="428"/>
      <c r="T128" s="428"/>
      <c r="U128" s="428"/>
      <c r="V128" s="428"/>
      <c r="W128" s="428"/>
      <c r="X128" s="428"/>
      <c r="Y128" s="428"/>
      <c r="Z128" s="428"/>
      <c r="AA128" s="428"/>
      <c r="AB128" s="428"/>
      <c r="AC128" s="428"/>
      <c r="AD128" s="428"/>
      <c r="AE128" s="428"/>
      <c r="AF128" s="428"/>
      <c r="AG128" s="428"/>
      <c r="AH128" s="428"/>
    </row>
    <row r="129" ht="15.75" customHeight="1">
      <c r="A129" s="428"/>
      <c r="B129" s="428"/>
      <c r="C129" s="472"/>
      <c r="D129" s="428"/>
      <c r="E129" s="472"/>
      <c r="F129" s="472"/>
      <c r="G129" s="472"/>
      <c r="H129" s="428"/>
      <c r="I129" s="472"/>
      <c r="J129" s="428"/>
      <c r="K129" s="472"/>
      <c r="L129" s="428"/>
      <c r="M129" s="472"/>
      <c r="N129" s="428"/>
      <c r="O129" s="474"/>
      <c r="P129" s="473"/>
      <c r="Q129" s="428"/>
      <c r="R129" s="428"/>
      <c r="S129" s="428"/>
      <c r="T129" s="428"/>
      <c r="U129" s="428"/>
      <c r="V129" s="428"/>
      <c r="W129" s="428"/>
      <c r="X129" s="428"/>
      <c r="Y129" s="428"/>
      <c r="Z129" s="428"/>
      <c r="AA129" s="428"/>
      <c r="AB129" s="428"/>
      <c r="AC129" s="428"/>
      <c r="AD129" s="428"/>
      <c r="AE129" s="428"/>
      <c r="AF129" s="428"/>
      <c r="AG129" s="428"/>
      <c r="AH129" s="428"/>
    </row>
    <row r="130" ht="15.75" customHeight="1">
      <c r="A130" s="428"/>
      <c r="B130" s="428"/>
      <c r="C130" s="472"/>
      <c r="D130" s="428"/>
      <c r="E130" s="472"/>
      <c r="F130" s="472"/>
      <c r="G130" s="472"/>
      <c r="H130" s="428"/>
      <c r="I130" s="472"/>
      <c r="J130" s="428"/>
      <c r="K130" s="472"/>
      <c r="L130" s="428"/>
      <c r="M130" s="472"/>
      <c r="N130" s="428"/>
      <c r="O130" s="474"/>
      <c r="P130" s="473"/>
      <c r="Q130" s="428"/>
      <c r="R130" s="428"/>
      <c r="S130" s="428"/>
      <c r="T130" s="428"/>
      <c r="U130" s="428"/>
      <c r="V130" s="428"/>
      <c r="W130" s="428"/>
      <c r="X130" s="428"/>
      <c r="Y130" s="428"/>
      <c r="Z130" s="428"/>
      <c r="AA130" s="428"/>
      <c r="AB130" s="428"/>
      <c r="AC130" s="428"/>
      <c r="AD130" s="428"/>
      <c r="AE130" s="428"/>
      <c r="AF130" s="428"/>
      <c r="AG130" s="428"/>
      <c r="AH130" s="428"/>
    </row>
    <row r="131" ht="15.75" customHeight="1">
      <c r="A131" s="428"/>
      <c r="B131" s="428"/>
      <c r="C131" s="472"/>
      <c r="D131" s="428"/>
      <c r="E131" s="472"/>
      <c r="F131" s="472"/>
      <c r="G131" s="472"/>
      <c r="H131" s="428"/>
      <c r="I131" s="472"/>
      <c r="J131" s="428"/>
      <c r="K131" s="472"/>
      <c r="L131" s="428"/>
      <c r="M131" s="472"/>
      <c r="N131" s="428"/>
      <c r="O131" s="474"/>
      <c r="P131" s="473"/>
      <c r="Q131" s="428"/>
      <c r="R131" s="428"/>
      <c r="S131" s="428"/>
      <c r="T131" s="428"/>
      <c r="U131" s="428"/>
      <c r="V131" s="428"/>
      <c r="W131" s="428"/>
      <c r="X131" s="428"/>
      <c r="Y131" s="428"/>
      <c r="Z131" s="428"/>
      <c r="AA131" s="428"/>
      <c r="AB131" s="428"/>
      <c r="AC131" s="428"/>
      <c r="AD131" s="428"/>
      <c r="AE131" s="428"/>
      <c r="AF131" s="428"/>
      <c r="AG131" s="428"/>
      <c r="AH131" s="428"/>
    </row>
    <row r="132" ht="15.75" customHeight="1">
      <c r="A132" s="428"/>
      <c r="B132" s="428"/>
      <c r="C132" s="472"/>
      <c r="D132" s="428"/>
      <c r="E132" s="472"/>
      <c r="F132" s="472"/>
      <c r="G132" s="472"/>
      <c r="H132" s="428"/>
      <c r="I132" s="472"/>
      <c r="J132" s="428"/>
      <c r="K132" s="472"/>
      <c r="L132" s="428"/>
      <c r="M132" s="472"/>
      <c r="N132" s="428"/>
      <c r="O132" s="474"/>
      <c r="P132" s="473"/>
      <c r="Q132" s="428"/>
      <c r="R132" s="428"/>
      <c r="S132" s="428"/>
      <c r="T132" s="428"/>
      <c r="U132" s="428"/>
      <c r="V132" s="428"/>
      <c r="W132" s="428"/>
      <c r="X132" s="428"/>
      <c r="Y132" s="428"/>
      <c r="Z132" s="428"/>
      <c r="AA132" s="428"/>
      <c r="AB132" s="428"/>
      <c r="AC132" s="428"/>
      <c r="AD132" s="428"/>
      <c r="AE132" s="428"/>
      <c r="AF132" s="428"/>
      <c r="AG132" s="428"/>
      <c r="AH132" s="428"/>
    </row>
    <row r="133" ht="15.75" customHeight="1">
      <c r="A133" s="428"/>
      <c r="B133" s="428"/>
      <c r="C133" s="472"/>
      <c r="D133" s="428"/>
      <c r="E133" s="472"/>
      <c r="F133" s="472"/>
      <c r="G133" s="472"/>
      <c r="H133" s="428"/>
      <c r="I133" s="472"/>
      <c r="J133" s="428"/>
      <c r="K133" s="472"/>
      <c r="L133" s="428"/>
      <c r="M133" s="472"/>
      <c r="N133" s="428"/>
      <c r="O133" s="474"/>
      <c r="P133" s="473"/>
      <c r="Q133" s="428"/>
      <c r="R133" s="428"/>
      <c r="S133" s="428"/>
      <c r="T133" s="428"/>
      <c r="U133" s="428"/>
      <c r="V133" s="428"/>
      <c r="W133" s="428"/>
      <c r="X133" s="428"/>
      <c r="Y133" s="428"/>
      <c r="Z133" s="428"/>
      <c r="AA133" s="428"/>
      <c r="AB133" s="428"/>
      <c r="AC133" s="428"/>
      <c r="AD133" s="428"/>
      <c r="AE133" s="428"/>
      <c r="AF133" s="428"/>
      <c r="AG133" s="428"/>
      <c r="AH133" s="428"/>
    </row>
    <row r="134" ht="15.75" customHeight="1">
      <c r="A134" s="428"/>
      <c r="B134" s="428"/>
      <c r="C134" s="472"/>
      <c r="D134" s="428"/>
      <c r="E134" s="472"/>
      <c r="F134" s="472"/>
      <c r="G134" s="472"/>
      <c r="H134" s="428"/>
      <c r="I134" s="472"/>
      <c r="J134" s="428"/>
      <c r="K134" s="472"/>
      <c r="L134" s="428"/>
      <c r="M134" s="472"/>
      <c r="N134" s="428"/>
      <c r="O134" s="474"/>
      <c r="P134" s="473"/>
      <c r="Q134" s="428"/>
      <c r="R134" s="428"/>
      <c r="S134" s="428"/>
      <c r="T134" s="428"/>
      <c r="U134" s="428"/>
      <c r="V134" s="428"/>
      <c r="W134" s="428"/>
      <c r="X134" s="428"/>
      <c r="Y134" s="428"/>
      <c r="Z134" s="428"/>
      <c r="AA134" s="428"/>
      <c r="AB134" s="428"/>
      <c r="AC134" s="428"/>
      <c r="AD134" s="428"/>
      <c r="AE134" s="428"/>
      <c r="AF134" s="428"/>
      <c r="AG134" s="428"/>
      <c r="AH134" s="428"/>
    </row>
    <row r="135" ht="15.75" customHeight="1">
      <c r="A135" s="428"/>
      <c r="B135" s="428"/>
      <c r="C135" s="472"/>
      <c r="D135" s="428"/>
      <c r="E135" s="472"/>
      <c r="F135" s="472"/>
      <c r="G135" s="472"/>
      <c r="H135" s="428"/>
      <c r="I135" s="472"/>
      <c r="J135" s="428"/>
      <c r="K135" s="472"/>
      <c r="L135" s="428"/>
      <c r="M135" s="472"/>
      <c r="N135" s="428"/>
      <c r="O135" s="474"/>
      <c r="P135" s="473"/>
      <c r="Q135" s="428"/>
      <c r="R135" s="428"/>
      <c r="S135" s="428"/>
      <c r="T135" s="428"/>
      <c r="U135" s="428"/>
      <c r="V135" s="428"/>
      <c r="W135" s="428"/>
      <c r="X135" s="428"/>
      <c r="Y135" s="428"/>
      <c r="Z135" s="428"/>
      <c r="AA135" s="428"/>
      <c r="AB135" s="428"/>
      <c r="AC135" s="428"/>
      <c r="AD135" s="428"/>
      <c r="AE135" s="428"/>
      <c r="AF135" s="428"/>
      <c r="AG135" s="428"/>
      <c r="AH135" s="428"/>
    </row>
    <row r="136" ht="15.75" customHeight="1">
      <c r="A136" s="428"/>
      <c r="B136" s="428"/>
      <c r="C136" s="472"/>
      <c r="D136" s="428"/>
      <c r="E136" s="472"/>
      <c r="F136" s="472"/>
      <c r="G136" s="472"/>
      <c r="H136" s="428"/>
      <c r="I136" s="472"/>
      <c r="J136" s="428"/>
      <c r="K136" s="472"/>
      <c r="L136" s="428"/>
      <c r="M136" s="472"/>
      <c r="N136" s="428"/>
      <c r="O136" s="474"/>
      <c r="P136" s="473"/>
      <c r="Q136" s="428"/>
      <c r="R136" s="428"/>
      <c r="S136" s="428"/>
      <c r="T136" s="428"/>
      <c r="U136" s="428"/>
      <c r="V136" s="428"/>
      <c r="W136" s="428"/>
      <c r="X136" s="428"/>
      <c r="Y136" s="428"/>
      <c r="Z136" s="428"/>
      <c r="AA136" s="428"/>
      <c r="AB136" s="428"/>
      <c r="AC136" s="428"/>
      <c r="AD136" s="428"/>
      <c r="AE136" s="428"/>
      <c r="AF136" s="428"/>
      <c r="AG136" s="428"/>
      <c r="AH136" s="428"/>
    </row>
    <row r="137" ht="15.75" customHeight="1">
      <c r="A137" s="428"/>
      <c r="B137" s="428"/>
      <c r="C137" s="472"/>
      <c r="D137" s="428"/>
      <c r="E137" s="472"/>
      <c r="F137" s="472"/>
      <c r="G137" s="472"/>
      <c r="H137" s="428"/>
      <c r="I137" s="472"/>
      <c r="J137" s="428"/>
      <c r="K137" s="472"/>
      <c r="L137" s="428"/>
      <c r="M137" s="472"/>
      <c r="N137" s="428"/>
      <c r="O137" s="474"/>
      <c r="P137" s="473"/>
      <c r="Q137" s="428"/>
      <c r="R137" s="428"/>
      <c r="S137" s="428"/>
      <c r="T137" s="428"/>
      <c r="U137" s="428"/>
      <c r="V137" s="428"/>
      <c r="W137" s="428"/>
      <c r="X137" s="428"/>
      <c r="Y137" s="428"/>
      <c r="Z137" s="428"/>
      <c r="AA137" s="428"/>
      <c r="AB137" s="428"/>
      <c r="AC137" s="428"/>
      <c r="AD137" s="428"/>
      <c r="AE137" s="428"/>
      <c r="AF137" s="428"/>
      <c r="AG137" s="428"/>
      <c r="AH137" s="428"/>
    </row>
    <row r="138" ht="15.75" customHeight="1">
      <c r="A138" s="428"/>
      <c r="B138" s="428"/>
      <c r="C138" s="472"/>
      <c r="D138" s="428"/>
      <c r="E138" s="472"/>
      <c r="F138" s="472"/>
      <c r="G138" s="472"/>
      <c r="H138" s="428"/>
      <c r="I138" s="472"/>
      <c r="J138" s="428"/>
      <c r="K138" s="472"/>
      <c r="L138" s="428"/>
      <c r="M138" s="472"/>
      <c r="N138" s="428"/>
      <c r="O138" s="474"/>
      <c r="P138" s="473"/>
      <c r="Q138" s="428"/>
      <c r="R138" s="428"/>
      <c r="S138" s="428"/>
      <c r="T138" s="428"/>
      <c r="U138" s="428"/>
      <c r="V138" s="428"/>
      <c r="W138" s="428"/>
      <c r="X138" s="428"/>
      <c r="Y138" s="428"/>
      <c r="Z138" s="428"/>
      <c r="AA138" s="428"/>
      <c r="AB138" s="428"/>
      <c r="AC138" s="428"/>
      <c r="AD138" s="428"/>
      <c r="AE138" s="428"/>
      <c r="AF138" s="428"/>
      <c r="AG138" s="428"/>
      <c r="AH138" s="428"/>
    </row>
    <row r="139" ht="15.75" customHeight="1">
      <c r="A139" s="428"/>
      <c r="B139" s="428"/>
      <c r="C139" s="472"/>
      <c r="D139" s="428"/>
      <c r="E139" s="472"/>
      <c r="F139" s="472"/>
      <c r="G139" s="472"/>
      <c r="H139" s="428"/>
      <c r="I139" s="472"/>
      <c r="J139" s="428"/>
      <c r="K139" s="472"/>
      <c r="L139" s="428"/>
      <c r="M139" s="472"/>
      <c r="N139" s="428"/>
      <c r="O139" s="474"/>
      <c r="P139" s="473"/>
      <c r="Q139" s="428"/>
      <c r="R139" s="428"/>
      <c r="S139" s="428"/>
      <c r="T139" s="428"/>
      <c r="U139" s="428"/>
      <c r="V139" s="428"/>
      <c r="W139" s="428"/>
      <c r="X139" s="428"/>
      <c r="Y139" s="428"/>
      <c r="Z139" s="428"/>
      <c r="AA139" s="428"/>
      <c r="AB139" s="428"/>
      <c r="AC139" s="428"/>
      <c r="AD139" s="428"/>
      <c r="AE139" s="428"/>
      <c r="AF139" s="428"/>
      <c r="AG139" s="428"/>
      <c r="AH139" s="428"/>
    </row>
    <row r="140" ht="15.75" customHeight="1">
      <c r="A140" s="428"/>
      <c r="B140" s="428"/>
      <c r="C140" s="472"/>
      <c r="D140" s="428"/>
      <c r="E140" s="472"/>
      <c r="F140" s="472"/>
      <c r="G140" s="472"/>
      <c r="H140" s="428"/>
      <c r="I140" s="472"/>
      <c r="J140" s="428"/>
      <c r="K140" s="472"/>
      <c r="L140" s="428"/>
      <c r="M140" s="472"/>
      <c r="N140" s="428"/>
      <c r="O140" s="474"/>
      <c r="P140" s="473"/>
      <c r="Q140" s="428"/>
      <c r="R140" s="428"/>
      <c r="S140" s="428"/>
      <c r="T140" s="428"/>
      <c r="U140" s="428"/>
      <c r="V140" s="428"/>
      <c r="W140" s="428"/>
      <c r="X140" s="428"/>
      <c r="Y140" s="428"/>
      <c r="Z140" s="428"/>
      <c r="AA140" s="428"/>
      <c r="AB140" s="428"/>
      <c r="AC140" s="428"/>
      <c r="AD140" s="428"/>
      <c r="AE140" s="428"/>
      <c r="AF140" s="428"/>
      <c r="AG140" s="428"/>
      <c r="AH140" s="428"/>
    </row>
    <row r="141" ht="15.75" customHeight="1">
      <c r="A141" s="428"/>
      <c r="B141" s="428"/>
      <c r="C141" s="472"/>
      <c r="D141" s="428"/>
      <c r="E141" s="472"/>
      <c r="F141" s="472"/>
      <c r="G141" s="472"/>
      <c r="H141" s="428"/>
      <c r="I141" s="472"/>
      <c r="J141" s="428"/>
      <c r="K141" s="472"/>
      <c r="L141" s="428"/>
      <c r="M141" s="472"/>
      <c r="N141" s="428"/>
      <c r="O141" s="474"/>
      <c r="P141" s="473"/>
      <c r="Q141" s="428"/>
      <c r="R141" s="428"/>
      <c r="S141" s="428"/>
      <c r="T141" s="428"/>
      <c r="U141" s="428"/>
      <c r="V141" s="428"/>
      <c r="W141" s="428"/>
      <c r="X141" s="428"/>
      <c r="Y141" s="428"/>
      <c r="Z141" s="428"/>
      <c r="AA141" s="428"/>
      <c r="AB141" s="428"/>
      <c r="AC141" s="428"/>
      <c r="AD141" s="428"/>
      <c r="AE141" s="428"/>
      <c r="AF141" s="428"/>
      <c r="AG141" s="428"/>
      <c r="AH141" s="428"/>
    </row>
    <row r="142" ht="15.75" customHeight="1">
      <c r="A142" s="428"/>
      <c r="B142" s="428"/>
      <c r="C142" s="472"/>
      <c r="D142" s="428"/>
      <c r="E142" s="472"/>
      <c r="F142" s="472"/>
      <c r="G142" s="472"/>
      <c r="H142" s="428"/>
      <c r="I142" s="472"/>
      <c r="J142" s="428"/>
      <c r="K142" s="472"/>
      <c r="L142" s="428"/>
      <c r="M142" s="472"/>
      <c r="N142" s="428"/>
      <c r="O142" s="474"/>
      <c r="P142" s="473"/>
      <c r="Q142" s="428"/>
      <c r="R142" s="428"/>
      <c r="S142" s="428"/>
      <c r="T142" s="428"/>
      <c r="U142" s="428"/>
      <c r="V142" s="428"/>
      <c r="W142" s="428"/>
      <c r="X142" s="428"/>
      <c r="Y142" s="428"/>
      <c r="Z142" s="428"/>
      <c r="AA142" s="428"/>
      <c r="AB142" s="428"/>
      <c r="AC142" s="428"/>
      <c r="AD142" s="428"/>
      <c r="AE142" s="428"/>
      <c r="AF142" s="428"/>
      <c r="AG142" s="428"/>
      <c r="AH142" s="428"/>
    </row>
    <row r="143" ht="15.75" customHeight="1">
      <c r="A143" s="428"/>
      <c r="B143" s="428"/>
      <c r="C143" s="472"/>
      <c r="D143" s="428"/>
      <c r="E143" s="472"/>
      <c r="F143" s="472"/>
      <c r="G143" s="472"/>
      <c r="H143" s="428"/>
      <c r="I143" s="472"/>
      <c r="J143" s="428"/>
      <c r="K143" s="472"/>
      <c r="L143" s="428"/>
      <c r="M143" s="472"/>
      <c r="N143" s="428"/>
      <c r="O143" s="474"/>
      <c r="P143" s="473"/>
      <c r="Q143" s="428"/>
      <c r="R143" s="428"/>
      <c r="S143" s="428"/>
      <c r="T143" s="428"/>
      <c r="U143" s="428"/>
      <c r="V143" s="428"/>
      <c r="W143" s="428"/>
      <c r="X143" s="428"/>
      <c r="Y143" s="428"/>
      <c r="Z143" s="428"/>
      <c r="AA143" s="428"/>
      <c r="AB143" s="428"/>
      <c r="AC143" s="428"/>
      <c r="AD143" s="428"/>
      <c r="AE143" s="428"/>
      <c r="AF143" s="428"/>
      <c r="AG143" s="428"/>
      <c r="AH143" s="428"/>
    </row>
    <row r="144" ht="15.75" customHeight="1">
      <c r="A144" s="428"/>
      <c r="B144" s="428"/>
      <c r="C144" s="472"/>
      <c r="D144" s="428"/>
      <c r="E144" s="472"/>
      <c r="F144" s="472"/>
      <c r="G144" s="472"/>
      <c r="H144" s="428"/>
      <c r="I144" s="472"/>
      <c r="J144" s="428"/>
      <c r="K144" s="472"/>
      <c r="L144" s="428"/>
      <c r="M144" s="472"/>
      <c r="N144" s="428"/>
      <c r="O144" s="474"/>
      <c r="P144" s="473"/>
      <c r="Q144" s="428"/>
      <c r="R144" s="428"/>
      <c r="S144" s="428"/>
      <c r="T144" s="428"/>
      <c r="U144" s="428"/>
      <c r="V144" s="428"/>
      <c r="W144" s="428"/>
      <c r="X144" s="428"/>
      <c r="Y144" s="428"/>
      <c r="Z144" s="428"/>
      <c r="AA144" s="428"/>
      <c r="AB144" s="428"/>
      <c r="AC144" s="428"/>
      <c r="AD144" s="428"/>
      <c r="AE144" s="428"/>
      <c r="AF144" s="428"/>
      <c r="AG144" s="428"/>
      <c r="AH144" s="428"/>
    </row>
    <row r="145" ht="15.75" customHeight="1">
      <c r="A145" s="428"/>
      <c r="B145" s="428"/>
      <c r="C145" s="472"/>
      <c r="D145" s="428"/>
      <c r="E145" s="472"/>
      <c r="F145" s="472"/>
      <c r="G145" s="472"/>
      <c r="H145" s="428"/>
      <c r="I145" s="472"/>
      <c r="J145" s="428"/>
      <c r="K145" s="472"/>
      <c r="L145" s="428"/>
      <c r="M145" s="472"/>
      <c r="N145" s="428"/>
      <c r="O145" s="474"/>
      <c r="P145" s="473"/>
      <c r="Q145" s="428"/>
      <c r="R145" s="428"/>
      <c r="S145" s="428"/>
      <c r="T145" s="428"/>
      <c r="U145" s="428"/>
      <c r="V145" s="428"/>
      <c r="W145" s="428"/>
      <c r="X145" s="428"/>
      <c r="Y145" s="428"/>
      <c r="Z145" s="428"/>
      <c r="AA145" s="428"/>
      <c r="AB145" s="428"/>
      <c r="AC145" s="428"/>
      <c r="AD145" s="428"/>
      <c r="AE145" s="428"/>
      <c r="AF145" s="428"/>
      <c r="AG145" s="428"/>
      <c r="AH145" s="428"/>
    </row>
    <row r="146" ht="15.75" customHeight="1">
      <c r="A146" s="428"/>
      <c r="B146" s="428"/>
      <c r="C146" s="472"/>
      <c r="D146" s="428"/>
      <c r="E146" s="472"/>
      <c r="F146" s="472"/>
      <c r="G146" s="472"/>
      <c r="H146" s="428"/>
      <c r="I146" s="472"/>
      <c r="J146" s="428"/>
      <c r="K146" s="472"/>
      <c r="L146" s="428"/>
      <c r="M146" s="472"/>
      <c r="N146" s="428"/>
      <c r="O146" s="474"/>
      <c r="P146" s="473"/>
      <c r="Q146" s="428"/>
      <c r="R146" s="428"/>
      <c r="S146" s="428"/>
      <c r="T146" s="428"/>
      <c r="U146" s="428"/>
      <c r="V146" s="428"/>
      <c r="W146" s="428"/>
      <c r="X146" s="428"/>
      <c r="Y146" s="428"/>
      <c r="Z146" s="428"/>
      <c r="AA146" s="428"/>
      <c r="AB146" s="428"/>
      <c r="AC146" s="428"/>
      <c r="AD146" s="428"/>
      <c r="AE146" s="428"/>
      <c r="AF146" s="428"/>
      <c r="AG146" s="428"/>
      <c r="AH146" s="428"/>
    </row>
    <row r="147" ht="15.75" customHeight="1">
      <c r="A147" s="428"/>
      <c r="B147" s="428"/>
      <c r="C147" s="472"/>
      <c r="D147" s="428"/>
      <c r="E147" s="472"/>
      <c r="F147" s="472"/>
      <c r="G147" s="472"/>
      <c r="H147" s="428"/>
      <c r="I147" s="472"/>
      <c r="J147" s="428"/>
      <c r="K147" s="472"/>
      <c r="L147" s="428"/>
      <c r="M147" s="472"/>
      <c r="N147" s="428"/>
      <c r="O147" s="474"/>
      <c r="P147" s="473"/>
      <c r="Q147" s="428"/>
      <c r="R147" s="428"/>
      <c r="S147" s="428"/>
      <c r="T147" s="428"/>
      <c r="U147" s="428"/>
      <c r="V147" s="428"/>
      <c r="W147" s="428"/>
      <c r="X147" s="428"/>
      <c r="Y147" s="428"/>
      <c r="Z147" s="428"/>
      <c r="AA147" s="428"/>
      <c r="AB147" s="428"/>
      <c r="AC147" s="428"/>
      <c r="AD147" s="428"/>
      <c r="AE147" s="428"/>
      <c r="AF147" s="428"/>
      <c r="AG147" s="428"/>
      <c r="AH147" s="428"/>
    </row>
    <row r="148" ht="15.75" customHeight="1">
      <c r="A148" s="428"/>
      <c r="B148" s="428"/>
      <c r="C148" s="472"/>
      <c r="D148" s="428"/>
      <c r="E148" s="472"/>
      <c r="F148" s="472"/>
      <c r="G148" s="472"/>
      <c r="H148" s="428"/>
      <c r="I148" s="472"/>
      <c r="J148" s="428"/>
      <c r="K148" s="472"/>
      <c r="L148" s="428"/>
      <c r="M148" s="472"/>
      <c r="N148" s="428"/>
      <c r="O148" s="474"/>
      <c r="P148" s="473"/>
      <c r="Q148" s="428"/>
      <c r="R148" s="428"/>
      <c r="S148" s="428"/>
      <c r="T148" s="428"/>
      <c r="U148" s="428"/>
      <c r="V148" s="428"/>
      <c r="W148" s="428"/>
      <c r="X148" s="428"/>
      <c r="Y148" s="428"/>
      <c r="Z148" s="428"/>
      <c r="AA148" s="428"/>
      <c r="AB148" s="428"/>
      <c r="AC148" s="428"/>
      <c r="AD148" s="428"/>
      <c r="AE148" s="428"/>
      <c r="AF148" s="428"/>
      <c r="AG148" s="428"/>
      <c r="AH148" s="428"/>
    </row>
    <row r="149" ht="15.75" customHeight="1">
      <c r="A149" s="428"/>
      <c r="B149" s="428"/>
      <c r="C149" s="472"/>
      <c r="D149" s="428"/>
      <c r="E149" s="472"/>
      <c r="F149" s="472"/>
      <c r="G149" s="472"/>
      <c r="H149" s="428"/>
      <c r="I149" s="472"/>
      <c r="J149" s="428"/>
      <c r="K149" s="472"/>
      <c r="L149" s="428"/>
      <c r="M149" s="472"/>
      <c r="N149" s="428"/>
      <c r="O149" s="474"/>
      <c r="P149" s="473"/>
      <c r="Q149" s="428"/>
      <c r="R149" s="428"/>
      <c r="S149" s="428"/>
      <c r="T149" s="428"/>
      <c r="U149" s="428"/>
      <c r="V149" s="428"/>
      <c r="W149" s="428"/>
      <c r="X149" s="428"/>
      <c r="Y149" s="428"/>
      <c r="Z149" s="428"/>
      <c r="AA149" s="428"/>
      <c r="AB149" s="428"/>
      <c r="AC149" s="428"/>
      <c r="AD149" s="428"/>
      <c r="AE149" s="428"/>
      <c r="AF149" s="428"/>
      <c r="AG149" s="428"/>
      <c r="AH149" s="428"/>
    </row>
    <row r="150" ht="15.75" customHeight="1">
      <c r="A150" s="428"/>
      <c r="B150" s="428"/>
      <c r="C150" s="472"/>
      <c r="D150" s="428"/>
      <c r="E150" s="472"/>
      <c r="F150" s="472"/>
      <c r="G150" s="472"/>
      <c r="H150" s="428"/>
      <c r="I150" s="472"/>
      <c r="J150" s="428"/>
      <c r="K150" s="472"/>
      <c r="L150" s="428"/>
      <c r="M150" s="472"/>
      <c r="N150" s="428"/>
      <c r="O150" s="474"/>
      <c r="P150" s="473"/>
      <c r="Q150" s="428"/>
      <c r="R150" s="428"/>
      <c r="S150" s="428"/>
      <c r="T150" s="428"/>
      <c r="U150" s="428"/>
      <c r="V150" s="428"/>
      <c r="W150" s="428"/>
      <c r="X150" s="428"/>
      <c r="Y150" s="428"/>
      <c r="Z150" s="428"/>
      <c r="AA150" s="428"/>
      <c r="AB150" s="428"/>
      <c r="AC150" s="428"/>
      <c r="AD150" s="428"/>
      <c r="AE150" s="428"/>
      <c r="AF150" s="428"/>
      <c r="AG150" s="428"/>
      <c r="AH150" s="428"/>
    </row>
    <row r="151" ht="15.75" customHeight="1">
      <c r="A151" s="428"/>
      <c r="B151" s="428"/>
      <c r="C151" s="472"/>
      <c r="D151" s="428"/>
      <c r="E151" s="472"/>
      <c r="F151" s="472"/>
      <c r="G151" s="472"/>
      <c r="H151" s="428"/>
      <c r="I151" s="472"/>
      <c r="J151" s="428"/>
      <c r="K151" s="472"/>
      <c r="L151" s="428"/>
      <c r="M151" s="472"/>
      <c r="N151" s="428"/>
      <c r="O151" s="474"/>
      <c r="P151" s="473"/>
      <c r="Q151" s="428"/>
      <c r="R151" s="428"/>
      <c r="S151" s="428"/>
      <c r="T151" s="428"/>
      <c r="U151" s="428"/>
      <c r="V151" s="428"/>
      <c r="W151" s="428"/>
      <c r="X151" s="428"/>
      <c r="Y151" s="428"/>
      <c r="Z151" s="428"/>
      <c r="AA151" s="428"/>
      <c r="AB151" s="428"/>
      <c r="AC151" s="428"/>
      <c r="AD151" s="428"/>
      <c r="AE151" s="428"/>
      <c r="AF151" s="428"/>
      <c r="AG151" s="428"/>
      <c r="AH151" s="428"/>
    </row>
    <row r="152" ht="15.75" customHeight="1">
      <c r="A152" s="428"/>
      <c r="B152" s="428"/>
      <c r="C152" s="472"/>
      <c r="D152" s="428"/>
      <c r="E152" s="472"/>
      <c r="F152" s="472"/>
      <c r="G152" s="472"/>
      <c r="H152" s="428"/>
      <c r="I152" s="472"/>
      <c r="J152" s="428"/>
      <c r="K152" s="472"/>
      <c r="L152" s="428"/>
      <c r="M152" s="472"/>
      <c r="N152" s="428"/>
      <c r="O152" s="474"/>
      <c r="P152" s="473"/>
      <c r="Q152" s="428"/>
      <c r="R152" s="428"/>
      <c r="S152" s="428"/>
      <c r="T152" s="428"/>
      <c r="U152" s="428"/>
      <c r="V152" s="428"/>
      <c r="W152" s="428"/>
      <c r="X152" s="428"/>
      <c r="Y152" s="428"/>
      <c r="Z152" s="428"/>
      <c r="AA152" s="428"/>
      <c r="AB152" s="428"/>
      <c r="AC152" s="428"/>
      <c r="AD152" s="428"/>
      <c r="AE152" s="428"/>
      <c r="AF152" s="428"/>
      <c r="AG152" s="428"/>
      <c r="AH152" s="428"/>
    </row>
    <row r="153" ht="15.75" customHeight="1">
      <c r="A153" s="428"/>
      <c r="B153" s="428"/>
      <c r="C153" s="472"/>
      <c r="D153" s="428"/>
      <c r="E153" s="472"/>
      <c r="F153" s="472"/>
      <c r="G153" s="472"/>
      <c r="H153" s="428"/>
      <c r="I153" s="472"/>
      <c r="J153" s="428"/>
      <c r="K153" s="472"/>
      <c r="L153" s="428"/>
      <c r="M153" s="472"/>
      <c r="N153" s="428"/>
      <c r="O153" s="474"/>
      <c r="P153" s="473"/>
      <c r="Q153" s="428"/>
      <c r="R153" s="428"/>
      <c r="S153" s="428"/>
      <c r="T153" s="428"/>
      <c r="U153" s="428"/>
      <c r="V153" s="428"/>
      <c r="W153" s="428"/>
      <c r="X153" s="428"/>
      <c r="Y153" s="428"/>
      <c r="Z153" s="428"/>
      <c r="AA153" s="428"/>
      <c r="AB153" s="428"/>
      <c r="AC153" s="428"/>
      <c r="AD153" s="428"/>
      <c r="AE153" s="428"/>
      <c r="AF153" s="428"/>
      <c r="AG153" s="428"/>
      <c r="AH153" s="428"/>
    </row>
    <row r="154" ht="15.75" customHeight="1">
      <c r="A154" s="428"/>
      <c r="B154" s="428"/>
      <c r="C154" s="472"/>
      <c r="D154" s="428"/>
      <c r="E154" s="472"/>
      <c r="F154" s="472"/>
      <c r="G154" s="472"/>
      <c r="H154" s="428"/>
      <c r="I154" s="472"/>
      <c r="J154" s="428"/>
      <c r="K154" s="472"/>
      <c r="L154" s="428"/>
      <c r="M154" s="472"/>
      <c r="N154" s="428"/>
      <c r="O154" s="474"/>
      <c r="P154" s="473"/>
      <c r="Q154" s="428"/>
      <c r="R154" s="428"/>
      <c r="S154" s="428"/>
      <c r="T154" s="428"/>
      <c r="U154" s="428"/>
      <c r="V154" s="428"/>
      <c r="W154" s="428"/>
      <c r="X154" s="428"/>
      <c r="Y154" s="428"/>
      <c r="Z154" s="428"/>
      <c r="AA154" s="428"/>
      <c r="AB154" s="428"/>
      <c r="AC154" s="428"/>
      <c r="AD154" s="428"/>
      <c r="AE154" s="428"/>
      <c r="AF154" s="428"/>
      <c r="AG154" s="428"/>
      <c r="AH154" s="428"/>
    </row>
    <row r="155" ht="15.75" customHeight="1">
      <c r="A155" s="428"/>
      <c r="B155" s="428"/>
      <c r="C155" s="472"/>
      <c r="D155" s="428"/>
      <c r="E155" s="472"/>
      <c r="F155" s="472"/>
      <c r="G155" s="472"/>
      <c r="H155" s="428"/>
      <c r="I155" s="472"/>
      <c r="J155" s="428"/>
      <c r="K155" s="472"/>
      <c r="L155" s="428"/>
      <c r="M155" s="472"/>
      <c r="N155" s="428"/>
      <c r="O155" s="474"/>
      <c r="P155" s="473"/>
      <c r="Q155" s="428"/>
      <c r="R155" s="428"/>
      <c r="S155" s="428"/>
      <c r="T155" s="428"/>
      <c r="U155" s="428"/>
      <c r="V155" s="428"/>
      <c r="W155" s="428"/>
      <c r="X155" s="428"/>
      <c r="Y155" s="428"/>
      <c r="Z155" s="428"/>
      <c r="AA155" s="428"/>
      <c r="AB155" s="428"/>
      <c r="AC155" s="428"/>
      <c r="AD155" s="428"/>
      <c r="AE155" s="428"/>
      <c r="AF155" s="428"/>
      <c r="AG155" s="428"/>
      <c r="AH155" s="428"/>
    </row>
    <row r="156" ht="15.75" customHeight="1">
      <c r="A156" s="428"/>
      <c r="B156" s="428"/>
      <c r="C156" s="472"/>
      <c r="D156" s="428"/>
      <c r="E156" s="472"/>
      <c r="F156" s="472"/>
      <c r="G156" s="472"/>
      <c r="H156" s="428"/>
      <c r="I156" s="472"/>
      <c r="J156" s="428"/>
      <c r="K156" s="472"/>
      <c r="L156" s="428"/>
      <c r="M156" s="472"/>
      <c r="N156" s="428"/>
      <c r="O156" s="474"/>
      <c r="P156" s="473"/>
      <c r="Q156" s="428"/>
      <c r="R156" s="428"/>
      <c r="S156" s="428"/>
      <c r="T156" s="428"/>
      <c r="U156" s="428"/>
      <c r="V156" s="428"/>
      <c r="W156" s="428"/>
      <c r="X156" s="428"/>
      <c r="Y156" s="428"/>
      <c r="Z156" s="428"/>
      <c r="AA156" s="428"/>
      <c r="AB156" s="428"/>
      <c r="AC156" s="428"/>
      <c r="AD156" s="428"/>
      <c r="AE156" s="428"/>
      <c r="AF156" s="428"/>
      <c r="AG156" s="428"/>
      <c r="AH156" s="428"/>
    </row>
    <row r="157" ht="15.75" customHeight="1">
      <c r="A157" s="428"/>
      <c r="B157" s="428"/>
      <c r="C157" s="472"/>
      <c r="D157" s="428"/>
      <c r="E157" s="472"/>
      <c r="F157" s="472"/>
      <c r="G157" s="472"/>
      <c r="H157" s="428"/>
      <c r="I157" s="472"/>
      <c r="J157" s="428"/>
      <c r="K157" s="472"/>
      <c r="L157" s="428"/>
      <c r="M157" s="472"/>
      <c r="N157" s="428"/>
      <c r="O157" s="474"/>
      <c r="P157" s="473"/>
      <c r="Q157" s="428"/>
      <c r="R157" s="428"/>
      <c r="S157" s="428"/>
      <c r="T157" s="428"/>
      <c r="U157" s="428"/>
      <c r="V157" s="428"/>
      <c r="W157" s="428"/>
      <c r="X157" s="428"/>
      <c r="Y157" s="428"/>
      <c r="Z157" s="428"/>
      <c r="AA157" s="428"/>
      <c r="AB157" s="428"/>
      <c r="AC157" s="428"/>
      <c r="AD157" s="428"/>
      <c r="AE157" s="428"/>
      <c r="AF157" s="428"/>
      <c r="AG157" s="428"/>
      <c r="AH157" s="428"/>
    </row>
    <row r="158" ht="15.75" customHeight="1">
      <c r="A158" s="428"/>
      <c r="B158" s="428"/>
      <c r="C158" s="472"/>
      <c r="D158" s="428"/>
      <c r="E158" s="472"/>
      <c r="F158" s="472"/>
      <c r="G158" s="472"/>
      <c r="H158" s="428"/>
      <c r="I158" s="472"/>
      <c r="J158" s="428"/>
      <c r="K158" s="472"/>
      <c r="L158" s="428"/>
      <c r="M158" s="472"/>
      <c r="N158" s="428"/>
      <c r="O158" s="474"/>
      <c r="P158" s="473"/>
      <c r="Q158" s="428"/>
      <c r="R158" s="428"/>
      <c r="S158" s="428"/>
      <c r="T158" s="428"/>
      <c r="U158" s="428"/>
      <c r="V158" s="428"/>
      <c r="W158" s="428"/>
      <c r="X158" s="428"/>
      <c r="Y158" s="428"/>
      <c r="Z158" s="428"/>
      <c r="AA158" s="428"/>
      <c r="AB158" s="428"/>
      <c r="AC158" s="428"/>
      <c r="AD158" s="428"/>
      <c r="AE158" s="428"/>
      <c r="AF158" s="428"/>
      <c r="AG158" s="428"/>
      <c r="AH158" s="428"/>
    </row>
    <row r="159" ht="15.75" customHeight="1">
      <c r="A159" s="428"/>
      <c r="B159" s="428"/>
      <c r="C159" s="472"/>
      <c r="D159" s="428"/>
      <c r="E159" s="472"/>
      <c r="F159" s="472"/>
      <c r="G159" s="472"/>
      <c r="H159" s="428"/>
      <c r="I159" s="472"/>
      <c r="J159" s="428"/>
      <c r="K159" s="472"/>
      <c r="L159" s="428"/>
      <c r="M159" s="472"/>
      <c r="N159" s="428"/>
      <c r="O159" s="474"/>
      <c r="P159" s="473"/>
      <c r="Q159" s="428"/>
      <c r="R159" s="428"/>
      <c r="S159" s="428"/>
      <c r="T159" s="428"/>
      <c r="U159" s="428"/>
      <c r="V159" s="428"/>
      <c r="W159" s="428"/>
      <c r="X159" s="428"/>
      <c r="Y159" s="428"/>
      <c r="Z159" s="428"/>
      <c r="AA159" s="428"/>
      <c r="AB159" s="428"/>
      <c r="AC159" s="428"/>
      <c r="AD159" s="428"/>
      <c r="AE159" s="428"/>
      <c r="AF159" s="428"/>
      <c r="AG159" s="428"/>
      <c r="AH159" s="428"/>
    </row>
    <row r="160" ht="15.75" customHeight="1">
      <c r="A160" s="428"/>
      <c r="B160" s="428"/>
      <c r="C160" s="472"/>
      <c r="D160" s="428"/>
      <c r="E160" s="472"/>
      <c r="F160" s="472"/>
      <c r="G160" s="472"/>
      <c r="H160" s="428"/>
      <c r="I160" s="472"/>
      <c r="J160" s="428"/>
      <c r="K160" s="472"/>
      <c r="L160" s="428"/>
      <c r="M160" s="472"/>
      <c r="N160" s="428"/>
      <c r="O160" s="474"/>
      <c r="P160" s="473"/>
      <c r="Q160" s="428"/>
      <c r="R160" s="428"/>
      <c r="S160" s="428"/>
      <c r="T160" s="428"/>
      <c r="U160" s="428"/>
      <c r="V160" s="428"/>
      <c r="W160" s="428"/>
      <c r="X160" s="428"/>
      <c r="Y160" s="428"/>
      <c r="Z160" s="428"/>
      <c r="AA160" s="428"/>
      <c r="AB160" s="428"/>
      <c r="AC160" s="428"/>
      <c r="AD160" s="428"/>
      <c r="AE160" s="428"/>
      <c r="AF160" s="428"/>
      <c r="AG160" s="428"/>
      <c r="AH160" s="428"/>
    </row>
    <row r="161" ht="15.75" customHeight="1">
      <c r="A161" s="428"/>
      <c r="B161" s="428"/>
      <c r="C161" s="472"/>
      <c r="D161" s="428"/>
      <c r="E161" s="472"/>
      <c r="F161" s="472"/>
      <c r="G161" s="472"/>
      <c r="H161" s="428"/>
      <c r="I161" s="472"/>
      <c r="J161" s="428"/>
      <c r="K161" s="472"/>
      <c r="L161" s="428"/>
      <c r="M161" s="472"/>
      <c r="N161" s="428"/>
      <c r="O161" s="474"/>
      <c r="P161" s="473"/>
      <c r="Q161" s="428"/>
      <c r="R161" s="428"/>
      <c r="S161" s="428"/>
      <c r="T161" s="428"/>
      <c r="U161" s="428"/>
      <c r="V161" s="428"/>
      <c r="W161" s="428"/>
      <c r="X161" s="428"/>
      <c r="Y161" s="428"/>
      <c r="Z161" s="428"/>
      <c r="AA161" s="428"/>
      <c r="AB161" s="428"/>
      <c r="AC161" s="428"/>
      <c r="AD161" s="428"/>
      <c r="AE161" s="428"/>
      <c r="AF161" s="428"/>
      <c r="AG161" s="428"/>
      <c r="AH161" s="428"/>
    </row>
    <row r="162" ht="15.75" customHeight="1">
      <c r="A162" s="428"/>
      <c r="B162" s="428"/>
      <c r="C162" s="472"/>
      <c r="D162" s="428"/>
      <c r="E162" s="472"/>
      <c r="F162" s="472"/>
      <c r="G162" s="472"/>
      <c r="H162" s="428"/>
      <c r="I162" s="472"/>
      <c r="J162" s="428"/>
      <c r="K162" s="472"/>
      <c r="L162" s="428"/>
      <c r="M162" s="472"/>
      <c r="N162" s="428"/>
      <c r="O162" s="474"/>
      <c r="P162" s="473"/>
      <c r="Q162" s="428"/>
      <c r="R162" s="428"/>
      <c r="S162" s="428"/>
      <c r="T162" s="428"/>
      <c r="U162" s="428"/>
      <c r="V162" s="428"/>
      <c r="W162" s="428"/>
      <c r="X162" s="428"/>
      <c r="Y162" s="428"/>
      <c r="Z162" s="428"/>
      <c r="AA162" s="428"/>
      <c r="AB162" s="428"/>
      <c r="AC162" s="428"/>
      <c r="AD162" s="428"/>
      <c r="AE162" s="428"/>
      <c r="AF162" s="428"/>
      <c r="AG162" s="428"/>
      <c r="AH162" s="428"/>
    </row>
    <row r="163" ht="15.75" customHeight="1">
      <c r="A163" s="428"/>
      <c r="B163" s="428"/>
      <c r="C163" s="472"/>
      <c r="D163" s="428"/>
      <c r="E163" s="472"/>
      <c r="F163" s="472"/>
      <c r="G163" s="472"/>
      <c r="H163" s="428"/>
      <c r="I163" s="472"/>
      <c r="J163" s="428"/>
      <c r="K163" s="472"/>
      <c r="L163" s="428"/>
      <c r="M163" s="472"/>
      <c r="N163" s="428"/>
      <c r="O163" s="474"/>
      <c r="P163" s="473"/>
      <c r="Q163" s="428"/>
      <c r="R163" s="428"/>
      <c r="S163" s="428"/>
      <c r="T163" s="428"/>
      <c r="U163" s="428"/>
      <c r="V163" s="428"/>
      <c r="W163" s="428"/>
      <c r="X163" s="428"/>
      <c r="Y163" s="428"/>
      <c r="Z163" s="428"/>
      <c r="AA163" s="428"/>
      <c r="AB163" s="428"/>
      <c r="AC163" s="428"/>
      <c r="AD163" s="428"/>
      <c r="AE163" s="428"/>
      <c r="AF163" s="428"/>
      <c r="AG163" s="428"/>
      <c r="AH163" s="428"/>
    </row>
    <row r="164" ht="15.75" customHeight="1">
      <c r="A164" s="428"/>
      <c r="B164" s="428"/>
      <c r="C164" s="472"/>
      <c r="D164" s="428"/>
      <c r="E164" s="472"/>
      <c r="F164" s="472"/>
      <c r="G164" s="472"/>
      <c r="H164" s="428"/>
      <c r="I164" s="472"/>
      <c r="J164" s="428"/>
      <c r="K164" s="472"/>
      <c r="L164" s="428"/>
      <c r="M164" s="472"/>
      <c r="N164" s="428"/>
      <c r="O164" s="474"/>
      <c r="P164" s="473"/>
      <c r="Q164" s="428"/>
      <c r="R164" s="428"/>
      <c r="S164" s="428"/>
      <c r="T164" s="428"/>
      <c r="U164" s="428"/>
      <c r="V164" s="428"/>
      <c r="W164" s="428"/>
      <c r="X164" s="428"/>
      <c r="Y164" s="428"/>
      <c r="Z164" s="428"/>
      <c r="AA164" s="428"/>
      <c r="AB164" s="428"/>
      <c r="AC164" s="428"/>
      <c r="AD164" s="428"/>
      <c r="AE164" s="428"/>
      <c r="AF164" s="428"/>
      <c r="AG164" s="428"/>
      <c r="AH164" s="428"/>
    </row>
    <row r="165" ht="15.75" customHeight="1">
      <c r="A165" s="428"/>
      <c r="B165" s="428"/>
      <c r="C165" s="472"/>
      <c r="D165" s="428"/>
      <c r="E165" s="472"/>
      <c r="F165" s="472"/>
      <c r="G165" s="472"/>
      <c r="H165" s="428"/>
      <c r="I165" s="472"/>
      <c r="J165" s="428"/>
      <c r="K165" s="472"/>
      <c r="L165" s="428"/>
      <c r="M165" s="472"/>
      <c r="N165" s="428"/>
      <c r="O165" s="474"/>
      <c r="P165" s="473"/>
      <c r="Q165" s="428"/>
      <c r="R165" s="428"/>
      <c r="S165" s="428"/>
      <c r="T165" s="428"/>
      <c r="U165" s="428"/>
      <c r="V165" s="428"/>
      <c r="W165" s="428"/>
      <c r="X165" s="428"/>
      <c r="Y165" s="428"/>
      <c r="Z165" s="428"/>
      <c r="AA165" s="428"/>
      <c r="AB165" s="428"/>
      <c r="AC165" s="428"/>
      <c r="AD165" s="428"/>
      <c r="AE165" s="428"/>
      <c r="AF165" s="428"/>
      <c r="AG165" s="428"/>
      <c r="AH165" s="428"/>
    </row>
    <row r="166" ht="15.75" customHeight="1">
      <c r="A166" s="428"/>
      <c r="B166" s="428"/>
      <c r="C166" s="472"/>
      <c r="D166" s="428"/>
      <c r="E166" s="472"/>
      <c r="F166" s="472"/>
      <c r="G166" s="472"/>
      <c r="H166" s="428"/>
      <c r="I166" s="472"/>
      <c r="J166" s="428"/>
      <c r="K166" s="472"/>
      <c r="L166" s="428"/>
      <c r="M166" s="472"/>
      <c r="N166" s="428"/>
      <c r="O166" s="474"/>
      <c r="P166" s="473"/>
      <c r="Q166" s="428"/>
      <c r="R166" s="428"/>
      <c r="S166" s="428"/>
      <c r="T166" s="428"/>
      <c r="U166" s="428"/>
      <c r="V166" s="428"/>
      <c r="W166" s="428"/>
      <c r="X166" s="428"/>
      <c r="Y166" s="428"/>
      <c r="Z166" s="428"/>
      <c r="AA166" s="428"/>
      <c r="AB166" s="428"/>
      <c r="AC166" s="428"/>
      <c r="AD166" s="428"/>
      <c r="AE166" s="428"/>
      <c r="AF166" s="428"/>
      <c r="AG166" s="428"/>
      <c r="AH166" s="428"/>
    </row>
    <row r="167" ht="15.75" customHeight="1">
      <c r="A167" s="428"/>
      <c r="B167" s="428"/>
      <c r="C167" s="472"/>
      <c r="D167" s="428"/>
      <c r="E167" s="472"/>
      <c r="F167" s="472"/>
      <c r="G167" s="472"/>
      <c r="H167" s="428"/>
      <c r="I167" s="472"/>
      <c r="J167" s="428"/>
      <c r="K167" s="472"/>
      <c r="L167" s="428"/>
      <c r="M167" s="472"/>
      <c r="N167" s="428"/>
      <c r="O167" s="474"/>
      <c r="P167" s="473"/>
      <c r="Q167" s="428"/>
      <c r="R167" s="428"/>
      <c r="S167" s="428"/>
      <c r="T167" s="428"/>
      <c r="U167" s="428"/>
      <c r="V167" s="428"/>
      <c r="W167" s="428"/>
      <c r="X167" s="428"/>
      <c r="Y167" s="428"/>
      <c r="Z167" s="428"/>
      <c r="AA167" s="428"/>
      <c r="AB167" s="428"/>
      <c r="AC167" s="428"/>
      <c r="AD167" s="428"/>
      <c r="AE167" s="428"/>
      <c r="AF167" s="428"/>
      <c r="AG167" s="428"/>
      <c r="AH167" s="428"/>
    </row>
    <row r="168" ht="15.75" customHeight="1">
      <c r="A168" s="428"/>
      <c r="B168" s="428"/>
      <c r="C168" s="472"/>
      <c r="D168" s="428"/>
      <c r="E168" s="472"/>
      <c r="F168" s="472"/>
      <c r="G168" s="472"/>
      <c r="H168" s="428"/>
      <c r="I168" s="472"/>
      <c r="J168" s="428"/>
      <c r="K168" s="472"/>
      <c r="L168" s="428"/>
      <c r="M168" s="472"/>
      <c r="N168" s="428"/>
      <c r="O168" s="474"/>
      <c r="P168" s="473"/>
      <c r="Q168" s="428"/>
      <c r="R168" s="428"/>
      <c r="S168" s="428"/>
      <c r="T168" s="428"/>
      <c r="U168" s="428"/>
      <c r="V168" s="428"/>
      <c r="W168" s="428"/>
      <c r="X168" s="428"/>
      <c r="Y168" s="428"/>
      <c r="Z168" s="428"/>
      <c r="AA168" s="428"/>
      <c r="AB168" s="428"/>
      <c r="AC168" s="428"/>
      <c r="AD168" s="428"/>
      <c r="AE168" s="428"/>
      <c r="AF168" s="428"/>
      <c r="AG168" s="428"/>
      <c r="AH168" s="428"/>
    </row>
    <row r="169" ht="15.75" customHeight="1">
      <c r="A169" s="428"/>
      <c r="B169" s="428"/>
      <c r="C169" s="472"/>
      <c r="D169" s="428"/>
      <c r="E169" s="472"/>
      <c r="F169" s="472"/>
      <c r="G169" s="472"/>
      <c r="H169" s="428"/>
      <c r="I169" s="472"/>
      <c r="J169" s="428"/>
      <c r="K169" s="472"/>
      <c r="L169" s="428"/>
      <c r="M169" s="472"/>
      <c r="N169" s="428"/>
      <c r="O169" s="474"/>
      <c r="P169" s="473"/>
      <c r="Q169" s="428"/>
      <c r="R169" s="428"/>
      <c r="S169" s="428"/>
      <c r="T169" s="428"/>
      <c r="U169" s="428"/>
      <c r="V169" s="428"/>
      <c r="W169" s="428"/>
      <c r="X169" s="428"/>
      <c r="Y169" s="428"/>
      <c r="Z169" s="428"/>
      <c r="AA169" s="428"/>
      <c r="AB169" s="428"/>
      <c r="AC169" s="428"/>
      <c r="AD169" s="428"/>
      <c r="AE169" s="428"/>
      <c r="AF169" s="428"/>
      <c r="AG169" s="428"/>
      <c r="AH169" s="428"/>
    </row>
    <row r="170" ht="15.75" customHeight="1">
      <c r="A170" s="428"/>
      <c r="B170" s="428"/>
      <c r="C170" s="472"/>
      <c r="D170" s="428"/>
      <c r="E170" s="472"/>
      <c r="F170" s="472"/>
      <c r="G170" s="472"/>
      <c r="H170" s="428"/>
      <c r="I170" s="472"/>
      <c r="J170" s="428"/>
      <c r="K170" s="472"/>
      <c r="L170" s="428"/>
      <c r="M170" s="472"/>
      <c r="N170" s="428"/>
      <c r="O170" s="474"/>
      <c r="P170" s="473"/>
      <c r="Q170" s="428"/>
      <c r="R170" s="428"/>
      <c r="S170" s="428"/>
      <c r="T170" s="428"/>
      <c r="U170" s="428"/>
      <c r="V170" s="428"/>
      <c r="W170" s="428"/>
      <c r="X170" s="428"/>
      <c r="Y170" s="428"/>
      <c r="Z170" s="428"/>
      <c r="AA170" s="428"/>
      <c r="AB170" s="428"/>
      <c r="AC170" s="428"/>
      <c r="AD170" s="428"/>
      <c r="AE170" s="428"/>
      <c r="AF170" s="428"/>
      <c r="AG170" s="428"/>
      <c r="AH170" s="428"/>
    </row>
    <row r="171" ht="15.75" customHeight="1">
      <c r="A171" s="428"/>
      <c r="B171" s="428"/>
      <c r="C171" s="472"/>
      <c r="D171" s="428"/>
      <c r="E171" s="472"/>
      <c r="F171" s="472"/>
      <c r="G171" s="472"/>
      <c r="H171" s="428"/>
      <c r="I171" s="472"/>
      <c r="J171" s="428"/>
      <c r="K171" s="472"/>
      <c r="L171" s="428"/>
      <c r="M171" s="472"/>
      <c r="N171" s="428"/>
      <c r="O171" s="474"/>
      <c r="P171" s="473"/>
      <c r="Q171" s="428"/>
      <c r="R171" s="428"/>
      <c r="S171" s="428"/>
      <c r="T171" s="428"/>
      <c r="U171" s="428"/>
      <c r="V171" s="428"/>
      <c r="W171" s="428"/>
      <c r="X171" s="428"/>
      <c r="Y171" s="428"/>
      <c r="Z171" s="428"/>
      <c r="AA171" s="428"/>
      <c r="AB171" s="428"/>
      <c r="AC171" s="428"/>
      <c r="AD171" s="428"/>
      <c r="AE171" s="428"/>
      <c r="AF171" s="428"/>
      <c r="AG171" s="428"/>
      <c r="AH171" s="428"/>
    </row>
    <row r="172" ht="15.75" customHeight="1">
      <c r="A172" s="428"/>
      <c r="B172" s="428"/>
      <c r="C172" s="472"/>
      <c r="D172" s="428"/>
      <c r="E172" s="472"/>
      <c r="F172" s="472"/>
      <c r="G172" s="472"/>
      <c r="H172" s="428"/>
      <c r="I172" s="472"/>
      <c r="J172" s="428"/>
      <c r="K172" s="472"/>
      <c r="L172" s="428"/>
      <c r="M172" s="472"/>
      <c r="N172" s="428"/>
      <c r="O172" s="474"/>
      <c r="P172" s="473"/>
      <c r="Q172" s="428"/>
      <c r="R172" s="428"/>
      <c r="S172" s="428"/>
      <c r="T172" s="428"/>
      <c r="U172" s="428"/>
      <c r="V172" s="428"/>
      <c r="W172" s="428"/>
      <c r="X172" s="428"/>
      <c r="Y172" s="428"/>
      <c r="Z172" s="428"/>
      <c r="AA172" s="428"/>
      <c r="AB172" s="428"/>
      <c r="AC172" s="428"/>
      <c r="AD172" s="428"/>
      <c r="AE172" s="428"/>
      <c r="AF172" s="428"/>
      <c r="AG172" s="428"/>
      <c r="AH172" s="428"/>
    </row>
    <row r="173" ht="15.75" customHeight="1">
      <c r="A173" s="428"/>
      <c r="B173" s="428"/>
      <c r="C173" s="472"/>
      <c r="D173" s="428"/>
      <c r="E173" s="472"/>
      <c r="F173" s="472"/>
      <c r="G173" s="472"/>
      <c r="H173" s="428"/>
      <c r="I173" s="472"/>
      <c r="J173" s="428"/>
      <c r="K173" s="472"/>
      <c r="L173" s="428"/>
      <c r="M173" s="472"/>
      <c r="N173" s="428"/>
      <c r="O173" s="474"/>
      <c r="P173" s="473"/>
      <c r="Q173" s="428"/>
      <c r="R173" s="428"/>
      <c r="S173" s="428"/>
      <c r="T173" s="428"/>
      <c r="U173" s="428"/>
      <c r="V173" s="428"/>
      <c r="W173" s="428"/>
      <c r="X173" s="428"/>
      <c r="Y173" s="428"/>
      <c r="Z173" s="428"/>
      <c r="AA173" s="428"/>
      <c r="AB173" s="428"/>
      <c r="AC173" s="428"/>
      <c r="AD173" s="428"/>
      <c r="AE173" s="428"/>
      <c r="AF173" s="428"/>
      <c r="AG173" s="428"/>
      <c r="AH173" s="428"/>
    </row>
    <row r="174" ht="15.75" customHeight="1">
      <c r="A174" s="428"/>
      <c r="B174" s="428"/>
      <c r="C174" s="472"/>
      <c r="D174" s="428"/>
      <c r="E174" s="472"/>
      <c r="F174" s="472"/>
      <c r="G174" s="472"/>
      <c r="H174" s="428"/>
      <c r="I174" s="472"/>
      <c r="J174" s="428"/>
      <c r="K174" s="472"/>
      <c r="L174" s="428"/>
      <c r="M174" s="472"/>
      <c r="N174" s="428"/>
      <c r="O174" s="474"/>
      <c r="P174" s="473"/>
      <c r="Q174" s="428"/>
      <c r="R174" s="428"/>
      <c r="S174" s="428"/>
      <c r="T174" s="428"/>
      <c r="U174" s="428"/>
      <c r="V174" s="428"/>
      <c r="W174" s="428"/>
      <c r="X174" s="428"/>
      <c r="Y174" s="428"/>
      <c r="Z174" s="428"/>
      <c r="AA174" s="428"/>
      <c r="AB174" s="428"/>
      <c r="AC174" s="428"/>
      <c r="AD174" s="428"/>
      <c r="AE174" s="428"/>
      <c r="AF174" s="428"/>
      <c r="AG174" s="428"/>
      <c r="AH174" s="428"/>
    </row>
    <row r="175" ht="15.75" customHeight="1">
      <c r="A175" s="428"/>
      <c r="B175" s="428"/>
      <c r="C175" s="472"/>
      <c r="D175" s="428"/>
      <c r="E175" s="472"/>
      <c r="F175" s="472"/>
      <c r="G175" s="472"/>
      <c r="H175" s="428"/>
      <c r="I175" s="472"/>
      <c r="J175" s="428"/>
      <c r="K175" s="472"/>
      <c r="L175" s="428"/>
      <c r="M175" s="472"/>
      <c r="N175" s="428"/>
      <c r="O175" s="474"/>
      <c r="P175" s="473"/>
      <c r="Q175" s="428"/>
      <c r="R175" s="428"/>
      <c r="S175" s="428"/>
      <c r="T175" s="428"/>
      <c r="U175" s="428"/>
      <c r="V175" s="428"/>
      <c r="W175" s="428"/>
      <c r="X175" s="428"/>
      <c r="Y175" s="428"/>
      <c r="Z175" s="428"/>
      <c r="AA175" s="428"/>
      <c r="AB175" s="428"/>
      <c r="AC175" s="428"/>
      <c r="AD175" s="428"/>
      <c r="AE175" s="428"/>
      <c r="AF175" s="428"/>
      <c r="AG175" s="428"/>
      <c r="AH175" s="428"/>
    </row>
    <row r="176" ht="15.75" customHeight="1">
      <c r="A176" s="428"/>
      <c r="B176" s="428"/>
      <c r="C176" s="472"/>
      <c r="D176" s="428"/>
      <c r="E176" s="472"/>
      <c r="F176" s="472"/>
      <c r="G176" s="472"/>
      <c r="H176" s="428"/>
      <c r="I176" s="472"/>
      <c r="J176" s="428"/>
      <c r="K176" s="472"/>
      <c r="L176" s="428"/>
      <c r="M176" s="472"/>
      <c r="N176" s="428"/>
      <c r="O176" s="474"/>
      <c r="P176" s="473"/>
      <c r="Q176" s="428"/>
      <c r="R176" s="428"/>
      <c r="S176" s="428"/>
      <c r="T176" s="428"/>
      <c r="U176" s="428"/>
      <c r="V176" s="428"/>
      <c r="W176" s="428"/>
      <c r="X176" s="428"/>
      <c r="Y176" s="428"/>
      <c r="Z176" s="428"/>
      <c r="AA176" s="428"/>
      <c r="AB176" s="428"/>
      <c r="AC176" s="428"/>
      <c r="AD176" s="428"/>
      <c r="AE176" s="428"/>
      <c r="AF176" s="428"/>
      <c r="AG176" s="428"/>
      <c r="AH176" s="428"/>
    </row>
    <row r="177" ht="15.75" customHeight="1">
      <c r="A177" s="428"/>
      <c r="B177" s="428"/>
      <c r="C177" s="472"/>
      <c r="D177" s="428"/>
      <c r="E177" s="472"/>
      <c r="F177" s="472"/>
      <c r="G177" s="472"/>
      <c r="H177" s="428"/>
      <c r="I177" s="472"/>
      <c r="J177" s="428"/>
      <c r="K177" s="472"/>
      <c r="L177" s="428"/>
      <c r="M177" s="472"/>
      <c r="N177" s="428"/>
      <c r="O177" s="474"/>
      <c r="P177" s="473"/>
      <c r="Q177" s="428"/>
      <c r="R177" s="428"/>
      <c r="S177" s="428"/>
      <c r="T177" s="428"/>
      <c r="U177" s="428"/>
      <c r="V177" s="428"/>
      <c r="W177" s="428"/>
      <c r="X177" s="428"/>
      <c r="Y177" s="428"/>
      <c r="Z177" s="428"/>
      <c r="AA177" s="428"/>
      <c r="AB177" s="428"/>
      <c r="AC177" s="428"/>
      <c r="AD177" s="428"/>
      <c r="AE177" s="428"/>
      <c r="AF177" s="428"/>
      <c r="AG177" s="428"/>
      <c r="AH177" s="428"/>
    </row>
    <row r="178" ht="15.75" customHeight="1">
      <c r="A178" s="428"/>
      <c r="B178" s="428"/>
      <c r="C178" s="472"/>
      <c r="D178" s="428"/>
      <c r="E178" s="472"/>
      <c r="F178" s="472"/>
      <c r="G178" s="472"/>
      <c r="H178" s="428"/>
      <c r="I178" s="472"/>
      <c r="J178" s="428"/>
      <c r="K178" s="472"/>
      <c r="L178" s="428"/>
      <c r="M178" s="472"/>
      <c r="N178" s="428"/>
      <c r="O178" s="474"/>
      <c r="P178" s="473"/>
      <c r="Q178" s="428"/>
      <c r="R178" s="428"/>
      <c r="S178" s="428"/>
      <c r="T178" s="428"/>
      <c r="U178" s="428"/>
      <c r="V178" s="428"/>
      <c r="W178" s="428"/>
      <c r="X178" s="428"/>
      <c r="Y178" s="428"/>
      <c r="Z178" s="428"/>
      <c r="AA178" s="428"/>
      <c r="AB178" s="428"/>
      <c r="AC178" s="428"/>
      <c r="AD178" s="428"/>
      <c r="AE178" s="428"/>
      <c r="AF178" s="428"/>
      <c r="AG178" s="428"/>
      <c r="AH178" s="428"/>
    </row>
    <row r="179" ht="15.75" customHeight="1">
      <c r="A179" s="428"/>
      <c r="B179" s="428"/>
      <c r="C179" s="472"/>
      <c r="D179" s="428"/>
      <c r="E179" s="472"/>
      <c r="F179" s="472"/>
      <c r="G179" s="472"/>
      <c r="H179" s="428"/>
      <c r="I179" s="472"/>
      <c r="J179" s="428"/>
      <c r="K179" s="472"/>
      <c r="L179" s="428"/>
      <c r="M179" s="472"/>
      <c r="N179" s="428"/>
      <c r="O179" s="474"/>
      <c r="P179" s="473"/>
      <c r="Q179" s="428"/>
      <c r="R179" s="428"/>
      <c r="S179" s="428"/>
      <c r="T179" s="428"/>
      <c r="U179" s="428"/>
      <c r="V179" s="428"/>
      <c r="W179" s="428"/>
      <c r="X179" s="428"/>
      <c r="Y179" s="428"/>
      <c r="Z179" s="428"/>
      <c r="AA179" s="428"/>
      <c r="AB179" s="428"/>
      <c r="AC179" s="428"/>
      <c r="AD179" s="428"/>
      <c r="AE179" s="428"/>
      <c r="AF179" s="428"/>
      <c r="AG179" s="428"/>
      <c r="AH179" s="428"/>
    </row>
    <row r="180" ht="15.75" customHeight="1">
      <c r="A180" s="428"/>
      <c r="B180" s="428"/>
      <c r="C180" s="472"/>
      <c r="D180" s="428"/>
      <c r="E180" s="472"/>
      <c r="F180" s="472"/>
      <c r="G180" s="472"/>
      <c r="H180" s="428"/>
      <c r="I180" s="472"/>
      <c r="J180" s="428"/>
      <c r="K180" s="472"/>
      <c r="L180" s="428"/>
      <c r="M180" s="472"/>
      <c r="N180" s="428"/>
      <c r="O180" s="474"/>
      <c r="P180" s="473"/>
      <c r="Q180" s="428"/>
      <c r="R180" s="428"/>
      <c r="S180" s="428"/>
      <c r="T180" s="428"/>
      <c r="U180" s="428"/>
      <c r="V180" s="428"/>
      <c r="W180" s="428"/>
      <c r="X180" s="428"/>
      <c r="Y180" s="428"/>
      <c r="Z180" s="428"/>
      <c r="AA180" s="428"/>
      <c r="AB180" s="428"/>
      <c r="AC180" s="428"/>
      <c r="AD180" s="428"/>
      <c r="AE180" s="428"/>
      <c r="AF180" s="428"/>
      <c r="AG180" s="428"/>
      <c r="AH180" s="428"/>
    </row>
    <row r="181" ht="15.75" customHeight="1">
      <c r="A181" s="428"/>
      <c r="B181" s="428"/>
      <c r="C181" s="472"/>
      <c r="D181" s="428"/>
      <c r="E181" s="472"/>
      <c r="F181" s="472"/>
      <c r="G181" s="472"/>
      <c r="H181" s="428"/>
      <c r="I181" s="472"/>
      <c r="J181" s="428"/>
      <c r="K181" s="472"/>
      <c r="L181" s="428"/>
      <c r="M181" s="472"/>
      <c r="N181" s="428"/>
      <c r="O181" s="474"/>
      <c r="P181" s="473"/>
      <c r="Q181" s="428"/>
      <c r="R181" s="428"/>
      <c r="S181" s="428"/>
      <c r="T181" s="428"/>
      <c r="U181" s="428"/>
      <c r="V181" s="428"/>
      <c r="W181" s="428"/>
      <c r="X181" s="428"/>
      <c r="Y181" s="428"/>
      <c r="Z181" s="428"/>
      <c r="AA181" s="428"/>
      <c r="AB181" s="428"/>
      <c r="AC181" s="428"/>
      <c r="AD181" s="428"/>
      <c r="AE181" s="428"/>
      <c r="AF181" s="428"/>
      <c r="AG181" s="428"/>
      <c r="AH181" s="428"/>
    </row>
    <row r="182" ht="15.75" customHeight="1">
      <c r="A182" s="428"/>
      <c r="B182" s="428"/>
      <c r="C182" s="472"/>
      <c r="D182" s="428"/>
      <c r="E182" s="472"/>
      <c r="F182" s="472"/>
      <c r="G182" s="472"/>
      <c r="H182" s="428"/>
      <c r="I182" s="472"/>
      <c r="J182" s="428"/>
      <c r="K182" s="472"/>
      <c r="L182" s="428"/>
      <c r="M182" s="472"/>
      <c r="N182" s="428"/>
      <c r="O182" s="474"/>
      <c r="P182" s="473"/>
      <c r="Q182" s="428"/>
      <c r="R182" s="428"/>
      <c r="S182" s="428"/>
      <c r="T182" s="428"/>
      <c r="U182" s="428"/>
      <c r="V182" s="428"/>
      <c r="W182" s="428"/>
      <c r="X182" s="428"/>
      <c r="Y182" s="428"/>
      <c r="Z182" s="428"/>
      <c r="AA182" s="428"/>
      <c r="AB182" s="428"/>
      <c r="AC182" s="428"/>
      <c r="AD182" s="428"/>
      <c r="AE182" s="428"/>
      <c r="AF182" s="428"/>
      <c r="AG182" s="428"/>
      <c r="AH182" s="428"/>
    </row>
    <row r="183" ht="15.75" customHeight="1">
      <c r="A183" s="428"/>
      <c r="B183" s="428"/>
      <c r="C183" s="472"/>
      <c r="D183" s="428"/>
      <c r="E183" s="472"/>
      <c r="F183" s="472"/>
      <c r="G183" s="472"/>
      <c r="H183" s="428"/>
      <c r="I183" s="472"/>
      <c r="J183" s="428"/>
      <c r="K183" s="472"/>
      <c r="L183" s="428"/>
      <c r="M183" s="472"/>
      <c r="N183" s="428"/>
      <c r="O183" s="474"/>
      <c r="P183" s="473"/>
      <c r="Q183" s="428"/>
      <c r="R183" s="428"/>
      <c r="S183" s="428"/>
      <c r="T183" s="428"/>
      <c r="U183" s="428"/>
      <c r="V183" s="428"/>
      <c r="W183" s="428"/>
      <c r="X183" s="428"/>
      <c r="Y183" s="428"/>
      <c r="Z183" s="428"/>
      <c r="AA183" s="428"/>
      <c r="AB183" s="428"/>
      <c r="AC183" s="428"/>
      <c r="AD183" s="428"/>
      <c r="AE183" s="428"/>
      <c r="AF183" s="428"/>
      <c r="AG183" s="428"/>
      <c r="AH183" s="428"/>
    </row>
    <row r="184" ht="15.75" customHeight="1">
      <c r="A184" s="428"/>
      <c r="B184" s="428"/>
      <c r="C184" s="472"/>
      <c r="D184" s="428"/>
      <c r="E184" s="472"/>
      <c r="F184" s="472"/>
      <c r="G184" s="472"/>
      <c r="H184" s="428"/>
      <c r="I184" s="472"/>
      <c r="J184" s="428"/>
      <c r="K184" s="472"/>
      <c r="L184" s="428"/>
      <c r="M184" s="472"/>
      <c r="N184" s="428"/>
      <c r="O184" s="474"/>
      <c r="P184" s="473"/>
      <c r="Q184" s="428"/>
      <c r="R184" s="428"/>
      <c r="S184" s="428"/>
      <c r="T184" s="428"/>
      <c r="U184" s="428"/>
      <c r="V184" s="428"/>
      <c r="W184" s="428"/>
      <c r="X184" s="428"/>
      <c r="Y184" s="428"/>
      <c r="Z184" s="428"/>
      <c r="AA184" s="428"/>
      <c r="AB184" s="428"/>
      <c r="AC184" s="428"/>
      <c r="AD184" s="428"/>
      <c r="AE184" s="428"/>
      <c r="AF184" s="428"/>
      <c r="AG184" s="428"/>
      <c r="AH184" s="428"/>
    </row>
    <row r="185" ht="15.75" customHeight="1">
      <c r="A185" s="428"/>
      <c r="B185" s="428"/>
      <c r="C185" s="472"/>
      <c r="D185" s="428"/>
      <c r="E185" s="472"/>
      <c r="F185" s="472"/>
      <c r="G185" s="472"/>
      <c r="H185" s="428"/>
      <c r="I185" s="472"/>
      <c r="J185" s="428"/>
      <c r="K185" s="472"/>
      <c r="L185" s="428"/>
      <c r="M185" s="472"/>
      <c r="N185" s="428"/>
      <c r="O185" s="474"/>
      <c r="P185" s="473"/>
      <c r="Q185" s="428"/>
      <c r="R185" s="428"/>
      <c r="S185" s="428"/>
      <c r="T185" s="428"/>
      <c r="U185" s="428"/>
      <c r="V185" s="428"/>
      <c r="W185" s="428"/>
      <c r="X185" s="428"/>
      <c r="Y185" s="428"/>
      <c r="Z185" s="428"/>
      <c r="AA185" s="428"/>
      <c r="AB185" s="428"/>
      <c r="AC185" s="428"/>
      <c r="AD185" s="428"/>
      <c r="AE185" s="428"/>
      <c r="AF185" s="428"/>
      <c r="AG185" s="428"/>
      <c r="AH185" s="428"/>
    </row>
    <row r="186" ht="15.75" customHeight="1">
      <c r="A186" s="428"/>
      <c r="B186" s="428"/>
      <c r="C186" s="472"/>
      <c r="D186" s="428"/>
      <c r="E186" s="472"/>
      <c r="F186" s="472"/>
      <c r="G186" s="472"/>
      <c r="H186" s="428"/>
      <c r="I186" s="472"/>
      <c r="J186" s="428"/>
      <c r="K186" s="472"/>
      <c r="L186" s="428"/>
      <c r="M186" s="472"/>
      <c r="N186" s="428"/>
      <c r="O186" s="474"/>
      <c r="P186" s="473"/>
      <c r="Q186" s="428"/>
      <c r="R186" s="428"/>
      <c r="S186" s="428"/>
      <c r="T186" s="428"/>
      <c r="U186" s="428"/>
      <c r="V186" s="428"/>
      <c r="W186" s="428"/>
      <c r="X186" s="428"/>
      <c r="Y186" s="428"/>
      <c r="Z186" s="428"/>
      <c r="AA186" s="428"/>
      <c r="AB186" s="428"/>
      <c r="AC186" s="428"/>
      <c r="AD186" s="428"/>
      <c r="AE186" s="428"/>
      <c r="AF186" s="428"/>
      <c r="AG186" s="428"/>
      <c r="AH186" s="428"/>
    </row>
    <row r="187" ht="15.75" customHeight="1">
      <c r="A187" s="428"/>
      <c r="B187" s="428"/>
      <c r="C187" s="472"/>
      <c r="D187" s="428"/>
      <c r="E187" s="472"/>
      <c r="F187" s="472"/>
      <c r="G187" s="472"/>
      <c r="H187" s="428"/>
      <c r="I187" s="472"/>
      <c r="J187" s="428"/>
      <c r="K187" s="472"/>
      <c r="L187" s="428"/>
      <c r="M187" s="472"/>
      <c r="N187" s="428"/>
      <c r="O187" s="474"/>
      <c r="P187" s="473"/>
      <c r="Q187" s="428"/>
      <c r="R187" s="428"/>
      <c r="S187" s="428"/>
      <c r="T187" s="428"/>
      <c r="U187" s="428"/>
      <c r="V187" s="428"/>
      <c r="W187" s="428"/>
      <c r="X187" s="428"/>
      <c r="Y187" s="428"/>
      <c r="Z187" s="428"/>
      <c r="AA187" s="428"/>
      <c r="AB187" s="428"/>
      <c r="AC187" s="428"/>
      <c r="AD187" s="428"/>
      <c r="AE187" s="428"/>
      <c r="AF187" s="428"/>
      <c r="AG187" s="428"/>
      <c r="AH187" s="428"/>
    </row>
    <row r="188" ht="15.75" customHeight="1">
      <c r="A188" s="428"/>
      <c r="B188" s="428"/>
      <c r="C188" s="472"/>
      <c r="D188" s="428"/>
      <c r="E188" s="472"/>
      <c r="F188" s="472"/>
      <c r="G188" s="472"/>
      <c r="H188" s="428"/>
      <c r="I188" s="472"/>
      <c r="J188" s="428"/>
      <c r="K188" s="472"/>
      <c r="L188" s="428"/>
      <c r="M188" s="472"/>
      <c r="N188" s="428"/>
      <c r="O188" s="474"/>
      <c r="P188" s="473"/>
      <c r="Q188" s="428"/>
      <c r="R188" s="428"/>
      <c r="S188" s="428"/>
      <c r="T188" s="428"/>
      <c r="U188" s="428"/>
      <c r="V188" s="428"/>
      <c r="W188" s="428"/>
      <c r="X188" s="428"/>
      <c r="Y188" s="428"/>
      <c r="Z188" s="428"/>
      <c r="AA188" s="428"/>
      <c r="AB188" s="428"/>
      <c r="AC188" s="428"/>
      <c r="AD188" s="428"/>
      <c r="AE188" s="428"/>
      <c r="AF188" s="428"/>
      <c r="AG188" s="428"/>
      <c r="AH188" s="428"/>
    </row>
    <row r="189" ht="15.75" customHeight="1">
      <c r="A189" s="428"/>
      <c r="B189" s="428"/>
      <c r="C189" s="472"/>
      <c r="D189" s="428"/>
      <c r="E189" s="472"/>
      <c r="F189" s="472"/>
      <c r="G189" s="472"/>
      <c r="H189" s="428"/>
      <c r="I189" s="472"/>
      <c r="J189" s="428"/>
      <c r="K189" s="472"/>
      <c r="L189" s="428"/>
      <c r="M189" s="472"/>
      <c r="N189" s="428"/>
      <c r="O189" s="474"/>
      <c r="P189" s="473"/>
      <c r="Q189" s="428"/>
      <c r="R189" s="428"/>
      <c r="S189" s="428"/>
      <c r="T189" s="428"/>
      <c r="U189" s="428"/>
      <c r="V189" s="428"/>
      <c r="W189" s="428"/>
      <c r="X189" s="428"/>
      <c r="Y189" s="428"/>
      <c r="Z189" s="428"/>
      <c r="AA189" s="428"/>
      <c r="AB189" s="428"/>
      <c r="AC189" s="428"/>
      <c r="AD189" s="428"/>
      <c r="AE189" s="428"/>
      <c r="AF189" s="428"/>
      <c r="AG189" s="428"/>
      <c r="AH189" s="428"/>
    </row>
    <row r="190" ht="15.75" customHeight="1">
      <c r="A190" s="428"/>
      <c r="B190" s="428"/>
      <c r="C190" s="472"/>
      <c r="D190" s="428"/>
      <c r="E190" s="472"/>
      <c r="F190" s="472"/>
      <c r="G190" s="472"/>
      <c r="H190" s="428"/>
      <c r="I190" s="472"/>
      <c r="J190" s="428"/>
      <c r="K190" s="472"/>
      <c r="L190" s="428"/>
      <c r="M190" s="472"/>
      <c r="N190" s="428"/>
      <c r="O190" s="474"/>
      <c r="P190" s="473"/>
      <c r="Q190" s="428"/>
      <c r="R190" s="428"/>
      <c r="S190" s="428"/>
      <c r="T190" s="428"/>
      <c r="U190" s="428"/>
      <c r="V190" s="428"/>
      <c r="W190" s="428"/>
      <c r="X190" s="428"/>
      <c r="Y190" s="428"/>
      <c r="Z190" s="428"/>
      <c r="AA190" s="428"/>
      <c r="AB190" s="428"/>
      <c r="AC190" s="428"/>
      <c r="AD190" s="428"/>
      <c r="AE190" s="428"/>
      <c r="AF190" s="428"/>
      <c r="AG190" s="428"/>
      <c r="AH190" s="428"/>
    </row>
    <row r="191" ht="15.75" customHeight="1">
      <c r="A191" s="428"/>
      <c r="B191" s="428"/>
      <c r="C191" s="472"/>
      <c r="D191" s="428"/>
      <c r="E191" s="472"/>
      <c r="F191" s="472"/>
      <c r="G191" s="472"/>
      <c r="H191" s="428"/>
      <c r="I191" s="472"/>
      <c r="J191" s="428"/>
      <c r="K191" s="472"/>
      <c r="L191" s="428"/>
      <c r="M191" s="472"/>
      <c r="N191" s="428"/>
      <c r="O191" s="474"/>
      <c r="P191" s="473"/>
      <c r="Q191" s="428"/>
      <c r="R191" s="428"/>
      <c r="S191" s="428"/>
      <c r="T191" s="428"/>
      <c r="U191" s="428"/>
      <c r="V191" s="428"/>
      <c r="W191" s="428"/>
      <c r="X191" s="428"/>
      <c r="Y191" s="428"/>
      <c r="Z191" s="428"/>
      <c r="AA191" s="428"/>
      <c r="AB191" s="428"/>
      <c r="AC191" s="428"/>
      <c r="AD191" s="428"/>
      <c r="AE191" s="428"/>
      <c r="AF191" s="428"/>
      <c r="AG191" s="428"/>
      <c r="AH191" s="428"/>
    </row>
    <row r="192" ht="15.75" customHeight="1">
      <c r="A192" s="428"/>
      <c r="B192" s="428"/>
      <c r="C192" s="472"/>
      <c r="D192" s="428"/>
      <c r="E192" s="472"/>
      <c r="F192" s="472"/>
      <c r="G192" s="472"/>
      <c r="H192" s="428"/>
      <c r="I192" s="472"/>
      <c r="J192" s="428"/>
      <c r="K192" s="472"/>
      <c r="L192" s="428"/>
      <c r="M192" s="472"/>
      <c r="N192" s="428"/>
      <c r="O192" s="474"/>
      <c r="P192" s="473"/>
      <c r="Q192" s="428"/>
      <c r="R192" s="428"/>
      <c r="S192" s="428"/>
      <c r="T192" s="428"/>
      <c r="U192" s="428"/>
      <c r="V192" s="428"/>
      <c r="W192" s="428"/>
      <c r="X192" s="428"/>
      <c r="Y192" s="428"/>
      <c r="Z192" s="428"/>
      <c r="AA192" s="428"/>
      <c r="AB192" s="428"/>
      <c r="AC192" s="428"/>
      <c r="AD192" s="428"/>
      <c r="AE192" s="428"/>
      <c r="AF192" s="428"/>
      <c r="AG192" s="428"/>
      <c r="AH192" s="428"/>
    </row>
    <row r="193" ht="15.75" customHeight="1">
      <c r="A193" s="428"/>
      <c r="B193" s="428"/>
      <c r="C193" s="472"/>
      <c r="D193" s="428"/>
      <c r="E193" s="472"/>
      <c r="F193" s="472"/>
      <c r="G193" s="472"/>
      <c r="H193" s="428"/>
      <c r="I193" s="472"/>
      <c r="J193" s="428"/>
      <c r="K193" s="472"/>
      <c r="L193" s="428"/>
      <c r="M193" s="472"/>
      <c r="N193" s="428"/>
      <c r="O193" s="474"/>
      <c r="P193" s="473"/>
      <c r="Q193" s="428"/>
      <c r="R193" s="428"/>
      <c r="S193" s="428"/>
      <c r="T193" s="428"/>
      <c r="U193" s="428"/>
      <c r="V193" s="428"/>
      <c r="W193" s="428"/>
      <c r="X193" s="428"/>
      <c r="Y193" s="428"/>
      <c r="Z193" s="428"/>
      <c r="AA193" s="428"/>
      <c r="AB193" s="428"/>
      <c r="AC193" s="428"/>
      <c r="AD193" s="428"/>
      <c r="AE193" s="428"/>
      <c r="AF193" s="428"/>
      <c r="AG193" s="428"/>
      <c r="AH193" s="428"/>
    </row>
    <row r="194" ht="15.75" customHeight="1">
      <c r="A194" s="428"/>
      <c r="B194" s="428"/>
      <c r="C194" s="472"/>
      <c r="D194" s="428"/>
      <c r="E194" s="472"/>
      <c r="F194" s="472"/>
      <c r="G194" s="472"/>
      <c r="H194" s="428"/>
      <c r="I194" s="472"/>
      <c r="J194" s="428"/>
      <c r="K194" s="472"/>
      <c r="L194" s="428"/>
      <c r="M194" s="472"/>
      <c r="N194" s="428"/>
      <c r="O194" s="474"/>
      <c r="P194" s="473"/>
      <c r="Q194" s="428"/>
      <c r="R194" s="428"/>
      <c r="S194" s="428"/>
      <c r="T194" s="428"/>
      <c r="U194" s="428"/>
      <c r="V194" s="428"/>
      <c r="W194" s="428"/>
      <c r="X194" s="428"/>
      <c r="Y194" s="428"/>
      <c r="Z194" s="428"/>
      <c r="AA194" s="428"/>
      <c r="AB194" s="428"/>
      <c r="AC194" s="428"/>
      <c r="AD194" s="428"/>
      <c r="AE194" s="428"/>
      <c r="AF194" s="428"/>
      <c r="AG194" s="428"/>
      <c r="AH194" s="428"/>
    </row>
    <row r="195" ht="15.75" customHeight="1">
      <c r="A195" s="428"/>
      <c r="B195" s="428"/>
      <c r="C195" s="472"/>
      <c r="D195" s="428"/>
      <c r="E195" s="472"/>
      <c r="F195" s="472"/>
      <c r="G195" s="472"/>
      <c r="H195" s="428"/>
      <c r="I195" s="472"/>
      <c r="J195" s="428"/>
      <c r="K195" s="472"/>
      <c r="L195" s="428"/>
      <c r="M195" s="472"/>
      <c r="N195" s="428"/>
      <c r="O195" s="474"/>
      <c r="P195" s="473"/>
      <c r="Q195" s="428"/>
      <c r="R195" s="428"/>
      <c r="S195" s="428"/>
      <c r="T195" s="428"/>
      <c r="U195" s="428"/>
      <c r="V195" s="428"/>
      <c r="W195" s="428"/>
      <c r="X195" s="428"/>
      <c r="Y195" s="428"/>
      <c r="Z195" s="428"/>
      <c r="AA195" s="428"/>
      <c r="AB195" s="428"/>
      <c r="AC195" s="428"/>
      <c r="AD195" s="428"/>
      <c r="AE195" s="428"/>
      <c r="AF195" s="428"/>
      <c r="AG195" s="428"/>
      <c r="AH195" s="428"/>
    </row>
    <row r="196" ht="15.75" customHeight="1">
      <c r="A196" s="428"/>
      <c r="B196" s="428"/>
      <c r="C196" s="472"/>
      <c r="D196" s="428"/>
      <c r="E196" s="472"/>
      <c r="F196" s="472"/>
      <c r="G196" s="472"/>
      <c r="H196" s="428"/>
      <c r="I196" s="472"/>
      <c r="J196" s="428"/>
      <c r="K196" s="472"/>
      <c r="L196" s="428"/>
      <c r="M196" s="472"/>
      <c r="N196" s="428"/>
      <c r="O196" s="474"/>
      <c r="P196" s="473"/>
      <c r="Q196" s="428"/>
      <c r="R196" s="428"/>
      <c r="S196" s="428"/>
      <c r="T196" s="428"/>
      <c r="U196" s="428"/>
      <c r="V196" s="428"/>
      <c r="W196" s="428"/>
      <c r="X196" s="428"/>
      <c r="Y196" s="428"/>
      <c r="Z196" s="428"/>
      <c r="AA196" s="428"/>
      <c r="AB196" s="428"/>
      <c r="AC196" s="428"/>
      <c r="AD196" s="428"/>
      <c r="AE196" s="428"/>
      <c r="AF196" s="428"/>
      <c r="AG196" s="428"/>
      <c r="AH196" s="428"/>
    </row>
    <row r="197" ht="15.75" customHeight="1">
      <c r="A197" s="428"/>
      <c r="B197" s="428"/>
      <c r="C197" s="472"/>
      <c r="D197" s="428"/>
      <c r="E197" s="472"/>
      <c r="F197" s="472"/>
      <c r="G197" s="472"/>
      <c r="H197" s="428"/>
      <c r="I197" s="472"/>
      <c r="J197" s="428"/>
      <c r="K197" s="472"/>
      <c r="L197" s="428"/>
      <c r="M197" s="472"/>
      <c r="N197" s="428"/>
      <c r="O197" s="474"/>
      <c r="P197" s="473"/>
      <c r="Q197" s="428"/>
      <c r="R197" s="428"/>
      <c r="S197" s="428"/>
      <c r="T197" s="428"/>
      <c r="U197" s="428"/>
      <c r="V197" s="428"/>
      <c r="W197" s="428"/>
      <c r="X197" s="428"/>
      <c r="Y197" s="428"/>
      <c r="Z197" s="428"/>
      <c r="AA197" s="428"/>
      <c r="AB197" s="428"/>
      <c r="AC197" s="428"/>
      <c r="AD197" s="428"/>
      <c r="AE197" s="428"/>
      <c r="AF197" s="428"/>
      <c r="AG197" s="428"/>
      <c r="AH197" s="428"/>
    </row>
    <row r="198" ht="15.75" customHeight="1">
      <c r="A198" s="428"/>
      <c r="B198" s="428"/>
      <c r="C198" s="472"/>
      <c r="D198" s="428"/>
      <c r="E198" s="472"/>
      <c r="F198" s="472"/>
      <c r="G198" s="472"/>
      <c r="H198" s="428"/>
      <c r="I198" s="472"/>
      <c r="J198" s="428"/>
      <c r="K198" s="472"/>
      <c r="L198" s="428"/>
      <c r="M198" s="472"/>
      <c r="N198" s="428"/>
      <c r="O198" s="474"/>
      <c r="P198" s="473"/>
      <c r="Q198" s="428"/>
      <c r="R198" s="428"/>
      <c r="S198" s="428"/>
      <c r="T198" s="428"/>
      <c r="U198" s="428"/>
      <c r="V198" s="428"/>
      <c r="W198" s="428"/>
      <c r="X198" s="428"/>
      <c r="Y198" s="428"/>
      <c r="Z198" s="428"/>
      <c r="AA198" s="428"/>
      <c r="AB198" s="428"/>
      <c r="AC198" s="428"/>
      <c r="AD198" s="428"/>
      <c r="AE198" s="428"/>
      <c r="AF198" s="428"/>
      <c r="AG198" s="428"/>
      <c r="AH198" s="428"/>
    </row>
    <row r="199" ht="15.75" customHeight="1">
      <c r="A199" s="428"/>
      <c r="B199" s="428"/>
      <c r="C199" s="472"/>
      <c r="D199" s="428"/>
      <c r="E199" s="472"/>
      <c r="F199" s="472"/>
      <c r="G199" s="472"/>
      <c r="H199" s="428"/>
      <c r="I199" s="472"/>
      <c r="J199" s="428"/>
      <c r="K199" s="472"/>
      <c r="L199" s="428"/>
      <c r="M199" s="472"/>
      <c r="N199" s="428"/>
      <c r="O199" s="474"/>
      <c r="P199" s="473"/>
      <c r="Q199" s="428"/>
      <c r="R199" s="428"/>
      <c r="S199" s="428"/>
      <c r="T199" s="428"/>
      <c r="U199" s="428"/>
      <c r="V199" s="428"/>
      <c r="W199" s="428"/>
      <c r="X199" s="428"/>
      <c r="Y199" s="428"/>
      <c r="Z199" s="428"/>
      <c r="AA199" s="428"/>
      <c r="AB199" s="428"/>
      <c r="AC199" s="428"/>
      <c r="AD199" s="428"/>
      <c r="AE199" s="428"/>
      <c r="AF199" s="428"/>
      <c r="AG199" s="428"/>
      <c r="AH199" s="428"/>
    </row>
    <row r="200" ht="15.75" customHeight="1">
      <c r="A200" s="428"/>
      <c r="B200" s="428"/>
      <c r="C200" s="472"/>
      <c r="D200" s="428"/>
      <c r="E200" s="472"/>
      <c r="F200" s="472"/>
      <c r="G200" s="472"/>
      <c r="H200" s="428"/>
      <c r="I200" s="472"/>
      <c r="J200" s="428"/>
      <c r="K200" s="472"/>
      <c r="L200" s="428"/>
      <c r="M200" s="472"/>
      <c r="N200" s="428"/>
      <c r="O200" s="474"/>
      <c r="P200" s="473"/>
      <c r="Q200" s="428"/>
      <c r="R200" s="428"/>
      <c r="S200" s="428"/>
      <c r="T200" s="428"/>
      <c r="U200" s="428"/>
      <c r="V200" s="428"/>
      <c r="W200" s="428"/>
      <c r="X200" s="428"/>
      <c r="Y200" s="428"/>
      <c r="Z200" s="428"/>
      <c r="AA200" s="428"/>
      <c r="AB200" s="428"/>
      <c r="AC200" s="428"/>
      <c r="AD200" s="428"/>
      <c r="AE200" s="428"/>
      <c r="AF200" s="428"/>
      <c r="AG200" s="428"/>
      <c r="AH200" s="428"/>
    </row>
    <row r="201" ht="15.75" customHeight="1">
      <c r="A201" s="428"/>
      <c r="B201" s="428"/>
      <c r="C201" s="472"/>
      <c r="D201" s="428"/>
      <c r="E201" s="472"/>
      <c r="F201" s="472"/>
      <c r="G201" s="472"/>
      <c r="H201" s="428"/>
      <c r="I201" s="472"/>
      <c r="J201" s="428"/>
      <c r="K201" s="472"/>
      <c r="L201" s="428"/>
      <c r="M201" s="472"/>
      <c r="N201" s="428"/>
      <c r="O201" s="474"/>
      <c r="P201" s="473"/>
      <c r="Q201" s="428"/>
      <c r="R201" s="428"/>
      <c r="S201" s="428"/>
      <c r="T201" s="428"/>
      <c r="U201" s="428"/>
      <c r="V201" s="428"/>
      <c r="W201" s="428"/>
      <c r="X201" s="428"/>
      <c r="Y201" s="428"/>
      <c r="Z201" s="428"/>
      <c r="AA201" s="428"/>
      <c r="AB201" s="428"/>
      <c r="AC201" s="428"/>
      <c r="AD201" s="428"/>
      <c r="AE201" s="428"/>
      <c r="AF201" s="428"/>
      <c r="AG201" s="428"/>
      <c r="AH201" s="428"/>
    </row>
    <row r="202" ht="15.75" customHeight="1">
      <c r="A202" s="428"/>
      <c r="B202" s="428"/>
      <c r="C202" s="472"/>
      <c r="D202" s="428"/>
      <c r="E202" s="472"/>
      <c r="F202" s="472"/>
      <c r="G202" s="472"/>
      <c r="H202" s="428"/>
      <c r="I202" s="472"/>
      <c r="J202" s="428"/>
      <c r="K202" s="472"/>
      <c r="L202" s="428"/>
      <c r="M202" s="472"/>
      <c r="N202" s="428"/>
      <c r="O202" s="474"/>
      <c r="P202" s="473"/>
      <c r="Q202" s="428"/>
      <c r="R202" s="428"/>
      <c r="S202" s="428"/>
      <c r="T202" s="428"/>
      <c r="U202" s="428"/>
      <c r="V202" s="428"/>
      <c r="W202" s="428"/>
      <c r="X202" s="428"/>
      <c r="Y202" s="428"/>
      <c r="Z202" s="428"/>
      <c r="AA202" s="428"/>
      <c r="AB202" s="428"/>
      <c r="AC202" s="428"/>
      <c r="AD202" s="428"/>
      <c r="AE202" s="428"/>
      <c r="AF202" s="428"/>
      <c r="AG202" s="428"/>
      <c r="AH202" s="428"/>
    </row>
    <row r="203" ht="15.75" customHeight="1">
      <c r="A203" s="428"/>
      <c r="B203" s="428"/>
      <c r="C203" s="472"/>
      <c r="D203" s="428"/>
      <c r="E203" s="472"/>
      <c r="F203" s="472"/>
      <c r="G203" s="472"/>
      <c r="H203" s="428"/>
      <c r="I203" s="472"/>
      <c r="J203" s="428"/>
      <c r="K203" s="472"/>
      <c r="L203" s="428"/>
      <c r="M203" s="472"/>
      <c r="N203" s="428"/>
      <c r="O203" s="474"/>
      <c r="P203" s="473"/>
      <c r="Q203" s="428"/>
      <c r="R203" s="428"/>
      <c r="S203" s="428"/>
      <c r="T203" s="428"/>
      <c r="U203" s="428"/>
      <c r="V203" s="428"/>
      <c r="W203" s="428"/>
      <c r="X203" s="428"/>
      <c r="Y203" s="428"/>
      <c r="Z203" s="428"/>
      <c r="AA203" s="428"/>
      <c r="AB203" s="428"/>
      <c r="AC203" s="428"/>
      <c r="AD203" s="428"/>
      <c r="AE203" s="428"/>
      <c r="AF203" s="428"/>
      <c r="AG203" s="428"/>
      <c r="AH203" s="428"/>
    </row>
    <row r="204" ht="15.75" customHeight="1">
      <c r="A204" s="428"/>
      <c r="B204" s="428"/>
      <c r="C204" s="472"/>
      <c r="D204" s="428"/>
      <c r="E204" s="472"/>
      <c r="F204" s="472"/>
      <c r="G204" s="472"/>
      <c r="H204" s="428"/>
      <c r="I204" s="472"/>
      <c r="J204" s="428"/>
      <c r="K204" s="472"/>
      <c r="L204" s="428"/>
      <c r="M204" s="472"/>
      <c r="N204" s="428"/>
      <c r="O204" s="474"/>
      <c r="P204" s="473"/>
      <c r="Q204" s="428"/>
      <c r="R204" s="428"/>
      <c r="S204" s="428"/>
      <c r="T204" s="428"/>
      <c r="U204" s="428"/>
      <c r="V204" s="428"/>
      <c r="W204" s="428"/>
      <c r="X204" s="428"/>
      <c r="Y204" s="428"/>
      <c r="Z204" s="428"/>
      <c r="AA204" s="428"/>
      <c r="AB204" s="428"/>
      <c r="AC204" s="428"/>
      <c r="AD204" s="428"/>
      <c r="AE204" s="428"/>
      <c r="AF204" s="428"/>
      <c r="AG204" s="428"/>
      <c r="AH204" s="428"/>
    </row>
    <row r="205" ht="15.75" customHeight="1">
      <c r="A205" s="428"/>
      <c r="B205" s="428"/>
      <c r="C205" s="472"/>
      <c r="D205" s="428"/>
      <c r="E205" s="472"/>
      <c r="F205" s="472"/>
      <c r="G205" s="472"/>
      <c r="H205" s="428"/>
      <c r="I205" s="472"/>
      <c r="J205" s="428"/>
      <c r="K205" s="472"/>
      <c r="L205" s="428"/>
      <c r="M205" s="472"/>
      <c r="N205" s="428"/>
      <c r="O205" s="474"/>
      <c r="P205" s="473"/>
      <c r="Q205" s="428"/>
      <c r="R205" s="428"/>
      <c r="S205" s="428"/>
      <c r="T205" s="428"/>
      <c r="U205" s="428"/>
      <c r="V205" s="428"/>
      <c r="W205" s="428"/>
      <c r="X205" s="428"/>
      <c r="Y205" s="428"/>
      <c r="Z205" s="428"/>
      <c r="AA205" s="428"/>
      <c r="AB205" s="428"/>
      <c r="AC205" s="428"/>
      <c r="AD205" s="428"/>
      <c r="AE205" s="428"/>
      <c r="AF205" s="428"/>
      <c r="AG205" s="428"/>
      <c r="AH205" s="428"/>
    </row>
    <row r="206" ht="15.75" customHeight="1">
      <c r="A206" s="428"/>
      <c r="B206" s="428"/>
      <c r="C206" s="472"/>
      <c r="D206" s="428"/>
      <c r="E206" s="472"/>
      <c r="F206" s="472"/>
      <c r="G206" s="472"/>
      <c r="H206" s="428"/>
      <c r="I206" s="472"/>
      <c r="J206" s="428"/>
      <c r="K206" s="472"/>
      <c r="L206" s="428"/>
      <c r="M206" s="472"/>
      <c r="N206" s="428"/>
      <c r="O206" s="474"/>
      <c r="P206" s="473"/>
      <c r="Q206" s="428"/>
      <c r="R206" s="428"/>
      <c r="S206" s="428"/>
      <c r="T206" s="428"/>
      <c r="U206" s="428"/>
      <c r="V206" s="428"/>
      <c r="W206" s="428"/>
      <c r="X206" s="428"/>
      <c r="Y206" s="428"/>
      <c r="Z206" s="428"/>
      <c r="AA206" s="428"/>
      <c r="AB206" s="428"/>
      <c r="AC206" s="428"/>
      <c r="AD206" s="428"/>
      <c r="AE206" s="428"/>
      <c r="AF206" s="428"/>
      <c r="AG206" s="428"/>
      <c r="AH206" s="428"/>
    </row>
    <row r="207" ht="15.75" customHeight="1">
      <c r="A207" s="428"/>
      <c r="B207" s="428"/>
      <c r="C207" s="472"/>
      <c r="D207" s="428"/>
      <c r="E207" s="472"/>
      <c r="F207" s="472"/>
      <c r="G207" s="472"/>
      <c r="H207" s="428"/>
      <c r="I207" s="472"/>
      <c r="J207" s="428"/>
      <c r="K207" s="472"/>
      <c r="L207" s="428"/>
      <c r="M207" s="472"/>
      <c r="N207" s="428"/>
      <c r="O207" s="474"/>
      <c r="P207" s="473"/>
      <c r="Q207" s="428"/>
      <c r="R207" s="428"/>
      <c r="S207" s="428"/>
      <c r="T207" s="428"/>
      <c r="U207" s="428"/>
      <c r="V207" s="428"/>
      <c r="W207" s="428"/>
      <c r="X207" s="428"/>
      <c r="Y207" s="428"/>
      <c r="Z207" s="428"/>
      <c r="AA207" s="428"/>
      <c r="AB207" s="428"/>
      <c r="AC207" s="428"/>
      <c r="AD207" s="428"/>
      <c r="AE207" s="428"/>
      <c r="AF207" s="428"/>
      <c r="AG207" s="428"/>
      <c r="AH207" s="428"/>
    </row>
    <row r="208" ht="15.75" customHeight="1">
      <c r="A208" s="428"/>
      <c r="B208" s="428"/>
      <c r="C208" s="472"/>
      <c r="D208" s="428"/>
      <c r="E208" s="472"/>
      <c r="F208" s="472"/>
      <c r="G208" s="472"/>
      <c r="H208" s="428"/>
      <c r="I208" s="472"/>
      <c r="J208" s="428"/>
      <c r="K208" s="472"/>
      <c r="L208" s="428"/>
      <c r="M208" s="472"/>
      <c r="N208" s="428"/>
      <c r="O208" s="474"/>
      <c r="P208" s="473"/>
      <c r="Q208" s="428"/>
      <c r="R208" s="428"/>
      <c r="S208" s="428"/>
      <c r="T208" s="428"/>
      <c r="U208" s="428"/>
      <c r="V208" s="428"/>
      <c r="W208" s="428"/>
      <c r="X208" s="428"/>
      <c r="Y208" s="428"/>
      <c r="Z208" s="428"/>
      <c r="AA208" s="428"/>
      <c r="AB208" s="428"/>
      <c r="AC208" s="428"/>
      <c r="AD208" s="428"/>
      <c r="AE208" s="428"/>
      <c r="AF208" s="428"/>
      <c r="AG208" s="428"/>
      <c r="AH208" s="428"/>
    </row>
    <row r="209" ht="15.75" customHeight="1">
      <c r="A209" s="428"/>
      <c r="B209" s="428"/>
      <c r="C209" s="472"/>
      <c r="D209" s="428"/>
      <c r="E209" s="472"/>
      <c r="F209" s="472"/>
      <c r="G209" s="472"/>
      <c r="H209" s="428"/>
      <c r="I209" s="472"/>
      <c r="J209" s="428"/>
      <c r="K209" s="472"/>
      <c r="L209" s="428"/>
      <c r="M209" s="472"/>
      <c r="N209" s="428"/>
      <c r="O209" s="474"/>
      <c r="P209" s="473"/>
      <c r="Q209" s="428"/>
      <c r="R209" s="428"/>
      <c r="S209" s="428"/>
      <c r="T209" s="428"/>
      <c r="U209" s="428"/>
      <c r="V209" s="428"/>
      <c r="W209" s="428"/>
      <c r="X209" s="428"/>
      <c r="Y209" s="428"/>
      <c r="Z209" s="428"/>
      <c r="AA209" s="428"/>
      <c r="AB209" s="428"/>
      <c r="AC209" s="428"/>
      <c r="AD209" s="428"/>
      <c r="AE209" s="428"/>
      <c r="AF209" s="428"/>
      <c r="AG209" s="428"/>
      <c r="AH209" s="428"/>
    </row>
    <row r="210" ht="15.75" customHeight="1">
      <c r="A210" s="428"/>
      <c r="B210" s="428"/>
      <c r="C210" s="472"/>
      <c r="D210" s="428"/>
      <c r="E210" s="472"/>
      <c r="F210" s="472"/>
      <c r="G210" s="472"/>
      <c r="H210" s="428"/>
      <c r="I210" s="472"/>
      <c r="J210" s="428"/>
      <c r="K210" s="472"/>
      <c r="L210" s="428"/>
      <c r="M210" s="472"/>
      <c r="N210" s="428"/>
      <c r="O210" s="474"/>
      <c r="P210" s="473"/>
      <c r="Q210" s="428"/>
      <c r="R210" s="428"/>
      <c r="S210" s="428"/>
      <c r="T210" s="428"/>
      <c r="U210" s="428"/>
      <c r="V210" s="428"/>
      <c r="W210" s="428"/>
      <c r="X210" s="428"/>
      <c r="Y210" s="428"/>
      <c r="Z210" s="428"/>
      <c r="AA210" s="428"/>
      <c r="AB210" s="428"/>
      <c r="AC210" s="428"/>
      <c r="AD210" s="428"/>
      <c r="AE210" s="428"/>
      <c r="AF210" s="428"/>
      <c r="AG210" s="428"/>
      <c r="AH210" s="428"/>
    </row>
    <row r="211" ht="15.75" customHeight="1">
      <c r="A211" s="428"/>
      <c r="B211" s="428"/>
      <c r="C211" s="472"/>
      <c r="D211" s="428"/>
      <c r="E211" s="472"/>
      <c r="F211" s="472"/>
      <c r="G211" s="472"/>
      <c r="H211" s="428"/>
      <c r="I211" s="472"/>
      <c r="J211" s="428"/>
      <c r="K211" s="472"/>
      <c r="L211" s="428"/>
      <c r="M211" s="472"/>
      <c r="N211" s="428"/>
      <c r="O211" s="474"/>
      <c r="P211" s="473"/>
      <c r="Q211" s="428"/>
      <c r="R211" s="428"/>
      <c r="S211" s="428"/>
      <c r="T211" s="428"/>
      <c r="U211" s="428"/>
      <c r="V211" s="428"/>
      <c r="W211" s="428"/>
      <c r="X211" s="428"/>
      <c r="Y211" s="428"/>
      <c r="Z211" s="428"/>
      <c r="AA211" s="428"/>
      <c r="AB211" s="428"/>
      <c r="AC211" s="428"/>
      <c r="AD211" s="428"/>
      <c r="AE211" s="428"/>
      <c r="AF211" s="428"/>
      <c r="AG211" s="428"/>
      <c r="AH211" s="428"/>
    </row>
    <row r="212" ht="15.75" customHeight="1">
      <c r="A212" s="428"/>
      <c r="B212" s="428"/>
      <c r="C212" s="472"/>
      <c r="D212" s="428"/>
      <c r="E212" s="472"/>
      <c r="F212" s="472"/>
      <c r="G212" s="472"/>
      <c r="H212" s="428"/>
      <c r="I212" s="472"/>
      <c r="J212" s="428"/>
      <c r="K212" s="472"/>
      <c r="L212" s="428"/>
      <c r="M212" s="472"/>
      <c r="N212" s="428"/>
      <c r="O212" s="474"/>
      <c r="P212" s="473"/>
      <c r="Q212" s="428"/>
      <c r="R212" s="428"/>
      <c r="S212" s="428"/>
      <c r="T212" s="428"/>
      <c r="U212" s="428"/>
      <c r="V212" s="428"/>
      <c r="W212" s="428"/>
      <c r="X212" s="428"/>
      <c r="Y212" s="428"/>
      <c r="Z212" s="428"/>
      <c r="AA212" s="428"/>
      <c r="AB212" s="428"/>
      <c r="AC212" s="428"/>
      <c r="AD212" s="428"/>
      <c r="AE212" s="428"/>
      <c r="AF212" s="428"/>
      <c r="AG212" s="428"/>
      <c r="AH212" s="428"/>
    </row>
    <row r="213" ht="15.75" customHeight="1">
      <c r="A213" s="428"/>
      <c r="B213" s="428"/>
      <c r="C213" s="472"/>
      <c r="D213" s="428"/>
      <c r="E213" s="472"/>
      <c r="F213" s="472"/>
      <c r="G213" s="472"/>
      <c r="H213" s="428"/>
      <c r="I213" s="472"/>
      <c r="J213" s="428"/>
      <c r="K213" s="472"/>
      <c r="L213" s="428"/>
      <c r="M213" s="472"/>
      <c r="N213" s="428"/>
      <c r="O213" s="474"/>
      <c r="P213" s="473"/>
      <c r="Q213" s="428"/>
      <c r="R213" s="428"/>
      <c r="S213" s="428"/>
      <c r="T213" s="428"/>
      <c r="U213" s="428"/>
      <c r="V213" s="428"/>
      <c r="W213" s="428"/>
      <c r="X213" s="428"/>
      <c r="Y213" s="428"/>
      <c r="Z213" s="428"/>
      <c r="AA213" s="428"/>
      <c r="AB213" s="428"/>
      <c r="AC213" s="428"/>
      <c r="AD213" s="428"/>
      <c r="AE213" s="428"/>
      <c r="AF213" s="428"/>
      <c r="AG213" s="428"/>
      <c r="AH213" s="428"/>
    </row>
    <row r="214" ht="15.75" customHeight="1">
      <c r="A214" s="428"/>
      <c r="B214" s="428"/>
      <c r="C214" s="472"/>
      <c r="D214" s="428"/>
      <c r="E214" s="472"/>
      <c r="F214" s="472"/>
      <c r="G214" s="472"/>
      <c r="H214" s="428"/>
      <c r="I214" s="472"/>
      <c r="J214" s="428"/>
      <c r="K214" s="472"/>
      <c r="L214" s="428"/>
      <c r="M214" s="472"/>
      <c r="N214" s="428"/>
      <c r="O214" s="474"/>
      <c r="P214" s="473"/>
      <c r="Q214" s="428"/>
      <c r="R214" s="428"/>
      <c r="S214" s="428"/>
      <c r="T214" s="428"/>
      <c r="U214" s="428"/>
      <c r="V214" s="428"/>
      <c r="W214" s="428"/>
      <c r="X214" s="428"/>
      <c r="Y214" s="428"/>
      <c r="Z214" s="428"/>
      <c r="AA214" s="428"/>
      <c r="AB214" s="428"/>
      <c r="AC214" s="428"/>
      <c r="AD214" s="428"/>
      <c r="AE214" s="428"/>
      <c r="AF214" s="428"/>
      <c r="AG214" s="428"/>
      <c r="AH214" s="428"/>
    </row>
    <row r="215" ht="15.75" customHeight="1">
      <c r="A215" s="428"/>
      <c r="B215" s="428"/>
      <c r="C215" s="472"/>
      <c r="D215" s="428"/>
      <c r="E215" s="472"/>
      <c r="F215" s="472"/>
      <c r="G215" s="472"/>
      <c r="H215" s="428"/>
      <c r="I215" s="472"/>
      <c r="J215" s="428"/>
      <c r="K215" s="472"/>
      <c r="L215" s="428"/>
      <c r="M215" s="472"/>
      <c r="N215" s="428"/>
      <c r="O215" s="474"/>
      <c r="P215" s="473"/>
      <c r="Q215" s="428"/>
      <c r="R215" s="428"/>
      <c r="S215" s="428"/>
      <c r="T215" s="428"/>
      <c r="U215" s="428"/>
      <c r="V215" s="428"/>
      <c r="W215" s="428"/>
      <c r="X215" s="428"/>
      <c r="Y215" s="428"/>
      <c r="Z215" s="428"/>
      <c r="AA215" s="428"/>
      <c r="AB215" s="428"/>
      <c r="AC215" s="428"/>
      <c r="AD215" s="428"/>
      <c r="AE215" s="428"/>
      <c r="AF215" s="428"/>
      <c r="AG215" s="428"/>
      <c r="AH215" s="428"/>
    </row>
    <row r="216" ht="15.75" customHeight="1">
      <c r="A216" s="428"/>
      <c r="B216" s="428"/>
      <c r="C216" s="472"/>
      <c r="D216" s="428"/>
      <c r="E216" s="472"/>
      <c r="F216" s="472"/>
      <c r="G216" s="472"/>
      <c r="H216" s="428"/>
      <c r="I216" s="472"/>
      <c r="J216" s="428"/>
      <c r="K216" s="472"/>
      <c r="L216" s="428"/>
      <c r="M216" s="472"/>
      <c r="N216" s="428"/>
      <c r="O216" s="474"/>
      <c r="P216" s="473"/>
      <c r="Q216" s="428"/>
      <c r="R216" s="428"/>
      <c r="S216" s="428"/>
      <c r="T216" s="428"/>
      <c r="U216" s="428"/>
      <c r="V216" s="428"/>
      <c r="W216" s="428"/>
      <c r="X216" s="428"/>
      <c r="Y216" s="428"/>
      <c r="Z216" s="428"/>
      <c r="AA216" s="428"/>
      <c r="AB216" s="428"/>
      <c r="AC216" s="428"/>
      <c r="AD216" s="428"/>
      <c r="AE216" s="428"/>
      <c r="AF216" s="428"/>
      <c r="AG216" s="428"/>
      <c r="AH216" s="428"/>
    </row>
    <row r="217" ht="15.75" customHeight="1">
      <c r="A217" s="428"/>
      <c r="B217" s="428"/>
      <c r="C217" s="472"/>
      <c r="D217" s="428"/>
      <c r="E217" s="472"/>
      <c r="F217" s="472"/>
      <c r="G217" s="472"/>
      <c r="H217" s="428"/>
      <c r="I217" s="472"/>
      <c r="J217" s="428"/>
      <c r="K217" s="472"/>
      <c r="L217" s="428"/>
      <c r="M217" s="472"/>
      <c r="N217" s="428"/>
      <c r="O217" s="474"/>
      <c r="P217" s="473"/>
      <c r="Q217" s="428"/>
      <c r="R217" s="428"/>
      <c r="S217" s="428"/>
      <c r="T217" s="428"/>
      <c r="U217" s="428"/>
      <c r="V217" s="428"/>
      <c r="W217" s="428"/>
      <c r="X217" s="428"/>
      <c r="Y217" s="428"/>
      <c r="Z217" s="428"/>
      <c r="AA217" s="428"/>
      <c r="AB217" s="428"/>
      <c r="AC217" s="428"/>
      <c r="AD217" s="428"/>
      <c r="AE217" s="428"/>
      <c r="AF217" s="428"/>
      <c r="AG217" s="428"/>
      <c r="AH217" s="428"/>
    </row>
    <row r="218" ht="15.75" customHeight="1">
      <c r="A218" s="428"/>
      <c r="B218" s="428"/>
      <c r="C218" s="472"/>
      <c r="D218" s="428"/>
      <c r="E218" s="472"/>
      <c r="F218" s="472"/>
      <c r="G218" s="472"/>
      <c r="H218" s="428"/>
      <c r="I218" s="472"/>
      <c r="J218" s="428"/>
      <c r="K218" s="472"/>
      <c r="L218" s="428"/>
      <c r="M218" s="472"/>
      <c r="N218" s="428"/>
      <c r="O218" s="474"/>
      <c r="P218" s="473"/>
      <c r="Q218" s="428"/>
      <c r="R218" s="428"/>
      <c r="S218" s="428"/>
      <c r="T218" s="428"/>
      <c r="U218" s="428"/>
      <c r="V218" s="428"/>
      <c r="W218" s="428"/>
      <c r="X218" s="428"/>
      <c r="Y218" s="428"/>
      <c r="Z218" s="428"/>
      <c r="AA218" s="428"/>
      <c r="AB218" s="428"/>
      <c r="AC218" s="428"/>
      <c r="AD218" s="428"/>
      <c r="AE218" s="428"/>
      <c r="AF218" s="428"/>
      <c r="AG218" s="428"/>
      <c r="AH218" s="428"/>
    </row>
    <row r="219" ht="15.75" customHeight="1">
      <c r="A219" s="428"/>
      <c r="B219" s="428"/>
      <c r="C219" s="472"/>
      <c r="D219" s="428"/>
      <c r="E219" s="472"/>
      <c r="F219" s="472"/>
      <c r="G219" s="472"/>
      <c r="H219" s="428"/>
      <c r="I219" s="472"/>
      <c r="J219" s="428"/>
      <c r="K219" s="472"/>
      <c r="L219" s="428"/>
      <c r="M219" s="472"/>
      <c r="N219" s="428"/>
      <c r="O219" s="474"/>
      <c r="P219" s="473"/>
      <c r="Q219" s="428"/>
      <c r="R219" s="428"/>
      <c r="S219" s="428"/>
      <c r="T219" s="428"/>
      <c r="U219" s="428"/>
      <c r="V219" s="428"/>
      <c r="W219" s="428"/>
      <c r="X219" s="428"/>
      <c r="Y219" s="428"/>
      <c r="Z219" s="428"/>
      <c r="AA219" s="428"/>
      <c r="AB219" s="428"/>
      <c r="AC219" s="428"/>
      <c r="AD219" s="428"/>
      <c r="AE219" s="428"/>
      <c r="AF219" s="428"/>
      <c r="AG219" s="428"/>
      <c r="AH219" s="428"/>
    </row>
    <row r="220" ht="15.75" customHeight="1">
      <c r="A220" s="428"/>
      <c r="B220" s="428"/>
      <c r="C220" s="472"/>
      <c r="D220" s="428"/>
      <c r="E220" s="472"/>
      <c r="F220" s="472"/>
      <c r="G220" s="472"/>
      <c r="H220" s="428"/>
      <c r="I220" s="472"/>
      <c r="J220" s="428"/>
      <c r="K220" s="472"/>
      <c r="L220" s="428"/>
      <c r="M220" s="472"/>
      <c r="N220" s="428"/>
      <c r="O220" s="474"/>
      <c r="P220" s="473"/>
      <c r="Q220" s="428"/>
      <c r="R220" s="428"/>
      <c r="S220" s="428"/>
      <c r="T220" s="428"/>
      <c r="U220" s="428"/>
      <c r="V220" s="428"/>
      <c r="W220" s="428"/>
      <c r="X220" s="428"/>
      <c r="Y220" s="428"/>
      <c r="Z220" s="428"/>
      <c r="AA220" s="428"/>
      <c r="AB220" s="428"/>
      <c r="AC220" s="428"/>
      <c r="AD220" s="428"/>
      <c r="AE220" s="428"/>
      <c r="AF220" s="428"/>
      <c r="AG220" s="428"/>
      <c r="AH220" s="428"/>
    </row>
    <row r="221" ht="15.75" customHeight="1">
      <c r="A221" s="428"/>
      <c r="B221" s="428"/>
      <c r="C221" s="472"/>
      <c r="D221" s="428"/>
      <c r="E221" s="472"/>
      <c r="F221" s="472"/>
      <c r="G221" s="472"/>
      <c r="H221" s="428"/>
      <c r="I221" s="472"/>
      <c r="J221" s="428"/>
      <c r="K221" s="472"/>
      <c r="L221" s="428"/>
      <c r="M221" s="472"/>
      <c r="N221" s="428"/>
      <c r="O221" s="474"/>
      <c r="P221" s="473"/>
      <c r="Q221" s="428"/>
      <c r="R221" s="428"/>
      <c r="S221" s="428"/>
      <c r="T221" s="428"/>
      <c r="U221" s="428"/>
      <c r="V221" s="428"/>
      <c r="W221" s="428"/>
      <c r="X221" s="428"/>
      <c r="Y221" s="428"/>
      <c r="Z221" s="428"/>
      <c r="AA221" s="428"/>
      <c r="AB221" s="428"/>
      <c r="AC221" s="428"/>
      <c r="AD221" s="428"/>
      <c r="AE221" s="428"/>
      <c r="AF221" s="428"/>
      <c r="AG221" s="428"/>
      <c r="AH221" s="428"/>
    </row>
    <row r="222" ht="15.75" customHeight="1">
      <c r="A222" s="428"/>
      <c r="B222" s="428"/>
      <c r="C222" s="472"/>
      <c r="D222" s="428"/>
      <c r="E222" s="472"/>
      <c r="F222" s="472"/>
      <c r="G222" s="472"/>
      <c r="H222" s="428"/>
      <c r="I222" s="472"/>
      <c r="J222" s="428"/>
      <c r="K222" s="472"/>
      <c r="L222" s="428"/>
      <c r="M222" s="472"/>
      <c r="N222" s="428"/>
      <c r="O222" s="474"/>
      <c r="P222" s="473"/>
      <c r="Q222" s="428"/>
      <c r="R222" s="428"/>
      <c r="S222" s="428"/>
      <c r="T222" s="428"/>
      <c r="U222" s="428"/>
      <c r="V222" s="428"/>
      <c r="W222" s="428"/>
      <c r="X222" s="428"/>
      <c r="Y222" s="428"/>
      <c r="Z222" s="428"/>
      <c r="AA222" s="428"/>
      <c r="AB222" s="428"/>
      <c r="AC222" s="428"/>
      <c r="AD222" s="428"/>
      <c r="AE222" s="428"/>
      <c r="AF222" s="428"/>
      <c r="AG222" s="428"/>
      <c r="AH222" s="428"/>
    </row>
    <row r="223" ht="15.75" customHeight="1">
      <c r="A223" s="428"/>
      <c r="B223" s="428"/>
      <c r="C223" s="472"/>
      <c r="D223" s="428"/>
      <c r="E223" s="472"/>
      <c r="F223" s="472"/>
      <c r="G223" s="472"/>
      <c r="H223" s="428"/>
      <c r="I223" s="472"/>
      <c r="J223" s="428"/>
      <c r="K223" s="472"/>
      <c r="L223" s="428"/>
      <c r="M223" s="472"/>
      <c r="N223" s="428"/>
      <c r="O223" s="474"/>
      <c r="P223" s="473"/>
      <c r="Q223" s="428"/>
      <c r="R223" s="428"/>
      <c r="S223" s="428"/>
      <c r="T223" s="428"/>
      <c r="U223" s="428"/>
      <c r="V223" s="428"/>
      <c r="W223" s="428"/>
      <c r="X223" s="428"/>
      <c r="Y223" s="428"/>
      <c r="Z223" s="428"/>
      <c r="AA223" s="428"/>
      <c r="AB223" s="428"/>
      <c r="AC223" s="428"/>
      <c r="AD223" s="428"/>
      <c r="AE223" s="428"/>
      <c r="AF223" s="428"/>
      <c r="AG223" s="428"/>
      <c r="AH223" s="428"/>
    </row>
    <row r="224" ht="15.75" customHeight="1">
      <c r="A224" s="428"/>
      <c r="B224" s="428"/>
      <c r="C224" s="472"/>
      <c r="D224" s="428"/>
      <c r="E224" s="472"/>
      <c r="F224" s="472"/>
      <c r="G224" s="472"/>
      <c r="H224" s="428"/>
      <c r="I224" s="472"/>
      <c r="J224" s="428"/>
      <c r="K224" s="472"/>
      <c r="L224" s="428"/>
      <c r="M224" s="472"/>
      <c r="N224" s="428"/>
      <c r="O224" s="474"/>
      <c r="P224" s="473"/>
      <c r="Q224" s="428"/>
      <c r="R224" s="428"/>
      <c r="S224" s="428"/>
      <c r="T224" s="428"/>
      <c r="U224" s="428"/>
      <c r="V224" s="428"/>
      <c r="W224" s="428"/>
      <c r="X224" s="428"/>
      <c r="Y224" s="428"/>
      <c r="Z224" s="428"/>
      <c r="AA224" s="428"/>
      <c r="AB224" s="428"/>
      <c r="AC224" s="428"/>
      <c r="AD224" s="428"/>
      <c r="AE224" s="428"/>
      <c r="AF224" s="428"/>
      <c r="AG224" s="428"/>
      <c r="AH224" s="428"/>
    </row>
    <row r="225" ht="15.75" customHeight="1">
      <c r="A225" s="428"/>
      <c r="B225" s="428"/>
      <c r="C225" s="472"/>
      <c r="D225" s="428"/>
      <c r="E225" s="472"/>
      <c r="F225" s="472"/>
      <c r="G225" s="472"/>
      <c r="H225" s="428"/>
      <c r="I225" s="472"/>
      <c r="J225" s="428"/>
      <c r="K225" s="472"/>
      <c r="L225" s="428"/>
      <c r="M225" s="472"/>
      <c r="N225" s="428"/>
      <c r="O225" s="474"/>
      <c r="P225" s="473"/>
      <c r="Q225" s="428"/>
      <c r="R225" s="428"/>
      <c r="S225" s="428"/>
      <c r="T225" s="428"/>
      <c r="U225" s="428"/>
      <c r="V225" s="428"/>
      <c r="W225" s="428"/>
      <c r="X225" s="428"/>
      <c r="Y225" s="428"/>
      <c r="Z225" s="428"/>
      <c r="AA225" s="428"/>
      <c r="AB225" s="428"/>
      <c r="AC225" s="428"/>
      <c r="AD225" s="428"/>
      <c r="AE225" s="428"/>
      <c r="AF225" s="428"/>
      <c r="AG225" s="428"/>
      <c r="AH225" s="428"/>
    </row>
    <row r="226" ht="15.75" customHeight="1">
      <c r="A226" s="428"/>
      <c r="B226" s="428"/>
      <c r="C226" s="472"/>
      <c r="D226" s="428"/>
      <c r="E226" s="472"/>
      <c r="F226" s="472"/>
      <c r="G226" s="472"/>
      <c r="H226" s="428"/>
      <c r="I226" s="472"/>
      <c r="J226" s="428"/>
      <c r="K226" s="472"/>
      <c r="L226" s="428"/>
      <c r="M226" s="472"/>
      <c r="N226" s="428"/>
      <c r="O226" s="474"/>
      <c r="P226" s="473"/>
      <c r="Q226" s="428"/>
      <c r="R226" s="428"/>
      <c r="S226" s="428"/>
      <c r="T226" s="428"/>
      <c r="U226" s="428"/>
      <c r="V226" s="428"/>
      <c r="W226" s="428"/>
      <c r="X226" s="428"/>
      <c r="Y226" s="428"/>
      <c r="Z226" s="428"/>
      <c r="AA226" s="428"/>
      <c r="AB226" s="428"/>
      <c r="AC226" s="428"/>
      <c r="AD226" s="428"/>
      <c r="AE226" s="428"/>
      <c r="AF226" s="428"/>
      <c r="AG226" s="428"/>
      <c r="AH226" s="428"/>
    </row>
    <row r="227" ht="15.75" customHeight="1">
      <c r="A227" s="428"/>
      <c r="B227" s="428"/>
      <c r="C227" s="472"/>
      <c r="D227" s="428"/>
      <c r="E227" s="472"/>
      <c r="F227" s="472"/>
      <c r="G227" s="472"/>
      <c r="H227" s="428"/>
      <c r="I227" s="472"/>
      <c r="J227" s="428"/>
      <c r="K227" s="472"/>
      <c r="L227" s="428"/>
      <c r="M227" s="472"/>
      <c r="N227" s="428"/>
      <c r="O227" s="474"/>
      <c r="P227" s="473"/>
      <c r="Q227" s="428"/>
      <c r="R227" s="428"/>
      <c r="S227" s="428"/>
      <c r="T227" s="428"/>
      <c r="U227" s="428"/>
      <c r="V227" s="428"/>
      <c r="W227" s="428"/>
      <c r="X227" s="428"/>
      <c r="Y227" s="428"/>
      <c r="Z227" s="428"/>
      <c r="AA227" s="428"/>
      <c r="AB227" s="428"/>
      <c r="AC227" s="428"/>
      <c r="AD227" s="428"/>
      <c r="AE227" s="428"/>
      <c r="AF227" s="428"/>
      <c r="AG227" s="428"/>
      <c r="AH227" s="428"/>
    </row>
    <row r="228" ht="15.75" customHeight="1">
      <c r="A228" s="428"/>
      <c r="B228" s="428"/>
      <c r="C228" s="472"/>
      <c r="D228" s="428"/>
      <c r="E228" s="472"/>
      <c r="F228" s="472"/>
      <c r="G228" s="472"/>
      <c r="H228" s="428"/>
      <c r="I228" s="472"/>
      <c r="J228" s="428"/>
      <c r="K228" s="472"/>
      <c r="L228" s="428"/>
      <c r="M228" s="472"/>
      <c r="N228" s="428"/>
      <c r="O228" s="474"/>
      <c r="P228" s="473"/>
      <c r="Q228" s="428"/>
      <c r="R228" s="428"/>
      <c r="S228" s="428"/>
      <c r="T228" s="428"/>
      <c r="U228" s="428"/>
      <c r="V228" s="428"/>
      <c r="W228" s="428"/>
      <c r="X228" s="428"/>
      <c r="Y228" s="428"/>
      <c r="Z228" s="428"/>
      <c r="AA228" s="428"/>
      <c r="AB228" s="428"/>
      <c r="AC228" s="428"/>
      <c r="AD228" s="428"/>
      <c r="AE228" s="428"/>
      <c r="AF228" s="428"/>
      <c r="AG228" s="428"/>
      <c r="AH228" s="428"/>
    </row>
    <row r="229" ht="15.75" customHeight="1">
      <c r="A229" s="428"/>
      <c r="B229" s="428"/>
      <c r="C229" s="472"/>
      <c r="D229" s="428"/>
      <c r="E229" s="472"/>
      <c r="F229" s="472"/>
      <c r="G229" s="472"/>
      <c r="H229" s="428"/>
      <c r="I229" s="472"/>
      <c r="J229" s="428"/>
      <c r="K229" s="472"/>
      <c r="L229" s="428"/>
      <c r="M229" s="472"/>
      <c r="N229" s="428"/>
      <c r="O229" s="474"/>
      <c r="P229" s="473"/>
      <c r="Q229" s="428"/>
      <c r="R229" s="428"/>
      <c r="S229" s="428"/>
      <c r="T229" s="428"/>
      <c r="U229" s="428"/>
      <c r="V229" s="428"/>
      <c r="W229" s="428"/>
      <c r="X229" s="428"/>
      <c r="Y229" s="428"/>
      <c r="Z229" s="428"/>
      <c r="AA229" s="428"/>
      <c r="AB229" s="428"/>
      <c r="AC229" s="428"/>
      <c r="AD229" s="428"/>
      <c r="AE229" s="428"/>
      <c r="AF229" s="428"/>
      <c r="AG229" s="428"/>
      <c r="AH229" s="428"/>
    </row>
    <row r="230" ht="15.75" customHeight="1">
      <c r="A230" s="428"/>
      <c r="B230" s="428"/>
      <c r="C230" s="472"/>
      <c r="D230" s="428"/>
      <c r="E230" s="472"/>
      <c r="F230" s="472"/>
      <c r="G230" s="472"/>
      <c r="H230" s="428"/>
      <c r="I230" s="472"/>
      <c r="J230" s="428"/>
      <c r="K230" s="472"/>
      <c r="L230" s="428"/>
      <c r="M230" s="472"/>
      <c r="N230" s="428"/>
      <c r="O230" s="474"/>
      <c r="P230" s="473"/>
      <c r="Q230" s="428"/>
      <c r="R230" s="428"/>
      <c r="S230" s="428"/>
      <c r="T230" s="428"/>
      <c r="U230" s="428"/>
      <c r="V230" s="428"/>
      <c r="W230" s="428"/>
      <c r="X230" s="428"/>
      <c r="Y230" s="428"/>
      <c r="Z230" s="428"/>
      <c r="AA230" s="428"/>
      <c r="AB230" s="428"/>
      <c r="AC230" s="428"/>
      <c r="AD230" s="428"/>
      <c r="AE230" s="428"/>
      <c r="AF230" s="428"/>
      <c r="AG230" s="428"/>
      <c r="AH230" s="428"/>
    </row>
    <row r="231" ht="15.75" customHeight="1">
      <c r="A231" s="428"/>
      <c r="B231" s="428"/>
      <c r="C231" s="472"/>
      <c r="D231" s="428"/>
      <c r="E231" s="472"/>
      <c r="F231" s="472"/>
      <c r="G231" s="472"/>
      <c r="H231" s="428"/>
      <c r="I231" s="472"/>
      <c r="J231" s="428"/>
      <c r="K231" s="472"/>
      <c r="L231" s="428"/>
      <c r="M231" s="472"/>
      <c r="N231" s="428"/>
      <c r="O231" s="474"/>
      <c r="P231" s="473"/>
      <c r="Q231" s="428"/>
      <c r="R231" s="428"/>
      <c r="S231" s="428"/>
      <c r="T231" s="428"/>
      <c r="U231" s="428"/>
      <c r="V231" s="428"/>
      <c r="W231" s="428"/>
      <c r="X231" s="428"/>
      <c r="Y231" s="428"/>
      <c r="Z231" s="428"/>
      <c r="AA231" s="428"/>
      <c r="AB231" s="428"/>
      <c r="AC231" s="428"/>
      <c r="AD231" s="428"/>
      <c r="AE231" s="428"/>
      <c r="AF231" s="428"/>
      <c r="AG231" s="428"/>
      <c r="AH231" s="428"/>
    </row>
    <row r="232" ht="15.75" customHeight="1">
      <c r="A232" s="428"/>
      <c r="B232" s="428"/>
      <c r="C232" s="472"/>
      <c r="D232" s="428"/>
      <c r="E232" s="472"/>
      <c r="F232" s="472"/>
      <c r="G232" s="472"/>
      <c r="H232" s="428"/>
      <c r="I232" s="472"/>
      <c r="J232" s="428"/>
      <c r="K232" s="472"/>
      <c r="L232" s="428"/>
      <c r="M232" s="472"/>
      <c r="N232" s="428"/>
      <c r="O232" s="474"/>
      <c r="P232" s="473"/>
      <c r="Q232" s="428"/>
      <c r="R232" s="428"/>
      <c r="S232" s="428"/>
      <c r="T232" s="428"/>
      <c r="U232" s="428"/>
      <c r="V232" s="428"/>
      <c r="W232" s="428"/>
      <c r="X232" s="428"/>
      <c r="Y232" s="428"/>
      <c r="Z232" s="428"/>
      <c r="AA232" s="428"/>
      <c r="AB232" s="428"/>
      <c r="AC232" s="428"/>
      <c r="AD232" s="428"/>
      <c r="AE232" s="428"/>
      <c r="AF232" s="428"/>
      <c r="AG232" s="428"/>
      <c r="AH232" s="428"/>
    </row>
    <row r="233" ht="15.75" customHeight="1">
      <c r="A233" s="428"/>
      <c r="B233" s="428"/>
      <c r="C233" s="472"/>
      <c r="D233" s="428"/>
      <c r="E233" s="472"/>
      <c r="F233" s="472"/>
      <c r="G233" s="472"/>
      <c r="H233" s="428"/>
      <c r="I233" s="472"/>
      <c r="J233" s="428"/>
      <c r="K233" s="472"/>
      <c r="L233" s="428"/>
      <c r="M233" s="472"/>
      <c r="N233" s="428"/>
      <c r="O233" s="474"/>
      <c r="P233" s="473"/>
      <c r="Q233" s="428"/>
      <c r="R233" s="428"/>
      <c r="S233" s="428"/>
      <c r="T233" s="428"/>
      <c r="U233" s="428"/>
      <c r="V233" s="428"/>
      <c r="W233" s="428"/>
      <c r="X233" s="428"/>
      <c r="Y233" s="428"/>
      <c r="Z233" s="428"/>
      <c r="AA233" s="428"/>
      <c r="AB233" s="428"/>
      <c r="AC233" s="428"/>
      <c r="AD233" s="428"/>
      <c r="AE233" s="428"/>
      <c r="AF233" s="428"/>
      <c r="AG233" s="428"/>
      <c r="AH233" s="428"/>
    </row>
    <row r="234" ht="15.75" customHeight="1">
      <c r="A234" s="428"/>
      <c r="B234" s="428"/>
      <c r="C234" s="472"/>
      <c r="D234" s="428"/>
      <c r="E234" s="472"/>
      <c r="F234" s="472"/>
      <c r="G234" s="472"/>
      <c r="H234" s="428"/>
      <c r="I234" s="472"/>
      <c r="J234" s="428"/>
      <c r="K234" s="472"/>
      <c r="L234" s="428"/>
      <c r="M234" s="472"/>
      <c r="N234" s="428"/>
      <c r="O234" s="474"/>
      <c r="P234" s="473"/>
      <c r="Q234" s="428"/>
      <c r="R234" s="428"/>
      <c r="S234" s="428"/>
      <c r="T234" s="428"/>
      <c r="U234" s="428"/>
      <c r="V234" s="428"/>
      <c r="W234" s="428"/>
      <c r="X234" s="428"/>
      <c r="Y234" s="428"/>
      <c r="Z234" s="428"/>
      <c r="AA234" s="428"/>
      <c r="AB234" s="428"/>
      <c r="AC234" s="428"/>
      <c r="AD234" s="428"/>
      <c r="AE234" s="428"/>
      <c r="AF234" s="428"/>
      <c r="AG234" s="428"/>
      <c r="AH234" s="428"/>
    </row>
    <row r="235" ht="15.75" customHeight="1">
      <c r="A235" s="428"/>
      <c r="B235" s="428"/>
      <c r="C235" s="472"/>
      <c r="D235" s="428"/>
      <c r="E235" s="472"/>
      <c r="F235" s="472"/>
      <c r="G235" s="472"/>
      <c r="H235" s="428"/>
      <c r="I235" s="472"/>
      <c r="J235" s="428"/>
      <c r="K235" s="472"/>
      <c r="L235" s="428"/>
      <c r="M235" s="472"/>
      <c r="N235" s="428"/>
      <c r="O235" s="474"/>
      <c r="P235" s="473"/>
      <c r="Q235" s="428"/>
      <c r="R235" s="428"/>
      <c r="S235" s="428"/>
      <c r="T235" s="428"/>
      <c r="U235" s="428"/>
      <c r="V235" s="428"/>
      <c r="W235" s="428"/>
      <c r="X235" s="428"/>
      <c r="Y235" s="428"/>
      <c r="Z235" s="428"/>
      <c r="AA235" s="428"/>
      <c r="AB235" s="428"/>
      <c r="AC235" s="428"/>
      <c r="AD235" s="428"/>
      <c r="AE235" s="428"/>
      <c r="AF235" s="428"/>
      <c r="AG235" s="428"/>
      <c r="AH235" s="428"/>
    </row>
    <row r="236" ht="15.75" customHeight="1">
      <c r="A236" s="428"/>
      <c r="B236" s="428"/>
      <c r="C236" s="472"/>
      <c r="D236" s="428"/>
      <c r="E236" s="472"/>
      <c r="F236" s="472"/>
      <c r="G236" s="472"/>
      <c r="H236" s="428"/>
      <c r="I236" s="472"/>
      <c r="J236" s="428"/>
      <c r="K236" s="472"/>
      <c r="L236" s="428"/>
      <c r="M236" s="472"/>
      <c r="N236" s="428"/>
      <c r="O236" s="474"/>
      <c r="P236" s="473"/>
      <c r="Q236" s="428"/>
      <c r="R236" s="428"/>
      <c r="S236" s="428"/>
      <c r="T236" s="428"/>
      <c r="U236" s="428"/>
      <c r="V236" s="428"/>
      <c r="W236" s="428"/>
      <c r="X236" s="428"/>
      <c r="Y236" s="428"/>
      <c r="Z236" s="428"/>
      <c r="AA236" s="428"/>
      <c r="AB236" s="428"/>
      <c r="AC236" s="428"/>
      <c r="AD236" s="428"/>
      <c r="AE236" s="428"/>
      <c r="AF236" s="428"/>
      <c r="AG236" s="428"/>
      <c r="AH236" s="428"/>
    </row>
    <row r="237" ht="15.75" customHeight="1">
      <c r="A237" s="428"/>
      <c r="B237" s="428"/>
      <c r="C237" s="472"/>
      <c r="D237" s="428"/>
      <c r="E237" s="472"/>
      <c r="F237" s="472"/>
      <c r="G237" s="472"/>
      <c r="H237" s="428"/>
      <c r="I237" s="472"/>
      <c r="J237" s="428"/>
      <c r="K237" s="472"/>
      <c r="L237" s="428"/>
      <c r="M237" s="472"/>
      <c r="N237" s="428"/>
      <c r="O237" s="474"/>
      <c r="P237" s="473"/>
      <c r="Q237" s="428"/>
      <c r="R237" s="428"/>
      <c r="S237" s="428"/>
      <c r="T237" s="428"/>
      <c r="U237" s="428"/>
      <c r="V237" s="428"/>
      <c r="W237" s="428"/>
      <c r="X237" s="428"/>
      <c r="Y237" s="428"/>
      <c r="Z237" s="428"/>
      <c r="AA237" s="428"/>
      <c r="AB237" s="428"/>
      <c r="AC237" s="428"/>
      <c r="AD237" s="428"/>
      <c r="AE237" s="428"/>
      <c r="AF237" s="428"/>
      <c r="AG237" s="428"/>
      <c r="AH237" s="428"/>
    </row>
    <row r="238" ht="15.75" customHeight="1">
      <c r="A238" s="428"/>
      <c r="B238" s="428"/>
      <c r="C238" s="472"/>
      <c r="D238" s="428"/>
      <c r="E238" s="472"/>
      <c r="F238" s="472"/>
      <c r="G238" s="472"/>
      <c r="H238" s="428"/>
      <c r="I238" s="472"/>
      <c r="J238" s="428"/>
      <c r="K238" s="472"/>
      <c r="L238" s="428"/>
      <c r="M238" s="472"/>
      <c r="N238" s="428"/>
      <c r="O238" s="474"/>
      <c r="P238" s="473"/>
      <c r="Q238" s="428"/>
      <c r="R238" s="428"/>
      <c r="S238" s="428"/>
      <c r="T238" s="428"/>
      <c r="U238" s="428"/>
      <c r="V238" s="428"/>
      <c r="W238" s="428"/>
      <c r="X238" s="428"/>
      <c r="Y238" s="428"/>
      <c r="Z238" s="428"/>
      <c r="AA238" s="428"/>
      <c r="AB238" s="428"/>
      <c r="AC238" s="428"/>
      <c r="AD238" s="428"/>
      <c r="AE238" s="428"/>
      <c r="AF238" s="428"/>
      <c r="AG238" s="428"/>
      <c r="AH238" s="428"/>
    </row>
    <row r="239" ht="15.75" customHeight="1">
      <c r="A239" s="428"/>
      <c r="B239" s="428"/>
      <c r="C239" s="472"/>
      <c r="D239" s="428"/>
      <c r="E239" s="472"/>
      <c r="F239" s="472"/>
      <c r="G239" s="472"/>
      <c r="H239" s="428"/>
      <c r="I239" s="472"/>
      <c r="J239" s="428"/>
      <c r="K239" s="472"/>
      <c r="L239" s="428"/>
      <c r="M239" s="472"/>
      <c r="N239" s="428"/>
      <c r="O239" s="474"/>
      <c r="P239" s="473"/>
      <c r="Q239" s="428"/>
      <c r="R239" s="428"/>
      <c r="S239" s="428"/>
      <c r="T239" s="428"/>
      <c r="U239" s="428"/>
      <c r="V239" s="428"/>
      <c r="W239" s="428"/>
      <c r="X239" s="428"/>
      <c r="Y239" s="428"/>
      <c r="Z239" s="428"/>
      <c r="AA239" s="428"/>
      <c r="AB239" s="428"/>
      <c r="AC239" s="428"/>
      <c r="AD239" s="428"/>
      <c r="AE239" s="428"/>
      <c r="AF239" s="428"/>
      <c r="AG239" s="428"/>
      <c r="AH239" s="428"/>
    </row>
    <row r="240" ht="15.75" customHeight="1">
      <c r="A240" s="428"/>
      <c r="B240" s="428"/>
      <c r="C240" s="472"/>
      <c r="D240" s="428"/>
      <c r="E240" s="472"/>
      <c r="F240" s="472"/>
      <c r="G240" s="472"/>
      <c r="H240" s="428"/>
      <c r="I240" s="472"/>
      <c r="J240" s="428"/>
      <c r="K240" s="472"/>
      <c r="L240" s="428"/>
      <c r="M240" s="472"/>
      <c r="N240" s="428"/>
      <c r="O240" s="474"/>
      <c r="P240" s="473"/>
      <c r="Q240" s="428"/>
      <c r="R240" s="428"/>
      <c r="S240" s="428"/>
      <c r="T240" s="428"/>
      <c r="U240" s="428"/>
      <c r="V240" s="428"/>
      <c r="W240" s="428"/>
      <c r="X240" s="428"/>
      <c r="Y240" s="428"/>
      <c r="Z240" s="428"/>
      <c r="AA240" s="428"/>
      <c r="AB240" s="428"/>
      <c r="AC240" s="428"/>
      <c r="AD240" s="428"/>
      <c r="AE240" s="428"/>
      <c r="AF240" s="428"/>
      <c r="AG240" s="428"/>
      <c r="AH240" s="428"/>
    </row>
    <row r="241" ht="15.75" customHeight="1">
      <c r="A241" s="428"/>
      <c r="B241" s="428"/>
      <c r="C241" s="472"/>
      <c r="D241" s="428"/>
      <c r="E241" s="472"/>
      <c r="F241" s="472"/>
      <c r="G241" s="472"/>
      <c r="H241" s="428"/>
      <c r="I241" s="472"/>
      <c r="J241" s="428"/>
      <c r="K241" s="472"/>
      <c r="L241" s="428"/>
      <c r="M241" s="472"/>
      <c r="N241" s="428"/>
      <c r="O241" s="474"/>
      <c r="P241" s="473"/>
      <c r="Q241" s="428"/>
      <c r="R241" s="428"/>
      <c r="S241" s="428"/>
      <c r="T241" s="428"/>
      <c r="U241" s="428"/>
      <c r="V241" s="428"/>
      <c r="W241" s="428"/>
      <c r="X241" s="428"/>
      <c r="Y241" s="428"/>
      <c r="Z241" s="428"/>
      <c r="AA241" s="428"/>
      <c r="AB241" s="428"/>
      <c r="AC241" s="428"/>
      <c r="AD241" s="428"/>
      <c r="AE241" s="428"/>
      <c r="AF241" s="428"/>
      <c r="AG241" s="428"/>
      <c r="AH241" s="428"/>
    </row>
    <row r="242" ht="15.75" customHeight="1">
      <c r="A242" s="428"/>
      <c r="B242" s="428"/>
      <c r="C242" s="472"/>
      <c r="D242" s="428"/>
      <c r="E242" s="472"/>
      <c r="F242" s="472"/>
      <c r="G242" s="472"/>
      <c r="H242" s="428"/>
      <c r="I242" s="472"/>
      <c r="J242" s="428"/>
      <c r="K242" s="472"/>
      <c r="L242" s="428"/>
      <c r="M242" s="472"/>
      <c r="N242" s="428"/>
      <c r="O242" s="474"/>
      <c r="P242" s="473"/>
      <c r="Q242" s="428"/>
      <c r="R242" s="428"/>
      <c r="S242" s="428"/>
      <c r="T242" s="428"/>
      <c r="U242" s="428"/>
      <c r="V242" s="428"/>
      <c r="W242" s="428"/>
      <c r="X242" s="428"/>
      <c r="Y242" s="428"/>
      <c r="Z242" s="428"/>
      <c r="AA242" s="428"/>
      <c r="AB242" s="428"/>
      <c r="AC242" s="428"/>
      <c r="AD242" s="428"/>
      <c r="AE242" s="428"/>
      <c r="AF242" s="428"/>
      <c r="AG242" s="428"/>
      <c r="AH242" s="428"/>
    </row>
    <row r="243" ht="15.75" customHeight="1">
      <c r="A243" s="428"/>
      <c r="B243" s="428"/>
      <c r="C243" s="472"/>
      <c r="D243" s="428"/>
      <c r="E243" s="472"/>
      <c r="F243" s="472"/>
      <c r="G243" s="472"/>
      <c r="H243" s="428"/>
      <c r="I243" s="472"/>
      <c r="J243" s="428"/>
      <c r="K243" s="472"/>
      <c r="L243" s="428"/>
      <c r="M243" s="472"/>
      <c r="N243" s="428"/>
      <c r="O243" s="474"/>
      <c r="P243" s="473"/>
      <c r="Q243" s="428"/>
      <c r="R243" s="428"/>
      <c r="S243" s="428"/>
      <c r="T243" s="428"/>
      <c r="U243" s="428"/>
      <c r="V243" s="428"/>
      <c r="W243" s="428"/>
      <c r="X243" s="428"/>
      <c r="Y243" s="428"/>
      <c r="Z243" s="428"/>
      <c r="AA243" s="428"/>
      <c r="AB243" s="428"/>
      <c r="AC243" s="428"/>
      <c r="AD243" s="428"/>
      <c r="AE243" s="428"/>
      <c r="AF243" s="428"/>
      <c r="AG243" s="428"/>
      <c r="AH243" s="428"/>
    </row>
    <row r="244" ht="15.75" customHeight="1">
      <c r="A244" s="428"/>
      <c r="B244" s="428"/>
      <c r="C244" s="472"/>
      <c r="D244" s="428"/>
      <c r="E244" s="472"/>
      <c r="F244" s="472"/>
      <c r="G244" s="472"/>
      <c r="H244" s="428"/>
      <c r="I244" s="472"/>
      <c r="J244" s="428"/>
      <c r="K244" s="472"/>
      <c r="L244" s="428"/>
      <c r="M244" s="472"/>
      <c r="N244" s="428"/>
      <c r="O244" s="474"/>
      <c r="P244" s="473"/>
      <c r="Q244" s="428"/>
      <c r="R244" s="428"/>
      <c r="S244" s="428"/>
      <c r="T244" s="428"/>
      <c r="U244" s="428"/>
      <c r="V244" s="428"/>
      <c r="W244" s="428"/>
      <c r="X244" s="428"/>
      <c r="Y244" s="428"/>
      <c r="Z244" s="428"/>
      <c r="AA244" s="428"/>
      <c r="AB244" s="428"/>
      <c r="AC244" s="428"/>
      <c r="AD244" s="428"/>
      <c r="AE244" s="428"/>
      <c r="AF244" s="428"/>
      <c r="AG244" s="428"/>
      <c r="AH244" s="428"/>
    </row>
    <row r="245" ht="15.75" customHeight="1">
      <c r="A245" s="428"/>
      <c r="B245" s="428"/>
      <c r="C245" s="472"/>
      <c r="D245" s="428"/>
      <c r="E245" s="472"/>
      <c r="F245" s="472"/>
      <c r="G245" s="472"/>
      <c r="H245" s="428"/>
      <c r="I245" s="472"/>
      <c r="J245" s="428"/>
      <c r="K245" s="472"/>
      <c r="L245" s="428"/>
      <c r="M245" s="472"/>
      <c r="N245" s="428"/>
      <c r="O245" s="474"/>
      <c r="P245" s="473"/>
      <c r="Q245" s="428"/>
      <c r="R245" s="428"/>
      <c r="S245" s="428"/>
      <c r="T245" s="428"/>
      <c r="U245" s="428"/>
      <c r="V245" s="428"/>
      <c r="W245" s="428"/>
      <c r="X245" s="428"/>
      <c r="Y245" s="428"/>
      <c r="Z245" s="428"/>
      <c r="AA245" s="428"/>
      <c r="AB245" s="428"/>
      <c r="AC245" s="428"/>
      <c r="AD245" s="428"/>
      <c r="AE245" s="428"/>
      <c r="AF245" s="428"/>
      <c r="AG245" s="428"/>
      <c r="AH245" s="428"/>
    </row>
    <row r="246" ht="15.75" customHeight="1">
      <c r="A246" s="428"/>
      <c r="B246" s="428"/>
      <c r="C246" s="472"/>
      <c r="D246" s="428"/>
      <c r="E246" s="472"/>
      <c r="F246" s="472"/>
      <c r="G246" s="472"/>
      <c r="H246" s="428"/>
      <c r="I246" s="472"/>
      <c r="J246" s="428"/>
      <c r="K246" s="472"/>
      <c r="L246" s="428"/>
      <c r="M246" s="472"/>
      <c r="N246" s="428"/>
      <c r="O246" s="474"/>
      <c r="P246" s="473"/>
      <c r="Q246" s="428"/>
      <c r="R246" s="428"/>
      <c r="S246" s="428"/>
      <c r="T246" s="428"/>
      <c r="U246" s="428"/>
      <c r="V246" s="428"/>
      <c r="W246" s="428"/>
      <c r="X246" s="428"/>
      <c r="Y246" s="428"/>
      <c r="Z246" s="428"/>
      <c r="AA246" s="428"/>
      <c r="AB246" s="428"/>
      <c r="AC246" s="428"/>
      <c r="AD246" s="428"/>
      <c r="AE246" s="428"/>
      <c r="AF246" s="428"/>
      <c r="AG246" s="428"/>
      <c r="AH246" s="428"/>
    </row>
    <row r="247" ht="15.75" customHeight="1">
      <c r="A247" s="428"/>
      <c r="B247" s="428"/>
      <c r="C247" s="472"/>
      <c r="D247" s="428"/>
      <c r="E247" s="472"/>
      <c r="F247" s="472"/>
      <c r="G247" s="472"/>
      <c r="H247" s="428"/>
      <c r="I247" s="472"/>
      <c r="J247" s="428"/>
      <c r="K247" s="472"/>
      <c r="L247" s="428"/>
      <c r="M247" s="472"/>
      <c r="N247" s="428"/>
      <c r="O247" s="474"/>
      <c r="P247" s="473"/>
      <c r="Q247" s="428"/>
      <c r="R247" s="428"/>
      <c r="S247" s="428"/>
      <c r="T247" s="428"/>
      <c r="U247" s="428"/>
      <c r="V247" s="428"/>
      <c r="W247" s="428"/>
      <c r="X247" s="428"/>
      <c r="Y247" s="428"/>
      <c r="Z247" s="428"/>
      <c r="AA247" s="428"/>
      <c r="AB247" s="428"/>
      <c r="AC247" s="428"/>
      <c r="AD247" s="428"/>
      <c r="AE247" s="428"/>
      <c r="AF247" s="428"/>
      <c r="AG247" s="428"/>
      <c r="AH247" s="428"/>
    </row>
    <row r="248" ht="15.75" customHeight="1">
      <c r="A248" s="428"/>
      <c r="B248" s="428"/>
      <c r="C248" s="472"/>
      <c r="D248" s="428"/>
      <c r="E248" s="472"/>
      <c r="F248" s="472"/>
      <c r="G248" s="472"/>
      <c r="H248" s="428"/>
      <c r="I248" s="472"/>
      <c r="J248" s="428"/>
      <c r="K248" s="472"/>
      <c r="L248" s="428"/>
      <c r="M248" s="472"/>
      <c r="N248" s="428"/>
      <c r="O248" s="474"/>
      <c r="P248" s="473"/>
      <c r="Q248" s="428"/>
      <c r="R248" s="428"/>
      <c r="S248" s="428"/>
      <c r="T248" s="428"/>
      <c r="U248" s="428"/>
      <c r="V248" s="428"/>
      <c r="W248" s="428"/>
      <c r="X248" s="428"/>
      <c r="Y248" s="428"/>
      <c r="Z248" s="428"/>
      <c r="AA248" s="428"/>
      <c r="AB248" s="428"/>
      <c r="AC248" s="428"/>
      <c r="AD248" s="428"/>
      <c r="AE248" s="428"/>
      <c r="AF248" s="428"/>
      <c r="AG248" s="428"/>
      <c r="AH248" s="428"/>
    </row>
    <row r="249" ht="15.75" customHeight="1">
      <c r="A249" s="428"/>
      <c r="B249" s="428"/>
      <c r="C249" s="472"/>
      <c r="D249" s="428"/>
      <c r="E249" s="472"/>
      <c r="F249" s="472"/>
      <c r="G249" s="472"/>
      <c r="H249" s="428"/>
      <c r="I249" s="472"/>
      <c r="J249" s="428"/>
      <c r="K249" s="472"/>
      <c r="L249" s="428"/>
      <c r="M249" s="472"/>
      <c r="N249" s="428"/>
      <c r="O249" s="474"/>
      <c r="P249" s="473"/>
      <c r="Q249" s="428"/>
      <c r="R249" s="428"/>
      <c r="S249" s="428"/>
      <c r="T249" s="428"/>
      <c r="U249" s="428"/>
      <c r="V249" s="428"/>
      <c r="W249" s="428"/>
      <c r="X249" s="428"/>
      <c r="Y249" s="428"/>
      <c r="Z249" s="428"/>
      <c r="AA249" s="428"/>
      <c r="AB249" s="428"/>
      <c r="AC249" s="428"/>
      <c r="AD249" s="428"/>
      <c r="AE249" s="428"/>
      <c r="AF249" s="428"/>
      <c r="AG249" s="428"/>
      <c r="AH249" s="428"/>
    </row>
    <row r="250" ht="15.75" customHeight="1">
      <c r="A250" s="428"/>
      <c r="B250" s="428"/>
      <c r="C250" s="472"/>
      <c r="D250" s="428"/>
      <c r="E250" s="472"/>
      <c r="F250" s="472"/>
      <c r="G250" s="472"/>
      <c r="H250" s="428"/>
      <c r="I250" s="472"/>
      <c r="J250" s="428"/>
      <c r="K250" s="472"/>
      <c r="L250" s="428"/>
      <c r="M250" s="472"/>
      <c r="N250" s="428"/>
      <c r="O250" s="474"/>
      <c r="P250" s="473"/>
      <c r="Q250" s="428"/>
      <c r="R250" s="428"/>
      <c r="S250" s="428"/>
      <c r="T250" s="428"/>
      <c r="U250" s="428"/>
      <c r="V250" s="428"/>
      <c r="W250" s="428"/>
      <c r="X250" s="428"/>
      <c r="Y250" s="428"/>
      <c r="Z250" s="428"/>
      <c r="AA250" s="428"/>
      <c r="AB250" s="428"/>
      <c r="AC250" s="428"/>
      <c r="AD250" s="428"/>
      <c r="AE250" s="428"/>
      <c r="AF250" s="428"/>
      <c r="AG250" s="428"/>
      <c r="AH250" s="428"/>
    </row>
    <row r="251" ht="15.75" customHeight="1">
      <c r="A251" s="428"/>
      <c r="B251" s="428"/>
      <c r="C251" s="472"/>
      <c r="D251" s="428"/>
      <c r="E251" s="472"/>
      <c r="F251" s="472"/>
      <c r="G251" s="472"/>
      <c r="H251" s="428"/>
      <c r="I251" s="472"/>
      <c r="J251" s="428"/>
      <c r="K251" s="472"/>
      <c r="L251" s="428"/>
      <c r="M251" s="472"/>
      <c r="N251" s="428"/>
      <c r="O251" s="474"/>
      <c r="P251" s="473"/>
      <c r="Q251" s="428"/>
      <c r="R251" s="428"/>
      <c r="S251" s="428"/>
      <c r="T251" s="428"/>
      <c r="U251" s="428"/>
      <c r="V251" s="428"/>
      <c r="W251" s="428"/>
      <c r="X251" s="428"/>
      <c r="Y251" s="428"/>
      <c r="Z251" s="428"/>
      <c r="AA251" s="428"/>
      <c r="AB251" s="428"/>
      <c r="AC251" s="428"/>
      <c r="AD251" s="428"/>
      <c r="AE251" s="428"/>
      <c r="AF251" s="428"/>
      <c r="AG251" s="428"/>
      <c r="AH251" s="428"/>
    </row>
    <row r="252" ht="15.75" customHeight="1">
      <c r="A252" s="428"/>
      <c r="B252" s="428"/>
      <c r="C252" s="472"/>
      <c r="D252" s="428"/>
      <c r="E252" s="472"/>
      <c r="F252" s="472"/>
      <c r="G252" s="472"/>
      <c r="H252" s="428"/>
      <c r="I252" s="472"/>
      <c r="J252" s="428"/>
      <c r="K252" s="472"/>
      <c r="L252" s="428"/>
      <c r="M252" s="472"/>
      <c r="N252" s="428"/>
      <c r="O252" s="474"/>
      <c r="P252" s="473"/>
      <c r="Q252" s="428"/>
      <c r="R252" s="428"/>
      <c r="S252" s="428"/>
      <c r="T252" s="428"/>
      <c r="U252" s="428"/>
      <c r="V252" s="428"/>
      <c r="W252" s="428"/>
      <c r="X252" s="428"/>
      <c r="Y252" s="428"/>
      <c r="Z252" s="428"/>
      <c r="AA252" s="428"/>
      <c r="AB252" s="428"/>
      <c r="AC252" s="428"/>
      <c r="AD252" s="428"/>
      <c r="AE252" s="428"/>
      <c r="AF252" s="428"/>
      <c r="AG252" s="428"/>
      <c r="AH252" s="428"/>
    </row>
    <row r="253" ht="15.75" customHeight="1">
      <c r="A253" s="428"/>
      <c r="B253" s="428"/>
      <c r="C253" s="472"/>
      <c r="D253" s="428"/>
      <c r="E253" s="472"/>
      <c r="F253" s="472"/>
      <c r="G253" s="472"/>
      <c r="H253" s="428"/>
      <c r="I253" s="472"/>
      <c r="J253" s="428"/>
      <c r="K253" s="472"/>
      <c r="L253" s="428"/>
      <c r="M253" s="472"/>
      <c r="N253" s="428"/>
      <c r="O253" s="474"/>
      <c r="P253" s="473"/>
      <c r="Q253" s="428"/>
      <c r="R253" s="428"/>
      <c r="S253" s="428"/>
      <c r="T253" s="428"/>
      <c r="U253" s="428"/>
      <c r="V253" s="428"/>
      <c r="W253" s="428"/>
      <c r="X253" s="428"/>
      <c r="Y253" s="428"/>
      <c r="Z253" s="428"/>
      <c r="AA253" s="428"/>
      <c r="AB253" s="428"/>
      <c r="AC253" s="428"/>
      <c r="AD253" s="428"/>
      <c r="AE253" s="428"/>
      <c r="AF253" s="428"/>
      <c r="AG253" s="428"/>
      <c r="AH253" s="428"/>
    </row>
    <row r="254" ht="15.75" customHeight="1">
      <c r="A254" s="428"/>
      <c r="B254" s="428"/>
      <c r="C254" s="472"/>
      <c r="D254" s="428"/>
      <c r="E254" s="472"/>
      <c r="F254" s="472"/>
      <c r="G254" s="472"/>
      <c r="H254" s="428"/>
      <c r="I254" s="472"/>
      <c r="J254" s="428"/>
      <c r="K254" s="472"/>
      <c r="L254" s="428"/>
      <c r="M254" s="472"/>
      <c r="N254" s="428"/>
      <c r="O254" s="474"/>
      <c r="P254" s="473"/>
      <c r="Q254" s="428"/>
      <c r="R254" s="428"/>
      <c r="S254" s="428"/>
      <c r="T254" s="428"/>
      <c r="U254" s="428"/>
      <c r="V254" s="428"/>
      <c r="W254" s="428"/>
      <c r="X254" s="428"/>
      <c r="Y254" s="428"/>
      <c r="Z254" s="428"/>
      <c r="AA254" s="428"/>
      <c r="AB254" s="428"/>
      <c r="AC254" s="428"/>
      <c r="AD254" s="428"/>
      <c r="AE254" s="428"/>
      <c r="AF254" s="428"/>
      <c r="AG254" s="428"/>
      <c r="AH254" s="428"/>
    </row>
    <row r="255" ht="15.75" customHeight="1">
      <c r="A255" s="428"/>
      <c r="B255" s="428"/>
      <c r="C255" s="472"/>
      <c r="D255" s="428"/>
      <c r="E255" s="472"/>
      <c r="F255" s="472"/>
      <c r="G255" s="472"/>
      <c r="H255" s="428"/>
      <c r="I255" s="472"/>
      <c r="J255" s="428"/>
      <c r="K255" s="472"/>
      <c r="L255" s="428"/>
      <c r="M255" s="472"/>
      <c r="N255" s="428"/>
      <c r="O255" s="474"/>
      <c r="P255" s="473"/>
      <c r="Q255" s="428"/>
      <c r="R255" s="428"/>
      <c r="S255" s="428"/>
      <c r="T255" s="428"/>
      <c r="U255" s="428"/>
      <c r="V255" s="428"/>
      <c r="W255" s="428"/>
      <c r="X255" s="428"/>
      <c r="Y255" s="428"/>
      <c r="Z255" s="428"/>
      <c r="AA255" s="428"/>
      <c r="AB255" s="428"/>
      <c r="AC255" s="428"/>
      <c r="AD255" s="428"/>
      <c r="AE255" s="428"/>
      <c r="AF255" s="428"/>
      <c r="AG255" s="428"/>
      <c r="AH255" s="428"/>
    </row>
    <row r="256" ht="15.75" customHeight="1">
      <c r="A256" s="428"/>
      <c r="B256" s="428"/>
      <c r="C256" s="472"/>
      <c r="D256" s="428"/>
      <c r="E256" s="472"/>
      <c r="F256" s="472"/>
      <c r="G256" s="472"/>
      <c r="H256" s="428"/>
      <c r="I256" s="472"/>
      <c r="J256" s="428"/>
      <c r="K256" s="472"/>
      <c r="L256" s="428"/>
      <c r="M256" s="472"/>
      <c r="N256" s="428"/>
      <c r="O256" s="474"/>
      <c r="P256" s="473"/>
      <c r="Q256" s="428"/>
      <c r="R256" s="428"/>
      <c r="S256" s="428"/>
      <c r="T256" s="428"/>
      <c r="U256" s="428"/>
      <c r="V256" s="428"/>
      <c r="W256" s="428"/>
      <c r="X256" s="428"/>
      <c r="Y256" s="428"/>
      <c r="Z256" s="428"/>
      <c r="AA256" s="428"/>
      <c r="AB256" s="428"/>
      <c r="AC256" s="428"/>
      <c r="AD256" s="428"/>
      <c r="AE256" s="428"/>
      <c r="AF256" s="428"/>
      <c r="AG256" s="428"/>
      <c r="AH256" s="428"/>
    </row>
    <row r="257" ht="15.75" customHeight="1">
      <c r="A257" s="428"/>
      <c r="B257" s="428"/>
      <c r="C257" s="472"/>
      <c r="D257" s="428"/>
      <c r="E257" s="472"/>
      <c r="F257" s="472"/>
      <c r="G257" s="472"/>
      <c r="H257" s="428"/>
      <c r="I257" s="472"/>
      <c r="J257" s="428"/>
      <c r="K257" s="472"/>
      <c r="L257" s="428"/>
      <c r="M257" s="472"/>
      <c r="N257" s="428"/>
      <c r="O257" s="474"/>
      <c r="P257" s="473"/>
      <c r="Q257" s="428"/>
      <c r="R257" s="428"/>
      <c r="S257" s="428"/>
      <c r="T257" s="428"/>
      <c r="U257" s="428"/>
      <c r="V257" s="428"/>
      <c r="W257" s="428"/>
      <c r="X257" s="428"/>
      <c r="Y257" s="428"/>
      <c r="Z257" s="428"/>
      <c r="AA257" s="428"/>
      <c r="AB257" s="428"/>
      <c r="AC257" s="428"/>
      <c r="AD257" s="428"/>
      <c r="AE257" s="428"/>
      <c r="AF257" s="428"/>
      <c r="AG257" s="428"/>
      <c r="AH257" s="428"/>
    </row>
    <row r="258" ht="15.75" customHeight="1">
      <c r="A258" s="428"/>
      <c r="B258" s="428"/>
      <c r="C258" s="472"/>
      <c r="D258" s="428"/>
      <c r="E258" s="472"/>
      <c r="F258" s="472"/>
      <c r="G258" s="472"/>
      <c r="H258" s="428"/>
      <c r="I258" s="472"/>
      <c r="J258" s="428"/>
      <c r="K258" s="472"/>
      <c r="L258" s="428"/>
      <c r="M258" s="472"/>
      <c r="N258" s="428"/>
      <c r="O258" s="474"/>
      <c r="P258" s="473"/>
      <c r="Q258" s="428"/>
      <c r="R258" s="428"/>
      <c r="S258" s="428"/>
      <c r="T258" s="428"/>
      <c r="U258" s="428"/>
      <c r="V258" s="428"/>
      <c r="W258" s="428"/>
      <c r="X258" s="428"/>
      <c r="Y258" s="428"/>
      <c r="Z258" s="428"/>
      <c r="AA258" s="428"/>
      <c r="AB258" s="428"/>
      <c r="AC258" s="428"/>
      <c r="AD258" s="428"/>
      <c r="AE258" s="428"/>
      <c r="AF258" s="428"/>
      <c r="AG258" s="428"/>
      <c r="AH258" s="428"/>
    </row>
    <row r="259" ht="15.75" customHeight="1">
      <c r="A259" s="428"/>
      <c r="B259" s="428"/>
      <c r="C259" s="472"/>
      <c r="D259" s="428"/>
      <c r="E259" s="472"/>
      <c r="F259" s="472"/>
      <c r="G259" s="472"/>
      <c r="H259" s="428"/>
      <c r="I259" s="472"/>
      <c r="J259" s="428"/>
      <c r="K259" s="472"/>
      <c r="L259" s="428"/>
      <c r="M259" s="472"/>
      <c r="N259" s="428"/>
      <c r="O259" s="474"/>
      <c r="P259" s="473"/>
      <c r="Q259" s="428"/>
      <c r="R259" s="428"/>
      <c r="S259" s="428"/>
      <c r="T259" s="428"/>
      <c r="U259" s="428"/>
      <c r="V259" s="428"/>
      <c r="W259" s="428"/>
      <c r="X259" s="428"/>
      <c r="Y259" s="428"/>
      <c r="Z259" s="428"/>
      <c r="AA259" s="428"/>
      <c r="AB259" s="428"/>
      <c r="AC259" s="428"/>
      <c r="AD259" s="428"/>
      <c r="AE259" s="428"/>
      <c r="AF259" s="428"/>
      <c r="AG259" s="428"/>
      <c r="AH259" s="428"/>
    </row>
    <row r="260" ht="15.75" customHeight="1">
      <c r="A260" s="428"/>
      <c r="B260" s="428"/>
      <c r="C260" s="472"/>
      <c r="D260" s="428"/>
      <c r="E260" s="472"/>
      <c r="F260" s="472"/>
      <c r="G260" s="472"/>
      <c r="H260" s="428"/>
      <c r="I260" s="472"/>
      <c r="J260" s="428"/>
      <c r="K260" s="472"/>
      <c r="L260" s="428"/>
      <c r="M260" s="472"/>
      <c r="N260" s="428"/>
      <c r="O260" s="474"/>
      <c r="P260" s="473"/>
      <c r="Q260" s="428"/>
      <c r="R260" s="428"/>
      <c r="S260" s="428"/>
      <c r="T260" s="428"/>
      <c r="U260" s="428"/>
      <c r="V260" s="428"/>
      <c r="W260" s="428"/>
      <c r="X260" s="428"/>
      <c r="Y260" s="428"/>
      <c r="Z260" s="428"/>
      <c r="AA260" s="428"/>
      <c r="AB260" s="428"/>
      <c r="AC260" s="428"/>
      <c r="AD260" s="428"/>
      <c r="AE260" s="428"/>
      <c r="AF260" s="428"/>
      <c r="AG260" s="428"/>
      <c r="AH260" s="428"/>
    </row>
    <row r="261" ht="15.75" customHeight="1">
      <c r="A261" s="428"/>
      <c r="B261" s="428"/>
      <c r="C261" s="472"/>
      <c r="D261" s="428"/>
      <c r="E261" s="472"/>
      <c r="F261" s="472"/>
      <c r="G261" s="472"/>
      <c r="H261" s="428"/>
      <c r="I261" s="472"/>
      <c r="J261" s="428"/>
      <c r="K261" s="472"/>
      <c r="L261" s="428"/>
      <c r="M261" s="472"/>
      <c r="N261" s="428"/>
      <c r="O261" s="474"/>
      <c r="P261" s="473"/>
      <c r="Q261" s="428"/>
      <c r="R261" s="428"/>
      <c r="S261" s="428"/>
      <c r="T261" s="428"/>
      <c r="U261" s="428"/>
      <c r="V261" s="428"/>
      <c r="W261" s="428"/>
      <c r="X261" s="428"/>
      <c r="Y261" s="428"/>
      <c r="Z261" s="428"/>
      <c r="AA261" s="428"/>
      <c r="AB261" s="428"/>
      <c r="AC261" s="428"/>
      <c r="AD261" s="428"/>
      <c r="AE261" s="428"/>
      <c r="AF261" s="428"/>
      <c r="AG261" s="428"/>
      <c r="AH261" s="428"/>
    </row>
    <row r="262" ht="15.75" customHeight="1">
      <c r="A262" s="428"/>
      <c r="B262" s="428"/>
      <c r="C262" s="472"/>
      <c r="D262" s="428"/>
      <c r="E262" s="472"/>
      <c r="F262" s="472"/>
      <c r="G262" s="472"/>
      <c r="H262" s="428"/>
      <c r="I262" s="472"/>
      <c r="J262" s="428"/>
      <c r="K262" s="472"/>
      <c r="L262" s="428"/>
      <c r="M262" s="472"/>
      <c r="N262" s="428"/>
      <c r="O262" s="474"/>
      <c r="P262" s="473"/>
      <c r="Q262" s="428"/>
      <c r="R262" s="428"/>
      <c r="S262" s="428"/>
      <c r="T262" s="428"/>
      <c r="U262" s="428"/>
      <c r="V262" s="428"/>
      <c r="W262" s="428"/>
      <c r="X262" s="428"/>
      <c r="Y262" s="428"/>
      <c r="Z262" s="428"/>
      <c r="AA262" s="428"/>
      <c r="AB262" s="428"/>
      <c r="AC262" s="428"/>
      <c r="AD262" s="428"/>
      <c r="AE262" s="428"/>
      <c r="AF262" s="428"/>
      <c r="AG262" s="428"/>
      <c r="AH262" s="428"/>
    </row>
    <row r="263" ht="15.75" customHeight="1">
      <c r="A263" s="428"/>
      <c r="B263" s="428"/>
      <c r="C263" s="472"/>
      <c r="D263" s="428"/>
      <c r="E263" s="472"/>
      <c r="F263" s="472"/>
      <c r="G263" s="472"/>
      <c r="H263" s="428"/>
      <c r="I263" s="472"/>
      <c r="J263" s="428"/>
      <c r="K263" s="472"/>
      <c r="L263" s="428"/>
      <c r="M263" s="472"/>
      <c r="N263" s="428"/>
      <c r="O263" s="474"/>
      <c r="P263" s="473"/>
      <c r="Q263" s="428"/>
      <c r="R263" s="428"/>
      <c r="S263" s="428"/>
      <c r="T263" s="428"/>
      <c r="U263" s="428"/>
      <c r="V263" s="428"/>
      <c r="W263" s="428"/>
      <c r="X263" s="428"/>
      <c r="Y263" s="428"/>
      <c r="Z263" s="428"/>
      <c r="AA263" s="428"/>
      <c r="AB263" s="428"/>
      <c r="AC263" s="428"/>
      <c r="AD263" s="428"/>
      <c r="AE263" s="428"/>
      <c r="AF263" s="428"/>
      <c r="AG263" s="428"/>
      <c r="AH263" s="428"/>
    </row>
    <row r="264" ht="15.75" customHeight="1">
      <c r="A264" s="428"/>
      <c r="B264" s="428"/>
      <c r="C264" s="472"/>
      <c r="D264" s="428"/>
      <c r="E264" s="472"/>
      <c r="F264" s="472"/>
      <c r="G264" s="472"/>
      <c r="H264" s="428"/>
      <c r="I264" s="472"/>
      <c r="J264" s="428"/>
      <c r="K264" s="472"/>
      <c r="L264" s="428"/>
      <c r="M264" s="472"/>
      <c r="N264" s="428"/>
      <c r="O264" s="474"/>
      <c r="P264" s="473"/>
      <c r="Q264" s="428"/>
      <c r="R264" s="428"/>
      <c r="S264" s="428"/>
      <c r="T264" s="428"/>
      <c r="U264" s="428"/>
      <c r="V264" s="428"/>
      <c r="W264" s="428"/>
      <c r="X264" s="428"/>
      <c r="Y264" s="428"/>
      <c r="Z264" s="428"/>
      <c r="AA264" s="428"/>
      <c r="AB264" s="428"/>
      <c r="AC264" s="428"/>
      <c r="AD264" s="428"/>
      <c r="AE264" s="428"/>
      <c r="AF264" s="428"/>
      <c r="AG264" s="428"/>
      <c r="AH264" s="428"/>
    </row>
    <row r="265" ht="15.75" customHeight="1">
      <c r="A265" s="428"/>
      <c r="B265" s="428"/>
      <c r="C265" s="472"/>
      <c r="D265" s="428"/>
      <c r="E265" s="472"/>
      <c r="F265" s="472"/>
      <c r="G265" s="472"/>
      <c r="H265" s="428"/>
      <c r="I265" s="472"/>
      <c r="J265" s="428"/>
      <c r="K265" s="472"/>
      <c r="L265" s="428"/>
      <c r="M265" s="472"/>
      <c r="N265" s="428"/>
      <c r="O265" s="474"/>
      <c r="P265" s="473"/>
      <c r="Q265" s="428"/>
      <c r="R265" s="428"/>
      <c r="S265" s="428"/>
      <c r="T265" s="428"/>
      <c r="U265" s="428"/>
      <c r="V265" s="428"/>
      <c r="W265" s="428"/>
      <c r="X265" s="428"/>
      <c r="Y265" s="428"/>
      <c r="Z265" s="428"/>
      <c r="AA265" s="428"/>
      <c r="AB265" s="428"/>
      <c r="AC265" s="428"/>
      <c r="AD265" s="428"/>
      <c r="AE265" s="428"/>
      <c r="AF265" s="428"/>
      <c r="AG265" s="428"/>
      <c r="AH265" s="428"/>
    </row>
    <row r="266" ht="15.75" customHeight="1">
      <c r="A266" s="428"/>
      <c r="B266" s="428"/>
      <c r="C266" s="472"/>
      <c r="D266" s="428"/>
      <c r="E266" s="472"/>
      <c r="F266" s="472"/>
      <c r="G266" s="472"/>
      <c r="H266" s="428"/>
      <c r="I266" s="472"/>
      <c r="J266" s="428"/>
      <c r="K266" s="472"/>
      <c r="L266" s="428"/>
      <c r="M266" s="472"/>
      <c r="N266" s="428"/>
      <c r="O266" s="474"/>
      <c r="P266" s="473"/>
      <c r="Q266" s="428"/>
      <c r="R266" s="428"/>
      <c r="S266" s="428"/>
      <c r="T266" s="428"/>
      <c r="U266" s="428"/>
      <c r="V266" s="428"/>
      <c r="W266" s="428"/>
      <c r="X266" s="428"/>
      <c r="Y266" s="428"/>
      <c r="Z266" s="428"/>
      <c r="AA266" s="428"/>
      <c r="AB266" s="428"/>
      <c r="AC266" s="428"/>
      <c r="AD266" s="428"/>
      <c r="AE266" s="428"/>
      <c r="AF266" s="428"/>
      <c r="AG266" s="428"/>
      <c r="AH266" s="428"/>
    </row>
    <row r="267" ht="15.75" customHeight="1">
      <c r="A267" s="428"/>
      <c r="B267" s="428"/>
      <c r="C267" s="472"/>
      <c r="D267" s="428"/>
      <c r="E267" s="472"/>
      <c r="F267" s="472"/>
      <c r="G267" s="472"/>
      <c r="H267" s="428"/>
      <c r="I267" s="472"/>
      <c r="J267" s="428"/>
      <c r="K267" s="472"/>
      <c r="L267" s="428"/>
      <c r="M267" s="472"/>
      <c r="N267" s="428"/>
      <c r="O267" s="474"/>
      <c r="P267" s="473"/>
      <c r="Q267" s="428"/>
      <c r="R267" s="428"/>
      <c r="S267" s="428"/>
      <c r="T267" s="428"/>
      <c r="U267" s="428"/>
      <c r="V267" s="428"/>
      <c r="W267" s="428"/>
      <c r="X267" s="428"/>
      <c r="Y267" s="428"/>
      <c r="Z267" s="428"/>
      <c r="AA267" s="428"/>
      <c r="AB267" s="428"/>
      <c r="AC267" s="428"/>
      <c r="AD267" s="428"/>
      <c r="AE267" s="428"/>
      <c r="AF267" s="428"/>
      <c r="AG267" s="428"/>
      <c r="AH267" s="428"/>
    </row>
    <row r="268" ht="15.75" customHeight="1">
      <c r="A268" s="428"/>
      <c r="B268" s="428"/>
      <c r="C268" s="472"/>
      <c r="D268" s="428"/>
      <c r="E268" s="472"/>
      <c r="F268" s="472"/>
      <c r="G268" s="472"/>
      <c r="H268" s="428"/>
      <c r="I268" s="472"/>
      <c r="J268" s="428"/>
      <c r="K268" s="472"/>
      <c r="L268" s="428"/>
      <c r="M268" s="472"/>
      <c r="N268" s="428"/>
      <c r="O268" s="474"/>
      <c r="P268" s="473"/>
      <c r="Q268" s="428"/>
      <c r="R268" s="428"/>
      <c r="S268" s="428"/>
      <c r="T268" s="428"/>
      <c r="U268" s="428"/>
      <c r="V268" s="428"/>
      <c r="W268" s="428"/>
      <c r="X268" s="428"/>
      <c r="Y268" s="428"/>
      <c r="Z268" s="428"/>
      <c r="AA268" s="428"/>
      <c r="AB268" s="428"/>
      <c r="AC268" s="428"/>
      <c r="AD268" s="428"/>
      <c r="AE268" s="428"/>
      <c r="AF268" s="428"/>
      <c r="AG268" s="428"/>
      <c r="AH268" s="428"/>
    </row>
    <row r="269" ht="15.75" customHeight="1">
      <c r="A269" s="428"/>
      <c r="B269" s="428"/>
      <c r="C269" s="472"/>
      <c r="D269" s="428"/>
      <c r="E269" s="472"/>
      <c r="F269" s="472"/>
      <c r="G269" s="472"/>
      <c r="H269" s="428"/>
      <c r="I269" s="472"/>
      <c r="J269" s="428"/>
      <c r="K269" s="472"/>
      <c r="L269" s="428"/>
      <c r="M269" s="472"/>
      <c r="N269" s="428"/>
      <c r="O269" s="474"/>
      <c r="P269" s="473"/>
      <c r="Q269" s="428"/>
      <c r="R269" s="428"/>
      <c r="S269" s="428"/>
      <c r="T269" s="428"/>
      <c r="U269" s="428"/>
      <c r="V269" s="428"/>
      <c r="W269" s="428"/>
      <c r="X269" s="428"/>
      <c r="Y269" s="428"/>
      <c r="Z269" s="428"/>
      <c r="AA269" s="428"/>
      <c r="AB269" s="428"/>
      <c r="AC269" s="428"/>
      <c r="AD269" s="428"/>
      <c r="AE269" s="428"/>
      <c r="AF269" s="428"/>
      <c r="AG269" s="428"/>
      <c r="AH269" s="428"/>
    </row>
    <row r="270" ht="15.75" customHeight="1">
      <c r="A270" s="428"/>
      <c r="B270" s="428"/>
      <c r="C270" s="472"/>
      <c r="D270" s="428"/>
      <c r="E270" s="472"/>
      <c r="F270" s="472"/>
      <c r="G270" s="472"/>
      <c r="H270" s="428"/>
      <c r="I270" s="472"/>
      <c r="J270" s="428"/>
      <c r="K270" s="472"/>
      <c r="L270" s="428"/>
      <c r="M270" s="472"/>
      <c r="N270" s="428"/>
      <c r="O270" s="474"/>
      <c r="P270" s="473"/>
      <c r="Q270" s="428"/>
      <c r="R270" s="428"/>
      <c r="S270" s="428"/>
      <c r="T270" s="428"/>
      <c r="U270" s="428"/>
      <c r="V270" s="428"/>
      <c r="W270" s="428"/>
      <c r="X270" s="428"/>
      <c r="Y270" s="428"/>
      <c r="Z270" s="428"/>
      <c r="AA270" s="428"/>
      <c r="AB270" s="428"/>
      <c r="AC270" s="428"/>
      <c r="AD270" s="428"/>
      <c r="AE270" s="428"/>
      <c r="AF270" s="428"/>
      <c r="AG270" s="428"/>
      <c r="AH270" s="428"/>
    </row>
    <row r="271" ht="15.75" customHeight="1">
      <c r="A271" s="428"/>
      <c r="B271" s="428"/>
      <c r="C271" s="472"/>
      <c r="D271" s="428"/>
      <c r="E271" s="472"/>
      <c r="F271" s="472"/>
      <c r="G271" s="472"/>
      <c r="H271" s="428"/>
      <c r="I271" s="472"/>
      <c r="J271" s="428"/>
      <c r="K271" s="472"/>
      <c r="L271" s="428"/>
      <c r="M271" s="472"/>
      <c r="N271" s="428"/>
      <c r="O271" s="474"/>
      <c r="P271" s="473"/>
      <c r="Q271" s="428"/>
      <c r="R271" s="428"/>
      <c r="S271" s="428"/>
      <c r="T271" s="428"/>
      <c r="U271" s="428"/>
      <c r="V271" s="428"/>
      <c r="W271" s="428"/>
      <c r="X271" s="428"/>
      <c r="Y271" s="428"/>
      <c r="Z271" s="428"/>
      <c r="AA271" s="428"/>
      <c r="AB271" s="428"/>
      <c r="AC271" s="428"/>
      <c r="AD271" s="428"/>
      <c r="AE271" s="428"/>
      <c r="AF271" s="428"/>
      <c r="AG271" s="428"/>
      <c r="AH271" s="428"/>
    </row>
    <row r="272" ht="15.75" customHeight="1">
      <c r="A272" s="428"/>
      <c r="B272" s="428"/>
      <c r="C272" s="472"/>
      <c r="D272" s="428"/>
      <c r="E272" s="472"/>
      <c r="F272" s="472"/>
      <c r="G272" s="472"/>
      <c r="H272" s="428"/>
      <c r="I272" s="472"/>
      <c r="J272" s="428"/>
      <c r="K272" s="472"/>
      <c r="L272" s="428"/>
      <c r="M272" s="472"/>
      <c r="N272" s="428"/>
      <c r="O272" s="474"/>
      <c r="P272" s="473"/>
      <c r="Q272" s="428"/>
      <c r="R272" s="428"/>
      <c r="S272" s="428"/>
      <c r="T272" s="428"/>
      <c r="U272" s="428"/>
      <c r="V272" s="428"/>
      <c r="W272" s="428"/>
      <c r="X272" s="428"/>
      <c r="Y272" s="428"/>
      <c r="Z272" s="428"/>
      <c r="AA272" s="428"/>
      <c r="AB272" s="428"/>
      <c r="AC272" s="428"/>
      <c r="AD272" s="428"/>
      <c r="AE272" s="428"/>
      <c r="AF272" s="428"/>
      <c r="AG272" s="428"/>
      <c r="AH272" s="428"/>
    </row>
    <row r="273" ht="15.75" customHeight="1">
      <c r="A273" s="428"/>
      <c r="B273" s="428"/>
      <c r="C273" s="472"/>
      <c r="D273" s="428"/>
      <c r="E273" s="472"/>
      <c r="F273" s="472"/>
      <c r="G273" s="472"/>
      <c r="H273" s="428"/>
      <c r="I273" s="472"/>
      <c r="J273" s="428"/>
      <c r="K273" s="472"/>
      <c r="L273" s="428"/>
      <c r="M273" s="472"/>
      <c r="N273" s="428"/>
      <c r="O273" s="474"/>
      <c r="P273" s="473"/>
      <c r="Q273" s="428"/>
      <c r="R273" s="428"/>
      <c r="S273" s="428"/>
      <c r="T273" s="428"/>
      <c r="U273" s="428"/>
      <c r="V273" s="428"/>
      <c r="W273" s="428"/>
      <c r="X273" s="428"/>
      <c r="Y273" s="428"/>
      <c r="Z273" s="428"/>
      <c r="AA273" s="428"/>
      <c r="AB273" s="428"/>
      <c r="AC273" s="428"/>
      <c r="AD273" s="428"/>
      <c r="AE273" s="428"/>
      <c r="AF273" s="428"/>
      <c r="AG273" s="428"/>
      <c r="AH273" s="428"/>
    </row>
    <row r="274" ht="15.75" customHeight="1">
      <c r="A274" s="428"/>
      <c r="B274" s="428"/>
      <c r="C274" s="472"/>
      <c r="D274" s="428"/>
      <c r="E274" s="472"/>
      <c r="F274" s="472"/>
      <c r="G274" s="472"/>
      <c r="H274" s="428"/>
      <c r="I274" s="472"/>
      <c r="J274" s="428"/>
      <c r="K274" s="472"/>
      <c r="L274" s="428"/>
      <c r="M274" s="472"/>
      <c r="N274" s="428"/>
      <c r="O274" s="474"/>
      <c r="P274" s="473"/>
      <c r="Q274" s="428"/>
      <c r="R274" s="428"/>
      <c r="S274" s="428"/>
      <c r="T274" s="428"/>
      <c r="U274" s="428"/>
      <c r="V274" s="428"/>
      <c r="W274" s="428"/>
      <c r="X274" s="428"/>
      <c r="Y274" s="428"/>
      <c r="Z274" s="428"/>
      <c r="AA274" s="428"/>
      <c r="AB274" s="428"/>
      <c r="AC274" s="428"/>
      <c r="AD274" s="428"/>
      <c r="AE274" s="428"/>
      <c r="AF274" s="428"/>
      <c r="AG274" s="428"/>
      <c r="AH274" s="428"/>
    </row>
    <row r="275" ht="15.75" customHeight="1">
      <c r="A275" s="428"/>
      <c r="B275" s="428"/>
      <c r="C275" s="472"/>
      <c r="D275" s="428"/>
      <c r="E275" s="472"/>
      <c r="F275" s="472"/>
      <c r="G275" s="472"/>
      <c r="H275" s="428"/>
      <c r="I275" s="472"/>
      <c r="J275" s="428"/>
      <c r="K275" s="472"/>
      <c r="L275" s="428"/>
      <c r="M275" s="472"/>
      <c r="N275" s="428"/>
      <c r="O275" s="474"/>
      <c r="P275" s="473"/>
      <c r="Q275" s="428"/>
      <c r="R275" s="428"/>
      <c r="S275" s="428"/>
      <c r="T275" s="428"/>
      <c r="U275" s="428"/>
      <c r="V275" s="428"/>
      <c r="W275" s="428"/>
      <c r="X275" s="428"/>
      <c r="Y275" s="428"/>
      <c r="Z275" s="428"/>
      <c r="AA275" s="428"/>
      <c r="AB275" s="428"/>
      <c r="AC275" s="428"/>
      <c r="AD275" s="428"/>
      <c r="AE275" s="428"/>
      <c r="AF275" s="428"/>
      <c r="AG275" s="428"/>
      <c r="AH275" s="428"/>
    </row>
    <row r="276" ht="15.75" customHeight="1">
      <c r="A276" s="428"/>
      <c r="B276" s="428"/>
      <c r="C276" s="472"/>
      <c r="D276" s="428"/>
      <c r="E276" s="472"/>
      <c r="F276" s="472"/>
      <c r="G276" s="472"/>
      <c r="H276" s="428"/>
      <c r="I276" s="472"/>
      <c r="J276" s="428"/>
      <c r="K276" s="472"/>
      <c r="L276" s="428"/>
      <c r="M276" s="472"/>
      <c r="N276" s="428"/>
      <c r="O276" s="474"/>
      <c r="P276" s="473"/>
      <c r="Q276" s="428"/>
      <c r="R276" s="428"/>
      <c r="S276" s="428"/>
      <c r="T276" s="428"/>
      <c r="U276" s="428"/>
      <c r="V276" s="428"/>
      <c r="W276" s="428"/>
      <c r="X276" s="428"/>
      <c r="Y276" s="428"/>
      <c r="Z276" s="428"/>
      <c r="AA276" s="428"/>
      <c r="AB276" s="428"/>
      <c r="AC276" s="428"/>
      <c r="AD276" s="428"/>
      <c r="AE276" s="428"/>
      <c r="AF276" s="428"/>
      <c r="AG276" s="428"/>
      <c r="AH276" s="428"/>
    </row>
    <row r="277" ht="15.75" customHeight="1">
      <c r="A277" s="428"/>
      <c r="B277" s="428"/>
      <c r="C277" s="472"/>
      <c r="D277" s="428"/>
      <c r="E277" s="472"/>
      <c r="F277" s="472"/>
      <c r="G277" s="472"/>
      <c r="H277" s="428"/>
      <c r="I277" s="472"/>
      <c r="J277" s="428"/>
      <c r="K277" s="472"/>
      <c r="L277" s="428"/>
      <c r="M277" s="472"/>
      <c r="N277" s="428"/>
      <c r="O277" s="474"/>
      <c r="P277" s="473"/>
      <c r="Q277" s="428"/>
      <c r="R277" s="428"/>
      <c r="S277" s="428"/>
      <c r="T277" s="428"/>
      <c r="U277" s="428"/>
      <c r="V277" s="428"/>
      <c r="W277" s="428"/>
      <c r="X277" s="428"/>
      <c r="Y277" s="428"/>
      <c r="Z277" s="428"/>
      <c r="AA277" s="428"/>
      <c r="AB277" s="428"/>
      <c r="AC277" s="428"/>
      <c r="AD277" s="428"/>
      <c r="AE277" s="428"/>
      <c r="AF277" s="428"/>
      <c r="AG277" s="428"/>
      <c r="AH277" s="428"/>
    </row>
    <row r="278" ht="15.75" customHeight="1">
      <c r="A278" s="428"/>
      <c r="B278" s="428"/>
      <c r="C278" s="472"/>
      <c r="D278" s="428"/>
      <c r="E278" s="472"/>
      <c r="F278" s="472"/>
      <c r="G278" s="472"/>
      <c r="H278" s="428"/>
      <c r="I278" s="472"/>
      <c r="J278" s="428"/>
      <c r="K278" s="472"/>
      <c r="L278" s="428"/>
      <c r="M278" s="472"/>
      <c r="N278" s="428"/>
      <c r="O278" s="474"/>
      <c r="P278" s="473"/>
      <c r="Q278" s="428"/>
      <c r="R278" s="428"/>
      <c r="S278" s="428"/>
      <c r="T278" s="428"/>
      <c r="U278" s="428"/>
      <c r="V278" s="428"/>
      <c r="W278" s="428"/>
      <c r="X278" s="428"/>
      <c r="Y278" s="428"/>
      <c r="Z278" s="428"/>
      <c r="AA278" s="428"/>
      <c r="AB278" s="428"/>
      <c r="AC278" s="428"/>
      <c r="AD278" s="428"/>
      <c r="AE278" s="428"/>
      <c r="AF278" s="428"/>
      <c r="AG278" s="428"/>
      <c r="AH278" s="428"/>
    </row>
    <row r="279" ht="15.75" customHeight="1">
      <c r="A279" s="428"/>
      <c r="B279" s="428"/>
      <c r="C279" s="472"/>
      <c r="D279" s="428"/>
      <c r="E279" s="472"/>
      <c r="F279" s="472"/>
      <c r="G279" s="472"/>
      <c r="H279" s="428"/>
      <c r="I279" s="472"/>
      <c r="J279" s="428"/>
      <c r="K279" s="472"/>
      <c r="L279" s="428"/>
      <c r="M279" s="472"/>
      <c r="N279" s="428"/>
      <c r="O279" s="474"/>
      <c r="P279" s="473"/>
      <c r="Q279" s="428"/>
      <c r="R279" s="428"/>
      <c r="S279" s="428"/>
      <c r="T279" s="428"/>
      <c r="U279" s="428"/>
      <c r="V279" s="428"/>
      <c r="W279" s="428"/>
      <c r="X279" s="428"/>
      <c r="Y279" s="428"/>
      <c r="Z279" s="428"/>
      <c r="AA279" s="428"/>
      <c r="AB279" s="428"/>
      <c r="AC279" s="428"/>
      <c r="AD279" s="428"/>
      <c r="AE279" s="428"/>
      <c r="AF279" s="428"/>
      <c r="AG279" s="428"/>
      <c r="AH279" s="428"/>
    </row>
    <row r="280" ht="15.75" customHeight="1">
      <c r="A280" s="428"/>
      <c r="B280" s="428"/>
      <c r="C280" s="472"/>
      <c r="D280" s="428"/>
      <c r="E280" s="472"/>
      <c r="F280" s="472"/>
      <c r="G280" s="472"/>
      <c r="H280" s="428"/>
      <c r="I280" s="472"/>
      <c r="J280" s="428"/>
      <c r="K280" s="472"/>
      <c r="L280" s="428"/>
      <c r="M280" s="472"/>
      <c r="N280" s="428"/>
      <c r="O280" s="474"/>
      <c r="P280" s="473"/>
      <c r="Q280" s="428"/>
      <c r="R280" s="428"/>
      <c r="S280" s="428"/>
      <c r="T280" s="428"/>
      <c r="U280" s="428"/>
      <c r="V280" s="428"/>
      <c r="W280" s="428"/>
      <c r="X280" s="428"/>
      <c r="Y280" s="428"/>
      <c r="Z280" s="428"/>
      <c r="AA280" s="428"/>
      <c r="AB280" s="428"/>
      <c r="AC280" s="428"/>
      <c r="AD280" s="428"/>
      <c r="AE280" s="428"/>
      <c r="AF280" s="428"/>
      <c r="AG280" s="428"/>
      <c r="AH280" s="428"/>
    </row>
    <row r="281" ht="15.75" customHeight="1">
      <c r="A281" s="428"/>
      <c r="B281" s="428"/>
      <c r="C281" s="472"/>
      <c r="D281" s="428"/>
      <c r="E281" s="472"/>
      <c r="F281" s="472"/>
      <c r="G281" s="472"/>
      <c r="H281" s="428"/>
      <c r="I281" s="472"/>
      <c r="J281" s="428"/>
      <c r="K281" s="472"/>
      <c r="L281" s="428"/>
      <c r="M281" s="472"/>
      <c r="N281" s="428"/>
      <c r="O281" s="474"/>
      <c r="P281" s="473"/>
      <c r="Q281" s="428"/>
      <c r="R281" s="428"/>
      <c r="S281" s="428"/>
      <c r="T281" s="428"/>
      <c r="U281" s="428"/>
      <c r="V281" s="428"/>
      <c r="W281" s="428"/>
      <c r="X281" s="428"/>
      <c r="Y281" s="428"/>
      <c r="Z281" s="428"/>
      <c r="AA281" s="428"/>
      <c r="AB281" s="428"/>
      <c r="AC281" s="428"/>
      <c r="AD281" s="428"/>
      <c r="AE281" s="428"/>
      <c r="AF281" s="428"/>
      <c r="AG281" s="428"/>
      <c r="AH281" s="428"/>
    </row>
    <row r="282" ht="15.75" customHeight="1">
      <c r="A282" s="428"/>
      <c r="B282" s="428"/>
      <c r="C282" s="472"/>
      <c r="D282" s="428"/>
      <c r="E282" s="472"/>
      <c r="F282" s="472"/>
      <c r="G282" s="472"/>
      <c r="H282" s="428"/>
      <c r="I282" s="472"/>
      <c r="J282" s="428"/>
      <c r="K282" s="472"/>
      <c r="L282" s="428"/>
      <c r="M282" s="472"/>
      <c r="N282" s="428"/>
      <c r="O282" s="474"/>
      <c r="P282" s="473"/>
      <c r="Q282" s="428"/>
      <c r="R282" s="428"/>
      <c r="S282" s="428"/>
      <c r="T282" s="428"/>
      <c r="U282" s="428"/>
      <c r="V282" s="428"/>
      <c r="W282" s="428"/>
      <c r="X282" s="428"/>
      <c r="Y282" s="428"/>
      <c r="Z282" s="428"/>
      <c r="AA282" s="428"/>
      <c r="AB282" s="428"/>
      <c r="AC282" s="428"/>
      <c r="AD282" s="428"/>
      <c r="AE282" s="428"/>
      <c r="AF282" s="428"/>
      <c r="AG282" s="428"/>
      <c r="AH282" s="428"/>
    </row>
    <row r="283" ht="15.75" customHeight="1">
      <c r="A283" s="428"/>
      <c r="B283" s="428"/>
      <c r="C283" s="472"/>
      <c r="D283" s="428"/>
      <c r="E283" s="472"/>
      <c r="F283" s="472"/>
      <c r="G283" s="472"/>
      <c r="H283" s="428"/>
      <c r="I283" s="472"/>
      <c r="J283" s="428"/>
      <c r="K283" s="472"/>
      <c r="L283" s="428"/>
      <c r="M283" s="472"/>
      <c r="N283" s="428"/>
      <c r="O283" s="474"/>
      <c r="P283" s="473"/>
      <c r="Q283" s="428"/>
      <c r="R283" s="428"/>
      <c r="S283" s="428"/>
      <c r="T283" s="428"/>
      <c r="U283" s="428"/>
      <c r="V283" s="428"/>
      <c r="W283" s="428"/>
      <c r="X283" s="428"/>
      <c r="Y283" s="428"/>
      <c r="Z283" s="428"/>
      <c r="AA283" s="428"/>
      <c r="AB283" s="428"/>
      <c r="AC283" s="428"/>
      <c r="AD283" s="428"/>
      <c r="AE283" s="428"/>
      <c r="AF283" s="428"/>
      <c r="AG283" s="428"/>
      <c r="AH283" s="428"/>
    </row>
    <row r="284" ht="15.75" customHeight="1">
      <c r="A284" s="428"/>
      <c r="B284" s="428"/>
      <c r="C284" s="472"/>
      <c r="D284" s="428"/>
      <c r="E284" s="472"/>
      <c r="F284" s="472"/>
      <c r="G284" s="472"/>
      <c r="H284" s="428"/>
      <c r="I284" s="472"/>
      <c r="J284" s="428"/>
      <c r="K284" s="472"/>
      <c r="L284" s="428"/>
      <c r="M284" s="472"/>
      <c r="N284" s="428"/>
      <c r="O284" s="474"/>
      <c r="P284" s="473"/>
      <c r="Q284" s="428"/>
      <c r="R284" s="428"/>
      <c r="S284" s="428"/>
      <c r="T284" s="428"/>
      <c r="U284" s="428"/>
      <c r="V284" s="428"/>
      <c r="W284" s="428"/>
      <c r="X284" s="428"/>
      <c r="Y284" s="428"/>
      <c r="Z284" s="428"/>
      <c r="AA284" s="428"/>
      <c r="AB284" s="428"/>
      <c r="AC284" s="428"/>
      <c r="AD284" s="428"/>
      <c r="AE284" s="428"/>
      <c r="AF284" s="428"/>
      <c r="AG284" s="428"/>
      <c r="AH284" s="428"/>
    </row>
    <row r="285" ht="15.75" customHeight="1">
      <c r="A285" s="428"/>
      <c r="B285" s="428"/>
      <c r="C285" s="472"/>
      <c r="D285" s="428"/>
      <c r="E285" s="472"/>
      <c r="F285" s="472"/>
      <c r="G285" s="472"/>
      <c r="H285" s="428"/>
      <c r="I285" s="472"/>
      <c r="J285" s="428"/>
      <c r="K285" s="472"/>
      <c r="L285" s="428"/>
      <c r="M285" s="472"/>
      <c r="N285" s="428"/>
      <c r="O285" s="474"/>
      <c r="P285" s="473"/>
      <c r="Q285" s="428"/>
      <c r="R285" s="428"/>
      <c r="S285" s="428"/>
      <c r="T285" s="428"/>
      <c r="U285" s="428"/>
      <c r="V285" s="428"/>
      <c r="W285" s="428"/>
      <c r="X285" s="428"/>
      <c r="Y285" s="428"/>
      <c r="Z285" s="428"/>
      <c r="AA285" s="428"/>
      <c r="AB285" s="428"/>
      <c r="AC285" s="428"/>
      <c r="AD285" s="428"/>
      <c r="AE285" s="428"/>
      <c r="AF285" s="428"/>
      <c r="AG285" s="428"/>
      <c r="AH285" s="428"/>
    </row>
    <row r="286" ht="15.75" customHeight="1">
      <c r="A286" s="428"/>
      <c r="B286" s="428"/>
      <c r="C286" s="472"/>
      <c r="D286" s="428"/>
      <c r="E286" s="472"/>
      <c r="F286" s="472"/>
      <c r="G286" s="472"/>
      <c r="H286" s="428"/>
      <c r="I286" s="472"/>
      <c r="J286" s="428"/>
      <c r="K286" s="472"/>
      <c r="L286" s="428"/>
      <c r="M286" s="472"/>
      <c r="N286" s="428"/>
      <c r="O286" s="474"/>
      <c r="P286" s="473"/>
      <c r="Q286" s="428"/>
      <c r="R286" s="428"/>
      <c r="S286" s="428"/>
      <c r="T286" s="428"/>
      <c r="U286" s="428"/>
      <c r="V286" s="428"/>
      <c r="W286" s="428"/>
      <c r="X286" s="428"/>
      <c r="Y286" s="428"/>
      <c r="Z286" s="428"/>
      <c r="AA286" s="428"/>
      <c r="AB286" s="428"/>
      <c r="AC286" s="428"/>
      <c r="AD286" s="428"/>
      <c r="AE286" s="428"/>
      <c r="AF286" s="428"/>
      <c r="AG286" s="428"/>
      <c r="AH286" s="428"/>
    </row>
    <row r="287" ht="15.75" customHeight="1">
      <c r="A287" s="428"/>
      <c r="B287" s="428"/>
      <c r="C287" s="472"/>
      <c r="D287" s="428"/>
      <c r="E287" s="472"/>
      <c r="F287" s="472"/>
      <c r="G287" s="472"/>
      <c r="H287" s="428"/>
      <c r="I287" s="472"/>
      <c r="J287" s="428"/>
      <c r="K287" s="472"/>
      <c r="L287" s="428"/>
      <c r="M287" s="472"/>
      <c r="N287" s="428"/>
      <c r="O287" s="474"/>
      <c r="P287" s="473"/>
      <c r="Q287" s="428"/>
      <c r="R287" s="428"/>
      <c r="S287" s="428"/>
      <c r="T287" s="428"/>
      <c r="U287" s="428"/>
      <c r="V287" s="428"/>
      <c r="W287" s="428"/>
      <c r="X287" s="428"/>
      <c r="Y287" s="428"/>
      <c r="Z287" s="428"/>
      <c r="AA287" s="428"/>
      <c r="AB287" s="428"/>
      <c r="AC287" s="428"/>
      <c r="AD287" s="428"/>
      <c r="AE287" s="428"/>
      <c r="AF287" s="428"/>
      <c r="AG287" s="428"/>
      <c r="AH287" s="428"/>
    </row>
    <row r="288" ht="15.75" customHeight="1">
      <c r="A288" s="428"/>
      <c r="B288" s="428"/>
      <c r="C288" s="472"/>
      <c r="D288" s="428"/>
      <c r="E288" s="472"/>
      <c r="F288" s="472"/>
      <c r="G288" s="472"/>
      <c r="H288" s="428"/>
      <c r="I288" s="472"/>
      <c r="J288" s="428"/>
      <c r="K288" s="472"/>
      <c r="L288" s="428"/>
      <c r="M288" s="472"/>
      <c r="N288" s="428"/>
      <c r="O288" s="474"/>
      <c r="P288" s="473"/>
      <c r="Q288" s="428"/>
      <c r="R288" s="428"/>
      <c r="S288" s="428"/>
      <c r="T288" s="428"/>
      <c r="U288" s="428"/>
      <c r="V288" s="428"/>
      <c r="W288" s="428"/>
      <c r="X288" s="428"/>
      <c r="Y288" s="428"/>
      <c r="Z288" s="428"/>
      <c r="AA288" s="428"/>
      <c r="AB288" s="428"/>
      <c r="AC288" s="428"/>
      <c r="AD288" s="428"/>
      <c r="AE288" s="428"/>
      <c r="AF288" s="428"/>
      <c r="AG288" s="428"/>
      <c r="AH288" s="428"/>
    </row>
    <row r="289" ht="15.75" customHeight="1">
      <c r="A289" s="428"/>
      <c r="B289" s="428"/>
      <c r="C289" s="472"/>
      <c r="D289" s="428"/>
      <c r="E289" s="472"/>
      <c r="F289" s="472"/>
      <c r="G289" s="472"/>
      <c r="H289" s="428"/>
      <c r="I289" s="472"/>
      <c r="J289" s="428"/>
      <c r="K289" s="472"/>
      <c r="L289" s="428"/>
      <c r="M289" s="472"/>
      <c r="N289" s="428"/>
      <c r="O289" s="474"/>
      <c r="P289" s="473"/>
      <c r="Q289" s="428"/>
      <c r="R289" s="428"/>
      <c r="S289" s="428"/>
      <c r="T289" s="428"/>
      <c r="U289" s="428"/>
      <c r="V289" s="428"/>
      <c r="W289" s="428"/>
      <c r="X289" s="428"/>
      <c r="Y289" s="428"/>
      <c r="Z289" s="428"/>
      <c r="AA289" s="428"/>
      <c r="AB289" s="428"/>
      <c r="AC289" s="428"/>
      <c r="AD289" s="428"/>
      <c r="AE289" s="428"/>
      <c r="AF289" s="428"/>
      <c r="AG289" s="428"/>
      <c r="AH289" s="428"/>
    </row>
    <row r="290" ht="15.75" customHeight="1">
      <c r="A290" s="428"/>
      <c r="B290" s="428"/>
      <c r="C290" s="472"/>
      <c r="D290" s="428"/>
      <c r="E290" s="472"/>
      <c r="F290" s="472"/>
      <c r="G290" s="472"/>
      <c r="H290" s="428"/>
      <c r="I290" s="472"/>
      <c r="J290" s="428"/>
      <c r="K290" s="472"/>
      <c r="L290" s="428"/>
      <c r="M290" s="472"/>
      <c r="N290" s="428"/>
      <c r="O290" s="474"/>
      <c r="P290" s="473"/>
      <c r="Q290" s="428"/>
      <c r="R290" s="428"/>
      <c r="S290" s="428"/>
      <c r="T290" s="428"/>
      <c r="U290" s="428"/>
      <c r="V290" s="428"/>
      <c r="W290" s="428"/>
      <c r="X290" s="428"/>
      <c r="Y290" s="428"/>
      <c r="Z290" s="428"/>
      <c r="AA290" s="428"/>
      <c r="AB290" s="428"/>
      <c r="AC290" s="428"/>
      <c r="AD290" s="428"/>
      <c r="AE290" s="428"/>
      <c r="AF290" s="428"/>
      <c r="AG290" s="428"/>
      <c r="AH290" s="428"/>
    </row>
    <row r="291" ht="15.75" customHeight="1">
      <c r="A291" s="428"/>
      <c r="B291" s="428"/>
      <c r="C291" s="472"/>
      <c r="D291" s="428"/>
      <c r="E291" s="472"/>
      <c r="F291" s="472"/>
      <c r="G291" s="472"/>
      <c r="H291" s="428"/>
      <c r="I291" s="472"/>
      <c r="J291" s="428"/>
      <c r="K291" s="472"/>
      <c r="L291" s="428"/>
      <c r="M291" s="472"/>
      <c r="N291" s="428"/>
      <c r="O291" s="474"/>
      <c r="P291" s="473"/>
      <c r="Q291" s="428"/>
      <c r="R291" s="428"/>
      <c r="S291" s="428"/>
      <c r="T291" s="428"/>
      <c r="U291" s="428"/>
      <c r="V291" s="428"/>
      <c r="W291" s="428"/>
      <c r="X291" s="428"/>
      <c r="Y291" s="428"/>
      <c r="Z291" s="428"/>
      <c r="AA291" s="428"/>
      <c r="AB291" s="428"/>
      <c r="AC291" s="428"/>
      <c r="AD291" s="428"/>
      <c r="AE291" s="428"/>
      <c r="AF291" s="428"/>
      <c r="AG291" s="428"/>
      <c r="AH291" s="428"/>
    </row>
    <row r="292" ht="15.75" customHeight="1">
      <c r="A292" s="428"/>
      <c r="B292" s="428"/>
      <c r="C292" s="472"/>
      <c r="D292" s="428"/>
      <c r="E292" s="472"/>
      <c r="F292" s="472"/>
      <c r="G292" s="472"/>
      <c r="H292" s="428"/>
      <c r="I292" s="472"/>
      <c r="J292" s="428"/>
      <c r="K292" s="472"/>
      <c r="L292" s="428"/>
      <c r="M292" s="472"/>
      <c r="N292" s="428"/>
      <c r="O292" s="474"/>
      <c r="P292" s="473"/>
      <c r="Q292" s="428"/>
      <c r="R292" s="428"/>
      <c r="S292" s="428"/>
      <c r="T292" s="428"/>
      <c r="U292" s="428"/>
      <c r="V292" s="428"/>
      <c r="W292" s="428"/>
      <c r="X292" s="428"/>
      <c r="Y292" s="428"/>
      <c r="Z292" s="428"/>
      <c r="AA292" s="428"/>
      <c r="AB292" s="428"/>
      <c r="AC292" s="428"/>
      <c r="AD292" s="428"/>
      <c r="AE292" s="428"/>
      <c r="AF292" s="428"/>
      <c r="AG292" s="428"/>
      <c r="AH292" s="428"/>
    </row>
    <row r="293" ht="15.75" customHeight="1">
      <c r="A293" s="428"/>
      <c r="B293" s="428"/>
      <c r="C293" s="472"/>
      <c r="D293" s="428"/>
      <c r="E293" s="472"/>
      <c r="F293" s="472"/>
      <c r="G293" s="472"/>
      <c r="H293" s="428"/>
      <c r="I293" s="472"/>
      <c r="J293" s="428"/>
      <c r="K293" s="472"/>
      <c r="L293" s="428"/>
      <c r="M293" s="472"/>
      <c r="N293" s="428"/>
      <c r="O293" s="474"/>
      <c r="P293" s="473"/>
      <c r="Q293" s="428"/>
      <c r="R293" s="428"/>
      <c r="S293" s="428"/>
      <c r="T293" s="428"/>
      <c r="U293" s="428"/>
      <c r="V293" s="428"/>
      <c r="W293" s="428"/>
      <c r="X293" s="428"/>
      <c r="Y293" s="428"/>
      <c r="Z293" s="428"/>
      <c r="AA293" s="428"/>
      <c r="AB293" s="428"/>
      <c r="AC293" s="428"/>
      <c r="AD293" s="428"/>
      <c r="AE293" s="428"/>
      <c r="AF293" s="428"/>
      <c r="AG293" s="428"/>
      <c r="AH293" s="428"/>
    </row>
    <row r="294" ht="15.75" customHeight="1">
      <c r="A294" s="428"/>
      <c r="B294" s="428"/>
      <c r="C294" s="472"/>
      <c r="D294" s="428"/>
      <c r="E294" s="472"/>
      <c r="F294" s="472"/>
      <c r="G294" s="472"/>
      <c r="H294" s="428"/>
      <c r="I294" s="472"/>
      <c r="J294" s="428"/>
      <c r="K294" s="472"/>
      <c r="L294" s="428"/>
      <c r="M294" s="472"/>
      <c r="N294" s="428"/>
      <c r="O294" s="474"/>
      <c r="P294" s="473"/>
      <c r="Q294" s="428"/>
      <c r="R294" s="428"/>
      <c r="S294" s="428"/>
      <c r="T294" s="428"/>
      <c r="U294" s="428"/>
      <c r="V294" s="428"/>
      <c r="W294" s="428"/>
      <c r="X294" s="428"/>
      <c r="Y294" s="428"/>
      <c r="Z294" s="428"/>
      <c r="AA294" s="428"/>
      <c r="AB294" s="428"/>
      <c r="AC294" s="428"/>
      <c r="AD294" s="428"/>
      <c r="AE294" s="428"/>
      <c r="AF294" s="428"/>
      <c r="AG294" s="428"/>
      <c r="AH294" s="428"/>
    </row>
    <row r="295" ht="15.75" customHeight="1">
      <c r="A295" s="428"/>
      <c r="B295" s="428"/>
      <c r="C295" s="472"/>
      <c r="D295" s="428"/>
      <c r="E295" s="472"/>
      <c r="F295" s="472"/>
      <c r="G295" s="472"/>
      <c r="H295" s="428"/>
      <c r="I295" s="472"/>
      <c r="J295" s="428"/>
      <c r="K295" s="472"/>
      <c r="L295" s="428"/>
      <c r="M295" s="472"/>
      <c r="N295" s="428"/>
      <c r="O295" s="474"/>
      <c r="P295" s="473"/>
      <c r="Q295" s="428"/>
      <c r="R295" s="428"/>
      <c r="S295" s="428"/>
      <c r="T295" s="428"/>
      <c r="U295" s="428"/>
      <c r="V295" s="428"/>
      <c r="W295" s="428"/>
      <c r="X295" s="428"/>
      <c r="Y295" s="428"/>
      <c r="Z295" s="428"/>
      <c r="AA295" s="428"/>
      <c r="AB295" s="428"/>
      <c r="AC295" s="428"/>
      <c r="AD295" s="428"/>
      <c r="AE295" s="428"/>
      <c r="AF295" s="428"/>
      <c r="AG295" s="428"/>
      <c r="AH295" s="428"/>
    </row>
    <row r="296" ht="15.75" customHeight="1">
      <c r="A296" s="428"/>
      <c r="B296" s="428"/>
      <c r="C296" s="472"/>
      <c r="D296" s="428"/>
      <c r="E296" s="472"/>
      <c r="F296" s="472"/>
      <c r="G296" s="472"/>
      <c r="H296" s="428"/>
      <c r="I296" s="472"/>
      <c r="J296" s="428"/>
      <c r="K296" s="472"/>
      <c r="L296" s="428"/>
      <c r="M296" s="472"/>
      <c r="N296" s="428"/>
      <c r="O296" s="474"/>
      <c r="P296" s="473"/>
      <c r="Q296" s="428"/>
      <c r="R296" s="428"/>
      <c r="S296" s="428"/>
      <c r="T296" s="428"/>
      <c r="U296" s="428"/>
      <c r="V296" s="428"/>
      <c r="W296" s="428"/>
      <c r="X296" s="428"/>
      <c r="Y296" s="428"/>
      <c r="Z296" s="428"/>
      <c r="AA296" s="428"/>
      <c r="AB296" s="428"/>
      <c r="AC296" s="428"/>
      <c r="AD296" s="428"/>
      <c r="AE296" s="428"/>
      <c r="AF296" s="428"/>
      <c r="AG296" s="428"/>
      <c r="AH296" s="428"/>
    </row>
    <row r="297" ht="15.75" customHeight="1">
      <c r="A297" s="428"/>
      <c r="B297" s="428"/>
      <c r="C297" s="472"/>
      <c r="D297" s="428"/>
      <c r="E297" s="472"/>
      <c r="F297" s="472"/>
      <c r="G297" s="472"/>
      <c r="H297" s="428"/>
      <c r="I297" s="472"/>
      <c r="J297" s="428"/>
      <c r="K297" s="472"/>
      <c r="L297" s="428"/>
      <c r="M297" s="472"/>
      <c r="N297" s="428"/>
      <c r="O297" s="474"/>
      <c r="P297" s="473"/>
      <c r="Q297" s="428"/>
      <c r="R297" s="428"/>
      <c r="S297" s="428"/>
      <c r="T297" s="428"/>
      <c r="U297" s="428"/>
      <c r="V297" s="428"/>
      <c r="W297" s="428"/>
      <c r="X297" s="428"/>
      <c r="Y297" s="428"/>
      <c r="Z297" s="428"/>
      <c r="AA297" s="428"/>
      <c r="AB297" s="428"/>
      <c r="AC297" s="428"/>
      <c r="AD297" s="428"/>
      <c r="AE297" s="428"/>
      <c r="AF297" s="428"/>
      <c r="AG297" s="428"/>
      <c r="AH297" s="428"/>
    </row>
    <row r="298" ht="15.75" customHeight="1">
      <c r="A298" s="428"/>
      <c r="B298" s="428"/>
      <c r="C298" s="472"/>
      <c r="D298" s="428"/>
      <c r="E298" s="472"/>
      <c r="F298" s="472"/>
      <c r="G298" s="472"/>
      <c r="H298" s="428"/>
      <c r="I298" s="472"/>
      <c r="J298" s="428"/>
      <c r="K298" s="472"/>
      <c r="L298" s="428"/>
      <c r="M298" s="472"/>
      <c r="N298" s="428"/>
      <c r="O298" s="474"/>
      <c r="P298" s="473"/>
      <c r="Q298" s="428"/>
      <c r="R298" s="428"/>
      <c r="S298" s="428"/>
      <c r="T298" s="428"/>
      <c r="U298" s="428"/>
      <c r="V298" s="428"/>
      <c r="W298" s="428"/>
      <c r="X298" s="428"/>
      <c r="Y298" s="428"/>
      <c r="Z298" s="428"/>
      <c r="AA298" s="428"/>
      <c r="AB298" s="428"/>
      <c r="AC298" s="428"/>
      <c r="AD298" s="428"/>
      <c r="AE298" s="428"/>
      <c r="AF298" s="428"/>
      <c r="AG298" s="428"/>
      <c r="AH298" s="428"/>
    </row>
    <row r="299" ht="15.75" customHeight="1">
      <c r="A299" s="428"/>
      <c r="B299" s="428"/>
      <c r="C299" s="472"/>
      <c r="D299" s="428"/>
      <c r="E299" s="472"/>
      <c r="F299" s="472"/>
      <c r="G299" s="472"/>
      <c r="H299" s="428"/>
      <c r="I299" s="472"/>
      <c r="J299" s="428"/>
      <c r="K299" s="472"/>
      <c r="L299" s="428"/>
      <c r="M299" s="472"/>
      <c r="N299" s="428"/>
      <c r="O299" s="474"/>
      <c r="P299" s="473"/>
      <c r="Q299" s="428"/>
      <c r="R299" s="428"/>
      <c r="S299" s="428"/>
      <c r="T299" s="428"/>
      <c r="U299" s="428"/>
      <c r="V299" s="428"/>
      <c r="W299" s="428"/>
      <c r="X299" s="428"/>
      <c r="Y299" s="428"/>
      <c r="Z299" s="428"/>
      <c r="AA299" s="428"/>
      <c r="AB299" s="428"/>
      <c r="AC299" s="428"/>
      <c r="AD299" s="428"/>
      <c r="AE299" s="428"/>
      <c r="AF299" s="428"/>
      <c r="AG299" s="428"/>
      <c r="AH299" s="428"/>
    </row>
    <row r="300" ht="15.75" customHeight="1">
      <c r="A300" s="428"/>
      <c r="B300" s="428"/>
      <c r="C300" s="472"/>
      <c r="D300" s="428"/>
      <c r="E300" s="472"/>
      <c r="F300" s="472"/>
      <c r="G300" s="472"/>
      <c r="H300" s="428"/>
      <c r="I300" s="472"/>
      <c r="J300" s="428"/>
      <c r="K300" s="472"/>
      <c r="L300" s="428"/>
      <c r="M300" s="472"/>
      <c r="N300" s="428"/>
      <c r="O300" s="474"/>
      <c r="P300" s="473"/>
      <c r="Q300" s="428"/>
      <c r="R300" s="428"/>
      <c r="S300" s="428"/>
      <c r="T300" s="428"/>
      <c r="U300" s="428"/>
      <c r="V300" s="428"/>
      <c r="W300" s="428"/>
      <c r="X300" s="428"/>
      <c r="Y300" s="428"/>
      <c r="Z300" s="428"/>
      <c r="AA300" s="428"/>
      <c r="AB300" s="428"/>
      <c r="AC300" s="428"/>
      <c r="AD300" s="428"/>
      <c r="AE300" s="428"/>
      <c r="AF300" s="428"/>
      <c r="AG300" s="428"/>
      <c r="AH300" s="428"/>
    </row>
    <row r="301" ht="15.75" customHeight="1">
      <c r="A301" s="428"/>
      <c r="B301" s="428"/>
      <c r="C301" s="472"/>
      <c r="D301" s="428"/>
      <c r="E301" s="472"/>
      <c r="F301" s="472"/>
      <c r="G301" s="472"/>
      <c r="H301" s="428"/>
      <c r="I301" s="472"/>
      <c r="J301" s="428"/>
      <c r="K301" s="472"/>
      <c r="L301" s="428"/>
      <c r="M301" s="472"/>
      <c r="N301" s="428"/>
      <c r="O301" s="474"/>
      <c r="P301" s="473"/>
      <c r="Q301" s="428"/>
      <c r="R301" s="428"/>
      <c r="S301" s="428"/>
      <c r="T301" s="428"/>
      <c r="U301" s="428"/>
      <c r="V301" s="428"/>
      <c r="W301" s="428"/>
      <c r="X301" s="428"/>
      <c r="Y301" s="428"/>
      <c r="Z301" s="428"/>
      <c r="AA301" s="428"/>
      <c r="AB301" s="428"/>
      <c r="AC301" s="428"/>
      <c r="AD301" s="428"/>
      <c r="AE301" s="428"/>
      <c r="AF301" s="428"/>
      <c r="AG301" s="428"/>
      <c r="AH301" s="428"/>
    </row>
    <row r="302" ht="15.75" customHeight="1">
      <c r="A302" s="428"/>
      <c r="B302" s="428"/>
      <c r="C302" s="472"/>
      <c r="D302" s="428"/>
      <c r="E302" s="472"/>
      <c r="F302" s="472"/>
      <c r="G302" s="472"/>
      <c r="H302" s="428"/>
      <c r="I302" s="472"/>
      <c r="J302" s="428"/>
      <c r="K302" s="472"/>
      <c r="L302" s="428"/>
      <c r="M302" s="472"/>
      <c r="N302" s="428"/>
      <c r="O302" s="474"/>
      <c r="P302" s="473"/>
      <c r="Q302" s="428"/>
      <c r="R302" s="428"/>
      <c r="S302" s="428"/>
      <c r="T302" s="428"/>
      <c r="U302" s="428"/>
      <c r="V302" s="428"/>
      <c r="W302" s="428"/>
      <c r="X302" s="428"/>
      <c r="Y302" s="428"/>
      <c r="Z302" s="428"/>
      <c r="AA302" s="428"/>
      <c r="AB302" s="428"/>
      <c r="AC302" s="428"/>
      <c r="AD302" s="428"/>
      <c r="AE302" s="428"/>
      <c r="AF302" s="428"/>
      <c r="AG302" s="428"/>
      <c r="AH302" s="428"/>
    </row>
    <row r="303" ht="15.75" customHeight="1">
      <c r="A303" s="428"/>
      <c r="B303" s="428"/>
      <c r="C303" s="472"/>
      <c r="D303" s="428"/>
      <c r="E303" s="472"/>
      <c r="F303" s="472"/>
      <c r="G303" s="472"/>
      <c r="H303" s="428"/>
      <c r="I303" s="472"/>
      <c r="J303" s="428"/>
      <c r="K303" s="472"/>
      <c r="L303" s="428"/>
      <c r="M303" s="472"/>
      <c r="N303" s="428"/>
      <c r="O303" s="474"/>
      <c r="P303" s="473"/>
      <c r="Q303" s="428"/>
      <c r="R303" s="428"/>
      <c r="S303" s="428"/>
      <c r="T303" s="428"/>
      <c r="U303" s="428"/>
      <c r="V303" s="428"/>
      <c r="W303" s="428"/>
      <c r="X303" s="428"/>
      <c r="Y303" s="428"/>
      <c r="Z303" s="428"/>
      <c r="AA303" s="428"/>
      <c r="AB303" s="428"/>
      <c r="AC303" s="428"/>
      <c r="AD303" s="428"/>
      <c r="AE303" s="428"/>
      <c r="AF303" s="428"/>
      <c r="AG303" s="428"/>
      <c r="AH303" s="428"/>
    </row>
    <row r="304" ht="15.75" customHeight="1">
      <c r="A304" s="428"/>
      <c r="B304" s="428"/>
      <c r="C304" s="472"/>
      <c r="D304" s="428"/>
      <c r="E304" s="472"/>
      <c r="F304" s="472"/>
      <c r="G304" s="472"/>
      <c r="H304" s="428"/>
      <c r="I304" s="472"/>
      <c r="J304" s="428"/>
      <c r="K304" s="472"/>
      <c r="L304" s="428"/>
      <c r="M304" s="472"/>
      <c r="N304" s="428"/>
      <c r="O304" s="474"/>
      <c r="P304" s="473"/>
      <c r="Q304" s="428"/>
      <c r="R304" s="428"/>
      <c r="S304" s="428"/>
      <c r="T304" s="428"/>
      <c r="U304" s="428"/>
      <c r="V304" s="428"/>
      <c r="W304" s="428"/>
      <c r="X304" s="428"/>
      <c r="Y304" s="428"/>
      <c r="Z304" s="428"/>
      <c r="AA304" s="428"/>
      <c r="AB304" s="428"/>
      <c r="AC304" s="428"/>
      <c r="AD304" s="428"/>
      <c r="AE304" s="428"/>
      <c r="AF304" s="428"/>
      <c r="AG304" s="428"/>
      <c r="AH304" s="428"/>
    </row>
    <row r="305" ht="15.75" customHeight="1">
      <c r="A305" s="428"/>
      <c r="B305" s="428"/>
      <c r="C305" s="472"/>
      <c r="D305" s="428"/>
      <c r="E305" s="472"/>
      <c r="F305" s="472"/>
      <c r="G305" s="472"/>
      <c r="H305" s="428"/>
      <c r="I305" s="472"/>
      <c r="J305" s="428"/>
      <c r="K305" s="472"/>
      <c r="L305" s="428"/>
      <c r="M305" s="472"/>
      <c r="N305" s="428"/>
      <c r="O305" s="474"/>
      <c r="P305" s="473"/>
      <c r="Q305" s="428"/>
      <c r="R305" s="428"/>
      <c r="S305" s="428"/>
      <c r="T305" s="428"/>
      <c r="U305" s="428"/>
      <c r="V305" s="428"/>
      <c r="W305" s="428"/>
      <c r="X305" s="428"/>
      <c r="Y305" s="428"/>
      <c r="Z305" s="428"/>
      <c r="AA305" s="428"/>
      <c r="AB305" s="428"/>
      <c r="AC305" s="428"/>
      <c r="AD305" s="428"/>
      <c r="AE305" s="428"/>
      <c r="AF305" s="428"/>
      <c r="AG305" s="428"/>
      <c r="AH305" s="428"/>
    </row>
    <row r="306" ht="15.75" customHeight="1">
      <c r="A306" s="428"/>
      <c r="B306" s="428"/>
      <c r="C306" s="472"/>
      <c r="D306" s="428"/>
      <c r="E306" s="472"/>
      <c r="F306" s="472"/>
      <c r="G306" s="472"/>
      <c r="H306" s="428"/>
      <c r="I306" s="472"/>
      <c r="J306" s="428"/>
      <c r="K306" s="472"/>
      <c r="L306" s="428"/>
      <c r="M306" s="472"/>
      <c r="N306" s="428"/>
      <c r="O306" s="474"/>
      <c r="P306" s="473"/>
      <c r="Q306" s="428"/>
      <c r="R306" s="428"/>
      <c r="S306" s="428"/>
      <c r="T306" s="428"/>
      <c r="U306" s="428"/>
      <c r="V306" s="428"/>
      <c r="W306" s="428"/>
      <c r="X306" s="428"/>
      <c r="Y306" s="428"/>
      <c r="Z306" s="428"/>
      <c r="AA306" s="428"/>
      <c r="AB306" s="428"/>
      <c r="AC306" s="428"/>
      <c r="AD306" s="428"/>
      <c r="AE306" s="428"/>
      <c r="AF306" s="428"/>
      <c r="AG306" s="428"/>
      <c r="AH306" s="428"/>
    </row>
    <row r="307" ht="15.75" customHeight="1">
      <c r="A307" s="428"/>
      <c r="B307" s="428"/>
      <c r="C307" s="472"/>
      <c r="D307" s="428"/>
      <c r="E307" s="472"/>
      <c r="F307" s="472"/>
      <c r="G307" s="472"/>
      <c r="H307" s="428"/>
      <c r="I307" s="472"/>
      <c r="J307" s="428"/>
      <c r="K307" s="472"/>
      <c r="L307" s="428"/>
      <c r="M307" s="472"/>
      <c r="N307" s="428"/>
      <c r="O307" s="474"/>
      <c r="P307" s="473"/>
      <c r="Q307" s="428"/>
      <c r="R307" s="428"/>
      <c r="S307" s="428"/>
      <c r="T307" s="428"/>
      <c r="U307" s="428"/>
      <c r="V307" s="428"/>
      <c r="W307" s="428"/>
      <c r="X307" s="428"/>
      <c r="Y307" s="428"/>
      <c r="Z307" s="428"/>
      <c r="AA307" s="428"/>
      <c r="AB307" s="428"/>
      <c r="AC307" s="428"/>
      <c r="AD307" s="428"/>
      <c r="AE307" s="428"/>
      <c r="AF307" s="428"/>
      <c r="AG307" s="428"/>
      <c r="AH307" s="428"/>
    </row>
    <row r="308" ht="15.75" customHeight="1">
      <c r="A308" s="428"/>
      <c r="B308" s="428"/>
      <c r="C308" s="472"/>
      <c r="D308" s="428"/>
      <c r="E308" s="472"/>
      <c r="F308" s="472"/>
      <c r="G308" s="472"/>
      <c r="H308" s="428"/>
      <c r="I308" s="472"/>
      <c r="J308" s="428"/>
      <c r="K308" s="472"/>
      <c r="L308" s="428"/>
      <c r="M308" s="472"/>
      <c r="N308" s="428"/>
      <c r="O308" s="474"/>
      <c r="P308" s="473"/>
      <c r="Q308" s="428"/>
      <c r="R308" s="428"/>
      <c r="S308" s="428"/>
      <c r="T308" s="428"/>
      <c r="U308" s="428"/>
      <c r="V308" s="428"/>
      <c r="W308" s="428"/>
      <c r="X308" s="428"/>
      <c r="Y308" s="428"/>
      <c r="Z308" s="428"/>
      <c r="AA308" s="428"/>
      <c r="AB308" s="428"/>
      <c r="AC308" s="428"/>
      <c r="AD308" s="428"/>
      <c r="AE308" s="428"/>
      <c r="AF308" s="428"/>
      <c r="AG308" s="428"/>
      <c r="AH308" s="428"/>
    </row>
    <row r="309" ht="15.75" customHeight="1">
      <c r="A309" s="428"/>
      <c r="B309" s="428"/>
      <c r="C309" s="472"/>
      <c r="D309" s="428"/>
      <c r="E309" s="472"/>
      <c r="F309" s="472"/>
      <c r="G309" s="472"/>
      <c r="H309" s="428"/>
      <c r="I309" s="472"/>
      <c r="J309" s="428"/>
      <c r="K309" s="472"/>
      <c r="L309" s="428"/>
      <c r="M309" s="472"/>
      <c r="N309" s="428"/>
      <c r="O309" s="474"/>
      <c r="P309" s="473"/>
      <c r="Q309" s="428"/>
      <c r="R309" s="428"/>
      <c r="S309" s="428"/>
      <c r="T309" s="428"/>
      <c r="U309" s="428"/>
      <c r="V309" s="428"/>
      <c r="W309" s="428"/>
      <c r="X309" s="428"/>
      <c r="Y309" s="428"/>
      <c r="Z309" s="428"/>
      <c r="AA309" s="428"/>
      <c r="AB309" s="428"/>
      <c r="AC309" s="428"/>
      <c r="AD309" s="428"/>
      <c r="AE309" s="428"/>
      <c r="AF309" s="428"/>
      <c r="AG309" s="428"/>
      <c r="AH309" s="428"/>
    </row>
    <row r="310" ht="15.75" customHeight="1">
      <c r="A310" s="428"/>
      <c r="B310" s="428"/>
      <c r="C310" s="472"/>
      <c r="D310" s="428"/>
      <c r="E310" s="472"/>
      <c r="F310" s="472"/>
      <c r="G310" s="472"/>
      <c r="H310" s="428"/>
      <c r="I310" s="472"/>
      <c r="J310" s="428"/>
      <c r="K310" s="472"/>
      <c r="L310" s="428"/>
      <c r="M310" s="472"/>
      <c r="N310" s="428"/>
      <c r="O310" s="474"/>
      <c r="P310" s="473"/>
      <c r="Q310" s="428"/>
      <c r="R310" s="428"/>
      <c r="S310" s="428"/>
      <c r="T310" s="428"/>
      <c r="U310" s="428"/>
      <c r="V310" s="428"/>
      <c r="W310" s="428"/>
      <c r="X310" s="428"/>
      <c r="Y310" s="428"/>
      <c r="Z310" s="428"/>
      <c r="AA310" s="428"/>
      <c r="AB310" s="428"/>
      <c r="AC310" s="428"/>
      <c r="AD310" s="428"/>
      <c r="AE310" s="428"/>
      <c r="AF310" s="428"/>
      <c r="AG310" s="428"/>
      <c r="AH310" s="428"/>
    </row>
    <row r="311" ht="15.75" customHeight="1">
      <c r="A311" s="428"/>
      <c r="B311" s="428"/>
      <c r="C311" s="472"/>
      <c r="D311" s="428"/>
      <c r="E311" s="472"/>
      <c r="F311" s="472"/>
      <c r="G311" s="472"/>
      <c r="H311" s="428"/>
      <c r="I311" s="472"/>
      <c r="J311" s="428"/>
      <c r="K311" s="472"/>
      <c r="L311" s="428"/>
      <c r="M311" s="472"/>
      <c r="N311" s="428"/>
      <c r="O311" s="474"/>
      <c r="P311" s="473"/>
      <c r="Q311" s="428"/>
      <c r="R311" s="428"/>
      <c r="S311" s="428"/>
      <c r="T311" s="428"/>
      <c r="U311" s="428"/>
      <c r="V311" s="428"/>
      <c r="W311" s="428"/>
      <c r="X311" s="428"/>
      <c r="Y311" s="428"/>
      <c r="Z311" s="428"/>
      <c r="AA311" s="428"/>
      <c r="AB311" s="428"/>
      <c r="AC311" s="428"/>
      <c r="AD311" s="428"/>
      <c r="AE311" s="428"/>
      <c r="AF311" s="428"/>
      <c r="AG311" s="428"/>
      <c r="AH311" s="428"/>
    </row>
    <row r="312" ht="15.75" customHeight="1">
      <c r="A312" s="428"/>
      <c r="B312" s="428"/>
      <c r="C312" s="472"/>
      <c r="D312" s="428"/>
      <c r="E312" s="472"/>
      <c r="F312" s="472"/>
      <c r="G312" s="472"/>
      <c r="H312" s="428"/>
      <c r="I312" s="472"/>
      <c r="J312" s="428"/>
      <c r="K312" s="472"/>
      <c r="L312" s="428"/>
      <c r="M312" s="472"/>
      <c r="N312" s="428"/>
      <c r="O312" s="474"/>
      <c r="P312" s="473"/>
      <c r="Q312" s="428"/>
      <c r="R312" s="428"/>
      <c r="S312" s="428"/>
      <c r="T312" s="428"/>
      <c r="U312" s="428"/>
      <c r="V312" s="428"/>
      <c r="W312" s="428"/>
      <c r="X312" s="428"/>
      <c r="Y312" s="428"/>
      <c r="Z312" s="428"/>
      <c r="AA312" s="428"/>
      <c r="AB312" s="428"/>
      <c r="AC312" s="428"/>
      <c r="AD312" s="428"/>
      <c r="AE312" s="428"/>
      <c r="AF312" s="428"/>
      <c r="AG312" s="428"/>
      <c r="AH312" s="428"/>
    </row>
    <row r="313" ht="15.75" customHeight="1">
      <c r="A313" s="428"/>
      <c r="B313" s="428"/>
      <c r="C313" s="472"/>
      <c r="D313" s="428"/>
      <c r="E313" s="472"/>
      <c r="F313" s="472"/>
      <c r="G313" s="472"/>
      <c r="H313" s="428"/>
      <c r="I313" s="472"/>
      <c r="J313" s="428"/>
      <c r="K313" s="472"/>
      <c r="L313" s="428"/>
      <c r="M313" s="472"/>
      <c r="N313" s="428"/>
      <c r="O313" s="474"/>
      <c r="P313" s="473"/>
      <c r="Q313" s="428"/>
      <c r="R313" s="428"/>
      <c r="S313" s="428"/>
      <c r="T313" s="428"/>
      <c r="U313" s="428"/>
      <c r="V313" s="428"/>
      <c r="W313" s="428"/>
      <c r="X313" s="428"/>
      <c r="Y313" s="428"/>
      <c r="Z313" s="428"/>
      <c r="AA313" s="428"/>
      <c r="AB313" s="428"/>
      <c r="AC313" s="428"/>
      <c r="AD313" s="428"/>
      <c r="AE313" s="428"/>
      <c r="AF313" s="428"/>
      <c r="AG313" s="428"/>
      <c r="AH313" s="428"/>
    </row>
    <row r="314" ht="15.75" customHeight="1">
      <c r="A314" s="428"/>
      <c r="B314" s="428"/>
      <c r="C314" s="472"/>
      <c r="D314" s="428"/>
      <c r="E314" s="472"/>
      <c r="F314" s="472"/>
      <c r="G314" s="472"/>
      <c r="H314" s="428"/>
      <c r="I314" s="472"/>
      <c r="J314" s="428"/>
      <c r="K314" s="472"/>
      <c r="L314" s="428"/>
      <c r="M314" s="472"/>
      <c r="N314" s="428"/>
      <c r="O314" s="474"/>
      <c r="P314" s="473"/>
      <c r="Q314" s="428"/>
      <c r="R314" s="428"/>
      <c r="S314" s="428"/>
      <c r="T314" s="428"/>
      <c r="U314" s="428"/>
      <c r="V314" s="428"/>
      <c r="W314" s="428"/>
      <c r="X314" s="428"/>
      <c r="Y314" s="428"/>
      <c r="Z314" s="428"/>
      <c r="AA314" s="428"/>
      <c r="AB314" s="428"/>
      <c r="AC314" s="428"/>
      <c r="AD314" s="428"/>
      <c r="AE314" s="428"/>
      <c r="AF314" s="428"/>
      <c r="AG314" s="428"/>
      <c r="AH314" s="428"/>
    </row>
    <row r="315" ht="15.75" customHeight="1">
      <c r="A315" s="428"/>
      <c r="B315" s="428"/>
      <c r="C315" s="472"/>
      <c r="D315" s="428"/>
      <c r="E315" s="472"/>
      <c r="F315" s="472"/>
      <c r="G315" s="472"/>
      <c r="H315" s="428"/>
      <c r="I315" s="472"/>
      <c r="J315" s="428"/>
      <c r="K315" s="472"/>
      <c r="L315" s="428"/>
      <c r="M315" s="472"/>
      <c r="N315" s="428"/>
      <c r="O315" s="474"/>
      <c r="P315" s="473"/>
      <c r="Q315" s="428"/>
      <c r="R315" s="428"/>
      <c r="S315" s="428"/>
      <c r="T315" s="428"/>
      <c r="U315" s="428"/>
      <c r="V315" s="428"/>
      <c r="W315" s="428"/>
      <c r="X315" s="428"/>
      <c r="Y315" s="428"/>
      <c r="Z315" s="428"/>
      <c r="AA315" s="428"/>
      <c r="AB315" s="428"/>
      <c r="AC315" s="428"/>
      <c r="AD315" s="428"/>
      <c r="AE315" s="428"/>
      <c r="AF315" s="428"/>
      <c r="AG315" s="428"/>
      <c r="AH315" s="428"/>
    </row>
    <row r="316" ht="15.75" customHeight="1">
      <c r="A316" s="428"/>
      <c r="B316" s="428"/>
      <c r="C316" s="472"/>
      <c r="D316" s="428"/>
      <c r="E316" s="472"/>
      <c r="F316" s="472"/>
      <c r="G316" s="472"/>
      <c r="H316" s="428"/>
      <c r="I316" s="472"/>
      <c r="J316" s="428"/>
      <c r="K316" s="472"/>
      <c r="L316" s="428"/>
      <c r="M316" s="472"/>
      <c r="N316" s="428"/>
      <c r="O316" s="474"/>
      <c r="P316" s="473"/>
      <c r="Q316" s="428"/>
      <c r="R316" s="428"/>
      <c r="S316" s="428"/>
      <c r="T316" s="428"/>
      <c r="U316" s="428"/>
      <c r="V316" s="428"/>
      <c r="W316" s="428"/>
      <c r="X316" s="428"/>
      <c r="Y316" s="428"/>
      <c r="Z316" s="428"/>
      <c r="AA316" s="428"/>
      <c r="AB316" s="428"/>
      <c r="AC316" s="428"/>
      <c r="AD316" s="428"/>
      <c r="AE316" s="428"/>
      <c r="AF316" s="428"/>
      <c r="AG316" s="428"/>
      <c r="AH316" s="428"/>
    </row>
    <row r="317" ht="15.75" customHeight="1">
      <c r="A317" s="428"/>
      <c r="B317" s="428"/>
      <c r="C317" s="472"/>
      <c r="D317" s="428"/>
      <c r="E317" s="472"/>
      <c r="F317" s="472"/>
      <c r="G317" s="472"/>
      <c r="H317" s="428"/>
      <c r="I317" s="472"/>
      <c r="J317" s="428"/>
      <c r="K317" s="472"/>
      <c r="L317" s="428"/>
      <c r="M317" s="472"/>
      <c r="N317" s="428"/>
      <c r="O317" s="474"/>
      <c r="P317" s="473"/>
      <c r="Q317" s="428"/>
      <c r="R317" s="428"/>
      <c r="S317" s="428"/>
      <c r="T317" s="428"/>
      <c r="U317" s="428"/>
      <c r="V317" s="428"/>
      <c r="W317" s="428"/>
      <c r="X317" s="428"/>
      <c r="Y317" s="428"/>
      <c r="Z317" s="428"/>
      <c r="AA317" s="428"/>
      <c r="AB317" s="428"/>
      <c r="AC317" s="428"/>
      <c r="AD317" s="428"/>
      <c r="AE317" s="428"/>
      <c r="AF317" s="428"/>
      <c r="AG317" s="428"/>
      <c r="AH317" s="428"/>
    </row>
    <row r="318" ht="15.75" customHeight="1">
      <c r="A318" s="428"/>
      <c r="B318" s="428"/>
      <c r="C318" s="472"/>
      <c r="D318" s="428"/>
      <c r="E318" s="472"/>
      <c r="F318" s="472"/>
      <c r="G318" s="472"/>
      <c r="H318" s="428"/>
      <c r="I318" s="472"/>
      <c r="J318" s="428"/>
      <c r="K318" s="472"/>
      <c r="L318" s="428"/>
      <c r="M318" s="472"/>
      <c r="N318" s="428"/>
      <c r="O318" s="474"/>
      <c r="P318" s="473"/>
      <c r="Q318" s="428"/>
      <c r="R318" s="428"/>
      <c r="S318" s="428"/>
      <c r="T318" s="428"/>
      <c r="U318" s="428"/>
      <c r="V318" s="428"/>
      <c r="W318" s="428"/>
      <c r="X318" s="428"/>
      <c r="Y318" s="428"/>
      <c r="Z318" s="428"/>
      <c r="AA318" s="428"/>
      <c r="AB318" s="428"/>
      <c r="AC318" s="428"/>
      <c r="AD318" s="428"/>
      <c r="AE318" s="428"/>
      <c r="AF318" s="428"/>
      <c r="AG318" s="428"/>
      <c r="AH318" s="428"/>
    </row>
    <row r="319" ht="15.75" customHeight="1">
      <c r="A319" s="428"/>
      <c r="B319" s="428"/>
      <c r="C319" s="472"/>
      <c r="D319" s="428"/>
      <c r="E319" s="472"/>
      <c r="F319" s="472"/>
      <c r="G319" s="472"/>
      <c r="H319" s="428"/>
      <c r="I319" s="472"/>
      <c r="J319" s="428"/>
      <c r="K319" s="472"/>
      <c r="L319" s="428"/>
      <c r="M319" s="472"/>
      <c r="N319" s="428"/>
      <c r="O319" s="474"/>
      <c r="P319" s="473"/>
      <c r="Q319" s="428"/>
      <c r="R319" s="428"/>
      <c r="S319" s="428"/>
      <c r="T319" s="428"/>
      <c r="U319" s="428"/>
      <c r="V319" s="428"/>
      <c r="W319" s="428"/>
      <c r="X319" s="428"/>
      <c r="Y319" s="428"/>
      <c r="Z319" s="428"/>
      <c r="AA319" s="428"/>
      <c r="AB319" s="428"/>
      <c r="AC319" s="428"/>
      <c r="AD319" s="428"/>
      <c r="AE319" s="428"/>
      <c r="AF319" s="428"/>
      <c r="AG319" s="428"/>
      <c r="AH319" s="428"/>
    </row>
    <row r="320" ht="15.75" customHeight="1">
      <c r="A320" s="428"/>
      <c r="B320" s="428"/>
      <c r="C320" s="472"/>
      <c r="D320" s="428"/>
      <c r="E320" s="472"/>
      <c r="F320" s="472"/>
      <c r="G320" s="472"/>
      <c r="H320" s="428"/>
      <c r="I320" s="472"/>
      <c r="J320" s="428"/>
      <c r="K320" s="472"/>
      <c r="L320" s="428"/>
      <c r="M320" s="472"/>
      <c r="N320" s="428"/>
      <c r="O320" s="474"/>
      <c r="P320" s="473"/>
      <c r="Q320" s="428"/>
      <c r="R320" s="428"/>
      <c r="S320" s="428"/>
      <c r="T320" s="428"/>
      <c r="U320" s="428"/>
      <c r="V320" s="428"/>
      <c r="W320" s="428"/>
      <c r="X320" s="428"/>
      <c r="Y320" s="428"/>
      <c r="Z320" s="428"/>
      <c r="AA320" s="428"/>
      <c r="AB320" s="428"/>
      <c r="AC320" s="428"/>
      <c r="AD320" s="428"/>
      <c r="AE320" s="428"/>
      <c r="AF320" s="428"/>
      <c r="AG320" s="428"/>
      <c r="AH320" s="428"/>
    </row>
    <row r="321" ht="15.75" customHeight="1">
      <c r="A321" s="428"/>
      <c r="B321" s="428"/>
      <c r="C321" s="472"/>
      <c r="D321" s="428"/>
      <c r="E321" s="472"/>
      <c r="F321" s="472"/>
      <c r="G321" s="472"/>
      <c r="H321" s="428"/>
      <c r="I321" s="472"/>
      <c r="J321" s="428"/>
      <c r="K321" s="472"/>
      <c r="L321" s="428"/>
      <c r="M321" s="472"/>
      <c r="N321" s="428"/>
      <c r="O321" s="474"/>
      <c r="P321" s="473"/>
      <c r="Q321" s="428"/>
      <c r="R321" s="428"/>
      <c r="S321" s="428"/>
      <c r="T321" s="428"/>
      <c r="U321" s="428"/>
      <c r="V321" s="428"/>
      <c r="W321" s="428"/>
      <c r="X321" s="428"/>
      <c r="Y321" s="428"/>
      <c r="Z321" s="428"/>
      <c r="AA321" s="428"/>
      <c r="AB321" s="428"/>
      <c r="AC321" s="428"/>
      <c r="AD321" s="428"/>
      <c r="AE321" s="428"/>
      <c r="AF321" s="428"/>
      <c r="AG321" s="428"/>
      <c r="AH321" s="428"/>
    </row>
    <row r="322" ht="15.75" customHeight="1">
      <c r="A322" s="428"/>
      <c r="B322" s="428"/>
      <c r="C322" s="472"/>
      <c r="D322" s="428"/>
      <c r="E322" s="472"/>
      <c r="F322" s="472"/>
      <c r="G322" s="472"/>
      <c r="H322" s="428"/>
      <c r="I322" s="472"/>
      <c r="J322" s="428"/>
      <c r="K322" s="472"/>
      <c r="L322" s="428"/>
      <c r="M322" s="472"/>
      <c r="N322" s="428"/>
      <c r="O322" s="474"/>
      <c r="P322" s="473"/>
      <c r="Q322" s="428"/>
      <c r="R322" s="428"/>
      <c r="S322" s="428"/>
      <c r="T322" s="428"/>
      <c r="U322" s="428"/>
      <c r="V322" s="428"/>
      <c r="W322" s="428"/>
      <c r="X322" s="428"/>
      <c r="Y322" s="428"/>
      <c r="Z322" s="428"/>
      <c r="AA322" s="428"/>
      <c r="AB322" s="428"/>
      <c r="AC322" s="428"/>
      <c r="AD322" s="428"/>
      <c r="AE322" s="428"/>
      <c r="AF322" s="428"/>
      <c r="AG322" s="428"/>
      <c r="AH322" s="428"/>
    </row>
    <row r="323" ht="15.75" customHeight="1">
      <c r="A323" s="428"/>
      <c r="B323" s="428"/>
      <c r="C323" s="472"/>
      <c r="D323" s="428"/>
      <c r="E323" s="472"/>
      <c r="F323" s="472"/>
      <c r="G323" s="472"/>
      <c r="H323" s="428"/>
      <c r="I323" s="472"/>
      <c r="J323" s="428"/>
      <c r="K323" s="472"/>
      <c r="L323" s="428"/>
      <c r="M323" s="472"/>
      <c r="N323" s="428"/>
      <c r="O323" s="474"/>
      <c r="P323" s="473"/>
      <c r="Q323" s="428"/>
      <c r="R323" s="428"/>
      <c r="S323" s="428"/>
      <c r="T323" s="428"/>
      <c r="U323" s="428"/>
      <c r="V323" s="428"/>
      <c r="W323" s="428"/>
      <c r="X323" s="428"/>
      <c r="Y323" s="428"/>
      <c r="Z323" s="428"/>
      <c r="AA323" s="428"/>
      <c r="AB323" s="428"/>
      <c r="AC323" s="428"/>
      <c r="AD323" s="428"/>
      <c r="AE323" s="428"/>
      <c r="AF323" s="428"/>
      <c r="AG323" s="428"/>
      <c r="AH323" s="428"/>
    </row>
    <row r="324" ht="15.75" customHeight="1">
      <c r="A324" s="428"/>
      <c r="B324" s="428"/>
      <c r="C324" s="472"/>
      <c r="D324" s="428"/>
      <c r="E324" s="472"/>
      <c r="F324" s="472"/>
      <c r="G324" s="472"/>
      <c r="H324" s="428"/>
      <c r="I324" s="472"/>
      <c r="J324" s="428"/>
      <c r="K324" s="472"/>
      <c r="L324" s="428"/>
      <c r="M324" s="472"/>
      <c r="N324" s="428"/>
      <c r="O324" s="474"/>
      <c r="P324" s="473"/>
      <c r="Q324" s="428"/>
      <c r="R324" s="428"/>
      <c r="S324" s="428"/>
      <c r="T324" s="428"/>
      <c r="U324" s="428"/>
      <c r="V324" s="428"/>
      <c r="W324" s="428"/>
      <c r="X324" s="428"/>
      <c r="Y324" s="428"/>
      <c r="Z324" s="428"/>
      <c r="AA324" s="428"/>
      <c r="AB324" s="428"/>
      <c r="AC324" s="428"/>
      <c r="AD324" s="428"/>
      <c r="AE324" s="428"/>
      <c r="AF324" s="428"/>
      <c r="AG324" s="428"/>
      <c r="AH324" s="428"/>
    </row>
    <row r="325" ht="15.75" customHeight="1">
      <c r="A325" s="428"/>
      <c r="B325" s="428"/>
      <c r="C325" s="472"/>
      <c r="D325" s="428"/>
      <c r="E325" s="472"/>
      <c r="F325" s="472"/>
      <c r="G325" s="472"/>
      <c r="H325" s="428"/>
      <c r="I325" s="472"/>
      <c r="J325" s="428"/>
      <c r="K325" s="472"/>
      <c r="L325" s="428"/>
      <c r="M325" s="472"/>
      <c r="N325" s="428"/>
      <c r="O325" s="474"/>
      <c r="P325" s="473"/>
      <c r="Q325" s="428"/>
      <c r="R325" s="428"/>
      <c r="S325" s="428"/>
      <c r="T325" s="428"/>
      <c r="U325" s="428"/>
      <c r="V325" s="428"/>
      <c r="W325" s="428"/>
      <c r="X325" s="428"/>
      <c r="Y325" s="428"/>
      <c r="Z325" s="428"/>
      <c r="AA325" s="428"/>
      <c r="AB325" s="428"/>
      <c r="AC325" s="428"/>
      <c r="AD325" s="428"/>
      <c r="AE325" s="428"/>
      <c r="AF325" s="428"/>
      <c r="AG325" s="428"/>
      <c r="AH325" s="428"/>
    </row>
    <row r="326" ht="15.75" customHeight="1">
      <c r="A326" s="428"/>
      <c r="B326" s="428"/>
      <c r="C326" s="472"/>
      <c r="D326" s="428"/>
      <c r="E326" s="472"/>
      <c r="F326" s="472"/>
      <c r="G326" s="472"/>
      <c r="H326" s="428"/>
      <c r="I326" s="472"/>
      <c r="J326" s="428"/>
      <c r="K326" s="472"/>
      <c r="L326" s="428"/>
      <c r="M326" s="472"/>
      <c r="N326" s="428"/>
      <c r="O326" s="474"/>
      <c r="P326" s="473"/>
      <c r="Q326" s="428"/>
      <c r="R326" s="428"/>
      <c r="S326" s="428"/>
      <c r="T326" s="428"/>
      <c r="U326" s="428"/>
      <c r="V326" s="428"/>
      <c r="W326" s="428"/>
      <c r="X326" s="428"/>
      <c r="Y326" s="428"/>
      <c r="Z326" s="428"/>
      <c r="AA326" s="428"/>
      <c r="AB326" s="428"/>
      <c r="AC326" s="428"/>
      <c r="AD326" s="428"/>
      <c r="AE326" s="428"/>
      <c r="AF326" s="428"/>
      <c r="AG326" s="428"/>
      <c r="AH326" s="428"/>
    </row>
    <row r="327" ht="15.75" customHeight="1">
      <c r="A327" s="428"/>
      <c r="B327" s="428"/>
      <c r="C327" s="472"/>
      <c r="D327" s="428"/>
      <c r="E327" s="472"/>
      <c r="F327" s="472"/>
      <c r="G327" s="472"/>
      <c r="H327" s="428"/>
      <c r="I327" s="472"/>
      <c r="J327" s="428"/>
      <c r="K327" s="472"/>
      <c r="L327" s="428"/>
      <c r="M327" s="472"/>
      <c r="N327" s="428"/>
      <c r="O327" s="474"/>
      <c r="P327" s="473"/>
      <c r="Q327" s="428"/>
      <c r="R327" s="428"/>
      <c r="S327" s="428"/>
      <c r="T327" s="428"/>
      <c r="U327" s="428"/>
      <c r="V327" s="428"/>
      <c r="W327" s="428"/>
      <c r="X327" s="428"/>
      <c r="Y327" s="428"/>
      <c r="Z327" s="428"/>
      <c r="AA327" s="428"/>
      <c r="AB327" s="428"/>
      <c r="AC327" s="428"/>
      <c r="AD327" s="428"/>
      <c r="AE327" s="428"/>
      <c r="AF327" s="428"/>
      <c r="AG327" s="428"/>
      <c r="AH327" s="428"/>
    </row>
    <row r="328" ht="15.75" customHeight="1">
      <c r="A328" s="428"/>
      <c r="B328" s="428"/>
      <c r="C328" s="472"/>
      <c r="D328" s="428"/>
      <c r="E328" s="472"/>
      <c r="F328" s="472"/>
      <c r="G328" s="472"/>
      <c r="H328" s="428"/>
      <c r="I328" s="472"/>
      <c r="J328" s="428"/>
      <c r="K328" s="472"/>
      <c r="L328" s="428"/>
      <c r="M328" s="472"/>
      <c r="N328" s="428"/>
      <c r="O328" s="474"/>
      <c r="P328" s="473"/>
      <c r="Q328" s="428"/>
      <c r="R328" s="428"/>
      <c r="S328" s="428"/>
      <c r="T328" s="428"/>
      <c r="U328" s="428"/>
      <c r="V328" s="428"/>
      <c r="W328" s="428"/>
      <c r="X328" s="428"/>
      <c r="Y328" s="428"/>
      <c r="Z328" s="428"/>
      <c r="AA328" s="428"/>
      <c r="AB328" s="428"/>
      <c r="AC328" s="428"/>
      <c r="AD328" s="428"/>
      <c r="AE328" s="428"/>
      <c r="AF328" s="428"/>
      <c r="AG328" s="428"/>
      <c r="AH328" s="428"/>
    </row>
    <row r="329" ht="15.75" customHeight="1">
      <c r="A329" s="428"/>
      <c r="B329" s="428"/>
      <c r="C329" s="472"/>
      <c r="D329" s="428"/>
      <c r="E329" s="472"/>
      <c r="F329" s="472"/>
      <c r="G329" s="472"/>
      <c r="H329" s="428"/>
      <c r="I329" s="472"/>
      <c r="J329" s="428"/>
      <c r="K329" s="472"/>
      <c r="L329" s="428"/>
      <c r="M329" s="472"/>
      <c r="N329" s="428"/>
      <c r="O329" s="474"/>
      <c r="P329" s="473"/>
      <c r="Q329" s="428"/>
      <c r="R329" s="428"/>
      <c r="S329" s="428"/>
      <c r="T329" s="428"/>
      <c r="U329" s="428"/>
      <c r="V329" s="428"/>
      <c r="W329" s="428"/>
      <c r="X329" s="428"/>
      <c r="Y329" s="428"/>
      <c r="Z329" s="428"/>
      <c r="AA329" s="428"/>
      <c r="AB329" s="428"/>
      <c r="AC329" s="428"/>
      <c r="AD329" s="428"/>
      <c r="AE329" s="428"/>
      <c r="AF329" s="428"/>
      <c r="AG329" s="428"/>
      <c r="AH329" s="428"/>
    </row>
    <row r="330" ht="15.75" customHeight="1">
      <c r="A330" s="428"/>
      <c r="B330" s="428"/>
      <c r="C330" s="472"/>
      <c r="D330" s="428"/>
      <c r="E330" s="472"/>
      <c r="F330" s="472"/>
      <c r="G330" s="472"/>
      <c r="H330" s="428"/>
      <c r="I330" s="472"/>
      <c r="J330" s="428"/>
      <c r="K330" s="472"/>
      <c r="L330" s="428"/>
      <c r="M330" s="472"/>
      <c r="N330" s="428"/>
      <c r="O330" s="474"/>
      <c r="P330" s="473"/>
      <c r="Q330" s="428"/>
      <c r="R330" s="428"/>
      <c r="S330" s="428"/>
      <c r="T330" s="428"/>
      <c r="U330" s="428"/>
      <c r="V330" s="428"/>
      <c r="W330" s="428"/>
      <c r="X330" s="428"/>
      <c r="Y330" s="428"/>
      <c r="Z330" s="428"/>
      <c r="AA330" s="428"/>
      <c r="AB330" s="428"/>
      <c r="AC330" s="428"/>
      <c r="AD330" s="428"/>
      <c r="AE330" s="428"/>
      <c r="AF330" s="428"/>
      <c r="AG330" s="428"/>
      <c r="AH330" s="428"/>
    </row>
    <row r="331" ht="15.75" customHeight="1">
      <c r="A331" s="428"/>
      <c r="B331" s="428"/>
      <c r="C331" s="472"/>
      <c r="D331" s="428"/>
      <c r="E331" s="472"/>
      <c r="F331" s="472"/>
      <c r="G331" s="472"/>
      <c r="H331" s="428"/>
      <c r="I331" s="472"/>
      <c r="J331" s="428"/>
      <c r="K331" s="472"/>
      <c r="L331" s="428"/>
      <c r="M331" s="472"/>
      <c r="N331" s="428"/>
      <c r="O331" s="474"/>
      <c r="P331" s="473"/>
      <c r="Q331" s="428"/>
      <c r="R331" s="428"/>
      <c r="S331" s="428"/>
      <c r="T331" s="428"/>
      <c r="U331" s="428"/>
      <c r="V331" s="428"/>
      <c r="W331" s="428"/>
      <c r="X331" s="428"/>
      <c r="Y331" s="428"/>
      <c r="Z331" s="428"/>
      <c r="AA331" s="428"/>
      <c r="AB331" s="428"/>
      <c r="AC331" s="428"/>
      <c r="AD331" s="428"/>
      <c r="AE331" s="428"/>
      <c r="AF331" s="428"/>
      <c r="AG331" s="428"/>
      <c r="AH331" s="428"/>
    </row>
    <row r="332" ht="15.75" customHeight="1">
      <c r="A332" s="428"/>
      <c r="B332" s="428"/>
      <c r="C332" s="472"/>
      <c r="D332" s="428"/>
      <c r="E332" s="472"/>
      <c r="F332" s="472"/>
      <c r="G332" s="472"/>
      <c r="H332" s="428"/>
      <c r="I332" s="472"/>
      <c r="J332" s="428"/>
      <c r="K332" s="472"/>
      <c r="L332" s="428"/>
      <c r="M332" s="472"/>
      <c r="N332" s="428"/>
      <c r="O332" s="474"/>
      <c r="P332" s="473"/>
      <c r="Q332" s="428"/>
      <c r="R332" s="428"/>
      <c r="S332" s="428"/>
      <c r="T332" s="428"/>
      <c r="U332" s="428"/>
      <c r="V332" s="428"/>
      <c r="W332" s="428"/>
      <c r="X332" s="428"/>
      <c r="Y332" s="428"/>
      <c r="Z332" s="428"/>
      <c r="AA332" s="428"/>
      <c r="AB332" s="428"/>
      <c r="AC332" s="428"/>
      <c r="AD332" s="428"/>
      <c r="AE332" s="428"/>
      <c r="AF332" s="428"/>
      <c r="AG332" s="428"/>
      <c r="AH332" s="428"/>
    </row>
    <row r="333" ht="15.75" customHeight="1">
      <c r="A333" s="428"/>
      <c r="B333" s="428"/>
      <c r="C333" s="472"/>
      <c r="D333" s="428"/>
      <c r="E333" s="472"/>
      <c r="F333" s="472"/>
      <c r="G333" s="472"/>
      <c r="H333" s="428"/>
      <c r="I333" s="472"/>
      <c r="J333" s="428"/>
      <c r="K333" s="472"/>
      <c r="L333" s="428"/>
      <c r="M333" s="472"/>
      <c r="N333" s="428"/>
      <c r="O333" s="474"/>
      <c r="P333" s="473"/>
      <c r="Q333" s="428"/>
      <c r="R333" s="428"/>
      <c r="S333" s="428"/>
      <c r="T333" s="428"/>
      <c r="U333" s="428"/>
      <c r="V333" s="428"/>
      <c r="W333" s="428"/>
      <c r="X333" s="428"/>
      <c r="Y333" s="428"/>
      <c r="Z333" s="428"/>
      <c r="AA333" s="428"/>
      <c r="AB333" s="428"/>
      <c r="AC333" s="428"/>
      <c r="AD333" s="428"/>
      <c r="AE333" s="428"/>
      <c r="AF333" s="428"/>
      <c r="AG333" s="428"/>
      <c r="AH333" s="428"/>
    </row>
    <row r="334" ht="15.75" customHeight="1">
      <c r="A334" s="428"/>
      <c r="B334" s="428"/>
      <c r="C334" s="472"/>
      <c r="D334" s="428"/>
      <c r="E334" s="472"/>
      <c r="F334" s="472"/>
      <c r="G334" s="472"/>
      <c r="H334" s="428"/>
      <c r="I334" s="472"/>
      <c r="J334" s="428"/>
      <c r="K334" s="472"/>
      <c r="L334" s="428"/>
      <c r="M334" s="472"/>
      <c r="N334" s="428"/>
      <c r="O334" s="474"/>
      <c r="P334" s="473"/>
      <c r="Q334" s="428"/>
      <c r="R334" s="428"/>
      <c r="S334" s="428"/>
      <c r="T334" s="428"/>
      <c r="U334" s="428"/>
      <c r="V334" s="428"/>
      <c r="W334" s="428"/>
      <c r="X334" s="428"/>
      <c r="Y334" s="428"/>
      <c r="Z334" s="428"/>
      <c r="AA334" s="428"/>
      <c r="AB334" s="428"/>
      <c r="AC334" s="428"/>
      <c r="AD334" s="428"/>
      <c r="AE334" s="428"/>
      <c r="AF334" s="428"/>
      <c r="AG334" s="428"/>
      <c r="AH334" s="428"/>
    </row>
    <row r="335" ht="15.75" customHeight="1">
      <c r="A335" s="428"/>
      <c r="B335" s="428"/>
      <c r="C335" s="472"/>
      <c r="D335" s="428"/>
      <c r="E335" s="472"/>
      <c r="F335" s="472"/>
      <c r="G335" s="472"/>
      <c r="H335" s="428"/>
      <c r="I335" s="472"/>
      <c r="J335" s="428"/>
      <c r="K335" s="472"/>
      <c r="L335" s="428"/>
      <c r="M335" s="472"/>
      <c r="N335" s="428"/>
      <c r="O335" s="474"/>
      <c r="P335" s="473"/>
      <c r="Q335" s="428"/>
      <c r="R335" s="428"/>
      <c r="S335" s="428"/>
      <c r="T335" s="428"/>
      <c r="U335" s="428"/>
      <c r="V335" s="428"/>
      <c r="W335" s="428"/>
      <c r="X335" s="428"/>
      <c r="Y335" s="428"/>
      <c r="Z335" s="428"/>
      <c r="AA335" s="428"/>
      <c r="AB335" s="428"/>
      <c r="AC335" s="428"/>
      <c r="AD335" s="428"/>
      <c r="AE335" s="428"/>
      <c r="AF335" s="428"/>
      <c r="AG335" s="428"/>
      <c r="AH335" s="428"/>
    </row>
    <row r="336" ht="15.75" customHeight="1">
      <c r="A336" s="428"/>
      <c r="B336" s="428"/>
      <c r="C336" s="472"/>
      <c r="D336" s="428"/>
      <c r="E336" s="472"/>
      <c r="F336" s="472"/>
      <c r="G336" s="472"/>
      <c r="H336" s="428"/>
      <c r="I336" s="472"/>
      <c r="J336" s="428"/>
      <c r="K336" s="472"/>
      <c r="L336" s="428"/>
      <c r="M336" s="472"/>
      <c r="N336" s="428"/>
      <c r="O336" s="474"/>
      <c r="P336" s="473"/>
      <c r="Q336" s="428"/>
      <c r="R336" s="428"/>
      <c r="S336" s="428"/>
      <c r="T336" s="428"/>
      <c r="U336" s="428"/>
      <c r="V336" s="428"/>
      <c r="W336" s="428"/>
      <c r="X336" s="428"/>
      <c r="Y336" s="428"/>
      <c r="Z336" s="428"/>
      <c r="AA336" s="428"/>
      <c r="AB336" s="428"/>
      <c r="AC336" s="428"/>
      <c r="AD336" s="428"/>
      <c r="AE336" s="428"/>
      <c r="AF336" s="428"/>
      <c r="AG336" s="428"/>
      <c r="AH336" s="428"/>
    </row>
    <row r="337" ht="15.75" customHeight="1">
      <c r="A337" s="428"/>
      <c r="B337" s="428"/>
      <c r="C337" s="472"/>
      <c r="D337" s="428"/>
      <c r="E337" s="472"/>
      <c r="F337" s="472"/>
      <c r="G337" s="472"/>
      <c r="H337" s="428"/>
      <c r="I337" s="472"/>
      <c r="J337" s="428"/>
      <c r="K337" s="472"/>
      <c r="L337" s="428"/>
      <c r="M337" s="472"/>
      <c r="N337" s="428"/>
      <c r="O337" s="474"/>
      <c r="P337" s="473"/>
      <c r="Q337" s="428"/>
      <c r="R337" s="428"/>
      <c r="S337" s="428"/>
      <c r="T337" s="428"/>
      <c r="U337" s="428"/>
      <c r="V337" s="428"/>
      <c r="W337" s="428"/>
      <c r="X337" s="428"/>
      <c r="Y337" s="428"/>
      <c r="Z337" s="428"/>
      <c r="AA337" s="428"/>
      <c r="AB337" s="428"/>
      <c r="AC337" s="428"/>
      <c r="AD337" s="428"/>
      <c r="AE337" s="428"/>
      <c r="AF337" s="428"/>
      <c r="AG337" s="428"/>
      <c r="AH337" s="428"/>
    </row>
    <row r="338" ht="15.75" customHeight="1">
      <c r="A338" s="428"/>
      <c r="B338" s="428"/>
      <c r="C338" s="472"/>
      <c r="D338" s="428"/>
      <c r="E338" s="472"/>
      <c r="F338" s="472"/>
      <c r="G338" s="472"/>
      <c r="H338" s="428"/>
      <c r="I338" s="472"/>
      <c r="J338" s="428"/>
      <c r="K338" s="472"/>
      <c r="L338" s="428"/>
      <c r="M338" s="472"/>
      <c r="N338" s="428"/>
      <c r="O338" s="474"/>
      <c r="P338" s="473"/>
      <c r="Q338" s="428"/>
      <c r="R338" s="428"/>
      <c r="S338" s="428"/>
      <c r="T338" s="428"/>
      <c r="U338" s="428"/>
      <c r="V338" s="428"/>
      <c r="W338" s="428"/>
      <c r="X338" s="428"/>
      <c r="Y338" s="428"/>
      <c r="Z338" s="428"/>
      <c r="AA338" s="428"/>
      <c r="AB338" s="428"/>
      <c r="AC338" s="428"/>
      <c r="AD338" s="428"/>
      <c r="AE338" s="428"/>
      <c r="AF338" s="428"/>
      <c r="AG338" s="428"/>
      <c r="AH338" s="428"/>
    </row>
    <row r="339" ht="15.75" customHeight="1">
      <c r="A339" s="428"/>
      <c r="B339" s="428"/>
      <c r="C339" s="472"/>
      <c r="D339" s="428"/>
      <c r="E339" s="472"/>
      <c r="F339" s="472"/>
      <c r="G339" s="472"/>
      <c r="H339" s="428"/>
      <c r="I339" s="472"/>
      <c r="J339" s="428"/>
      <c r="K339" s="472"/>
      <c r="L339" s="428"/>
      <c r="M339" s="472"/>
      <c r="N339" s="428"/>
      <c r="O339" s="474"/>
      <c r="P339" s="473"/>
      <c r="Q339" s="428"/>
      <c r="R339" s="428"/>
      <c r="S339" s="428"/>
      <c r="T339" s="428"/>
      <c r="U339" s="428"/>
      <c r="V339" s="428"/>
      <c r="W339" s="428"/>
      <c r="X339" s="428"/>
      <c r="Y339" s="428"/>
      <c r="Z339" s="428"/>
      <c r="AA339" s="428"/>
      <c r="AB339" s="428"/>
      <c r="AC339" s="428"/>
      <c r="AD339" s="428"/>
      <c r="AE339" s="428"/>
      <c r="AF339" s="428"/>
      <c r="AG339" s="428"/>
      <c r="AH339" s="428"/>
    </row>
    <row r="340" ht="15.75" customHeight="1">
      <c r="A340" s="428"/>
      <c r="B340" s="428"/>
      <c r="C340" s="472"/>
      <c r="D340" s="428"/>
      <c r="E340" s="472"/>
      <c r="F340" s="472"/>
      <c r="G340" s="472"/>
      <c r="H340" s="428"/>
      <c r="I340" s="472"/>
      <c r="J340" s="428"/>
      <c r="K340" s="472"/>
      <c r="L340" s="428"/>
      <c r="M340" s="472"/>
      <c r="N340" s="428"/>
      <c r="O340" s="474"/>
      <c r="P340" s="473"/>
      <c r="Q340" s="428"/>
      <c r="R340" s="428"/>
      <c r="S340" s="428"/>
      <c r="T340" s="428"/>
      <c r="U340" s="428"/>
      <c r="V340" s="428"/>
      <c r="W340" s="428"/>
      <c r="X340" s="428"/>
      <c r="Y340" s="428"/>
      <c r="Z340" s="428"/>
      <c r="AA340" s="428"/>
      <c r="AB340" s="428"/>
      <c r="AC340" s="428"/>
      <c r="AD340" s="428"/>
      <c r="AE340" s="428"/>
      <c r="AF340" s="428"/>
      <c r="AG340" s="428"/>
      <c r="AH340" s="428"/>
    </row>
    <row r="341" ht="15.75" customHeight="1">
      <c r="A341" s="428"/>
      <c r="B341" s="428"/>
      <c r="C341" s="472"/>
      <c r="D341" s="428"/>
      <c r="E341" s="472"/>
      <c r="F341" s="472"/>
      <c r="G341" s="472"/>
      <c r="H341" s="428"/>
      <c r="I341" s="472"/>
      <c r="J341" s="428"/>
      <c r="K341" s="472"/>
      <c r="L341" s="428"/>
      <c r="M341" s="472"/>
      <c r="N341" s="428"/>
      <c r="O341" s="474"/>
      <c r="P341" s="473"/>
      <c r="Q341" s="428"/>
      <c r="R341" s="428"/>
      <c r="S341" s="428"/>
      <c r="T341" s="428"/>
      <c r="U341" s="428"/>
      <c r="V341" s="428"/>
      <c r="W341" s="428"/>
      <c r="X341" s="428"/>
      <c r="Y341" s="428"/>
      <c r="Z341" s="428"/>
      <c r="AA341" s="428"/>
      <c r="AB341" s="428"/>
      <c r="AC341" s="428"/>
      <c r="AD341" s="428"/>
      <c r="AE341" s="428"/>
      <c r="AF341" s="428"/>
      <c r="AG341" s="428"/>
      <c r="AH341" s="428"/>
    </row>
    <row r="342" ht="15.75" customHeight="1">
      <c r="A342" s="428"/>
      <c r="B342" s="428"/>
      <c r="C342" s="472"/>
      <c r="D342" s="428"/>
      <c r="E342" s="472"/>
      <c r="F342" s="472"/>
      <c r="G342" s="472"/>
      <c r="H342" s="428"/>
      <c r="I342" s="472"/>
      <c r="J342" s="428"/>
      <c r="K342" s="472"/>
      <c r="L342" s="428"/>
      <c r="M342" s="472"/>
      <c r="N342" s="428"/>
      <c r="O342" s="474"/>
      <c r="P342" s="473"/>
      <c r="Q342" s="428"/>
      <c r="R342" s="428"/>
      <c r="S342" s="428"/>
      <c r="T342" s="428"/>
      <c r="U342" s="428"/>
      <c r="V342" s="428"/>
      <c r="W342" s="428"/>
      <c r="X342" s="428"/>
      <c r="Y342" s="428"/>
      <c r="Z342" s="428"/>
      <c r="AA342" s="428"/>
      <c r="AB342" s="428"/>
      <c r="AC342" s="428"/>
      <c r="AD342" s="428"/>
      <c r="AE342" s="428"/>
      <c r="AF342" s="428"/>
      <c r="AG342" s="428"/>
      <c r="AH342" s="428"/>
    </row>
    <row r="343" ht="15.75" customHeight="1">
      <c r="A343" s="428"/>
      <c r="B343" s="428"/>
      <c r="C343" s="472"/>
      <c r="D343" s="428"/>
      <c r="E343" s="472"/>
      <c r="F343" s="472"/>
      <c r="G343" s="472"/>
      <c r="H343" s="428"/>
      <c r="I343" s="472"/>
      <c r="J343" s="428"/>
      <c r="K343" s="472"/>
      <c r="L343" s="428"/>
      <c r="M343" s="472"/>
      <c r="N343" s="428"/>
      <c r="O343" s="474"/>
      <c r="P343" s="473"/>
      <c r="Q343" s="428"/>
      <c r="R343" s="428"/>
      <c r="S343" s="428"/>
      <c r="T343" s="428"/>
      <c r="U343" s="428"/>
      <c r="V343" s="428"/>
      <c r="W343" s="428"/>
      <c r="X343" s="428"/>
      <c r="Y343" s="428"/>
      <c r="Z343" s="428"/>
      <c r="AA343" s="428"/>
      <c r="AB343" s="428"/>
      <c r="AC343" s="428"/>
      <c r="AD343" s="428"/>
      <c r="AE343" s="428"/>
      <c r="AF343" s="428"/>
      <c r="AG343" s="428"/>
      <c r="AH343" s="428"/>
    </row>
    <row r="344" ht="15.75" customHeight="1">
      <c r="A344" s="428"/>
      <c r="B344" s="428"/>
      <c r="C344" s="472"/>
      <c r="D344" s="428"/>
      <c r="E344" s="472"/>
      <c r="F344" s="472"/>
      <c r="G344" s="472"/>
      <c r="H344" s="428"/>
      <c r="I344" s="472"/>
      <c r="J344" s="428"/>
      <c r="K344" s="472"/>
      <c r="L344" s="428"/>
      <c r="M344" s="472"/>
      <c r="N344" s="428"/>
      <c r="O344" s="474"/>
      <c r="P344" s="473"/>
      <c r="Q344" s="428"/>
      <c r="R344" s="428"/>
      <c r="S344" s="428"/>
      <c r="T344" s="428"/>
      <c r="U344" s="428"/>
      <c r="V344" s="428"/>
      <c r="W344" s="428"/>
      <c r="X344" s="428"/>
      <c r="Y344" s="428"/>
      <c r="Z344" s="428"/>
      <c r="AA344" s="428"/>
      <c r="AB344" s="428"/>
      <c r="AC344" s="428"/>
      <c r="AD344" s="428"/>
      <c r="AE344" s="428"/>
      <c r="AF344" s="428"/>
      <c r="AG344" s="428"/>
      <c r="AH344" s="428"/>
    </row>
    <row r="345" ht="15.75" customHeight="1">
      <c r="A345" s="428"/>
      <c r="B345" s="428"/>
      <c r="C345" s="472"/>
      <c r="D345" s="428"/>
      <c r="E345" s="472"/>
      <c r="F345" s="472"/>
      <c r="G345" s="472"/>
      <c r="H345" s="428"/>
      <c r="I345" s="472"/>
      <c r="J345" s="428"/>
      <c r="K345" s="472"/>
      <c r="L345" s="428"/>
      <c r="M345" s="472"/>
      <c r="N345" s="428"/>
      <c r="O345" s="474"/>
      <c r="P345" s="473"/>
      <c r="Q345" s="428"/>
      <c r="R345" s="428"/>
      <c r="S345" s="428"/>
      <c r="T345" s="428"/>
      <c r="U345" s="428"/>
      <c r="V345" s="428"/>
      <c r="W345" s="428"/>
      <c r="X345" s="428"/>
      <c r="Y345" s="428"/>
      <c r="Z345" s="428"/>
      <c r="AA345" s="428"/>
      <c r="AB345" s="428"/>
      <c r="AC345" s="428"/>
      <c r="AD345" s="428"/>
      <c r="AE345" s="428"/>
      <c r="AF345" s="428"/>
      <c r="AG345" s="428"/>
      <c r="AH345" s="428"/>
    </row>
    <row r="346" ht="15.75" customHeight="1">
      <c r="A346" s="428"/>
      <c r="B346" s="428"/>
      <c r="C346" s="472"/>
      <c r="D346" s="428"/>
      <c r="E346" s="472"/>
      <c r="F346" s="472"/>
      <c r="G346" s="472"/>
      <c r="H346" s="428"/>
      <c r="I346" s="472"/>
      <c r="J346" s="428"/>
      <c r="K346" s="472"/>
      <c r="L346" s="428"/>
      <c r="M346" s="472"/>
      <c r="N346" s="428"/>
      <c r="O346" s="474"/>
      <c r="P346" s="473"/>
      <c r="Q346" s="428"/>
      <c r="R346" s="428"/>
      <c r="S346" s="428"/>
      <c r="T346" s="428"/>
      <c r="U346" s="428"/>
      <c r="V346" s="428"/>
      <c r="W346" s="428"/>
      <c r="X346" s="428"/>
      <c r="Y346" s="428"/>
      <c r="Z346" s="428"/>
      <c r="AA346" s="428"/>
      <c r="AB346" s="428"/>
      <c r="AC346" s="428"/>
      <c r="AD346" s="428"/>
      <c r="AE346" s="428"/>
      <c r="AF346" s="428"/>
      <c r="AG346" s="428"/>
      <c r="AH346" s="428"/>
    </row>
    <row r="347" ht="15.75" customHeight="1">
      <c r="A347" s="428"/>
      <c r="B347" s="428"/>
      <c r="C347" s="472"/>
      <c r="D347" s="428"/>
      <c r="E347" s="472"/>
      <c r="F347" s="472"/>
      <c r="G347" s="472"/>
      <c r="H347" s="428"/>
      <c r="I347" s="472"/>
      <c r="J347" s="428"/>
      <c r="K347" s="472"/>
      <c r="L347" s="428"/>
      <c r="M347" s="472"/>
      <c r="N347" s="428"/>
      <c r="O347" s="474"/>
      <c r="P347" s="473"/>
      <c r="Q347" s="428"/>
      <c r="R347" s="428"/>
      <c r="S347" s="428"/>
      <c r="T347" s="428"/>
      <c r="U347" s="428"/>
      <c r="V347" s="428"/>
      <c r="W347" s="428"/>
      <c r="X347" s="428"/>
      <c r="Y347" s="428"/>
      <c r="Z347" s="428"/>
      <c r="AA347" s="428"/>
      <c r="AB347" s="428"/>
      <c r="AC347" s="428"/>
      <c r="AD347" s="428"/>
      <c r="AE347" s="428"/>
      <c r="AF347" s="428"/>
      <c r="AG347" s="428"/>
      <c r="AH347" s="428"/>
    </row>
    <row r="348" ht="15.75" customHeight="1">
      <c r="A348" s="428"/>
      <c r="B348" s="428"/>
      <c r="C348" s="472"/>
      <c r="D348" s="428"/>
      <c r="E348" s="472"/>
      <c r="F348" s="472"/>
      <c r="G348" s="472"/>
      <c r="H348" s="428"/>
      <c r="I348" s="472"/>
      <c r="J348" s="428"/>
      <c r="K348" s="472"/>
      <c r="L348" s="428"/>
      <c r="M348" s="472"/>
      <c r="N348" s="428"/>
      <c r="O348" s="474"/>
      <c r="P348" s="473"/>
      <c r="Q348" s="428"/>
      <c r="R348" s="428"/>
      <c r="S348" s="428"/>
      <c r="T348" s="428"/>
      <c r="U348" s="428"/>
      <c r="V348" s="428"/>
      <c r="W348" s="428"/>
      <c r="X348" s="428"/>
      <c r="Y348" s="428"/>
      <c r="Z348" s="428"/>
      <c r="AA348" s="428"/>
      <c r="AB348" s="428"/>
      <c r="AC348" s="428"/>
      <c r="AD348" s="428"/>
      <c r="AE348" s="428"/>
      <c r="AF348" s="428"/>
      <c r="AG348" s="428"/>
      <c r="AH348" s="428"/>
    </row>
    <row r="349" ht="15.75" customHeight="1">
      <c r="A349" s="428"/>
      <c r="B349" s="428"/>
      <c r="C349" s="472"/>
      <c r="D349" s="428"/>
      <c r="E349" s="472"/>
      <c r="F349" s="472"/>
      <c r="G349" s="472"/>
      <c r="H349" s="428"/>
      <c r="I349" s="472"/>
      <c r="J349" s="428"/>
      <c r="K349" s="472"/>
      <c r="L349" s="428"/>
      <c r="M349" s="472"/>
      <c r="N349" s="428"/>
      <c r="O349" s="474"/>
      <c r="P349" s="473"/>
      <c r="Q349" s="428"/>
      <c r="R349" s="428"/>
      <c r="S349" s="428"/>
      <c r="T349" s="428"/>
      <c r="U349" s="428"/>
      <c r="V349" s="428"/>
      <c r="W349" s="428"/>
      <c r="X349" s="428"/>
      <c r="Y349" s="428"/>
      <c r="Z349" s="428"/>
      <c r="AA349" s="428"/>
      <c r="AB349" s="428"/>
      <c r="AC349" s="428"/>
      <c r="AD349" s="428"/>
      <c r="AE349" s="428"/>
      <c r="AF349" s="428"/>
      <c r="AG349" s="428"/>
      <c r="AH349" s="428"/>
    </row>
    <row r="350" ht="15.75" customHeight="1">
      <c r="A350" s="428"/>
      <c r="B350" s="428"/>
      <c r="C350" s="472"/>
      <c r="D350" s="428"/>
      <c r="E350" s="472"/>
      <c r="F350" s="472"/>
      <c r="G350" s="472"/>
      <c r="H350" s="428"/>
      <c r="I350" s="472"/>
      <c r="J350" s="428"/>
      <c r="K350" s="472"/>
      <c r="L350" s="428"/>
      <c r="M350" s="472"/>
      <c r="N350" s="428"/>
      <c r="O350" s="474"/>
      <c r="P350" s="473"/>
      <c r="Q350" s="428"/>
      <c r="R350" s="428"/>
      <c r="S350" s="428"/>
      <c r="T350" s="428"/>
      <c r="U350" s="428"/>
      <c r="V350" s="428"/>
      <c r="W350" s="428"/>
      <c r="X350" s="428"/>
      <c r="Y350" s="428"/>
      <c r="Z350" s="428"/>
      <c r="AA350" s="428"/>
      <c r="AB350" s="428"/>
      <c r="AC350" s="428"/>
      <c r="AD350" s="428"/>
      <c r="AE350" s="428"/>
      <c r="AF350" s="428"/>
      <c r="AG350" s="428"/>
      <c r="AH350" s="428"/>
    </row>
    <row r="351" ht="15.75" customHeight="1">
      <c r="A351" s="428"/>
      <c r="B351" s="428"/>
      <c r="C351" s="472"/>
      <c r="D351" s="428"/>
      <c r="E351" s="472"/>
      <c r="F351" s="472"/>
      <c r="G351" s="472"/>
      <c r="H351" s="428"/>
      <c r="I351" s="472"/>
      <c r="J351" s="428"/>
      <c r="K351" s="472"/>
      <c r="L351" s="428"/>
      <c r="M351" s="472"/>
      <c r="N351" s="428"/>
      <c r="O351" s="474"/>
      <c r="P351" s="473"/>
      <c r="Q351" s="428"/>
      <c r="R351" s="428"/>
      <c r="S351" s="428"/>
      <c r="T351" s="428"/>
      <c r="U351" s="428"/>
      <c r="V351" s="428"/>
      <c r="W351" s="428"/>
      <c r="X351" s="428"/>
      <c r="Y351" s="428"/>
      <c r="Z351" s="428"/>
      <c r="AA351" s="428"/>
      <c r="AB351" s="428"/>
      <c r="AC351" s="428"/>
      <c r="AD351" s="428"/>
      <c r="AE351" s="428"/>
      <c r="AF351" s="428"/>
      <c r="AG351" s="428"/>
      <c r="AH351" s="428"/>
    </row>
    <row r="352" ht="15.75" customHeight="1">
      <c r="A352" s="428"/>
      <c r="B352" s="428"/>
      <c r="C352" s="472"/>
      <c r="D352" s="428"/>
      <c r="E352" s="472"/>
      <c r="F352" s="472"/>
      <c r="G352" s="472"/>
      <c r="H352" s="428"/>
      <c r="I352" s="472"/>
      <c r="J352" s="428"/>
      <c r="K352" s="472"/>
      <c r="L352" s="428"/>
      <c r="M352" s="472"/>
      <c r="N352" s="428"/>
      <c r="O352" s="474"/>
      <c r="P352" s="473"/>
      <c r="Q352" s="428"/>
      <c r="R352" s="428"/>
      <c r="S352" s="428"/>
      <c r="T352" s="428"/>
      <c r="U352" s="428"/>
      <c r="V352" s="428"/>
      <c r="W352" s="428"/>
      <c r="X352" s="428"/>
      <c r="Y352" s="428"/>
      <c r="Z352" s="428"/>
      <c r="AA352" s="428"/>
      <c r="AB352" s="428"/>
      <c r="AC352" s="428"/>
      <c r="AD352" s="428"/>
      <c r="AE352" s="428"/>
      <c r="AF352" s="428"/>
      <c r="AG352" s="428"/>
      <c r="AH352" s="428"/>
    </row>
    <row r="353" ht="15.75" customHeight="1">
      <c r="A353" s="428"/>
      <c r="B353" s="428"/>
      <c r="C353" s="472"/>
      <c r="D353" s="428"/>
      <c r="E353" s="472"/>
      <c r="F353" s="472"/>
      <c r="G353" s="472"/>
      <c r="H353" s="428"/>
      <c r="I353" s="472"/>
      <c r="J353" s="428"/>
      <c r="K353" s="472"/>
      <c r="L353" s="428"/>
      <c r="M353" s="472"/>
      <c r="N353" s="428"/>
      <c r="O353" s="474"/>
      <c r="P353" s="473"/>
      <c r="Q353" s="428"/>
      <c r="R353" s="428"/>
      <c r="S353" s="428"/>
      <c r="T353" s="428"/>
      <c r="U353" s="428"/>
      <c r="V353" s="428"/>
      <c r="W353" s="428"/>
      <c r="X353" s="428"/>
      <c r="Y353" s="428"/>
      <c r="Z353" s="428"/>
      <c r="AA353" s="428"/>
      <c r="AB353" s="428"/>
      <c r="AC353" s="428"/>
      <c r="AD353" s="428"/>
      <c r="AE353" s="428"/>
      <c r="AF353" s="428"/>
      <c r="AG353" s="428"/>
      <c r="AH353" s="428"/>
    </row>
    <row r="354" ht="15.75" customHeight="1">
      <c r="A354" s="428"/>
      <c r="B354" s="428"/>
      <c r="C354" s="472"/>
      <c r="D354" s="428"/>
      <c r="E354" s="472"/>
      <c r="F354" s="472"/>
      <c r="G354" s="472"/>
      <c r="H354" s="428"/>
      <c r="I354" s="472"/>
      <c r="J354" s="428"/>
      <c r="K354" s="472"/>
      <c r="L354" s="428"/>
      <c r="M354" s="472"/>
      <c r="N354" s="428"/>
      <c r="O354" s="474"/>
      <c r="P354" s="473"/>
      <c r="Q354" s="428"/>
      <c r="R354" s="428"/>
      <c r="S354" s="428"/>
      <c r="T354" s="428"/>
      <c r="U354" s="428"/>
      <c r="V354" s="428"/>
      <c r="W354" s="428"/>
      <c r="X354" s="428"/>
      <c r="Y354" s="428"/>
      <c r="Z354" s="428"/>
      <c r="AA354" s="428"/>
      <c r="AB354" s="428"/>
      <c r="AC354" s="428"/>
      <c r="AD354" s="428"/>
      <c r="AE354" s="428"/>
      <c r="AF354" s="428"/>
      <c r="AG354" s="428"/>
      <c r="AH354" s="428"/>
    </row>
    <row r="355" ht="15.75" customHeight="1">
      <c r="A355" s="428"/>
      <c r="B355" s="428"/>
      <c r="C355" s="472"/>
      <c r="D355" s="428"/>
      <c r="E355" s="472"/>
      <c r="F355" s="472"/>
      <c r="G355" s="472"/>
      <c r="H355" s="428"/>
      <c r="I355" s="472"/>
      <c r="J355" s="428"/>
      <c r="K355" s="472"/>
      <c r="L355" s="428"/>
      <c r="M355" s="472"/>
      <c r="N355" s="428"/>
      <c r="O355" s="474"/>
      <c r="P355" s="473"/>
      <c r="Q355" s="428"/>
      <c r="R355" s="428"/>
      <c r="S355" s="428"/>
      <c r="T355" s="428"/>
      <c r="U355" s="428"/>
      <c r="V355" s="428"/>
      <c r="W355" s="428"/>
      <c r="X355" s="428"/>
      <c r="Y355" s="428"/>
      <c r="Z355" s="428"/>
      <c r="AA355" s="428"/>
      <c r="AB355" s="428"/>
      <c r="AC355" s="428"/>
      <c r="AD355" s="428"/>
      <c r="AE355" s="428"/>
      <c r="AF355" s="428"/>
      <c r="AG355" s="428"/>
      <c r="AH355" s="428"/>
    </row>
    <row r="356" ht="15.75" customHeight="1">
      <c r="A356" s="428"/>
      <c r="B356" s="428"/>
      <c r="C356" s="472"/>
      <c r="D356" s="428"/>
      <c r="E356" s="472"/>
      <c r="F356" s="472"/>
      <c r="G356" s="472"/>
      <c r="H356" s="428"/>
      <c r="I356" s="472"/>
      <c r="J356" s="428"/>
      <c r="K356" s="472"/>
      <c r="L356" s="428"/>
      <c r="M356" s="472"/>
      <c r="N356" s="428"/>
      <c r="O356" s="474"/>
      <c r="P356" s="473"/>
      <c r="Q356" s="428"/>
      <c r="R356" s="428"/>
      <c r="S356" s="428"/>
      <c r="T356" s="428"/>
      <c r="U356" s="428"/>
      <c r="V356" s="428"/>
      <c r="W356" s="428"/>
      <c r="X356" s="428"/>
      <c r="Y356" s="428"/>
      <c r="Z356" s="428"/>
      <c r="AA356" s="428"/>
      <c r="AB356" s="428"/>
      <c r="AC356" s="428"/>
      <c r="AD356" s="428"/>
      <c r="AE356" s="428"/>
      <c r="AF356" s="428"/>
      <c r="AG356" s="428"/>
      <c r="AH356" s="428"/>
    </row>
    <row r="357" ht="15.75" customHeight="1">
      <c r="A357" s="428"/>
      <c r="B357" s="428"/>
      <c r="C357" s="472"/>
      <c r="D357" s="428"/>
      <c r="E357" s="472"/>
      <c r="F357" s="472"/>
      <c r="G357" s="472"/>
      <c r="H357" s="428"/>
      <c r="I357" s="472"/>
      <c r="J357" s="428"/>
      <c r="K357" s="472"/>
      <c r="L357" s="428"/>
      <c r="M357" s="472"/>
      <c r="N357" s="428"/>
      <c r="O357" s="474"/>
      <c r="P357" s="473"/>
      <c r="Q357" s="428"/>
      <c r="R357" s="428"/>
      <c r="S357" s="428"/>
      <c r="T357" s="428"/>
      <c r="U357" s="428"/>
      <c r="V357" s="428"/>
      <c r="W357" s="428"/>
      <c r="X357" s="428"/>
      <c r="Y357" s="428"/>
      <c r="Z357" s="428"/>
      <c r="AA357" s="428"/>
      <c r="AB357" s="428"/>
      <c r="AC357" s="428"/>
      <c r="AD357" s="428"/>
      <c r="AE357" s="428"/>
      <c r="AF357" s="428"/>
      <c r="AG357" s="428"/>
      <c r="AH357" s="428"/>
    </row>
    <row r="358" ht="15.75" customHeight="1">
      <c r="A358" s="428"/>
      <c r="B358" s="428"/>
      <c r="C358" s="472"/>
      <c r="D358" s="428"/>
      <c r="E358" s="472"/>
      <c r="F358" s="472"/>
      <c r="G358" s="472"/>
      <c r="H358" s="428"/>
      <c r="I358" s="472"/>
      <c r="J358" s="428"/>
      <c r="K358" s="472"/>
      <c r="L358" s="428"/>
      <c r="M358" s="472"/>
      <c r="N358" s="428"/>
      <c r="O358" s="474"/>
      <c r="P358" s="473"/>
      <c r="Q358" s="428"/>
      <c r="R358" s="428"/>
      <c r="S358" s="428"/>
      <c r="T358" s="428"/>
      <c r="U358" s="428"/>
      <c r="V358" s="428"/>
      <c r="W358" s="428"/>
      <c r="X358" s="428"/>
      <c r="Y358" s="428"/>
      <c r="Z358" s="428"/>
      <c r="AA358" s="428"/>
      <c r="AB358" s="428"/>
      <c r="AC358" s="428"/>
      <c r="AD358" s="428"/>
      <c r="AE358" s="428"/>
      <c r="AF358" s="428"/>
      <c r="AG358" s="428"/>
      <c r="AH358" s="428"/>
    </row>
    <row r="359" ht="15.75" customHeight="1">
      <c r="A359" s="428"/>
      <c r="B359" s="428"/>
      <c r="C359" s="472"/>
      <c r="D359" s="428"/>
      <c r="E359" s="472"/>
      <c r="F359" s="472"/>
      <c r="G359" s="472"/>
      <c r="H359" s="428"/>
      <c r="I359" s="472"/>
      <c r="J359" s="428"/>
      <c r="K359" s="472"/>
      <c r="L359" s="428"/>
      <c r="M359" s="472"/>
      <c r="N359" s="428"/>
      <c r="O359" s="474"/>
      <c r="P359" s="473"/>
      <c r="Q359" s="428"/>
      <c r="R359" s="428"/>
      <c r="S359" s="428"/>
      <c r="T359" s="428"/>
      <c r="U359" s="428"/>
      <c r="V359" s="428"/>
      <c r="W359" s="428"/>
      <c r="X359" s="428"/>
      <c r="Y359" s="428"/>
      <c r="Z359" s="428"/>
      <c r="AA359" s="428"/>
      <c r="AB359" s="428"/>
      <c r="AC359" s="428"/>
      <c r="AD359" s="428"/>
      <c r="AE359" s="428"/>
      <c r="AF359" s="428"/>
      <c r="AG359" s="428"/>
      <c r="AH359" s="428"/>
    </row>
    <row r="360" ht="15.75" customHeight="1">
      <c r="A360" s="428"/>
      <c r="B360" s="428"/>
      <c r="C360" s="472"/>
      <c r="D360" s="428"/>
      <c r="E360" s="472"/>
      <c r="F360" s="472"/>
      <c r="G360" s="472"/>
      <c r="H360" s="428"/>
      <c r="I360" s="472"/>
      <c r="J360" s="428"/>
      <c r="K360" s="472"/>
      <c r="L360" s="428"/>
      <c r="M360" s="472"/>
      <c r="N360" s="428"/>
      <c r="O360" s="474"/>
      <c r="P360" s="473"/>
      <c r="Q360" s="428"/>
      <c r="R360" s="428"/>
      <c r="S360" s="428"/>
      <c r="T360" s="428"/>
      <c r="U360" s="428"/>
      <c r="V360" s="428"/>
      <c r="W360" s="428"/>
      <c r="X360" s="428"/>
      <c r="Y360" s="428"/>
      <c r="Z360" s="428"/>
      <c r="AA360" s="428"/>
      <c r="AB360" s="428"/>
      <c r="AC360" s="428"/>
      <c r="AD360" s="428"/>
      <c r="AE360" s="428"/>
      <c r="AF360" s="428"/>
      <c r="AG360" s="428"/>
      <c r="AH360" s="428"/>
    </row>
    <row r="361" ht="15.75" customHeight="1">
      <c r="A361" s="428"/>
      <c r="B361" s="428"/>
      <c r="C361" s="472"/>
      <c r="D361" s="428"/>
      <c r="E361" s="472"/>
      <c r="F361" s="472"/>
      <c r="G361" s="472"/>
      <c r="H361" s="428"/>
      <c r="I361" s="472"/>
      <c r="J361" s="428"/>
      <c r="K361" s="472"/>
      <c r="L361" s="428"/>
      <c r="M361" s="472"/>
      <c r="N361" s="428"/>
      <c r="O361" s="474"/>
      <c r="P361" s="473"/>
      <c r="Q361" s="428"/>
      <c r="R361" s="428"/>
      <c r="S361" s="428"/>
      <c r="T361" s="428"/>
      <c r="U361" s="428"/>
      <c r="V361" s="428"/>
      <c r="W361" s="428"/>
      <c r="X361" s="428"/>
      <c r="Y361" s="428"/>
      <c r="Z361" s="428"/>
      <c r="AA361" s="428"/>
      <c r="AB361" s="428"/>
      <c r="AC361" s="428"/>
      <c r="AD361" s="428"/>
      <c r="AE361" s="428"/>
      <c r="AF361" s="428"/>
      <c r="AG361" s="428"/>
      <c r="AH361" s="428"/>
    </row>
    <row r="362" ht="15.75" customHeight="1">
      <c r="A362" s="428"/>
      <c r="B362" s="428"/>
      <c r="C362" s="472"/>
      <c r="D362" s="428"/>
      <c r="E362" s="472"/>
      <c r="F362" s="472"/>
      <c r="G362" s="472"/>
      <c r="H362" s="428"/>
      <c r="I362" s="472"/>
      <c r="J362" s="428"/>
      <c r="K362" s="472"/>
      <c r="L362" s="428"/>
      <c r="M362" s="472"/>
      <c r="N362" s="428"/>
      <c r="O362" s="474"/>
      <c r="P362" s="473"/>
      <c r="Q362" s="428"/>
      <c r="R362" s="428"/>
      <c r="S362" s="428"/>
      <c r="T362" s="428"/>
      <c r="U362" s="428"/>
      <c r="V362" s="428"/>
      <c r="W362" s="428"/>
      <c r="X362" s="428"/>
      <c r="Y362" s="428"/>
      <c r="Z362" s="428"/>
      <c r="AA362" s="428"/>
      <c r="AB362" s="428"/>
      <c r="AC362" s="428"/>
      <c r="AD362" s="428"/>
      <c r="AE362" s="428"/>
      <c r="AF362" s="428"/>
      <c r="AG362" s="428"/>
      <c r="AH362" s="428"/>
    </row>
    <row r="363" ht="15.75" customHeight="1">
      <c r="A363" s="428"/>
      <c r="B363" s="428"/>
      <c r="C363" s="472"/>
      <c r="D363" s="428"/>
      <c r="E363" s="472"/>
      <c r="F363" s="472"/>
      <c r="G363" s="472"/>
      <c r="H363" s="428"/>
      <c r="I363" s="472"/>
      <c r="J363" s="428"/>
      <c r="K363" s="472"/>
      <c r="L363" s="428"/>
      <c r="M363" s="472"/>
      <c r="N363" s="428"/>
      <c r="O363" s="474"/>
      <c r="P363" s="473"/>
      <c r="Q363" s="428"/>
      <c r="R363" s="428"/>
      <c r="S363" s="428"/>
      <c r="T363" s="428"/>
      <c r="U363" s="428"/>
      <c r="V363" s="428"/>
      <c r="W363" s="428"/>
      <c r="X363" s="428"/>
      <c r="Y363" s="428"/>
      <c r="Z363" s="428"/>
      <c r="AA363" s="428"/>
      <c r="AB363" s="428"/>
      <c r="AC363" s="428"/>
      <c r="AD363" s="428"/>
      <c r="AE363" s="428"/>
      <c r="AF363" s="428"/>
      <c r="AG363" s="428"/>
      <c r="AH363" s="428"/>
    </row>
    <row r="364" ht="15.75" customHeight="1">
      <c r="A364" s="428"/>
      <c r="B364" s="428"/>
      <c r="C364" s="472"/>
      <c r="D364" s="428"/>
      <c r="E364" s="472"/>
      <c r="F364" s="472"/>
      <c r="G364" s="472"/>
      <c r="H364" s="428"/>
      <c r="I364" s="472"/>
      <c r="J364" s="428"/>
      <c r="K364" s="472"/>
      <c r="L364" s="428"/>
      <c r="M364" s="472"/>
      <c r="N364" s="428"/>
      <c r="O364" s="474"/>
      <c r="P364" s="473"/>
      <c r="Q364" s="428"/>
      <c r="R364" s="428"/>
      <c r="S364" s="428"/>
      <c r="T364" s="428"/>
      <c r="U364" s="428"/>
      <c r="V364" s="428"/>
      <c r="W364" s="428"/>
      <c r="X364" s="428"/>
      <c r="Y364" s="428"/>
      <c r="Z364" s="428"/>
      <c r="AA364" s="428"/>
      <c r="AB364" s="428"/>
      <c r="AC364" s="428"/>
      <c r="AD364" s="428"/>
      <c r="AE364" s="428"/>
      <c r="AF364" s="428"/>
      <c r="AG364" s="428"/>
      <c r="AH364" s="428"/>
    </row>
    <row r="365" ht="15.75" customHeight="1">
      <c r="A365" s="428"/>
      <c r="B365" s="428"/>
      <c r="C365" s="472"/>
      <c r="D365" s="428"/>
      <c r="E365" s="472"/>
      <c r="F365" s="472"/>
      <c r="G365" s="472"/>
      <c r="H365" s="428"/>
      <c r="I365" s="472"/>
      <c r="J365" s="428"/>
      <c r="K365" s="472"/>
      <c r="L365" s="428"/>
      <c r="M365" s="472"/>
      <c r="N365" s="428"/>
      <c r="O365" s="474"/>
      <c r="P365" s="473"/>
      <c r="Q365" s="428"/>
      <c r="R365" s="428"/>
      <c r="S365" s="428"/>
      <c r="T365" s="428"/>
      <c r="U365" s="428"/>
      <c r="V365" s="428"/>
      <c r="W365" s="428"/>
      <c r="X365" s="428"/>
      <c r="Y365" s="428"/>
      <c r="Z365" s="428"/>
      <c r="AA365" s="428"/>
      <c r="AB365" s="428"/>
      <c r="AC365" s="428"/>
      <c r="AD365" s="428"/>
      <c r="AE365" s="428"/>
      <c r="AF365" s="428"/>
      <c r="AG365" s="428"/>
      <c r="AH365" s="428"/>
    </row>
    <row r="366" ht="15.75" customHeight="1">
      <c r="A366" s="428"/>
      <c r="B366" s="428"/>
      <c r="C366" s="472"/>
      <c r="D366" s="428"/>
      <c r="E366" s="472"/>
      <c r="F366" s="472"/>
      <c r="G366" s="472"/>
      <c r="H366" s="428"/>
      <c r="I366" s="472"/>
      <c r="J366" s="428"/>
      <c r="K366" s="472"/>
      <c r="L366" s="428"/>
      <c r="M366" s="472"/>
      <c r="N366" s="428"/>
      <c r="O366" s="474"/>
      <c r="P366" s="473"/>
      <c r="Q366" s="428"/>
      <c r="R366" s="428"/>
      <c r="S366" s="428"/>
      <c r="T366" s="428"/>
      <c r="U366" s="428"/>
      <c r="V366" s="428"/>
      <c r="W366" s="428"/>
      <c r="X366" s="428"/>
      <c r="Y366" s="428"/>
      <c r="Z366" s="428"/>
      <c r="AA366" s="428"/>
      <c r="AB366" s="428"/>
      <c r="AC366" s="428"/>
      <c r="AD366" s="428"/>
      <c r="AE366" s="428"/>
      <c r="AF366" s="428"/>
      <c r="AG366" s="428"/>
      <c r="AH366" s="428"/>
    </row>
    <row r="367" ht="15.75" customHeight="1">
      <c r="A367" s="428"/>
      <c r="B367" s="428"/>
      <c r="C367" s="472"/>
      <c r="D367" s="428"/>
      <c r="E367" s="472"/>
      <c r="F367" s="472"/>
      <c r="G367" s="472"/>
      <c r="H367" s="428"/>
      <c r="I367" s="472"/>
      <c r="J367" s="428"/>
      <c r="K367" s="472"/>
      <c r="L367" s="428"/>
      <c r="M367" s="472"/>
      <c r="N367" s="428"/>
      <c r="O367" s="474"/>
      <c r="P367" s="473"/>
      <c r="Q367" s="428"/>
      <c r="R367" s="428"/>
      <c r="S367" s="428"/>
      <c r="T367" s="428"/>
      <c r="U367" s="428"/>
      <c r="V367" s="428"/>
      <c r="W367" s="428"/>
      <c r="X367" s="428"/>
      <c r="Y367" s="428"/>
      <c r="Z367" s="428"/>
      <c r="AA367" s="428"/>
      <c r="AB367" s="428"/>
      <c r="AC367" s="428"/>
      <c r="AD367" s="428"/>
      <c r="AE367" s="428"/>
      <c r="AF367" s="428"/>
      <c r="AG367" s="428"/>
      <c r="AH367" s="428"/>
    </row>
    <row r="368" ht="15.75" customHeight="1">
      <c r="A368" s="428"/>
      <c r="B368" s="428"/>
      <c r="C368" s="472"/>
      <c r="D368" s="428"/>
      <c r="E368" s="472"/>
      <c r="F368" s="472"/>
      <c r="G368" s="472"/>
      <c r="H368" s="428"/>
      <c r="I368" s="472"/>
      <c r="J368" s="428"/>
      <c r="K368" s="472"/>
      <c r="L368" s="428"/>
      <c r="M368" s="472"/>
      <c r="N368" s="428"/>
      <c r="O368" s="474"/>
      <c r="P368" s="473"/>
      <c r="Q368" s="428"/>
      <c r="R368" s="428"/>
      <c r="S368" s="428"/>
      <c r="T368" s="428"/>
      <c r="U368" s="428"/>
      <c r="V368" s="428"/>
      <c r="W368" s="428"/>
      <c r="X368" s="428"/>
      <c r="Y368" s="428"/>
      <c r="Z368" s="428"/>
      <c r="AA368" s="428"/>
      <c r="AB368" s="428"/>
      <c r="AC368" s="428"/>
      <c r="AD368" s="428"/>
      <c r="AE368" s="428"/>
      <c r="AF368" s="428"/>
      <c r="AG368" s="428"/>
      <c r="AH368" s="428"/>
    </row>
    <row r="369" ht="15.75" customHeight="1">
      <c r="A369" s="428"/>
      <c r="B369" s="428"/>
      <c r="C369" s="472"/>
      <c r="D369" s="428"/>
      <c r="E369" s="472"/>
      <c r="F369" s="472"/>
      <c r="G369" s="472"/>
      <c r="H369" s="428"/>
      <c r="I369" s="472"/>
      <c r="J369" s="428"/>
      <c r="K369" s="472"/>
      <c r="L369" s="428"/>
      <c r="M369" s="472"/>
      <c r="N369" s="428"/>
      <c r="O369" s="474"/>
      <c r="P369" s="473"/>
      <c r="Q369" s="428"/>
      <c r="R369" s="428"/>
      <c r="S369" s="428"/>
      <c r="T369" s="428"/>
      <c r="U369" s="428"/>
      <c r="V369" s="428"/>
      <c r="W369" s="428"/>
      <c r="X369" s="428"/>
      <c r="Y369" s="428"/>
      <c r="Z369" s="428"/>
      <c r="AA369" s="428"/>
      <c r="AB369" s="428"/>
      <c r="AC369" s="428"/>
      <c r="AD369" s="428"/>
      <c r="AE369" s="428"/>
      <c r="AF369" s="428"/>
      <c r="AG369" s="428"/>
      <c r="AH369" s="428"/>
    </row>
    <row r="370" ht="15.75" customHeight="1">
      <c r="A370" s="428"/>
      <c r="B370" s="428"/>
      <c r="C370" s="472"/>
      <c r="D370" s="428"/>
      <c r="E370" s="472"/>
      <c r="F370" s="472"/>
      <c r="G370" s="472"/>
      <c r="H370" s="428"/>
      <c r="I370" s="472"/>
      <c r="J370" s="428"/>
      <c r="K370" s="472"/>
      <c r="L370" s="428"/>
      <c r="M370" s="472"/>
      <c r="N370" s="428"/>
      <c r="O370" s="474"/>
      <c r="P370" s="473"/>
      <c r="Q370" s="428"/>
      <c r="R370" s="428"/>
      <c r="S370" s="428"/>
      <c r="T370" s="428"/>
      <c r="U370" s="428"/>
      <c r="V370" s="428"/>
      <c r="W370" s="428"/>
      <c r="X370" s="428"/>
      <c r="Y370" s="428"/>
      <c r="Z370" s="428"/>
      <c r="AA370" s="428"/>
      <c r="AB370" s="428"/>
      <c r="AC370" s="428"/>
      <c r="AD370" s="428"/>
      <c r="AE370" s="428"/>
      <c r="AF370" s="428"/>
      <c r="AG370" s="428"/>
      <c r="AH370" s="428"/>
    </row>
    <row r="371" ht="15.75" customHeight="1">
      <c r="A371" s="428"/>
      <c r="B371" s="428"/>
      <c r="C371" s="472"/>
      <c r="D371" s="428"/>
      <c r="E371" s="472"/>
      <c r="F371" s="472"/>
      <c r="G371" s="472"/>
      <c r="H371" s="428"/>
      <c r="I371" s="472"/>
      <c r="J371" s="428"/>
      <c r="K371" s="472"/>
      <c r="L371" s="428"/>
      <c r="M371" s="472"/>
      <c r="N371" s="428"/>
      <c r="O371" s="474"/>
      <c r="P371" s="473"/>
      <c r="Q371" s="428"/>
      <c r="R371" s="428"/>
      <c r="S371" s="428"/>
      <c r="T371" s="428"/>
      <c r="U371" s="428"/>
      <c r="V371" s="428"/>
      <c r="W371" s="428"/>
      <c r="X371" s="428"/>
      <c r="Y371" s="428"/>
      <c r="Z371" s="428"/>
      <c r="AA371" s="428"/>
      <c r="AB371" s="428"/>
      <c r="AC371" s="428"/>
      <c r="AD371" s="428"/>
      <c r="AE371" s="428"/>
      <c r="AF371" s="428"/>
      <c r="AG371" s="428"/>
      <c r="AH371" s="428"/>
    </row>
    <row r="372" ht="15.75" customHeight="1">
      <c r="A372" s="428"/>
      <c r="B372" s="428"/>
      <c r="C372" s="472"/>
      <c r="D372" s="428"/>
      <c r="E372" s="472"/>
      <c r="F372" s="472"/>
      <c r="G372" s="472"/>
      <c r="H372" s="428"/>
      <c r="I372" s="472"/>
      <c r="J372" s="428"/>
      <c r="K372" s="472"/>
      <c r="L372" s="428"/>
      <c r="M372" s="472"/>
      <c r="N372" s="428"/>
      <c r="O372" s="474"/>
      <c r="P372" s="473"/>
      <c r="Q372" s="428"/>
      <c r="R372" s="428"/>
      <c r="S372" s="428"/>
      <c r="T372" s="428"/>
      <c r="U372" s="428"/>
      <c r="V372" s="428"/>
      <c r="W372" s="428"/>
      <c r="X372" s="428"/>
      <c r="Y372" s="428"/>
      <c r="Z372" s="428"/>
      <c r="AA372" s="428"/>
      <c r="AB372" s="428"/>
      <c r="AC372" s="428"/>
      <c r="AD372" s="428"/>
      <c r="AE372" s="428"/>
      <c r="AF372" s="428"/>
      <c r="AG372" s="428"/>
      <c r="AH372" s="428"/>
    </row>
    <row r="373" ht="15.75" customHeight="1">
      <c r="A373" s="428"/>
      <c r="B373" s="428"/>
      <c r="C373" s="472"/>
      <c r="D373" s="428"/>
      <c r="E373" s="472"/>
      <c r="F373" s="472"/>
      <c r="G373" s="472"/>
      <c r="H373" s="428"/>
      <c r="I373" s="472"/>
      <c r="J373" s="428"/>
      <c r="K373" s="472"/>
      <c r="L373" s="428"/>
      <c r="M373" s="472"/>
      <c r="N373" s="428"/>
      <c r="O373" s="474"/>
      <c r="P373" s="473"/>
      <c r="Q373" s="428"/>
      <c r="R373" s="428"/>
      <c r="S373" s="428"/>
      <c r="T373" s="428"/>
      <c r="U373" s="428"/>
      <c r="V373" s="428"/>
      <c r="W373" s="428"/>
      <c r="X373" s="428"/>
      <c r="Y373" s="428"/>
      <c r="Z373" s="428"/>
      <c r="AA373" s="428"/>
      <c r="AB373" s="428"/>
      <c r="AC373" s="428"/>
      <c r="AD373" s="428"/>
      <c r="AE373" s="428"/>
      <c r="AF373" s="428"/>
      <c r="AG373" s="428"/>
      <c r="AH373" s="428"/>
    </row>
    <row r="374" ht="15.75" customHeight="1">
      <c r="A374" s="428"/>
      <c r="B374" s="428"/>
      <c r="C374" s="472"/>
      <c r="D374" s="428"/>
      <c r="E374" s="472"/>
      <c r="F374" s="472"/>
      <c r="G374" s="472"/>
      <c r="H374" s="428"/>
      <c r="I374" s="472"/>
      <c r="J374" s="428"/>
      <c r="K374" s="472"/>
      <c r="L374" s="428"/>
      <c r="M374" s="472"/>
      <c r="N374" s="428"/>
      <c r="O374" s="474"/>
      <c r="P374" s="473"/>
      <c r="Q374" s="428"/>
      <c r="R374" s="428"/>
      <c r="S374" s="428"/>
      <c r="T374" s="428"/>
      <c r="U374" s="428"/>
      <c r="V374" s="428"/>
      <c r="W374" s="428"/>
      <c r="X374" s="428"/>
      <c r="Y374" s="428"/>
      <c r="Z374" s="428"/>
      <c r="AA374" s="428"/>
      <c r="AB374" s="428"/>
      <c r="AC374" s="428"/>
      <c r="AD374" s="428"/>
      <c r="AE374" s="428"/>
      <c r="AF374" s="428"/>
      <c r="AG374" s="428"/>
      <c r="AH374" s="428"/>
    </row>
    <row r="375" ht="15.75" customHeight="1">
      <c r="A375" s="428"/>
      <c r="B375" s="428"/>
      <c r="C375" s="472"/>
      <c r="D375" s="428"/>
      <c r="E375" s="472"/>
      <c r="F375" s="472"/>
      <c r="G375" s="472"/>
      <c r="H375" s="428"/>
      <c r="I375" s="472"/>
      <c r="J375" s="428"/>
      <c r="K375" s="472"/>
      <c r="L375" s="428"/>
      <c r="M375" s="472"/>
      <c r="N375" s="428"/>
      <c r="O375" s="474"/>
      <c r="P375" s="473"/>
      <c r="Q375" s="428"/>
      <c r="R375" s="428"/>
      <c r="S375" s="428"/>
      <c r="T375" s="428"/>
      <c r="U375" s="428"/>
      <c r="V375" s="428"/>
      <c r="W375" s="428"/>
      <c r="X375" s="428"/>
      <c r="Y375" s="428"/>
      <c r="Z375" s="428"/>
      <c r="AA375" s="428"/>
      <c r="AB375" s="428"/>
      <c r="AC375" s="428"/>
      <c r="AD375" s="428"/>
      <c r="AE375" s="428"/>
      <c r="AF375" s="428"/>
      <c r="AG375" s="428"/>
      <c r="AH375" s="428"/>
    </row>
    <row r="376" ht="15.75" customHeight="1">
      <c r="A376" s="428"/>
      <c r="B376" s="428"/>
      <c r="C376" s="472"/>
      <c r="D376" s="428"/>
      <c r="E376" s="472"/>
      <c r="F376" s="472"/>
      <c r="G376" s="472"/>
      <c r="H376" s="428"/>
      <c r="I376" s="472"/>
      <c r="J376" s="428"/>
      <c r="K376" s="472"/>
      <c r="L376" s="428"/>
      <c r="M376" s="472"/>
      <c r="N376" s="428"/>
      <c r="O376" s="474"/>
      <c r="P376" s="473"/>
      <c r="Q376" s="428"/>
      <c r="R376" s="428"/>
      <c r="S376" s="428"/>
      <c r="T376" s="428"/>
      <c r="U376" s="428"/>
      <c r="V376" s="428"/>
      <c r="W376" s="428"/>
      <c r="X376" s="428"/>
      <c r="Y376" s="428"/>
      <c r="Z376" s="428"/>
      <c r="AA376" s="428"/>
      <c r="AB376" s="428"/>
      <c r="AC376" s="428"/>
      <c r="AD376" s="428"/>
      <c r="AE376" s="428"/>
      <c r="AF376" s="428"/>
      <c r="AG376" s="428"/>
      <c r="AH376" s="428"/>
    </row>
    <row r="377" ht="15.75" customHeight="1">
      <c r="A377" s="428"/>
      <c r="B377" s="428"/>
      <c r="C377" s="472"/>
      <c r="D377" s="428"/>
      <c r="E377" s="472"/>
      <c r="F377" s="472"/>
      <c r="G377" s="472"/>
      <c r="H377" s="428"/>
      <c r="I377" s="472"/>
      <c r="J377" s="428"/>
      <c r="K377" s="472"/>
      <c r="L377" s="428"/>
      <c r="M377" s="472"/>
      <c r="N377" s="428"/>
      <c r="O377" s="474"/>
      <c r="P377" s="473"/>
      <c r="Q377" s="428"/>
      <c r="R377" s="428"/>
      <c r="S377" s="428"/>
      <c r="T377" s="428"/>
      <c r="U377" s="428"/>
      <c r="V377" s="428"/>
      <c r="W377" s="428"/>
      <c r="X377" s="428"/>
      <c r="Y377" s="428"/>
      <c r="Z377" s="428"/>
      <c r="AA377" s="428"/>
      <c r="AB377" s="428"/>
      <c r="AC377" s="428"/>
      <c r="AD377" s="428"/>
      <c r="AE377" s="428"/>
      <c r="AF377" s="428"/>
      <c r="AG377" s="428"/>
      <c r="AH377" s="428"/>
    </row>
    <row r="378" ht="15.75" customHeight="1">
      <c r="A378" s="428"/>
      <c r="B378" s="428"/>
      <c r="C378" s="472"/>
      <c r="D378" s="428"/>
      <c r="E378" s="472"/>
      <c r="F378" s="472"/>
      <c r="G378" s="472"/>
      <c r="H378" s="428"/>
      <c r="I378" s="472"/>
      <c r="J378" s="428"/>
      <c r="K378" s="472"/>
      <c r="L378" s="428"/>
      <c r="M378" s="472"/>
      <c r="N378" s="428"/>
      <c r="O378" s="474"/>
      <c r="P378" s="473"/>
      <c r="Q378" s="428"/>
      <c r="R378" s="428"/>
      <c r="S378" s="428"/>
      <c r="T378" s="428"/>
      <c r="U378" s="428"/>
      <c r="V378" s="428"/>
      <c r="W378" s="428"/>
      <c r="X378" s="428"/>
      <c r="Y378" s="428"/>
      <c r="Z378" s="428"/>
      <c r="AA378" s="428"/>
      <c r="AB378" s="428"/>
      <c r="AC378" s="428"/>
      <c r="AD378" s="428"/>
      <c r="AE378" s="428"/>
      <c r="AF378" s="428"/>
      <c r="AG378" s="428"/>
      <c r="AH378" s="428"/>
    </row>
    <row r="379" ht="15.75" customHeight="1">
      <c r="A379" s="428"/>
      <c r="B379" s="428"/>
      <c r="C379" s="472"/>
      <c r="D379" s="428"/>
      <c r="E379" s="472"/>
      <c r="F379" s="472"/>
      <c r="G379" s="472"/>
      <c r="H379" s="428"/>
      <c r="I379" s="472"/>
      <c r="J379" s="428"/>
      <c r="K379" s="472"/>
      <c r="L379" s="428"/>
      <c r="M379" s="472"/>
      <c r="N379" s="428"/>
      <c r="O379" s="474"/>
      <c r="P379" s="473"/>
      <c r="Q379" s="428"/>
      <c r="R379" s="428"/>
      <c r="S379" s="428"/>
      <c r="T379" s="428"/>
      <c r="U379" s="428"/>
      <c r="V379" s="428"/>
      <c r="W379" s="428"/>
      <c r="X379" s="428"/>
      <c r="Y379" s="428"/>
      <c r="Z379" s="428"/>
      <c r="AA379" s="428"/>
      <c r="AB379" s="428"/>
      <c r="AC379" s="428"/>
      <c r="AD379" s="428"/>
      <c r="AE379" s="428"/>
      <c r="AF379" s="428"/>
      <c r="AG379" s="428"/>
      <c r="AH379" s="428"/>
    </row>
    <row r="380" ht="15.75" customHeight="1">
      <c r="A380" s="428"/>
      <c r="B380" s="428"/>
      <c r="C380" s="472"/>
      <c r="D380" s="428"/>
      <c r="E380" s="472"/>
      <c r="F380" s="472"/>
      <c r="G380" s="472"/>
      <c r="H380" s="428"/>
      <c r="I380" s="472"/>
      <c r="J380" s="428"/>
      <c r="K380" s="472"/>
      <c r="L380" s="428"/>
      <c r="M380" s="472"/>
      <c r="N380" s="428"/>
      <c r="O380" s="474"/>
      <c r="P380" s="473"/>
      <c r="Q380" s="428"/>
      <c r="R380" s="428"/>
      <c r="S380" s="428"/>
      <c r="T380" s="428"/>
      <c r="U380" s="428"/>
      <c r="V380" s="428"/>
      <c r="W380" s="428"/>
      <c r="X380" s="428"/>
      <c r="Y380" s="428"/>
      <c r="Z380" s="428"/>
      <c r="AA380" s="428"/>
      <c r="AB380" s="428"/>
      <c r="AC380" s="428"/>
      <c r="AD380" s="428"/>
      <c r="AE380" s="428"/>
      <c r="AF380" s="428"/>
      <c r="AG380" s="428"/>
      <c r="AH380" s="428"/>
    </row>
    <row r="381" ht="15.75" customHeight="1">
      <c r="A381" s="428"/>
      <c r="B381" s="428"/>
      <c r="C381" s="472"/>
      <c r="D381" s="428"/>
      <c r="E381" s="472"/>
      <c r="F381" s="472"/>
      <c r="G381" s="472"/>
      <c r="H381" s="428"/>
      <c r="I381" s="472"/>
      <c r="J381" s="428"/>
      <c r="K381" s="472"/>
      <c r="L381" s="428"/>
      <c r="M381" s="472"/>
      <c r="N381" s="428"/>
      <c r="O381" s="474"/>
      <c r="P381" s="473"/>
      <c r="Q381" s="428"/>
      <c r="R381" s="428"/>
      <c r="S381" s="428"/>
      <c r="T381" s="428"/>
      <c r="U381" s="428"/>
      <c r="V381" s="428"/>
      <c r="W381" s="428"/>
      <c r="X381" s="428"/>
      <c r="Y381" s="428"/>
      <c r="Z381" s="428"/>
      <c r="AA381" s="428"/>
      <c r="AB381" s="428"/>
      <c r="AC381" s="428"/>
      <c r="AD381" s="428"/>
      <c r="AE381" s="428"/>
      <c r="AF381" s="428"/>
      <c r="AG381" s="428"/>
      <c r="AH381" s="428"/>
    </row>
    <row r="382" ht="15.75" customHeight="1">
      <c r="A382" s="428"/>
      <c r="B382" s="428"/>
      <c r="C382" s="472"/>
      <c r="D382" s="428"/>
      <c r="E382" s="472"/>
      <c r="F382" s="472"/>
      <c r="G382" s="472"/>
      <c r="H382" s="428"/>
      <c r="I382" s="472"/>
      <c r="J382" s="428"/>
      <c r="K382" s="472"/>
      <c r="L382" s="428"/>
      <c r="M382" s="472"/>
      <c r="N382" s="428"/>
      <c r="O382" s="474"/>
      <c r="P382" s="473"/>
      <c r="Q382" s="428"/>
      <c r="R382" s="428"/>
      <c r="S382" s="428"/>
      <c r="T382" s="428"/>
      <c r="U382" s="428"/>
      <c r="V382" s="428"/>
      <c r="W382" s="428"/>
      <c r="X382" s="428"/>
      <c r="Y382" s="428"/>
      <c r="Z382" s="428"/>
      <c r="AA382" s="428"/>
      <c r="AB382" s="428"/>
      <c r="AC382" s="428"/>
      <c r="AD382" s="428"/>
      <c r="AE382" s="428"/>
      <c r="AF382" s="428"/>
      <c r="AG382" s="428"/>
      <c r="AH382" s="428"/>
    </row>
    <row r="383" ht="15.75" customHeight="1">
      <c r="A383" s="428"/>
      <c r="B383" s="428"/>
      <c r="C383" s="472"/>
      <c r="D383" s="428"/>
      <c r="E383" s="472"/>
      <c r="F383" s="472"/>
      <c r="G383" s="472"/>
      <c r="H383" s="428"/>
      <c r="I383" s="472"/>
      <c r="J383" s="428"/>
      <c r="K383" s="472"/>
      <c r="L383" s="428"/>
      <c r="M383" s="472"/>
      <c r="N383" s="428"/>
      <c r="O383" s="474"/>
      <c r="P383" s="473"/>
      <c r="Q383" s="428"/>
      <c r="R383" s="428"/>
      <c r="S383" s="428"/>
      <c r="T383" s="428"/>
      <c r="U383" s="428"/>
      <c r="V383" s="428"/>
      <c r="W383" s="428"/>
      <c r="X383" s="428"/>
      <c r="Y383" s="428"/>
      <c r="Z383" s="428"/>
      <c r="AA383" s="428"/>
      <c r="AB383" s="428"/>
      <c r="AC383" s="428"/>
      <c r="AD383" s="428"/>
      <c r="AE383" s="428"/>
      <c r="AF383" s="428"/>
      <c r="AG383" s="428"/>
      <c r="AH383" s="428"/>
    </row>
    <row r="384" ht="15.75" customHeight="1">
      <c r="A384" s="428"/>
      <c r="B384" s="428"/>
      <c r="C384" s="472"/>
      <c r="D384" s="428"/>
      <c r="E384" s="472"/>
      <c r="F384" s="472"/>
      <c r="G384" s="472"/>
      <c r="H384" s="428"/>
      <c r="I384" s="472"/>
      <c r="J384" s="428"/>
      <c r="K384" s="472"/>
      <c r="L384" s="428"/>
      <c r="M384" s="472"/>
      <c r="N384" s="428"/>
      <c r="O384" s="474"/>
      <c r="P384" s="473"/>
      <c r="Q384" s="428"/>
      <c r="R384" s="428"/>
      <c r="S384" s="428"/>
      <c r="T384" s="428"/>
      <c r="U384" s="428"/>
      <c r="V384" s="428"/>
      <c r="W384" s="428"/>
      <c r="X384" s="428"/>
      <c r="Y384" s="428"/>
      <c r="Z384" s="428"/>
      <c r="AA384" s="428"/>
      <c r="AB384" s="428"/>
      <c r="AC384" s="428"/>
      <c r="AD384" s="428"/>
      <c r="AE384" s="428"/>
      <c r="AF384" s="428"/>
      <c r="AG384" s="428"/>
      <c r="AH384" s="428"/>
    </row>
    <row r="385" ht="15.75" customHeight="1">
      <c r="A385" s="428"/>
      <c r="B385" s="428"/>
      <c r="C385" s="472"/>
      <c r="D385" s="428"/>
      <c r="E385" s="472"/>
      <c r="F385" s="472"/>
      <c r="G385" s="472"/>
      <c r="H385" s="428"/>
      <c r="I385" s="472"/>
      <c r="J385" s="428"/>
      <c r="K385" s="472"/>
      <c r="L385" s="428"/>
      <c r="M385" s="472"/>
      <c r="N385" s="428"/>
      <c r="O385" s="474"/>
      <c r="P385" s="473"/>
      <c r="Q385" s="428"/>
      <c r="R385" s="428"/>
      <c r="S385" s="428"/>
      <c r="T385" s="428"/>
      <c r="U385" s="428"/>
      <c r="V385" s="428"/>
      <c r="W385" s="428"/>
      <c r="X385" s="428"/>
      <c r="Y385" s="428"/>
      <c r="Z385" s="428"/>
      <c r="AA385" s="428"/>
      <c r="AB385" s="428"/>
      <c r="AC385" s="428"/>
      <c r="AD385" s="428"/>
      <c r="AE385" s="428"/>
      <c r="AF385" s="428"/>
      <c r="AG385" s="428"/>
      <c r="AH385" s="428"/>
    </row>
    <row r="386" ht="15.75" customHeight="1">
      <c r="A386" s="428"/>
      <c r="B386" s="428"/>
      <c r="C386" s="472"/>
      <c r="D386" s="428"/>
      <c r="E386" s="472"/>
      <c r="F386" s="472"/>
      <c r="G386" s="472"/>
      <c r="H386" s="428"/>
      <c r="I386" s="472"/>
      <c r="J386" s="428"/>
      <c r="K386" s="472"/>
      <c r="L386" s="428"/>
      <c r="M386" s="472"/>
      <c r="N386" s="428"/>
      <c r="O386" s="474"/>
      <c r="P386" s="473"/>
      <c r="Q386" s="428"/>
      <c r="R386" s="428"/>
      <c r="S386" s="428"/>
      <c r="T386" s="428"/>
      <c r="U386" s="428"/>
      <c r="V386" s="428"/>
      <c r="W386" s="428"/>
      <c r="X386" s="428"/>
      <c r="Y386" s="428"/>
      <c r="Z386" s="428"/>
      <c r="AA386" s="428"/>
      <c r="AB386" s="428"/>
      <c r="AC386" s="428"/>
      <c r="AD386" s="428"/>
      <c r="AE386" s="428"/>
      <c r="AF386" s="428"/>
      <c r="AG386" s="428"/>
      <c r="AH386" s="428"/>
    </row>
    <row r="387" ht="15.75" customHeight="1">
      <c r="A387" s="428"/>
      <c r="B387" s="428"/>
      <c r="C387" s="472"/>
      <c r="D387" s="428"/>
      <c r="E387" s="472"/>
      <c r="F387" s="472"/>
      <c r="G387" s="472"/>
      <c r="H387" s="428"/>
      <c r="I387" s="472"/>
      <c r="J387" s="428"/>
      <c r="K387" s="472"/>
      <c r="L387" s="428"/>
      <c r="M387" s="472"/>
      <c r="N387" s="428"/>
      <c r="O387" s="474"/>
      <c r="P387" s="473"/>
      <c r="Q387" s="428"/>
      <c r="R387" s="428"/>
      <c r="S387" s="428"/>
      <c r="T387" s="428"/>
      <c r="U387" s="428"/>
      <c r="V387" s="428"/>
      <c r="W387" s="428"/>
      <c r="X387" s="428"/>
      <c r="Y387" s="428"/>
      <c r="Z387" s="428"/>
      <c r="AA387" s="428"/>
      <c r="AB387" s="428"/>
      <c r="AC387" s="428"/>
      <c r="AD387" s="428"/>
      <c r="AE387" s="428"/>
      <c r="AF387" s="428"/>
      <c r="AG387" s="428"/>
      <c r="AH387" s="428"/>
    </row>
    <row r="388" ht="15.75" customHeight="1">
      <c r="A388" s="428"/>
      <c r="B388" s="428"/>
      <c r="C388" s="472"/>
      <c r="D388" s="428"/>
      <c r="E388" s="472"/>
      <c r="F388" s="472"/>
      <c r="G388" s="472"/>
      <c r="H388" s="428"/>
      <c r="I388" s="472"/>
      <c r="J388" s="428"/>
      <c r="K388" s="472"/>
      <c r="L388" s="428"/>
      <c r="M388" s="472"/>
      <c r="N388" s="428"/>
      <c r="O388" s="474"/>
      <c r="P388" s="473"/>
      <c r="Q388" s="428"/>
      <c r="R388" s="428"/>
      <c r="S388" s="428"/>
      <c r="T388" s="428"/>
      <c r="U388" s="428"/>
      <c r="V388" s="428"/>
      <c r="W388" s="428"/>
      <c r="X388" s="428"/>
      <c r="Y388" s="428"/>
      <c r="Z388" s="428"/>
      <c r="AA388" s="428"/>
      <c r="AB388" s="428"/>
      <c r="AC388" s="428"/>
      <c r="AD388" s="428"/>
      <c r="AE388" s="428"/>
      <c r="AF388" s="428"/>
      <c r="AG388" s="428"/>
      <c r="AH388" s="428"/>
    </row>
    <row r="389" ht="15.75" customHeight="1">
      <c r="A389" s="428"/>
      <c r="B389" s="428"/>
      <c r="C389" s="472"/>
      <c r="D389" s="428"/>
      <c r="E389" s="472"/>
      <c r="F389" s="472"/>
      <c r="G389" s="472"/>
      <c r="H389" s="428"/>
      <c r="I389" s="472"/>
      <c r="J389" s="428"/>
      <c r="K389" s="472"/>
      <c r="L389" s="428"/>
      <c r="M389" s="472"/>
      <c r="N389" s="428"/>
      <c r="O389" s="474"/>
      <c r="P389" s="473"/>
      <c r="Q389" s="428"/>
      <c r="R389" s="428"/>
      <c r="S389" s="428"/>
      <c r="T389" s="428"/>
      <c r="U389" s="428"/>
      <c r="V389" s="428"/>
      <c r="W389" s="428"/>
      <c r="X389" s="428"/>
      <c r="Y389" s="428"/>
      <c r="Z389" s="428"/>
      <c r="AA389" s="428"/>
      <c r="AB389" s="428"/>
      <c r="AC389" s="428"/>
      <c r="AD389" s="428"/>
      <c r="AE389" s="428"/>
      <c r="AF389" s="428"/>
      <c r="AG389" s="428"/>
      <c r="AH389" s="428"/>
    </row>
    <row r="390" ht="15.75" customHeight="1">
      <c r="A390" s="428"/>
      <c r="B390" s="428"/>
      <c r="C390" s="472"/>
      <c r="D390" s="428"/>
      <c r="E390" s="472"/>
      <c r="F390" s="472"/>
      <c r="G390" s="472"/>
      <c r="H390" s="428"/>
      <c r="I390" s="472"/>
      <c r="J390" s="428"/>
      <c r="K390" s="472"/>
      <c r="L390" s="428"/>
      <c r="M390" s="472"/>
      <c r="N390" s="428"/>
      <c r="O390" s="474"/>
      <c r="P390" s="473"/>
      <c r="Q390" s="428"/>
      <c r="R390" s="428"/>
      <c r="S390" s="428"/>
      <c r="T390" s="428"/>
      <c r="U390" s="428"/>
      <c r="V390" s="428"/>
      <c r="W390" s="428"/>
      <c r="X390" s="428"/>
      <c r="Y390" s="428"/>
      <c r="Z390" s="428"/>
      <c r="AA390" s="428"/>
      <c r="AB390" s="428"/>
      <c r="AC390" s="428"/>
      <c r="AD390" s="428"/>
      <c r="AE390" s="428"/>
      <c r="AF390" s="428"/>
      <c r="AG390" s="428"/>
      <c r="AH390" s="428"/>
    </row>
    <row r="391" ht="15.75" customHeight="1">
      <c r="A391" s="428"/>
      <c r="B391" s="428"/>
      <c r="C391" s="472"/>
      <c r="D391" s="428"/>
      <c r="E391" s="472"/>
      <c r="F391" s="472"/>
      <c r="G391" s="472"/>
      <c r="H391" s="428"/>
      <c r="I391" s="472"/>
      <c r="J391" s="428"/>
      <c r="K391" s="472"/>
      <c r="L391" s="428"/>
      <c r="M391" s="472"/>
      <c r="N391" s="428"/>
      <c r="O391" s="474"/>
      <c r="P391" s="473"/>
      <c r="Q391" s="428"/>
      <c r="R391" s="428"/>
      <c r="S391" s="428"/>
      <c r="T391" s="428"/>
      <c r="U391" s="428"/>
      <c r="V391" s="428"/>
      <c r="W391" s="428"/>
      <c r="X391" s="428"/>
      <c r="Y391" s="428"/>
      <c r="Z391" s="428"/>
      <c r="AA391" s="428"/>
      <c r="AB391" s="428"/>
      <c r="AC391" s="428"/>
      <c r="AD391" s="428"/>
      <c r="AE391" s="428"/>
      <c r="AF391" s="428"/>
      <c r="AG391" s="428"/>
      <c r="AH391" s="428"/>
    </row>
    <row r="392" ht="15.75" customHeight="1">
      <c r="A392" s="428"/>
      <c r="B392" s="428"/>
      <c r="C392" s="472"/>
      <c r="D392" s="428"/>
      <c r="E392" s="472"/>
      <c r="F392" s="472"/>
      <c r="G392" s="472"/>
      <c r="H392" s="428"/>
      <c r="I392" s="472"/>
      <c r="J392" s="428"/>
      <c r="K392" s="472"/>
      <c r="L392" s="428"/>
      <c r="M392" s="472"/>
      <c r="N392" s="428"/>
      <c r="O392" s="474"/>
      <c r="P392" s="473"/>
      <c r="Q392" s="428"/>
      <c r="R392" s="428"/>
      <c r="S392" s="428"/>
      <c r="T392" s="428"/>
      <c r="U392" s="428"/>
      <c r="V392" s="428"/>
      <c r="W392" s="428"/>
      <c r="X392" s="428"/>
      <c r="Y392" s="428"/>
      <c r="Z392" s="428"/>
      <c r="AA392" s="428"/>
      <c r="AB392" s="428"/>
      <c r="AC392" s="428"/>
      <c r="AD392" s="428"/>
      <c r="AE392" s="428"/>
      <c r="AF392" s="428"/>
      <c r="AG392" s="428"/>
      <c r="AH392" s="428"/>
    </row>
    <row r="393" ht="15.75" customHeight="1">
      <c r="A393" s="428"/>
      <c r="B393" s="428"/>
      <c r="C393" s="472"/>
      <c r="D393" s="428"/>
      <c r="E393" s="472"/>
      <c r="F393" s="472"/>
      <c r="G393" s="472"/>
      <c r="H393" s="428"/>
      <c r="I393" s="472"/>
      <c r="J393" s="428"/>
      <c r="K393" s="472"/>
      <c r="L393" s="428"/>
      <c r="M393" s="472"/>
      <c r="N393" s="428"/>
      <c r="O393" s="474"/>
      <c r="P393" s="473"/>
      <c r="Q393" s="428"/>
      <c r="R393" s="428"/>
      <c r="S393" s="428"/>
      <c r="T393" s="428"/>
      <c r="U393" s="428"/>
      <c r="V393" s="428"/>
      <c r="W393" s="428"/>
      <c r="X393" s="428"/>
      <c r="Y393" s="428"/>
      <c r="Z393" s="428"/>
      <c r="AA393" s="428"/>
      <c r="AB393" s="428"/>
      <c r="AC393" s="428"/>
      <c r="AD393" s="428"/>
      <c r="AE393" s="428"/>
      <c r="AF393" s="428"/>
      <c r="AG393" s="428"/>
      <c r="AH393" s="428"/>
    </row>
    <row r="394" ht="15.75" customHeight="1">
      <c r="A394" s="428"/>
      <c r="B394" s="428"/>
      <c r="C394" s="472"/>
      <c r="D394" s="428"/>
      <c r="E394" s="472"/>
      <c r="F394" s="472"/>
      <c r="G394" s="472"/>
      <c r="H394" s="428"/>
      <c r="I394" s="472"/>
      <c r="J394" s="428"/>
      <c r="K394" s="472"/>
      <c r="L394" s="428"/>
      <c r="M394" s="472"/>
      <c r="N394" s="428"/>
      <c r="O394" s="474"/>
      <c r="P394" s="473"/>
      <c r="Q394" s="428"/>
      <c r="R394" s="428"/>
      <c r="S394" s="428"/>
      <c r="T394" s="428"/>
      <c r="U394" s="428"/>
      <c r="V394" s="428"/>
      <c r="W394" s="428"/>
      <c r="X394" s="428"/>
      <c r="Y394" s="428"/>
      <c r="Z394" s="428"/>
      <c r="AA394" s="428"/>
      <c r="AB394" s="428"/>
      <c r="AC394" s="428"/>
      <c r="AD394" s="428"/>
      <c r="AE394" s="428"/>
      <c r="AF394" s="428"/>
      <c r="AG394" s="428"/>
      <c r="AH394" s="428"/>
    </row>
    <row r="395" ht="15.75" customHeight="1">
      <c r="A395" s="428"/>
      <c r="B395" s="428"/>
      <c r="C395" s="472"/>
      <c r="D395" s="428"/>
      <c r="E395" s="472"/>
      <c r="F395" s="472"/>
      <c r="G395" s="472"/>
      <c r="H395" s="428"/>
      <c r="I395" s="472"/>
      <c r="J395" s="428"/>
      <c r="K395" s="472"/>
      <c r="L395" s="428"/>
      <c r="M395" s="472"/>
      <c r="N395" s="428"/>
      <c r="O395" s="474"/>
      <c r="P395" s="473"/>
      <c r="Q395" s="428"/>
      <c r="R395" s="428"/>
      <c r="S395" s="428"/>
      <c r="T395" s="428"/>
      <c r="U395" s="428"/>
      <c r="V395" s="428"/>
      <c r="W395" s="428"/>
      <c r="X395" s="428"/>
      <c r="Y395" s="428"/>
      <c r="Z395" s="428"/>
      <c r="AA395" s="428"/>
      <c r="AB395" s="428"/>
      <c r="AC395" s="428"/>
      <c r="AD395" s="428"/>
      <c r="AE395" s="428"/>
      <c r="AF395" s="428"/>
      <c r="AG395" s="428"/>
      <c r="AH395" s="428"/>
    </row>
    <row r="396" ht="15.75" customHeight="1">
      <c r="A396" s="428"/>
      <c r="B396" s="428"/>
      <c r="C396" s="472"/>
      <c r="D396" s="428"/>
      <c r="E396" s="472"/>
      <c r="F396" s="472"/>
      <c r="G396" s="472"/>
      <c r="H396" s="428"/>
      <c r="I396" s="472"/>
      <c r="J396" s="428"/>
      <c r="K396" s="472"/>
      <c r="L396" s="428"/>
      <c r="M396" s="472"/>
      <c r="N396" s="428"/>
      <c r="O396" s="474"/>
      <c r="P396" s="473"/>
      <c r="Q396" s="428"/>
      <c r="R396" s="428"/>
      <c r="S396" s="428"/>
      <c r="T396" s="428"/>
      <c r="U396" s="428"/>
      <c r="V396" s="428"/>
      <c r="W396" s="428"/>
      <c r="X396" s="428"/>
      <c r="Y396" s="428"/>
      <c r="Z396" s="428"/>
      <c r="AA396" s="428"/>
      <c r="AB396" s="428"/>
      <c r="AC396" s="428"/>
      <c r="AD396" s="428"/>
      <c r="AE396" s="428"/>
      <c r="AF396" s="428"/>
      <c r="AG396" s="428"/>
      <c r="AH396" s="428"/>
    </row>
    <row r="397" ht="15.75" customHeight="1">
      <c r="A397" s="428"/>
      <c r="B397" s="428"/>
      <c r="C397" s="472"/>
      <c r="D397" s="428"/>
      <c r="E397" s="472"/>
      <c r="F397" s="472"/>
      <c r="G397" s="472"/>
      <c r="H397" s="428"/>
      <c r="I397" s="472"/>
      <c r="J397" s="428"/>
      <c r="K397" s="472"/>
      <c r="L397" s="428"/>
      <c r="M397" s="472"/>
      <c r="N397" s="428"/>
      <c r="O397" s="474"/>
      <c r="P397" s="473"/>
      <c r="Q397" s="428"/>
      <c r="R397" s="428"/>
      <c r="S397" s="428"/>
      <c r="T397" s="428"/>
      <c r="U397" s="428"/>
      <c r="V397" s="428"/>
      <c r="W397" s="428"/>
      <c r="X397" s="428"/>
      <c r="Y397" s="428"/>
      <c r="Z397" s="428"/>
      <c r="AA397" s="428"/>
      <c r="AB397" s="428"/>
      <c r="AC397" s="428"/>
      <c r="AD397" s="428"/>
      <c r="AE397" s="428"/>
      <c r="AF397" s="428"/>
      <c r="AG397" s="428"/>
      <c r="AH397" s="428"/>
    </row>
    <row r="398" ht="15.75" customHeight="1">
      <c r="A398" s="428"/>
      <c r="B398" s="428"/>
      <c r="C398" s="472"/>
      <c r="D398" s="428"/>
      <c r="E398" s="472"/>
      <c r="F398" s="472"/>
      <c r="G398" s="472"/>
      <c r="H398" s="428"/>
      <c r="I398" s="472"/>
      <c r="J398" s="428"/>
      <c r="K398" s="472"/>
      <c r="L398" s="428"/>
      <c r="M398" s="472"/>
      <c r="N398" s="428"/>
      <c r="O398" s="474"/>
      <c r="P398" s="473"/>
      <c r="Q398" s="428"/>
      <c r="R398" s="428"/>
      <c r="S398" s="428"/>
      <c r="T398" s="428"/>
      <c r="U398" s="428"/>
      <c r="V398" s="428"/>
      <c r="W398" s="428"/>
      <c r="X398" s="428"/>
      <c r="Y398" s="428"/>
      <c r="Z398" s="428"/>
      <c r="AA398" s="428"/>
      <c r="AB398" s="428"/>
      <c r="AC398" s="428"/>
      <c r="AD398" s="428"/>
      <c r="AE398" s="428"/>
      <c r="AF398" s="428"/>
      <c r="AG398" s="428"/>
      <c r="AH398" s="428"/>
    </row>
    <row r="399" ht="15.75" customHeight="1">
      <c r="A399" s="428"/>
      <c r="B399" s="428"/>
      <c r="C399" s="472"/>
      <c r="D399" s="428"/>
      <c r="E399" s="472"/>
      <c r="F399" s="472"/>
      <c r="G399" s="472"/>
      <c r="H399" s="428"/>
      <c r="I399" s="472"/>
      <c r="J399" s="428"/>
      <c r="K399" s="472"/>
      <c r="L399" s="428"/>
      <c r="M399" s="472"/>
      <c r="N399" s="428"/>
      <c r="O399" s="474"/>
      <c r="P399" s="473"/>
      <c r="Q399" s="428"/>
      <c r="R399" s="428"/>
      <c r="S399" s="428"/>
      <c r="T399" s="428"/>
      <c r="U399" s="428"/>
      <c r="V399" s="428"/>
      <c r="W399" s="428"/>
      <c r="X399" s="428"/>
      <c r="Y399" s="428"/>
      <c r="Z399" s="428"/>
      <c r="AA399" s="428"/>
      <c r="AB399" s="428"/>
      <c r="AC399" s="428"/>
      <c r="AD399" s="428"/>
      <c r="AE399" s="428"/>
      <c r="AF399" s="428"/>
      <c r="AG399" s="428"/>
      <c r="AH399" s="428"/>
    </row>
    <row r="400" ht="15.75" customHeight="1">
      <c r="A400" s="428"/>
      <c r="B400" s="428"/>
      <c r="C400" s="472"/>
      <c r="D400" s="428"/>
      <c r="E400" s="472"/>
      <c r="F400" s="472"/>
      <c r="G400" s="472"/>
      <c r="H400" s="428"/>
      <c r="I400" s="472"/>
      <c r="J400" s="428"/>
      <c r="K400" s="472"/>
      <c r="L400" s="428"/>
      <c r="M400" s="472"/>
      <c r="N400" s="428"/>
      <c r="O400" s="474"/>
      <c r="P400" s="473"/>
      <c r="Q400" s="428"/>
      <c r="R400" s="428"/>
      <c r="S400" s="428"/>
      <c r="T400" s="428"/>
      <c r="U400" s="428"/>
      <c r="V400" s="428"/>
      <c r="W400" s="428"/>
      <c r="X400" s="428"/>
      <c r="Y400" s="428"/>
      <c r="Z400" s="428"/>
      <c r="AA400" s="428"/>
      <c r="AB400" s="428"/>
      <c r="AC400" s="428"/>
      <c r="AD400" s="428"/>
      <c r="AE400" s="428"/>
      <c r="AF400" s="428"/>
      <c r="AG400" s="428"/>
      <c r="AH400" s="428"/>
    </row>
    <row r="401" ht="15.75" customHeight="1">
      <c r="A401" s="428"/>
      <c r="B401" s="428"/>
      <c r="C401" s="472"/>
      <c r="D401" s="428"/>
      <c r="E401" s="472"/>
      <c r="F401" s="472"/>
      <c r="G401" s="472"/>
      <c r="H401" s="428"/>
      <c r="I401" s="472"/>
      <c r="J401" s="428"/>
      <c r="K401" s="472"/>
      <c r="L401" s="428"/>
      <c r="M401" s="472"/>
      <c r="N401" s="428"/>
      <c r="O401" s="474"/>
      <c r="P401" s="473"/>
      <c r="Q401" s="428"/>
      <c r="R401" s="428"/>
      <c r="S401" s="428"/>
      <c r="T401" s="428"/>
      <c r="U401" s="428"/>
      <c r="V401" s="428"/>
      <c r="W401" s="428"/>
      <c r="X401" s="428"/>
      <c r="Y401" s="428"/>
      <c r="Z401" s="428"/>
      <c r="AA401" s="428"/>
      <c r="AB401" s="428"/>
      <c r="AC401" s="428"/>
      <c r="AD401" s="428"/>
      <c r="AE401" s="428"/>
      <c r="AF401" s="428"/>
      <c r="AG401" s="428"/>
      <c r="AH401" s="428"/>
    </row>
    <row r="402" ht="15.75" customHeight="1">
      <c r="A402" s="428"/>
      <c r="B402" s="428"/>
      <c r="C402" s="472"/>
      <c r="D402" s="428"/>
      <c r="E402" s="472"/>
      <c r="F402" s="472"/>
      <c r="G402" s="472"/>
      <c r="H402" s="428"/>
      <c r="I402" s="472"/>
      <c r="J402" s="428"/>
      <c r="K402" s="472"/>
      <c r="L402" s="428"/>
      <c r="M402" s="472"/>
      <c r="N402" s="428"/>
      <c r="O402" s="474"/>
      <c r="P402" s="473"/>
      <c r="Q402" s="428"/>
      <c r="R402" s="428"/>
      <c r="S402" s="428"/>
      <c r="T402" s="428"/>
      <c r="U402" s="428"/>
      <c r="V402" s="428"/>
      <c r="W402" s="428"/>
      <c r="X402" s="428"/>
      <c r="Y402" s="428"/>
      <c r="Z402" s="428"/>
      <c r="AA402" s="428"/>
      <c r="AB402" s="428"/>
      <c r="AC402" s="428"/>
      <c r="AD402" s="428"/>
      <c r="AE402" s="428"/>
      <c r="AF402" s="428"/>
      <c r="AG402" s="428"/>
      <c r="AH402" s="428"/>
    </row>
    <row r="403" ht="15.75" customHeight="1">
      <c r="A403" s="428"/>
      <c r="B403" s="428"/>
      <c r="C403" s="472"/>
      <c r="D403" s="428"/>
      <c r="E403" s="472"/>
      <c r="F403" s="472"/>
      <c r="G403" s="472"/>
      <c r="H403" s="428"/>
      <c r="I403" s="472"/>
      <c r="J403" s="428"/>
      <c r="K403" s="472"/>
      <c r="L403" s="428"/>
      <c r="M403" s="472"/>
      <c r="N403" s="428"/>
      <c r="O403" s="474"/>
      <c r="P403" s="473"/>
      <c r="Q403" s="428"/>
      <c r="R403" s="428"/>
      <c r="S403" s="428"/>
      <c r="T403" s="428"/>
      <c r="U403" s="428"/>
      <c r="V403" s="428"/>
      <c r="W403" s="428"/>
      <c r="X403" s="428"/>
      <c r="Y403" s="428"/>
      <c r="Z403" s="428"/>
      <c r="AA403" s="428"/>
      <c r="AB403" s="428"/>
      <c r="AC403" s="428"/>
      <c r="AD403" s="428"/>
      <c r="AE403" s="428"/>
      <c r="AF403" s="428"/>
      <c r="AG403" s="428"/>
      <c r="AH403" s="428"/>
    </row>
    <row r="404" ht="15.75" customHeight="1">
      <c r="A404" s="428"/>
      <c r="B404" s="428"/>
      <c r="C404" s="472"/>
      <c r="D404" s="428"/>
      <c r="E404" s="472"/>
      <c r="F404" s="472"/>
      <c r="G404" s="472"/>
      <c r="H404" s="428"/>
      <c r="I404" s="472"/>
      <c r="J404" s="428"/>
      <c r="K404" s="472"/>
      <c r="L404" s="428"/>
      <c r="M404" s="472"/>
      <c r="N404" s="428"/>
      <c r="O404" s="474"/>
      <c r="P404" s="473"/>
      <c r="Q404" s="428"/>
      <c r="R404" s="428"/>
      <c r="S404" s="428"/>
      <c r="T404" s="428"/>
      <c r="U404" s="428"/>
      <c r="V404" s="428"/>
      <c r="W404" s="428"/>
      <c r="X404" s="428"/>
      <c r="Y404" s="428"/>
      <c r="Z404" s="428"/>
      <c r="AA404" s="428"/>
      <c r="AB404" s="428"/>
      <c r="AC404" s="428"/>
      <c r="AD404" s="428"/>
      <c r="AE404" s="428"/>
      <c r="AF404" s="428"/>
      <c r="AG404" s="428"/>
      <c r="AH404" s="428"/>
    </row>
    <row r="405" ht="15.75" customHeight="1">
      <c r="A405" s="428"/>
      <c r="B405" s="428"/>
      <c r="C405" s="472"/>
      <c r="D405" s="428"/>
      <c r="E405" s="472"/>
      <c r="F405" s="472"/>
      <c r="G405" s="472"/>
      <c r="H405" s="428"/>
      <c r="I405" s="472"/>
      <c r="J405" s="428"/>
      <c r="K405" s="472"/>
      <c r="L405" s="428"/>
      <c r="M405" s="472"/>
      <c r="N405" s="428"/>
      <c r="O405" s="474"/>
      <c r="P405" s="473"/>
      <c r="Q405" s="428"/>
      <c r="R405" s="428"/>
      <c r="S405" s="428"/>
      <c r="T405" s="428"/>
      <c r="U405" s="428"/>
      <c r="V405" s="428"/>
      <c r="W405" s="428"/>
      <c r="X405" s="428"/>
      <c r="Y405" s="428"/>
      <c r="Z405" s="428"/>
      <c r="AA405" s="428"/>
      <c r="AB405" s="428"/>
      <c r="AC405" s="428"/>
      <c r="AD405" s="428"/>
      <c r="AE405" s="428"/>
      <c r="AF405" s="428"/>
      <c r="AG405" s="428"/>
      <c r="AH405" s="428"/>
    </row>
    <row r="406" ht="15.75" customHeight="1">
      <c r="A406" s="428"/>
      <c r="B406" s="428"/>
      <c r="C406" s="472"/>
      <c r="D406" s="428"/>
      <c r="E406" s="472"/>
      <c r="F406" s="472"/>
      <c r="G406" s="472"/>
      <c r="H406" s="428"/>
      <c r="I406" s="472"/>
      <c r="J406" s="428"/>
      <c r="K406" s="472"/>
      <c r="L406" s="428"/>
      <c r="M406" s="472"/>
      <c r="N406" s="428"/>
      <c r="O406" s="474"/>
      <c r="P406" s="473"/>
      <c r="Q406" s="428"/>
      <c r="R406" s="428"/>
      <c r="S406" s="428"/>
      <c r="T406" s="428"/>
      <c r="U406" s="428"/>
      <c r="V406" s="428"/>
      <c r="W406" s="428"/>
      <c r="X406" s="428"/>
      <c r="Y406" s="428"/>
      <c r="Z406" s="428"/>
      <c r="AA406" s="428"/>
      <c r="AB406" s="428"/>
      <c r="AC406" s="428"/>
      <c r="AD406" s="428"/>
      <c r="AE406" s="428"/>
      <c r="AF406" s="428"/>
      <c r="AG406" s="428"/>
      <c r="AH406" s="428"/>
    </row>
    <row r="407" ht="15.75" customHeight="1">
      <c r="A407" s="428"/>
      <c r="B407" s="428"/>
      <c r="C407" s="472"/>
      <c r="D407" s="428"/>
      <c r="E407" s="472"/>
      <c r="F407" s="472"/>
      <c r="G407" s="472"/>
      <c r="H407" s="428"/>
      <c r="I407" s="472"/>
      <c r="J407" s="428"/>
      <c r="K407" s="472"/>
      <c r="L407" s="428"/>
      <c r="M407" s="472"/>
      <c r="N407" s="428"/>
      <c r="O407" s="474"/>
      <c r="P407" s="473"/>
      <c r="Q407" s="428"/>
      <c r="R407" s="428"/>
      <c r="S407" s="428"/>
      <c r="T407" s="428"/>
      <c r="U407" s="428"/>
      <c r="V407" s="428"/>
      <c r="W407" s="428"/>
      <c r="X407" s="428"/>
      <c r="Y407" s="428"/>
      <c r="Z407" s="428"/>
      <c r="AA407" s="428"/>
      <c r="AB407" s="428"/>
      <c r="AC407" s="428"/>
      <c r="AD407" s="428"/>
      <c r="AE407" s="428"/>
      <c r="AF407" s="428"/>
      <c r="AG407" s="428"/>
      <c r="AH407" s="428"/>
    </row>
    <row r="408" ht="15.75" customHeight="1">
      <c r="A408" s="428"/>
      <c r="B408" s="428"/>
      <c r="C408" s="472"/>
      <c r="D408" s="428"/>
      <c r="E408" s="472"/>
      <c r="F408" s="472"/>
      <c r="G408" s="472"/>
      <c r="H408" s="428"/>
      <c r="I408" s="472"/>
      <c r="J408" s="428"/>
      <c r="K408" s="472"/>
      <c r="L408" s="428"/>
      <c r="M408" s="472"/>
      <c r="N408" s="428"/>
      <c r="O408" s="474"/>
      <c r="P408" s="473"/>
      <c r="Q408" s="428"/>
      <c r="R408" s="428"/>
      <c r="S408" s="428"/>
      <c r="T408" s="428"/>
      <c r="U408" s="428"/>
      <c r="V408" s="428"/>
      <c r="W408" s="428"/>
      <c r="X408" s="428"/>
      <c r="Y408" s="428"/>
      <c r="Z408" s="428"/>
      <c r="AA408" s="428"/>
      <c r="AB408" s="428"/>
      <c r="AC408" s="428"/>
      <c r="AD408" s="428"/>
      <c r="AE408" s="428"/>
      <c r="AF408" s="428"/>
      <c r="AG408" s="428"/>
      <c r="AH408" s="428"/>
    </row>
    <row r="409" ht="15.75" customHeight="1">
      <c r="A409" s="428"/>
      <c r="B409" s="428"/>
      <c r="C409" s="472"/>
      <c r="D409" s="428"/>
      <c r="E409" s="472"/>
      <c r="F409" s="472"/>
      <c r="G409" s="472"/>
      <c r="H409" s="428"/>
      <c r="I409" s="472"/>
      <c r="J409" s="428"/>
      <c r="K409" s="472"/>
      <c r="L409" s="428"/>
      <c r="M409" s="472"/>
      <c r="N409" s="428"/>
      <c r="O409" s="474"/>
      <c r="P409" s="473"/>
      <c r="Q409" s="428"/>
      <c r="R409" s="428"/>
      <c r="S409" s="428"/>
      <c r="T409" s="428"/>
      <c r="U409" s="428"/>
      <c r="V409" s="428"/>
      <c r="W409" s="428"/>
      <c r="X409" s="428"/>
      <c r="Y409" s="428"/>
      <c r="Z409" s="428"/>
      <c r="AA409" s="428"/>
      <c r="AB409" s="428"/>
      <c r="AC409" s="428"/>
      <c r="AD409" s="428"/>
      <c r="AE409" s="428"/>
      <c r="AF409" s="428"/>
      <c r="AG409" s="428"/>
      <c r="AH409" s="428"/>
    </row>
    <row r="410" ht="15.75" customHeight="1">
      <c r="A410" s="428"/>
      <c r="B410" s="428"/>
      <c r="C410" s="472"/>
      <c r="D410" s="428"/>
      <c r="E410" s="472"/>
      <c r="F410" s="472"/>
      <c r="G410" s="472"/>
      <c r="H410" s="428"/>
      <c r="I410" s="472"/>
      <c r="J410" s="428"/>
      <c r="K410" s="472"/>
      <c r="L410" s="428"/>
      <c r="M410" s="472"/>
      <c r="N410" s="428"/>
      <c r="O410" s="474"/>
      <c r="P410" s="473"/>
      <c r="Q410" s="428"/>
      <c r="R410" s="428"/>
      <c r="S410" s="428"/>
      <c r="T410" s="428"/>
      <c r="U410" s="428"/>
      <c r="V410" s="428"/>
      <c r="W410" s="428"/>
      <c r="X410" s="428"/>
      <c r="Y410" s="428"/>
      <c r="Z410" s="428"/>
      <c r="AA410" s="428"/>
      <c r="AB410" s="428"/>
      <c r="AC410" s="428"/>
      <c r="AD410" s="428"/>
      <c r="AE410" s="428"/>
      <c r="AF410" s="428"/>
      <c r="AG410" s="428"/>
      <c r="AH410" s="428"/>
    </row>
    <row r="411" ht="15.75" customHeight="1">
      <c r="A411" s="428"/>
      <c r="B411" s="428"/>
      <c r="C411" s="472"/>
      <c r="D411" s="428"/>
      <c r="E411" s="472"/>
      <c r="F411" s="472"/>
      <c r="G411" s="472"/>
      <c r="H411" s="428"/>
      <c r="I411" s="472"/>
      <c r="J411" s="428"/>
      <c r="K411" s="472"/>
      <c r="L411" s="428"/>
      <c r="M411" s="472"/>
      <c r="N411" s="428"/>
      <c r="O411" s="474"/>
      <c r="P411" s="473"/>
      <c r="Q411" s="428"/>
      <c r="R411" s="428"/>
      <c r="S411" s="428"/>
      <c r="T411" s="428"/>
      <c r="U411" s="428"/>
      <c r="V411" s="428"/>
      <c r="W411" s="428"/>
      <c r="X411" s="428"/>
      <c r="Y411" s="428"/>
      <c r="Z411" s="428"/>
      <c r="AA411" s="428"/>
      <c r="AB411" s="428"/>
      <c r="AC411" s="428"/>
      <c r="AD411" s="428"/>
      <c r="AE411" s="428"/>
      <c r="AF411" s="428"/>
      <c r="AG411" s="428"/>
      <c r="AH411" s="428"/>
    </row>
    <row r="412" ht="15.75" customHeight="1">
      <c r="A412" s="428"/>
      <c r="B412" s="428"/>
      <c r="C412" s="472"/>
      <c r="D412" s="428"/>
      <c r="E412" s="472"/>
      <c r="F412" s="472"/>
      <c r="G412" s="472"/>
      <c r="H412" s="428"/>
      <c r="I412" s="472"/>
      <c r="J412" s="428"/>
      <c r="K412" s="472"/>
      <c r="L412" s="428"/>
      <c r="M412" s="472"/>
      <c r="N412" s="428"/>
      <c r="O412" s="474"/>
      <c r="P412" s="473"/>
      <c r="Q412" s="428"/>
      <c r="R412" s="428"/>
      <c r="S412" s="428"/>
      <c r="T412" s="428"/>
      <c r="U412" s="428"/>
      <c r="V412" s="428"/>
      <c r="W412" s="428"/>
      <c r="X412" s="428"/>
      <c r="Y412" s="428"/>
      <c r="Z412" s="428"/>
      <c r="AA412" s="428"/>
      <c r="AB412" s="428"/>
      <c r="AC412" s="428"/>
      <c r="AD412" s="428"/>
      <c r="AE412" s="428"/>
      <c r="AF412" s="428"/>
      <c r="AG412" s="428"/>
      <c r="AH412" s="428"/>
    </row>
    <row r="413" ht="15.75" customHeight="1">
      <c r="A413" s="428"/>
      <c r="B413" s="428"/>
      <c r="C413" s="472"/>
      <c r="D413" s="428"/>
      <c r="E413" s="472"/>
      <c r="F413" s="472"/>
      <c r="G413" s="472"/>
      <c r="H413" s="428"/>
      <c r="I413" s="472"/>
      <c r="J413" s="428"/>
      <c r="K413" s="472"/>
      <c r="L413" s="428"/>
      <c r="M413" s="472"/>
      <c r="N413" s="428"/>
      <c r="O413" s="474"/>
      <c r="P413" s="473"/>
      <c r="Q413" s="428"/>
      <c r="R413" s="428"/>
      <c r="S413" s="428"/>
      <c r="T413" s="428"/>
      <c r="U413" s="428"/>
      <c r="V413" s="428"/>
      <c r="W413" s="428"/>
      <c r="X413" s="428"/>
      <c r="Y413" s="428"/>
      <c r="Z413" s="428"/>
      <c r="AA413" s="428"/>
      <c r="AB413" s="428"/>
      <c r="AC413" s="428"/>
      <c r="AD413" s="428"/>
      <c r="AE413" s="428"/>
      <c r="AF413" s="428"/>
      <c r="AG413" s="428"/>
      <c r="AH413" s="428"/>
    </row>
    <row r="414" ht="15.75" customHeight="1">
      <c r="A414" s="428"/>
      <c r="B414" s="428"/>
      <c r="C414" s="472"/>
      <c r="D414" s="428"/>
      <c r="E414" s="472"/>
      <c r="F414" s="472"/>
      <c r="G414" s="472"/>
      <c r="H414" s="428"/>
      <c r="I414" s="472"/>
      <c r="J414" s="428"/>
      <c r="K414" s="472"/>
      <c r="L414" s="428"/>
      <c r="M414" s="472"/>
      <c r="N414" s="428"/>
      <c r="O414" s="474"/>
      <c r="P414" s="473"/>
      <c r="Q414" s="428"/>
      <c r="R414" s="428"/>
      <c r="S414" s="428"/>
      <c r="T414" s="428"/>
      <c r="U414" s="428"/>
      <c r="V414" s="428"/>
      <c r="W414" s="428"/>
      <c r="X414" s="428"/>
      <c r="Y414" s="428"/>
      <c r="Z414" s="428"/>
      <c r="AA414" s="428"/>
      <c r="AB414" s="428"/>
      <c r="AC414" s="428"/>
      <c r="AD414" s="428"/>
      <c r="AE414" s="428"/>
      <c r="AF414" s="428"/>
      <c r="AG414" s="428"/>
      <c r="AH414" s="428"/>
    </row>
    <row r="415" ht="15.75" customHeight="1">
      <c r="A415" s="428"/>
      <c r="B415" s="428"/>
      <c r="C415" s="472"/>
      <c r="D415" s="428"/>
      <c r="E415" s="472"/>
      <c r="F415" s="472"/>
      <c r="G415" s="472"/>
      <c r="H415" s="428"/>
      <c r="I415" s="472"/>
      <c r="J415" s="428"/>
      <c r="K415" s="472"/>
      <c r="L415" s="428"/>
      <c r="M415" s="472"/>
      <c r="N415" s="428"/>
      <c r="O415" s="474"/>
      <c r="P415" s="473"/>
      <c r="Q415" s="428"/>
      <c r="R415" s="428"/>
      <c r="S415" s="428"/>
      <c r="T415" s="428"/>
      <c r="U415" s="428"/>
      <c r="V415" s="428"/>
      <c r="W415" s="428"/>
      <c r="X415" s="428"/>
      <c r="Y415" s="428"/>
      <c r="Z415" s="428"/>
      <c r="AA415" s="428"/>
      <c r="AB415" s="428"/>
      <c r="AC415" s="428"/>
      <c r="AD415" s="428"/>
      <c r="AE415" s="428"/>
      <c r="AF415" s="428"/>
      <c r="AG415" s="428"/>
      <c r="AH415" s="428"/>
    </row>
    <row r="416" ht="15.75" customHeight="1">
      <c r="A416" s="428"/>
      <c r="B416" s="428"/>
      <c r="C416" s="472"/>
      <c r="D416" s="428"/>
      <c r="E416" s="472"/>
      <c r="F416" s="472"/>
      <c r="G416" s="472"/>
      <c r="H416" s="428"/>
      <c r="I416" s="472"/>
      <c r="J416" s="428"/>
      <c r="K416" s="472"/>
      <c r="L416" s="428"/>
      <c r="M416" s="472"/>
      <c r="N416" s="428"/>
      <c r="O416" s="474"/>
      <c r="P416" s="473"/>
      <c r="Q416" s="428"/>
      <c r="R416" s="428"/>
      <c r="S416" s="428"/>
      <c r="T416" s="428"/>
      <c r="U416" s="428"/>
      <c r="V416" s="428"/>
      <c r="W416" s="428"/>
      <c r="X416" s="428"/>
      <c r="Y416" s="428"/>
      <c r="Z416" s="428"/>
      <c r="AA416" s="428"/>
      <c r="AB416" s="428"/>
      <c r="AC416" s="428"/>
      <c r="AD416" s="428"/>
      <c r="AE416" s="428"/>
      <c r="AF416" s="428"/>
      <c r="AG416" s="428"/>
      <c r="AH416" s="428"/>
    </row>
    <row r="417" ht="15.75" customHeight="1">
      <c r="A417" s="428"/>
      <c r="B417" s="428"/>
      <c r="C417" s="472"/>
      <c r="D417" s="428"/>
      <c r="E417" s="472"/>
      <c r="F417" s="472"/>
      <c r="G417" s="472"/>
      <c r="H417" s="428"/>
      <c r="I417" s="472"/>
      <c r="J417" s="428"/>
      <c r="K417" s="472"/>
      <c r="L417" s="428"/>
      <c r="M417" s="472"/>
      <c r="N417" s="428"/>
      <c r="O417" s="474"/>
      <c r="P417" s="473"/>
      <c r="Q417" s="428"/>
      <c r="R417" s="428"/>
      <c r="S417" s="428"/>
      <c r="T417" s="428"/>
      <c r="U417" s="428"/>
      <c r="V417" s="428"/>
      <c r="W417" s="428"/>
      <c r="X417" s="428"/>
      <c r="Y417" s="428"/>
      <c r="Z417" s="428"/>
      <c r="AA417" s="428"/>
      <c r="AB417" s="428"/>
      <c r="AC417" s="428"/>
      <c r="AD417" s="428"/>
      <c r="AE417" s="428"/>
      <c r="AF417" s="428"/>
      <c r="AG417" s="428"/>
      <c r="AH417" s="428"/>
    </row>
    <row r="418" ht="15.75" customHeight="1">
      <c r="A418" s="428"/>
      <c r="B418" s="428"/>
      <c r="C418" s="472"/>
      <c r="D418" s="428"/>
      <c r="E418" s="472"/>
      <c r="F418" s="472"/>
      <c r="G418" s="472"/>
      <c r="H418" s="428"/>
      <c r="I418" s="472"/>
      <c r="J418" s="428"/>
      <c r="K418" s="472"/>
      <c r="L418" s="428"/>
      <c r="M418" s="472"/>
      <c r="N418" s="428"/>
      <c r="O418" s="474"/>
      <c r="P418" s="473"/>
      <c r="Q418" s="428"/>
      <c r="R418" s="428"/>
      <c r="S418" s="428"/>
      <c r="T418" s="428"/>
      <c r="U418" s="428"/>
      <c r="V418" s="428"/>
      <c r="W418" s="428"/>
      <c r="X418" s="428"/>
      <c r="Y418" s="428"/>
      <c r="Z418" s="428"/>
      <c r="AA418" s="428"/>
      <c r="AB418" s="428"/>
      <c r="AC418" s="428"/>
      <c r="AD418" s="428"/>
      <c r="AE418" s="428"/>
      <c r="AF418" s="428"/>
      <c r="AG418" s="428"/>
      <c r="AH418" s="428"/>
    </row>
    <row r="419" ht="15.75" customHeight="1">
      <c r="A419" s="428"/>
      <c r="B419" s="428"/>
      <c r="C419" s="472"/>
      <c r="D419" s="428"/>
      <c r="E419" s="472"/>
      <c r="F419" s="472"/>
      <c r="G419" s="472"/>
      <c r="H419" s="428"/>
      <c r="I419" s="472"/>
      <c r="J419" s="428"/>
      <c r="K419" s="472"/>
      <c r="L419" s="428"/>
      <c r="M419" s="472"/>
      <c r="N419" s="428"/>
      <c r="O419" s="474"/>
      <c r="P419" s="473"/>
      <c r="Q419" s="428"/>
      <c r="R419" s="428"/>
      <c r="S419" s="428"/>
      <c r="T419" s="428"/>
      <c r="U419" s="428"/>
      <c r="V419" s="428"/>
      <c r="W419" s="428"/>
      <c r="X419" s="428"/>
      <c r="Y419" s="428"/>
      <c r="Z419" s="428"/>
      <c r="AA419" s="428"/>
      <c r="AB419" s="428"/>
      <c r="AC419" s="428"/>
      <c r="AD419" s="428"/>
      <c r="AE419" s="428"/>
      <c r="AF419" s="428"/>
      <c r="AG419" s="428"/>
      <c r="AH419" s="428"/>
    </row>
    <row r="420" ht="15.75" customHeight="1">
      <c r="A420" s="428"/>
      <c r="B420" s="428"/>
      <c r="C420" s="472"/>
      <c r="D420" s="428"/>
      <c r="E420" s="472"/>
      <c r="F420" s="472"/>
      <c r="G420" s="472"/>
      <c r="H420" s="428"/>
      <c r="I420" s="472"/>
      <c r="J420" s="428"/>
      <c r="K420" s="472"/>
      <c r="L420" s="428"/>
      <c r="M420" s="472"/>
      <c r="N420" s="428"/>
      <c r="O420" s="474"/>
      <c r="P420" s="473"/>
      <c r="Q420" s="428"/>
      <c r="R420" s="428"/>
      <c r="S420" s="428"/>
      <c r="T420" s="428"/>
      <c r="U420" s="428"/>
      <c r="V420" s="428"/>
      <c r="W420" s="428"/>
      <c r="X420" s="428"/>
      <c r="Y420" s="428"/>
      <c r="Z420" s="428"/>
      <c r="AA420" s="428"/>
      <c r="AB420" s="428"/>
      <c r="AC420" s="428"/>
      <c r="AD420" s="428"/>
      <c r="AE420" s="428"/>
      <c r="AF420" s="428"/>
      <c r="AG420" s="428"/>
      <c r="AH420" s="428"/>
    </row>
    <row r="421" ht="15.75" customHeight="1">
      <c r="A421" s="428"/>
      <c r="B421" s="428"/>
      <c r="C421" s="472"/>
      <c r="D421" s="428"/>
      <c r="E421" s="472"/>
      <c r="F421" s="472"/>
      <c r="G421" s="472"/>
      <c r="H421" s="428"/>
      <c r="I421" s="472"/>
      <c r="J421" s="428"/>
      <c r="K421" s="472"/>
      <c r="L421" s="428"/>
      <c r="M421" s="472"/>
      <c r="N421" s="428"/>
      <c r="O421" s="474"/>
      <c r="P421" s="473"/>
      <c r="Q421" s="428"/>
      <c r="R421" s="428"/>
      <c r="S421" s="428"/>
      <c r="T421" s="428"/>
      <c r="U421" s="428"/>
      <c r="V421" s="428"/>
      <c r="W421" s="428"/>
      <c r="X421" s="428"/>
      <c r="Y421" s="428"/>
      <c r="Z421" s="428"/>
      <c r="AA421" s="428"/>
      <c r="AB421" s="428"/>
      <c r="AC421" s="428"/>
      <c r="AD421" s="428"/>
      <c r="AE421" s="428"/>
      <c r="AF421" s="428"/>
      <c r="AG421" s="428"/>
      <c r="AH421" s="428"/>
    </row>
    <row r="422" ht="15.75" customHeight="1">
      <c r="A422" s="428"/>
      <c r="B422" s="428"/>
      <c r="C422" s="472"/>
      <c r="D422" s="428"/>
      <c r="E422" s="472"/>
      <c r="F422" s="472"/>
      <c r="G422" s="472"/>
      <c r="H422" s="428"/>
      <c r="I422" s="472"/>
      <c r="J422" s="428"/>
      <c r="K422" s="472"/>
      <c r="L422" s="428"/>
      <c r="M422" s="472"/>
      <c r="N422" s="428"/>
      <c r="O422" s="474"/>
      <c r="P422" s="473"/>
      <c r="Q422" s="428"/>
      <c r="R422" s="428"/>
      <c r="S422" s="428"/>
      <c r="T422" s="428"/>
      <c r="U422" s="428"/>
      <c r="V422" s="428"/>
      <c r="W422" s="428"/>
      <c r="X422" s="428"/>
      <c r="Y422" s="428"/>
      <c r="Z422" s="428"/>
      <c r="AA422" s="428"/>
      <c r="AB422" s="428"/>
      <c r="AC422" s="428"/>
      <c r="AD422" s="428"/>
      <c r="AE422" s="428"/>
      <c r="AF422" s="428"/>
      <c r="AG422" s="428"/>
      <c r="AH422" s="428"/>
    </row>
    <row r="423" ht="15.75" customHeight="1">
      <c r="A423" s="428"/>
      <c r="B423" s="428"/>
      <c r="C423" s="472"/>
      <c r="D423" s="428"/>
      <c r="E423" s="472"/>
      <c r="F423" s="472"/>
      <c r="G423" s="472"/>
      <c r="H423" s="428"/>
      <c r="I423" s="472"/>
      <c r="J423" s="428"/>
      <c r="K423" s="472"/>
      <c r="L423" s="428"/>
      <c r="M423" s="472"/>
      <c r="N423" s="428"/>
      <c r="O423" s="474"/>
      <c r="P423" s="473"/>
      <c r="Q423" s="428"/>
      <c r="R423" s="428"/>
      <c r="S423" s="428"/>
      <c r="T423" s="428"/>
      <c r="U423" s="428"/>
      <c r="V423" s="428"/>
      <c r="W423" s="428"/>
      <c r="X423" s="428"/>
      <c r="Y423" s="428"/>
      <c r="Z423" s="428"/>
      <c r="AA423" s="428"/>
      <c r="AB423" s="428"/>
      <c r="AC423" s="428"/>
      <c r="AD423" s="428"/>
      <c r="AE423" s="428"/>
      <c r="AF423" s="428"/>
      <c r="AG423" s="428"/>
      <c r="AH423" s="428"/>
    </row>
    <row r="424" ht="15.75" customHeight="1">
      <c r="A424" s="428"/>
      <c r="B424" s="428"/>
      <c r="C424" s="472"/>
      <c r="D424" s="428"/>
      <c r="E424" s="472"/>
      <c r="F424" s="472"/>
      <c r="G424" s="472"/>
      <c r="H424" s="428"/>
      <c r="I424" s="472"/>
      <c r="J424" s="428"/>
      <c r="K424" s="472"/>
      <c r="L424" s="428"/>
      <c r="M424" s="472"/>
      <c r="N424" s="428"/>
      <c r="O424" s="474"/>
      <c r="P424" s="473"/>
      <c r="Q424" s="428"/>
      <c r="R424" s="428"/>
      <c r="S424" s="428"/>
      <c r="T424" s="428"/>
      <c r="U424" s="428"/>
      <c r="V424" s="428"/>
      <c r="W424" s="428"/>
      <c r="X424" s="428"/>
      <c r="Y424" s="428"/>
      <c r="Z424" s="428"/>
      <c r="AA424" s="428"/>
      <c r="AB424" s="428"/>
      <c r="AC424" s="428"/>
      <c r="AD424" s="428"/>
      <c r="AE424" s="428"/>
      <c r="AF424" s="428"/>
      <c r="AG424" s="428"/>
      <c r="AH424" s="428"/>
    </row>
    <row r="425" ht="15.75" customHeight="1">
      <c r="A425" s="428"/>
      <c r="B425" s="428"/>
      <c r="C425" s="472"/>
      <c r="D425" s="428"/>
      <c r="E425" s="472"/>
      <c r="F425" s="472"/>
      <c r="G425" s="472"/>
      <c r="H425" s="428"/>
      <c r="I425" s="472"/>
      <c r="J425" s="428"/>
      <c r="K425" s="472"/>
      <c r="L425" s="428"/>
      <c r="M425" s="472"/>
      <c r="N425" s="428"/>
      <c r="O425" s="474"/>
      <c r="P425" s="473"/>
      <c r="Q425" s="428"/>
      <c r="R425" s="428"/>
      <c r="S425" s="428"/>
      <c r="T425" s="428"/>
      <c r="U425" s="428"/>
      <c r="V425" s="428"/>
      <c r="W425" s="428"/>
      <c r="X425" s="428"/>
      <c r="Y425" s="428"/>
      <c r="Z425" s="428"/>
      <c r="AA425" s="428"/>
      <c r="AB425" s="428"/>
      <c r="AC425" s="428"/>
      <c r="AD425" s="428"/>
      <c r="AE425" s="428"/>
      <c r="AF425" s="428"/>
      <c r="AG425" s="428"/>
      <c r="AH425" s="428"/>
    </row>
    <row r="426" ht="15.75" customHeight="1">
      <c r="A426" s="428"/>
      <c r="B426" s="428"/>
      <c r="C426" s="472"/>
      <c r="D426" s="428"/>
      <c r="E426" s="472"/>
      <c r="F426" s="472"/>
      <c r="G426" s="472"/>
      <c r="H426" s="428"/>
      <c r="I426" s="472"/>
      <c r="J426" s="428"/>
      <c r="K426" s="472"/>
      <c r="L426" s="428"/>
      <c r="M426" s="472"/>
      <c r="N426" s="428"/>
      <c r="O426" s="474"/>
      <c r="P426" s="473"/>
      <c r="Q426" s="428"/>
      <c r="R426" s="428"/>
      <c r="S426" s="428"/>
      <c r="T426" s="428"/>
      <c r="U426" s="428"/>
      <c r="V426" s="428"/>
      <c r="W426" s="428"/>
      <c r="X426" s="428"/>
      <c r="Y426" s="428"/>
      <c r="Z426" s="428"/>
      <c r="AA426" s="428"/>
      <c r="AB426" s="428"/>
      <c r="AC426" s="428"/>
      <c r="AD426" s="428"/>
      <c r="AE426" s="428"/>
      <c r="AF426" s="428"/>
      <c r="AG426" s="428"/>
      <c r="AH426" s="428"/>
    </row>
    <row r="427" ht="15.75" customHeight="1">
      <c r="A427" s="428"/>
      <c r="B427" s="428"/>
      <c r="C427" s="472"/>
      <c r="D427" s="428"/>
      <c r="E427" s="472"/>
      <c r="F427" s="472"/>
      <c r="G427" s="472"/>
      <c r="H427" s="428"/>
      <c r="I427" s="472"/>
      <c r="J427" s="428"/>
      <c r="K427" s="472"/>
      <c r="L427" s="428"/>
      <c r="M427" s="472"/>
      <c r="N427" s="428"/>
      <c r="O427" s="474"/>
      <c r="P427" s="473"/>
      <c r="Q427" s="428"/>
      <c r="R427" s="428"/>
      <c r="S427" s="428"/>
      <c r="T427" s="428"/>
      <c r="U427" s="428"/>
      <c r="V427" s="428"/>
      <c r="W427" s="428"/>
      <c r="X427" s="428"/>
      <c r="Y427" s="428"/>
      <c r="Z427" s="428"/>
      <c r="AA427" s="428"/>
      <c r="AB427" s="428"/>
      <c r="AC427" s="428"/>
      <c r="AD427" s="428"/>
      <c r="AE427" s="428"/>
      <c r="AF427" s="428"/>
      <c r="AG427" s="428"/>
      <c r="AH427" s="428"/>
    </row>
    <row r="428" ht="15.75" customHeight="1">
      <c r="A428" s="428"/>
      <c r="B428" s="428"/>
      <c r="C428" s="472"/>
      <c r="D428" s="428"/>
      <c r="E428" s="472"/>
      <c r="F428" s="472"/>
      <c r="G428" s="472"/>
      <c r="H428" s="428"/>
      <c r="I428" s="472"/>
      <c r="J428" s="428"/>
      <c r="K428" s="472"/>
      <c r="L428" s="428"/>
      <c r="M428" s="472"/>
      <c r="N428" s="428"/>
      <c r="O428" s="474"/>
      <c r="P428" s="473"/>
      <c r="Q428" s="428"/>
      <c r="R428" s="428"/>
      <c r="S428" s="428"/>
      <c r="T428" s="428"/>
      <c r="U428" s="428"/>
      <c r="V428" s="428"/>
      <c r="W428" s="428"/>
      <c r="X428" s="428"/>
      <c r="Y428" s="428"/>
      <c r="Z428" s="428"/>
      <c r="AA428" s="428"/>
      <c r="AB428" s="428"/>
      <c r="AC428" s="428"/>
      <c r="AD428" s="428"/>
      <c r="AE428" s="428"/>
      <c r="AF428" s="428"/>
      <c r="AG428" s="428"/>
      <c r="AH428" s="428"/>
    </row>
    <row r="429" ht="15.75" customHeight="1">
      <c r="A429" s="428"/>
      <c r="B429" s="428"/>
      <c r="C429" s="472"/>
      <c r="D429" s="428"/>
      <c r="E429" s="472"/>
      <c r="F429" s="472"/>
      <c r="G429" s="472"/>
      <c r="H429" s="428"/>
      <c r="I429" s="472"/>
      <c r="J429" s="428"/>
      <c r="K429" s="472"/>
      <c r="L429" s="428"/>
      <c r="M429" s="472"/>
      <c r="N429" s="428"/>
      <c r="O429" s="474"/>
      <c r="P429" s="473"/>
      <c r="Q429" s="428"/>
      <c r="R429" s="428"/>
      <c r="S429" s="428"/>
      <c r="T429" s="428"/>
      <c r="U429" s="428"/>
      <c r="V429" s="428"/>
      <c r="W429" s="428"/>
      <c r="X429" s="428"/>
      <c r="Y429" s="428"/>
      <c r="Z429" s="428"/>
      <c r="AA429" s="428"/>
      <c r="AB429" s="428"/>
      <c r="AC429" s="428"/>
      <c r="AD429" s="428"/>
      <c r="AE429" s="428"/>
      <c r="AF429" s="428"/>
      <c r="AG429" s="428"/>
      <c r="AH429" s="428"/>
    </row>
    <row r="430" ht="15.75" customHeight="1">
      <c r="A430" s="428"/>
      <c r="B430" s="428"/>
      <c r="C430" s="472"/>
      <c r="D430" s="428"/>
      <c r="E430" s="472"/>
      <c r="F430" s="472"/>
      <c r="G430" s="472"/>
      <c r="H430" s="428"/>
      <c r="I430" s="472"/>
      <c r="J430" s="428"/>
      <c r="K430" s="472"/>
      <c r="L430" s="428"/>
      <c r="M430" s="472"/>
      <c r="N430" s="428"/>
      <c r="O430" s="474"/>
      <c r="P430" s="473"/>
      <c r="Q430" s="428"/>
      <c r="R430" s="428"/>
      <c r="S430" s="428"/>
      <c r="T430" s="428"/>
      <c r="U430" s="428"/>
      <c r="V430" s="428"/>
      <c r="W430" s="428"/>
      <c r="X430" s="428"/>
      <c r="Y430" s="428"/>
      <c r="Z430" s="428"/>
      <c r="AA430" s="428"/>
      <c r="AB430" s="428"/>
      <c r="AC430" s="428"/>
      <c r="AD430" s="428"/>
      <c r="AE430" s="428"/>
      <c r="AF430" s="428"/>
      <c r="AG430" s="428"/>
      <c r="AH430" s="428"/>
    </row>
    <row r="431" ht="15.75" customHeight="1">
      <c r="A431" s="428"/>
      <c r="B431" s="428"/>
      <c r="C431" s="472"/>
      <c r="D431" s="428"/>
      <c r="E431" s="472"/>
      <c r="F431" s="472"/>
      <c r="G431" s="472"/>
      <c r="H431" s="428"/>
      <c r="I431" s="472"/>
      <c r="J431" s="428"/>
      <c r="K431" s="472"/>
      <c r="L431" s="428"/>
      <c r="M431" s="472"/>
      <c r="N431" s="428"/>
      <c r="O431" s="474"/>
      <c r="P431" s="473"/>
      <c r="Q431" s="428"/>
      <c r="R431" s="428"/>
      <c r="S431" s="428"/>
      <c r="T431" s="428"/>
      <c r="U431" s="428"/>
      <c r="V431" s="428"/>
      <c r="W431" s="428"/>
      <c r="X431" s="428"/>
      <c r="Y431" s="428"/>
      <c r="Z431" s="428"/>
      <c r="AA431" s="428"/>
      <c r="AB431" s="428"/>
      <c r="AC431" s="428"/>
      <c r="AD431" s="428"/>
      <c r="AE431" s="428"/>
      <c r="AF431" s="428"/>
      <c r="AG431" s="428"/>
      <c r="AH431" s="428"/>
    </row>
    <row r="432" ht="15.75" customHeight="1">
      <c r="A432" s="428"/>
      <c r="B432" s="428"/>
      <c r="C432" s="472"/>
      <c r="D432" s="428"/>
      <c r="E432" s="472"/>
      <c r="F432" s="472"/>
      <c r="G432" s="472"/>
      <c r="H432" s="428"/>
      <c r="I432" s="472"/>
      <c r="J432" s="428"/>
      <c r="K432" s="472"/>
      <c r="L432" s="428"/>
      <c r="M432" s="472"/>
      <c r="N432" s="428"/>
      <c r="O432" s="474"/>
      <c r="P432" s="473"/>
      <c r="Q432" s="428"/>
      <c r="R432" s="428"/>
      <c r="S432" s="428"/>
      <c r="T432" s="428"/>
      <c r="U432" s="428"/>
      <c r="V432" s="428"/>
      <c r="W432" s="428"/>
      <c r="X432" s="428"/>
      <c r="Y432" s="428"/>
      <c r="Z432" s="428"/>
      <c r="AA432" s="428"/>
      <c r="AB432" s="428"/>
      <c r="AC432" s="428"/>
      <c r="AD432" s="428"/>
      <c r="AE432" s="428"/>
      <c r="AF432" s="428"/>
      <c r="AG432" s="428"/>
      <c r="AH432" s="428"/>
    </row>
    <row r="433" ht="15.75" customHeight="1">
      <c r="A433" s="428"/>
      <c r="B433" s="428"/>
      <c r="C433" s="472"/>
      <c r="D433" s="428"/>
      <c r="E433" s="472"/>
      <c r="F433" s="472"/>
      <c r="G433" s="472"/>
      <c r="H433" s="428"/>
      <c r="I433" s="472"/>
      <c r="J433" s="428"/>
      <c r="K433" s="472"/>
      <c r="L433" s="428"/>
      <c r="M433" s="472"/>
      <c r="N433" s="428"/>
      <c r="O433" s="474"/>
      <c r="P433" s="473"/>
      <c r="Q433" s="428"/>
      <c r="R433" s="428"/>
      <c r="S433" s="428"/>
      <c r="T433" s="428"/>
      <c r="U433" s="428"/>
      <c r="V433" s="428"/>
      <c r="W433" s="428"/>
      <c r="X433" s="428"/>
      <c r="Y433" s="428"/>
      <c r="Z433" s="428"/>
      <c r="AA433" s="428"/>
      <c r="AB433" s="428"/>
      <c r="AC433" s="428"/>
      <c r="AD433" s="428"/>
      <c r="AE433" s="428"/>
      <c r="AF433" s="428"/>
      <c r="AG433" s="428"/>
      <c r="AH433" s="428"/>
    </row>
    <row r="434" ht="15.75" customHeight="1">
      <c r="A434" s="428"/>
      <c r="B434" s="428"/>
      <c r="C434" s="472"/>
      <c r="D434" s="428"/>
      <c r="E434" s="472"/>
      <c r="F434" s="472"/>
      <c r="G434" s="472"/>
      <c r="H434" s="428"/>
      <c r="I434" s="472"/>
      <c r="J434" s="428"/>
      <c r="K434" s="472"/>
      <c r="L434" s="428"/>
      <c r="M434" s="472"/>
      <c r="N434" s="428"/>
      <c r="O434" s="474"/>
      <c r="P434" s="473"/>
      <c r="Q434" s="428"/>
      <c r="R434" s="428"/>
      <c r="S434" s="428"/>
      <c r="T434" s="428"/>
      <c r="U434" s="428"/>
      <c r="V434" s="428"/>
      <c r="W434" s="428"/>
      <c r="X434" s="428"/>
      <c r="Y434" s="428"/>
      <c r="Z434" s="428"/>
      <c r="AA434" s="428"/>
      <c r="AB434" s="428"/>
      <c r="AC434" s="428"/>
      <c r="AD434" s="428"/>
      <c r="AE434" s="428"/>
      <c r="AF434" s="428"/>
      <c r="AG434" s="428"/>
      <c r="AH434" s="428"/>
    </row>
    <row r="435" ht="15.75" customHeight="1">
      <c r="A435" s="428"/>
      <c r="B435" s="428"/>
      <c r="C435" s="472"/>
      <c r="D435" s="428"/>
      <c r="E435" s="472"/>
      <c r="F435" s="472"/>
      <c r="G435" s="472"/>
      <c r="H435" s="428"/>
      <c r="I435" s="472"/>
      <c r="J435" s="428"/>
      <c r="K435" s="472"/>
      <c r="L435" s="428"/>
      <c r="M435" s="472"/>
      <c r="N435" s="428"/>
      <c r="O435" s="474"/>
      <c r="P435" s="473"/>
      <c r="Q435" s="428"/>
      <c r="R435" s="428"/>
      <c r="S435" s="428"/>
      <c r="T435" s="428"/>
      <c r="U435" s="428"/>
      <c r="V435" s="428"/>
      <c r="W435" s="428"/>
      <c r="X435" s="428"/>
      <c r="Y435" s="428"/>
      <c r="Z435" s="428"/>
      <c r="AA435" s="428"/>
      <c r="AB435" s="428"/>
      <c r="AC435" s="428"/>
      <c r="AD435" s="428"/>
      <c r="AE435" s="428"/>
      <c r="AF435" s="428"/>
      <c r="AG435" s="428"/>
      <c r="AH435" s="428"/>
    </row>
    <row r="436" ht="15.75" customHeight="1">
      <c r="A436" s="428"/>
      <c r="B436" s="428"/>
      <c r="C436" s="472"/>
      <c r="D436" s="428"/>
      <c r="E436" s="472"/>
      <c r="F436" s="472"/>
      <c r="G436" s="472"/>
      <c r="H436" s="428"/>
      <c r="I436" s="472"/>
      <c r="J436" s="428"/>
      <c r="K436" s="472"/>
      <c r="L436" s="428"/>
      <c r="M436" s="472"/>
      <c r="N436" s="428"/>
      <c r="O436" s="474"/>
      <c r="P436" s="473"/>
      <c r="Q436" s="428"/>
      <c r="R436" s="428"/>
      <c r="S436" s="428"/>
      <c r="T436" s="428"/>
      <c r="U436" s="428"/>
      <c r="V436" s="428"/>
      <c r="W436" s="428"/>
      <c r="X436" s="428"/>
      <c r="Y436" s="428"/>
      <c r="Z436" s="428"/>
      <c r="AA436" s="428"/>
      <c r="AB436" s="428"/>
      <c r="AC436" s="428"/>
      <c r="AD436" s="428"/>
      <c r="AE436" s="428"/>
      <c r="AF436" s="428"/>
      <c r="AG436" s="428"/>
      <c r="AH436" s="428"/>
    </row>
    <row r="437" ht="15.75" customHeight="1">
      <c r="A437" s="428"/>
      <c r="B437" s="428"/>
      <c r="C437" s="472"/>
      <c r="D437" s="428"/>
      <c r="E437" s="472"/>
      <c r="F437" s="472"/>
      <c r="G437" s="472"/>
      <c r="H437" s="428"/>
      <c r="I437" s="472"/>
      <c r="J437" s="428"/>
      <c r="K437" s="472"/>
      <c r="L437" s="428"/>
      <c r="M437" s="472"/>
      <c r="N437" s="428"/>
      <c r="O437" s="474"/>
      <c r="P437" s="473"/>
      <c r="Q437" s="428"/>
      <c r="R437" s="428"/>
      <c r="S437" s="428"/>
      <c r="T437" s="428"/>
      <c r="U437" s="428"/>
      <c r="V437" s="428"/>
      <c r="W437" s="428"/>
      <c r="X437" s="428"/>
      <c r="Y437" s="428"/>
      <c r="Z437" s="428"/>
      <c r="AA437" s="428"/>
      <c r="AB437" s="428"/>
      <c r="AC437" s="428"/>
      <c r="AD437" s="428"/>
      <c r="AE437" s="428"/>
      <c r="AF437" s="428"/>
      <c r="AG437" s="428"/>
      <c r="AH437" s="428"/>
    </row>
    <row r="438" ht="15.75" customHeight="1">
      <c r="A438" s="428"/>
      <c r="B438" s="428"/>
      <c r="C438" s="472"/>
      <c r="D438" s="428"/>
      <c r="E438" s="472"/>
      <c r="F438" s="472"/>
      <c r="G438" s="472"/>
      <c r="H438" s="428"/>
      <c r="I438" s="472"/>
      <c r="J438" s="428"/>
      <c r="K438" s="472"/>
      <c r="L438" s="428"/>
      <c r="M438" s="472"/>
      <c r="N438" s="428"/>
      <c r="O438" s="474"/>
      <c r="P438" s="473"/>
      <c r="Q438" s="428"/>
      <c r="R438" s="428"/>
      <c r="S438" s="428"/>
      <c r="T438" s="428"/>
      <c r="U438" s="428"/>
      <c r="V438" s="428"/>
      <c r="W438" s="428"/>
      <c r="X438" s="428"/>
      <c r="Y438" s="428"/>
      <c r="Z438" s="428"/>
      <c r="AA438" s="428"/>
      <c r="AB438" s="428"/>
      <c r="AC438" s="428"/>
      <c r="AD438" s="428"/>
      <c r="AE438" s="428"/>
      <c r="AF438" s="428"/>
      <c r="AG438" s="428"/>
      <c r="AH438" s="428"/>
    </row>
    <row r="439" ht="15.75" customHeight="1">
      <c r="A439" s="428"/>
      <c r="B439" s="428"/>
      <c r="C439" s="472"/>
      <c r="D439" s="428"/>
      <c r="E439" s="472"/>
      <c r="F439" s="472"/>
      <c r="G439" s="472"/>
      <c r="H439" s="428"/>
      <c r="I439" s="472"/>
      <c r="J439" s="428"/>
      <c r="K439" s="472"/>
      <c r="L439" s="428"/>
      <c r="M439" s="472"/>
      <c r="N439" s="428"/>
      <c r="O439" s="474"/>
      <c r="P439" s="473"/>
      <c r="Q439" s="428"/>
      <c r="R439" s="428"/>
      <c r="S439" s="428"/>
      <c r="T439" s="428"/>
      <c r="U439" s="428"/>
      <c r="V439" s="428"/>
      <c r="W439" s="428"/>
      <c r="X439" s="428"/>
      <c r="Y439" s="428"/>
      <c r="Z439" s="428"/>
      <c r="AA439" s="428"/>
      <c r="AB439" s="428"/>
      <c r="AC439" s="428"/>
      <c r="AD439" s="428"/>
      <c r="AE439" s="428"/>
      <c r="AF439" s="428"/>
      <c r="AG439" s="428"/>
      <c r="AH439" s="428"/>
    </row>
    <row r="440" ht="15.75" customHeight="1">
      <c r="A440" s="428"/>
      <c r="B440" s="428"/>
      <c r="C440" s="472"/>
      <c r="D440" s="428"/>
      <c r="E440" s="472"/>
      <c r="F440" s="472"/>
      <c r="G440" s="472"/>
      <c r="H440" s="428"/>
      <c r="I440" s="472"/>
      <c r="J440" s="428"/>
      <c r="K440" s="472"/>
      <c r="L440" s="428"/>
      <c r="M440" s="472"/>
      <c r="N440" s="428"/>
      <c r="O440" s="474"/>
      <c r="P440" s="473"/>
      <c r="Q440" s="428"/>
      <c r="R440" s="428"/>
      <c r="S440" s="428"/>
      <c r="T440" s="428"/>
      <c r="U440" s="428"/>
      <c r="V440" s="428"/>
      <c r="W440" s="428"/>
      <c r="X440" s="428"/>
      <c r="Y440" s="428"/>
      <c r="Z440" s="428"/>
      <c r="AA440" s="428"/>
      <c r="AB440" s="428"/>
      <c r="AC440" s="428"/>
      <c r="AD440" s="428"/>
      <c r="AE440" s="428"/>
      <c r="AF440" s="428"/>
      <c r="AG440" s="428"/>
      <c r="AH440" s="428"/>
    </row>
    <row r="441" ht="15.75" customHeight="1">
      <c r="A441" s="428"/>
      <c r="B441" s="428"/>
      <c r="C441" s="472"/>
      <c r="D441" s="428"/>
      <c r="E441" s="472"/>
      <c r="F441" s="472"/>
      <c r="G441" s="472"/>
      <c r="H441" s="428"/>
      <c r="I441" s="472"/>
      <c r="J441" s="428"/>
      <c r="K441" s="472"/>
      <c r="L441" s="428"/>
      <c r="M441" s="472"/>
      <c r="N441" s="428"/>
      <c r="O441" s="474"/>
      <c r="P441" s="473"/>
      <c r="Q441" s="428"/>
      <c r="R441" s="428"/>
      <c r="S441" s="428"/>
      <c r="T441" s="428"/>
      <c r="U441" s="428"/>
      <c r="V441" s="428"/>
      <c r="W441" s="428"/>
      <c r="X441" s="428"/>
      <c r="Y441" s="428"/>
      <c r="Z441" s="428"/>
      <c r="AA441" s="428"/>
      <c r="AB441" s="428"/>
      <c r="AC441" s="428"/>
      <c r="AD441" s="428"/>
      <c r="AE441" s="428"/>
      <c r="AF441" s="428"/>
      <c r="AG441" s="428"/>
      <c r="AH441" s="428"/>
    </row>
    <row r="442" ht="15.75" customHeight="1">
      <c r="A442" s="428"/>
      <c r="B442" s="428"/>
      <c r="C442" s="472"/>
      <c r="D442" s="428"/>
      <c r="E442" s="472"/>
      <c r="F442" s="472"/>
      <c r="G442" s="472"/>
      <c r="H442" s="428"/>
      <c r="I442" s="472"/>
      <c r="J442" s="428"/>
      <c r="K442" s="472"/>
      <c r="L442" s="428"/>
      <c r="M442" s="472"/>
      <c r="N442" s="428"/>
      <c r="O442" s="474"/>
      <c r="P442" s="473"/>
      <c r="Q442" s="428"/>
      <c r="R442" s="428"/>
      <c r="S442" s="428"/>
      <c r="T442" s="428"/>
      <c r="U442" s="428"/>
      <c r="V442" s="428"/>
      <c r="W442" s="428"/>
      <c r="X442" s="428"/>
      <c r="Y442" s="428"/>
      <c r="Z442" s="428"/>
      <c r="AA442" s="428"/>
      <c r="AB442" s="428"/>
      <c r="AC442" s="428"/>
      <c r="AD442" s="428"/>
      <c r="AE442" s="428"/>
      <c r="AF442" s="428"/>
      <c r="AG442" s="428"/>
      <c r="AH442" s="428"/>
    </row>
    <row r="443" ht="15.75" customHeight="1">
      <c r="A443" s="428"/>
      <c r="B443" s="428"/>
      <c r="C443" s="472"/>
      <c r="D443" s="428"/>
      <c r="E443" s="472"/>
      <c r="F443" s="472"/>
      <c r="G443" s="472"/>
      <c r="H443" s="428"/>
      <c r="I443" s="472"/>
      <c r="J443" s="428"/>
      <c r="K443" s="472"/>
      <c r="L443" s="428"/>
      <c r="M443" s="472"/>
      <c r="N443" s="428"/>
      <c r="O443" s="474"/>
      <c r="P443" s="473"/>
      <c r="Q443" s="428"/>
      <c r="R443" s="428"/>
      <c r="S443" s="428"/>
      <c r="T443" s="428"/>
      <c r="U443" s="428"/>
      <c r="V443" s="428"/>
      <c r="W443" s="428"/>
      <c r="X443" s="428"/>
      <c r="Y443" s="428"/>
      <c r="Z443" s="428"/>
      <c r="AA443" s="428"/>
      <c r="AB443" s="428"/>
      <c r="AC443" s="428"/>
      <c r="AD443" s="428"/>
      <c r="AE443" s="428"/>
      <c r="AF443" s="428"/>
      <c r="AG443" s="428"/>
      <c r="AH443" s="428"/>
    </row>
    <row r="444" ht="15.75" customHeight="1">
      <c r="A444" s="428"/>
      <c r="B444" s="428"/>
      <c r="C444" s="472"/>
      <c r="D444" s="428"/>
      <c r="E444" s="472"/>
      <c r="F444" s="472"/>
      <c r="G444" s="472"/>
      <c r="H444" s="428"/>
      <c r="I444" s="472"/>
      <c r="J444" s="428"/>
      <c r="K444" s="472"/>
      <c r="L444" s="428"/>
      <c r="M444" s="472"/>
      <c r="N444" s="428"/>
      <c r="O444" s="474"/>
      <c r="P444" s="473"/>
      <c r="Q444" s="428"/>
      <c r="R444" s="428"/>
      <c r="S444" s="428"/>
      <c r="T444" s="428"/>
      <c r="U444" s="428"/>
      <c r="V444" s="428"/>
      <c r="W444" s="428"/>
      <c r="X444" s="428"/>
      <c r="Y444" s="428"/>
      <c r="Z444" s="428"/>
      <c r="AA444" s="428"/>
      <c r="AB444" s="428"/>
      <c r="AC444" s="428"/>
      <c r="AD444" s="428"/>
      <c r="AE444" s="428"/>
      <c r="AF444" s="428"/>
      <c r="AG444" s="428"/>
      <c r="AH444" s="428"/>
    </row>
    <row r="445" ht="15.75" customHeight="1">
      <c r="A445" s="428"/>
      <c r="B445" s="428"/>
      <c r="C445" s="472"/>
      <c r="D445" s="428"/>
      <c r="E445" s="472"/>
      <c r="F445" s="472"/>
      <c r="G445" s="472"/>
      <c r="H445" s="428"/>
      <c r="I445" s="472"/>
      <c r="J445" s="428"/>
      <c r="K445" s="472"/>
      <c r="L445" s="428"/>
      <c r="M445" s="472"/>
      <c r="N445" s="428"/>
      <c r="O445" s="474"/>
      <c r="P445" s="473"/>
      <c r="Q445" s="428"/>
      <c r="R445" s="428"/>
      <c r="S445" s="428"/>
      <c r="T445" s="428"/>
      <c r="U445" s="428"/>
      <c r="V445" s="428"/>
      <c r="W445" s="428"/>
      <c r="X445" s="428"/>
      <c r="Y445" s="428"/>
      <c r="Z445" s="428"/>
      <c r="AA445" s="428"/>
      <c r="AB445" s="428"/>
      <c r="AC445" s="428"/>
      <c r="AD445" s="428"/>
      <c r="AE445" s="428"/>
      <c r="AF445" s="428"/>
      <c r="AG445" s="428"/>
      <c r="AH445" s="428"/>
    </row>
    <row r="446" ht="15.75" customHeight="1">
      <c r="A446" s="428"/>
      <c r="B446" s="428"/>
      <c r="C446" s="472"/>
      <c r="D446" s="428"/>
      <c r="E446" s="472"/>
      <c r="F446" s="472"/>
      <c r="G446" s="472"/>
      <c r="H446" s="428"/>
      <c r="I446" s="472"/>
      <c r="J446" s="428"/>
      <c r="K446" s="472"/>
      <c r="L446" s="428"/>
      <c r="M446" s="472"/>
      <c r="N446" s="428"/>
      <c r="O446" s="474"/>
      <c r="P446" s="473"/>
      <c r="Q446" s="428"/>
      <c r="R446" s="428"/>
      <c r="S446" s="428"/>
      <c r="T446" s="428"/>
      <c r="U446" s="428"/>
      <c r="V446" s="428"/>
      <c r="W446" s="428"/>
      <c r="X446" s="428"/>
      <c r="Y446" s="428"/>
      <c r="Z446" s="428"/>
      <c r="AA446" s="428"/>
      <c r="AB446" s="428"/>
      <c r="AC446" s="428"/>
      <c r="AD446" s="428"/>
      <c r="AE446" s="428"/>
      <c r="AF446" s="428"/>
      <c r="AG446" s="428"/>
      <c r="AH446" s="428"/>
    </row>
    <row r="447" ht="15.75" customHeight="1">
      <c r="A447" s="428"/>
      <c r="B447" s="428"/>
      <c r="C447" s="472"/>
      <c r="D447" s="428"/>
      <c r="E447" s="472"/>
      <c r="F447" s="472"/>
      <c r="G447" s="472"/>
      <c r="H447" s="428"/>
      <c r="I447" s="472"/>
      <c r="J447" s="428"/>
      <c r="K447" s="472"/>
      <c r="L447" s="428"/>
      <c r="M447" s="472"/>
      <c r="N447" s="428"/>
      <c r="O447" s="474"/>
      <c r="P447" s="473"/>
      <c r="Q447" s="428"/>
      <c r="R447" s="428"/>
      <c r="S447" s="428"/>
      <c r="T447" s="428"/>
      <c r="U447" s="428"/>
      <c r="V447" s="428"/>
      <c r="W447" s="428"/>
      <c r="X447" s="428"/>
      <c r="Y447" s="428"/>
      <c r="Z447" s="428"/>
      <c r="AA447" s="428"/>
      <c r="AB447" s="428"/>
      <c r="AC447" s="428"/>
      <c r="AD447" s="428"/>
      <c r="AE447" s="428"/>
      <c r="AF447" s="428"/>
      <c r="AG447" s="428"/>
      <c r="AH447" s="428"/>
    </row>
    <row r="448" ht="15.75" customHeight="1">
      <c r="A448" s="428"/>
      <c r="B448" s="428"/>
      <c r="C448" s="472"/>
      <c r="D448" s="428"/>
      <c r="E448" s="472"/>
      <c r="F448" s="472"/>
      <c r="G448" s="472"/>
      <c r="H448" s="428"/>
      <c r="I448" s="472"/>
      <c r="J448" s="428"/>
      <c r="K448" s="472"/>
      <c r="L448" s="428"/>
      <c r="M448" s="472"/>
      <c r="N448" s="428"/>
      <c r="O448" s="474"/>
      <c r="P448" s="473"/>
      <c r="Q448" s="428"/>
      <c r="R448" s="428"/>
      <c r="S448" s="428"/>
      <c r="T448" s="428"/>
      <c r="U448" s="428"/>
      <c r="V448" s="428"/>
      <c r="W448" s="428"/>
      <c r="X448" s="428"/>
      <c r="Y448" s="428"/>
      <c r="Z448" s="428"/>
      <c r="AA448" s="428"/>
      <c r="AB448" s="428"/>
      <c r="AC448" s="428"/>
      <c r="AD448" s="428"/>
      <c r="AE448" s="428"/>
      <c r="AF448" s="428"/>
      <c r="AG448" s="428"/>
      <c r="AH448" s="428"/>
    </row>
    <row r="449" ht="15.75" customHeight="1">
      <c r="A449" s="428"/>
      <c r="B449" s="428"/>
      <c r="C449" s="472"/>
      <c r="D449" s="428"/>
      <c r="E449" s="472"/>
      <c r="F449" s="472"/>
      <c r="G449" s="472"/>
      <c r="H449" s="428"/>
      <c r="I449" s="472"/>
      <c r="J449" s="428"/>
      <c r="K449" s="472"/>
      <c r="L449" s="428"/>
      <c r="M449" s="472"/>
      <c r="N449" s="428"/>
      <c r="O449" s="474"/>
      <c r="P449" s="473"/>
      <c r="Q449" s="428"/>
      <c r="R449" s="428"/>
      <c r="S449" s="428"/>
      <c r="T449" s="428"/>
      <c r="U449" s="428"/>
      <c r="V449" s="428"/>
      <c r="W449" s="428"/>
      <c r="X449" s="428"/>
      <c r="Y449" s="428"/>
      <c r="Z449" s="428"/>
      <c r="AA449" s="428"/>
      <c r="AB449" s="428"/>
      <c r="AC449" s="428"/>
      <c r="AD449" s="428"/>
      <c r="AE449" s="428"/>
      <c r="AF449" s="428"/>
      <c r="AG449" s="428"/>
      <c r="AH449" s="428"/>
    </row>
    <row r="450" ht="15.75" customHeight="1">
      <c r="A450" s="428"/>
      <c r="B450" s="428"/>
      <c r="C450" s="472"/>
      <c r="D450" s="428"/>
      <c r="E450" s="472"/>
      <c r="F450" s="472"/>
      <c r="G450" s="472"/>
      <c r="H450" s="428"/>
      <c r="I450" s="472"/>
      <c r="J450" s="428"/>
      <c r="K450" s="472"/>
      <c r="L450" s="428"/>
      <c r="M450" s="472"/>
      <c r="N450" s="428"/>
      <c r="O450" s="474"/>
      <c r="P450" s="473"/>
      <c r="Q450" s="428"/>
      <c r="R450" s="428"/>
      <c r="S450" s="428"/>
      <c r="T450" s="428"/>
      <c r="U450" s="428"/>
      <c r="V450" s="428"/>
      <c r="W450" s="428"/>
      <c r="X450" s="428"/>
      <c r="Y450" s="428"/>
      <c r="Z450" s="428"/>
      <c r="AA450" s="428"/>
      <c r="AB450" s="428"/>
      <c r="AC450" s="428"/>
      <c r="AD450" s="428"/>
      <c r="AE450" s="428"/>
      <c r="AF450" s="428"/>
      <c r="AG450" s="428"/>
      <c r="AH450" s="428"/>
    </row>
    <row r="451" ht="15.75" customHeight="1">
      <c r="A451" s="428"/>
      <c r="B451" s="428"/>
      <c r="C451" s="472"/>
      <c r="D451" s="428"/>
      <c r="E451" s="472"/>
      <c r="F451" s="472"/>
      <c r="G451" s="472"/>
      <c r="H451" s="428"/>
      <c r="I451" s="472"/>
      <c r="J451" s="428"/>
      <c r="K451" s="472"/>
      <c r="L451" s="428"/>
      <c r="M451" s="472"/>
      <c r="N451" s="428"/>
      <c r="O451" s="474"/>
      <c r="P451" s="473"/>
      <c r="Q451" s="428"/>
      <c r="R451" s="428"/>
      <c r="S451" s="428"/>
      <c r="T451" s="428"/>
      <c r="U451" s="428"/>
      <c r="V451" s="428"/>
      <c r="W451" s="428"/>
      <c r="X451" s="428"/>
      <c r="Y451" s="428"/>
      <c r="Z451" s="428"/>
      <c r="AA451" s="428"/>
      <c r="AB451" s="428"/>
      <c r="AC451" s="428"/>
      <c r="AD451" s="428"/>
      <c r="AE451" s="428"/>
      <c r="AF451" s="428"/>
      <c r="AG451" s="428"/>
      <c r="AH451" s="428"/>
    </row>
    <row r="452" ht="15.75" customHeight="1">
      <c r="A452" s="428"/>
      <c r="B452" s="428"/>
      <c r="C452" s="472"/>
      <c r="D452" s="428"/>
      <c r="E452" s="472"/>
      <c r="F452" s="472"/>
      <c r="G452" s="472"/>
      <c r="H452" s="428"/>
      <c r="I452" s="472"/>
      <c r="J452" s="428"/>
      <c r="K452" s="472"/>
      <c r="L452" s="428"/>
      <c r="M452" s="472"/>
      <c r="N452" s="428"/>
      <c r="O452" s="474"/>
      <c r="P452" s="473"/>
      <c r="Q452" s="428"/>
      <c r="R452" s="428"/>
      <c r="S452" s="428"/>
      <c r="T452" s="428"/>
      <c r="U452" s="428"/>
      <c r="V452" s="428"/>
      <c r="W452" s="428"/>
      <c r="X452" s="428"/>
      <c r="Y452" s="428"/>
      <c r="Z452" s="428"/>
      <c r="AA452" s="428"/>
      <c r="AB452" s="428"/>
      <c r="AC452" s="428"/>
      <c r="AD452" s="428"/>
      <c r="AE452" s="428"/>
      <c r="AF452" s="428"/>
      <c r="AG452" s="428"/>
      <c r="AH452" s="428"/>
    </row>
    <row r="453" ht="15.75" customHeight="1">
      <c r="A453" s="428"/>
      <c r="B453" s="428"/>
      <c r="C453" s="472"/>
      <c r="D453" s="428"/>
      <c r="E453" s="472"/>
      <c r="F453" s="472"/>
      <c r="G453" s="472"/>
      <c r="H453" s="428"/>
      <c r="I453" s="472"/>
      <c r="J453" s="428"/>
      <c r="K453" s="472"/>
      <c r="L453" s="428"/>
      <c r="M453" s="472"/>
      <c r="N453" s="428"/>
      <c r="O453" s="474"/>
      <c r="P453" s="473"/>
      <c r="Q453" s="428"/>
      <c r="R453" s="428"/>
      <c r="S453" s="428"/>
      <c r="T453" s="428"/>
      <c r="U453" s="428"/>
      <c r="V453" s="428"/>
      <c r="W453" s="428"/>
      <c r="X453" s="428"/>
      <c r="Y453" s="428"/>
      <c r="Z453" s="428"/>
      <c r="AA453" s="428"/>
      <c r="AB453" s="428"/>
      <c r="AC453" s="428"/>
      <c r="AD453" s="428"/>
      <c r="AE453" s="428"/>
      <c r="AF453" s="428"/>
      <c r="AG453" s="428"/>
      <c r="AH453" s="428"/>
    </row>
    <row r="454" ht="15.75" customHeight="1">
      <c r="A454" s="428"/>
      <c r="B454" s="428"/>
      <c r="C454" s="472"/>
      <c r="D454" s="428"/>
      <c r="E454" s="472"/>
      <c r="F454" s="472"/>
      <c r="G454" s="472"/>
      <c r="H454" s="428"/>
      <c r="I454" s="472"/>
      <c r="J454" s="428"/>
      <c r="K454" s="472"/>
      <c r="L454" s="428"/>
      <c r="M454" s="472"/>
      <c r="N454" s="428"/>
      <c r="O454" s="474"/>
      <c r="P454" s="473"/>
      <c r="Q454" s="428"/>
      <c r="R454" s="428"/>
      <c r="S454" s="428"/>
      <c r="T454" s="428"/>
      <c r="U454" s="428"/>
      <c r="V454" s="428"/>
      <c r="W454" s="428"/>
      <c r="X454" s="428"/>
      <c r="Y454" s="428"/>
      <c r="Z454" s="428"/>
      <c r="AA454" s="428"/>
      <c r="AB454" s="428"/>
      <c r="AC454" s="428"/>
      <c r="AD454" s="428"/>
      <c r="AE454" s="428"/>
      <c r="AF454" s="428"/>
      <c r="AG454" s="428"/>
      <c r="AH454" s="428"/>
    </row>
    <row r="455" ht="15.75" customHeight="1">
      <c r="A455" s="428"/>
      <c r="B455" s="428"/>
      <c r="C455" s="472"/>
      <c r="D455" s="428"/>
      <c r="E455" s="472"/>
      <c r="F455" s="472"/>
      <c r="G455" s="472"/>
      <c r="H455" s="428"/>
      <c r="I455" s="472"/>
      <c r="J455" s="428"/>
      <c r="K455" s="472"/>
      <c r="L455" s="428"/>
      <c r="M455" s="472"/>
      <c r="N455" s="428"/>
      <c r="O455" s="474"/>
      <c r="P455" s="473"/>
      <c r="Q455" s="428"/>
      <c r="R455" s="428"/>
      <c r="S455" s="428"/>
      <c r="T455" s="428"/>
      <c r="U455" s="428"/>
      <c r="V455" s="428"/>
      <c r="W455" s="428"/>
      <c r="X455" s="428"/>
      <c r="Y455" s="428"/>
      <c r="Z455" s="428"/>
      <c r="AA455" s="428"/>
      <c r="AB455" s="428"/>
      <c r="AC455" s="428"/>
      <c r="AD455" s="428"/>
      <c r="AE455" s="428"/>
      <c r="AF455" s="428"/>
      <c r="AG455" s="428"/>
      <c r="AH455" s="428"/>
    </row>
    <row r="456" ht="15.75" customHeight="1">
      <c r="A456" s="428"/>
      <c r="B456" s="428"/>
      <c r="C456" s="472"/>
      <c r="D456" s="428"/>
      <c r="E456" s="472"/>
      <c r="F456" s="472"/>
      <c r="G456" s="472"/>
      <c r="H456" s="428"/>
      <c r="I456" s="472"/>
      <c r="J456" s="428"/>
      <c r="K456" s="472"/>
      <c r="L456" s="428"/>
      <c r="M456" s="472"/>
      <c r="N456" s="428"/>
      <c r="O456" s="474"/>
      <c r="P456" s="473"/>
      <c r="Q456" s="428"/>
      <c r="R456" s="428"/>
      <c r="S456" s="428"/>
      <c r="T456" s="428"/>
      <c r="U456" s="428"/>
      <c r="V456" s="428"/>
      <c r="W456" s="428"/>
      <c r="X456" s="428"/>
      <c r="Y456" s="428"/>
      <c r="Z456" s="428"/>
      <c r="AA456" s="428"/>
      <c r="AB456" s="428"/>
      <c r="AC456" s="428"/>
      <c r="AD456" s="428"/>
      <c r="AE456" s="428"/>
      <c r="AF456" s="428"/>
      <c r="AG456" s="428"/>
      <c r="AH456" s="428"/>
    </row>
    <row r="457" ht="15.75" customHeight="1">
      <c r="A457" s="428"/>
      <c r="B457" s="428"/>
      <c r="C457" s="472"/>
      <c r="D457" s="428"/>
      <c r="E457" s="472"/>
      <c r="F457" s="472"/>
      <c r="G457" s="472"/>
      <c r="H457" s="428"/>
      <c r="I457" s="472"/>
      <c r="J457" s="428"/>
      <c r="K457" s="472"/>
      <c r="L457" s="428"/>
      <c r="M457" s="472"/>
      <c r="N457" s="428"/>
      <c r="O457" s="474"/>
      <c r="P457" s="473"/>
      <c r="Q457" s="428"/>
      <c r="R457" s="428"/>
      <c r="S457" s="428"/>
      <c r="T457" s="428"/>
      <c r="U457" s="428"/>
      <c r="V457" s="428"/>
      <c r="W457" s="428"/>
      <c r="X457" s="428"/>
      <c r="Y457" s="428"/>
      <c r="Z457" s="428"/>
      <c r="AA457" s="428"/>
      <c r="AB457" s="428"/>
      <c r="AC457" s="428"/>
      <c r="AD457" s="428"/>
      <c r="AE457" s="428"/>
      <c r="AF457" s="428"/>
      <c r="AG457" s="428"/>
      <c r="AH457" s="428"/>
    </row>
    <row r="458" ht="15.75" customHeight="1">
      <c r="A458" s="428"/>
      <c r="B458" s="428"/>
      <c r="C458" s="472"/>
      <c r="D458" s="428"/>
      <c r="E458" s="472"/>
      <c r="F458" s="472"/>
      <c r="G458" s="472"/>
      <c r="H458" s="428"/>
      <c r="I458" s="472"/>
      <c r="J458" s="428"/>
      <c r="K458" s="472"/>
      <c r="L458" s="428"/>
      <c r="M458" s="472"/>
      <c r="N458" s="428"/>
      <c r="O458" s="474"/>
      <c r="P458" s="473"/>
      <c r="Q458" s="428"/>
      <c r="R458" s="428"/>
      <c r="S458" s="428"/>
      <c r="T458" s="428"/>
      <c r="U458" s="428"/>
      <c r="V458" s="428"/>
      <c r="W458" s="428"/>
      <c r="X458" s="428"/>
      <c r="Y458" s="428"/>
      <c r="Z458" s="428"/>
      <c r="AA458" s="428"/>
      <c r="AB458" s="428"/>
      <c r="AC458" s="428"/>
      <c r="AD458" s="428"/>
      <c r="AE458" s="428"/>
      <c r="AF458" s="428"/>
      <c r="AG458" s="428"/>
      <c r="AH458" s="428"/>
    </row>
    <row r="459" ht="15.75" customHeight="1">
      <c r="A459" s="428"/>
      <c r="B459" s="428"/>
      <c r="C459" s="472"/>
      <c r="D459" s="428"/>
      <c r="E459" s="472"/>
      <c r="F459" s="472"/>
      <c r="G459" s="472"/>
      <c r="H459" s="428"/>
      <c r="I459" s="472"/>
      <c r="J459" s="428"/>
      <c r="K459" s="472"/>
      <c r="L459" s="428"/>
      <c r="M459" s="472"/>
      <c r="N459" s="428"/>
      <c r="O459" s="474"/>
      <c r="P459" s="473"/>
      <c r="Q459" s="428"/>
      <c r="R459" s="428"/>
      <c r="S459" s="428"/>
      <c r="T459" s="428"/>
      <c r="U459" s="428"/>
      <c r="V459" s="428"/>
      <c r="W459" s="428"/>
      <c r="X459" s="428"/>
      <c r="Y459" s="428"/>
      <c r="Z459" s="428"/>
      <c r="AA459" s="428"/>
      <c r="AB459" s="428"/>
      <c r="AC459" s="428"/>
      <c r="AD459" s="428"/>
      <c r="AE459" s="428"/>
      <c r="AF459" s="428"/>
      <c r="AG459" s="428"/>
      <c r="AH459" s="428"/>
    </row>
    <row r="460" ht="15.75" customHeight="1">
      <c r="A460" s="428"/>
      <c r="B460" s="428"/>
      <c r="C460" s="472"/>
      <c r="D460" s="428"/>
      <c r="E460" s="472"/>
      <c r="F460" s="472"/>
      <c r="G460" s="472"/>
      <c r="H460" s="428"/>
      <c r="I460" s="472"/>
      <c r="J460" s="428"/>
      <c r="K460" s="472"/>
      <c r="L460" s="428"/>
      <c r="M460" s="472"/>
      <c r="N460" s="428"/>
      <c r="O460" s="474"/>
      <c r="P460" s="473"/>
      <c r="Q460" s="428"/>
      <c r="R460" s="428"/>
      <c r="S460" s="428"/>
      <c r="T460" s="428"/>
      <c r="U460" s="428"/>
      <c r="V460" s="428"/>
      <c r="W460" s="428"/>
      <c r="X460" s="428"/>
      <c r="Y460" s="428"/>
      <c r="Z460" s="428"/>
      <c r="AA460" s="428"/>
      <c r="AB460" s="428"/>
      <c r="AC460" s="428"/>
      <c r="AD460" s="428"/>
      <c r="AE460" s="428"/>
      <c r="AF460" s="428"/>
      <c r="AG460" s="428"/>
      <c r="AH460" s="428"/>
    </row>
    <row r="461" ht="15.75" customHeight="1">
      <c r="A461" s="428"/>
      <c r="B461" s="428"/>
      <c r="C461" s="472"/>
      <c r="D461" s="428"/>
      <c r="E461" s="472"/>
      <c r="F461" s="472"/>
      <c r="G461" s="472"/>
      <c r="H461" s="428"/>
      <c r="I461" s="472"/>
      <c r="J461" s="428"/>
      <c r="K461" s="472"/>
      <c r="L461" s="428"/>
      <c r="M461" s="472"/>
      <c r="N461" s="428"/>
      <c r="O461" s="474"/>
      <c r="P461" s="473"/>
      <c r="Q461" s="428"/>
      <c r="R461" s="428"/>
      <c r="S461" s="428"/>
      <c r="T461" s="428"/>
      <c r="U461" s="428"/>
      <c r="V461" s="428"/>
      <c r="W461" s="428"/>
      <c r="X461" s="428"/>
      <c r="Y461" s="428"/>
      <c r="Z461" s="428"/>
      <c r="AA461" s="428"/>
      <c r="AB461" s="428"/>
      <c r="AC461" s="428"/>
      <c r="AD461" s="428"/>
      <c r="AE461" s="428"/>
      <c r="AF461" s="428"/>
      <c r="AG461" s="428"/>
      <c r="AH461" s="428"/>
    </row>
    <row r="462" ht="15.75" customHeight="1">
      <c r="A462" s="428"/>
      <c r="B462" s="428"/>
      <c r="C462" s="472"/>
      <c r="D462" s="428"/>
      <c r="E462" s="472"/>
      <c r="F462" s="472"/>
      <c r="G462" s="472"/>
      <c r="H462" s="428"/>
      <c r="I462" s="472"/>
      <c r="J462" s="428"/>
      <c r="K462" s="472"/>
      <c r="L462" s="428"/>
      <c r="M462" s="472"/>
      <c r="N462" s="428"/>
      <c r="O462" s="474"/>
      <c r="P462" s="473"/>
      <c r="Q462" s="428"/>
      <c r="R462" s="428"/>
      <c r="S462" s="428"/>
      <c r="T462" s="428"/>
      <c r="U462" s="428"/>
      <c r="V462" s="428"/>
      <c r="W462" s="428"/>
      <c r="X462" s="428"/>
      <c r="Y462" s="428"/>
      <c r="Z462" s="428"/>
      <c r="AA462" s="428"/>
      <c r="AB462" s="428"/>
      <c r="AC462" s="428"/>
      <c r="AD462" s="428"/>
      <c r="AE462" s="428"/>
      <c r="AF462" s="428"/>
      <c r="AG462" s="428"/>
      <c r="AH462" s="428"/>
    </row>
    <row r="463" ht="15.75" customHeight="1">
      <c r="A463" s="428"/>
      <c r="B463" s="428"/>
      <c r="C463" s="472"/>
      <c r="D463" s="428"/>
      <c r="E463" s="472"/>
      <c r="F463" s="472"/>
      <c r="G463" s="472"/>
      <c r="H463" s="428"/>
      <c r="I463" s="472"/>
      <c r="J463" s="428"/>
      <c r="K463" s="472"/>
      <c r="L463" s="428"/>
      <c r="M463" s="472"/>
      <c r="N463" s="428"/>
      <c r="O463" s="474"/>
      <c r="P463" s="473"/>
      <c r="Q463" s="428"/>
      <c r="R463" s="428"/>
      <c r="S463" s="428"/>
      <c r="T463" s="428"/>
      <c r="U463" s="428"/>
      <c r="V463" s="428"/>
      <c r="W463" s="428"/>
      <c r="X463" s="428"/>
      <c r="Y463" s="428"/>
      <c r="Z463" s="428"/>
      <c r="AA463" s="428"/>
      <c r="AB463" s="428"/>
      <c r="AC463" s="428"/>
      <c r="AD463" s="428"/>
      <c r="AE463" s="428"/>
      <c r="AF463" s="428"/>
      <c r="AG463" s="428"/>
      <c r="AH463" s="428"/>
    </row>
    <row r="464" ht="15.75" customHeight="1">
      <c r="A464" s="428"/>
      <c r="B464" s="428"/>
      <c r="C464" s="472"/>
      <c r="D464" s="428"/>
      <c r="E464" s="472"/>
      <c r="F464" s="472"/>
      <c r="G464" s="472"/>
      <c r="H464" s="428"/>
      <c r="I464" s="472"/>
      <c r="J464" s="428"/>
      <c r="K464" s="472"/>
      <c r="L464" s="428"/>
      <c r="M464" s="472"/>
      <c r="N464" s="428"/>
      <c r="O464" s="474"/>
      <c r="P464" s="473"/>
      <c r="Q464" s="428"/>
      <c r="R464" s="428"/>
      <c r="S464" s="428"/>
      <c r="T464" s="428"/>
      <c r="U464" s="428"/>
      <c r="V464" s="428"/>
      <c r="W464" s="428"/>
      <c r="X464" s="428"/>
      <c r="Y464" s="428"/>
      <c r="Z464" s="428"/>
      <c r="AA464" s="428"/>
      <c r="AB464" s="428"/>
      <c r="AC464" s="428"/>
      <c r="AD464" s="428"/>
      <c r="AE464" s="428"/>
      <c r="AF464" s="428"/>
      <c r="AG464" s="428"/>
      <c r="AH464" s="428"/>
    </row>
    <row r="465" ht="15.75" customHeight="1">
      <c r="A465" s="428"/>
      <c r="B465" s="428"/>
      <c r="C465" s="472"/>
      <c r="D465" s="428"/>
      <c r="E465" s="472"/>
      <c r="F465" s="472"/>
      <c r="G465" s="472"/>
      <c r="H465" s="428"/>
      <c r="I465" s="472"/>
      <c r="J465" s="428"/>
      <c r="K465" s="472"/>
      <c r="L465" s="428"/>
      <c r="M465" s="472"/>
      <c r="N465" s="428"/>
      <c r="O465" s="474"/>
      <c r="P465" s="473"/>
      <c r="Q465" s="428"/>
      <c r="R465" s="428"/>
      <c r="S465" s="428"/>
      <c r="T465" s="428"/>
      <c r="U465" s="428"/>
      <c r="V465" s="428"/>
      <c r="W465" s="428"/>
      <c r="X465" s="428"/>
      <c r="Y465" s="428"/>
      <c r="Z465" s="428"/>
      <c r="AA465" s="428"/>
      <c r="AB465" s="428"/>
      <c r="AC465" s="428"/>
      <c r="AD465" s="428"/>
      <c r="AE465" s="428"/>
      <c r="AF465" s="428"/>
      <c r="AG465" s="428"/>
      <c r="AH465" s="428"/>
    </row>
    <row r="466" ht="15.75" customHeight="1">
      <c r="A466" s="428"/>
      <c r="B466" s="428"/>
      <c r="C466" s="472"/>
      <c r="D466" s="428"/>
      <c r="E466" s="472"/>
      <c r="F466" s="472"/>
      <c r="G466" s="472"/>
      <c r="H466" s="428"/>
      <c r="I466" s="472"/>
      <c r="J466" s="428"/>
      <c r="K466" s="472"/>
      <c r="L466" s="428"/>
      <c r="M466" s="472"/>
      <c r="N466" s="428"/>
      <c r="O466" s="474"/>
      <c r="P466" s="473"/>
      <c r="Q466" s="428"/>
      <c r="R466" s="428"/>
      <c r="S466" s="428"/>
      <c r="T466" s="428"/>
      <c r="U466" s="428"/>
      <c r="V466" s="428"/>
      <c r="W466" s="428"/>
      <c r="X466" s="428"/>
      <c r="Y466" s="428"/>
      <c r="Z466" s="428"/>
      <c r="AA466" s="428"/>
      <c r="AB466" s="428"/>
      <c r="AC466" s="428"/>
      <c r="AD466" s="428"/>
      <c r="AE466" s="428"/>
      <c r="AF466" s="428"/>
      <c r="AG466" s="428"/>
      <c r="AH466" s="428"/>
    </row>
    <row r="467" ht="15.75" customHeight="1">
      <c r="A467" s="428"/>
      <c r="B467" s="428"/>
      <c r="C467" s="472"/>
      <c r="D467" s="428"/>
      <c r="E467" s="472"/>
      <c r="F467" s="472"/>
      <c r="G467" s="472"/>
      <c r="H467" s="428"/>
      <c r="I467" s="472"/>
      <c r="J467" s="428"/>
      <c r="K467" s="472"/>
      <c r="L467" s="428"/>
      <c r="M467" s="472"/>
      <c r="N467" s="428"/>
      <c r="O467" s="474"/>
      <c r="P467" s="473"/>
      <c r="Q467" s="428"/>
      <c r="R467" s="428"/>
      <c r="S467" s="428"/>
      <c r="T467" s="428"/>
      <c r="U467" s="428"/>
      <c r="V467" s="428"/>
      <c r="W467" s="428"/>
      <c r="X467" s="428"/>
      <c r="Y467" s="428"/>
      <c r="Z467" s="428"/>
      <c r="AA467" s="428"/>
      <c r="AB467" s="428"/>
      <c r="AC467" s="428"/>
      <c r="AD467" s="428"/>
      <c r="AE467" s="428"/>
      <c r="AF467" s="428"/>
      <c r="AG467" s="428"/>
      <c r="AH467" s="428"/>
    </row>
    <row r="468" ht="15.75" customHeight="1">
      <c r="A468" s="428"/>
      <c r="B468" s="428"/>
      <c r="C468" s="472"/>
      <c r="D468" s="428"/>
      <c r="E468" s="472"/>
      <c r="F468" s="472"/>
      <c r="G468" s="472"/>
      <c r="H468" s="428"/>
      <c r="I468" s="472"/>
      <c r="J468" s="428"/>
      <c r="K468" s="472"/>
      <c r="L468" s="428"/>
      <c r="M468" s="472"/>
      <c r="N468" s="428"/>
      <c r="O468" s="474"/>
      <c r="P468" s="473"/>
      <c r="Q468" s="428"/>
      <c r="R468" s="428"/>
      <c r="S468" s="428"/>
      <c r="T468" s="428"/>
      <c r="U468" s="428"/>
      <c r="V468" s="428"/>
      <c r="W468" s="428"/>
      <c r="X468" s="428"/>
      <c r="Y468" s="428"/>
      <c r="Z468" s="428"/>
      <c r="AA468" s="428"/>
      <c r="AB468" s="428"/>
      <c r="AC468" s="428"/>
      <c r="AD468" s="428"/>
      <c r="AE468" s="428"/>
      <c r="AF468" s="428"/>
      <c r="AG468" s="428"/>
      <c r="AH468" s="428"/>
    </row>
    <row r="469" ht="15.75" customHeight="1">
      <c r="A469" s="428"/>
      <c r="B469" s="428"/>
      <c r="C469" s="472"/>
      <c r="D469" s="428"/>
      <c r="E469" s="472"/>
      <c r="F469" s="472"/>
      <c r="G469" s="472"/>
      <c r="H469" s="428"/>
      <c r="I469" s="472"/>
      <c r="J469" s="428"/>
      <c r="K469" s="472"/>
      <c r="L469" s="428"/>
      <c r="M469" s="472"/>
      <c r="N469" s="428"/>
      <c r="O469" s="474"/>
      <c r="P469" s="473"/>
      <c r="Q469" s="428"/>
      <c r="R469" s="428"/>
      <c r="S469" s="428"/>
      <c r="T469" s="428"/>
      <c r="U469" s="428"/>
      <c r="V469" s="428"/>
      <c r="W469" s="428"/>
      <c r="X469" s="428"/>
      <c r="Y469" s="428"/>
      <c r="Z469" s="428"/>
      <c r="AA469" s="428"/>
      <c r="AB469" s="428"/>
      <c r="AC469" s="428"/>
      <c r="AD469" s="428"/>
      <c r="AE469" s="428"/>
      <c r="AF469" s="428"/>
      <c r="AG469" s="428"/>
      <c r="AH469" s="428"/>
    </row>
    <row r="470" ht="15.75" customHeight="1">
      <c r="A470" s="428"/>
      <c r="B470" s="428"/>
      <c r="C470" s="472"/>
      <c r="D470" s="428"/>
      <c r="E470" s="472"/>
      <c r="F470" s="472"/>
      <c r="G470" s="472"/>
      <c r="H470" s="428"/>
      <c r="I470" s="472"/>
      <c r="J470" s="428"/>
      <c r="K470" s="472"/>
      <c r="L470" s="428"/>
      <c r="M470" s="472"/>
      <c r="N470" s="428"/>
      <c r="O470" s="474"/>
      <c r="P470" s="473"/>
      <c r="Q470" s="428"/>
      <c r="R470" s="428"/>
      <c r="S470" s="428"/>
      <c r="T470" s="428"/>
      <c r="U470" s="428"/>
      <c r="V470" s="428"/>
      <c r="W470" s="428"/>
      <c r="X470" s="428"/>
      <c r="Y470" s="428"/>
      <c r="Z470" s="428"/>
      <c r="AA470" s="428"/>
      <c r="AB470" s="428"/>
      <c r="AC470" s="428"/>
      <c r="AD470" s="428"/>
      <c r="AE470" s="428"/>
      <c r="AF470" s="428"/>
      <c r="AG470" s="428"/>
      <c r="AH470" s="428"/>
    </row>
    <row r="471" ht="15.75" customHeight="1">
      <c r="A471" s="428"/>
      <c r="B471" s="428"/>
      <c r="C471" s="472"/>
      <c r="D471" s="428"/>
      <c r="E471" s="472"/>
      <c r="F471" s="472"/>
      <c r="G471" s="472"/>
      <c r="H471" s="428"/>
      <c r="I471" s="472"/>
      <c r="J471" s="428"/>
      <c r="K471" s="472"/>
      <c r="L471" s="428"/>
      <c r="M471" s="472"/>
      <c r="N471" s="428"/>
      <c r="O471" s="474"/>
      <c r="P471" s="473"/>
      <c r="Q471" s="428"/>
      <c r="R471" s="428"/>
      <c r="S471" s="428"/>
      <c r="T471" s="428"/>
      <c r="U471" s="428"/>
      <c r="V471" s="428"/>
      <c r="W471" s="428"/>
      <c r="X471" s="428"/>
      <c r="Y471" s="428"/>
      <c r="Z471" s="428"/>
      <c r="AA471" s="428"/>
      <c r="AB471" s="428"/>
      <c r="AC471" s="428"/>
      <c r="AD471" s="428"/>
      <c r="AE471" s="428"/>
      <c r="AF471" s="428"/>
      <c r="AG471" s="428"/>
      <c r="AH471" s="428"/>
    </row>
    <row r="472" ht="15.75" customHeight="1">
      <c r="A472" s="428"/>
      <c r="B472" s="428"/>
      <c r="C472" s="472"/>
      <c r="D472" s="428"/>
      <c r="E472" s="472"/>
      <c r="F472" s="472"/>
      <c r="G472" s="472"/>
      <c r="H472" s="428"/>
      <c r="I472" s="472"/>
      <c r="J472" s="428"/>
      <c r="K472" s="472"/>
      <c r="L472" s="428"/>
      <c r="M472" s="472"/>
      <c r="N472" s="428"/>
      <c r="O472" s="474"/>
      <c r="P472" s="473"/>
      <c r="Q472" s="428"/>
      <c r="R472" s="428"/>
      <c r="S472" s="428"/>
      <c r="T472" s="428"/>
      <c r="U472" s="428"/>
      <c r="V472" s="428"/>
      <c r="W472" s="428"/>
      <c r="X472" s="428"/>
      <c r="Y472" s="428"/>
      <c r="Z472" s="428"/>
      <c r="AA472" s="428"/>
      <c r="AB472" s="428"/>
      <c r="AC472" s="428"/>
      <c r="AD472" s="428"/>
      <c r="AE472" s="428"/>
      <c r="AF472" s="428"/>
      <c r="AG472" s="428"/>
      <c r="AH472" s="428"/>
    </row>
    <row r="473" ht="15.75" customHeight="1">
      <c r="A473" s="428"/>
      <c r="B473" s="428"/>
      <c r="C473" s="472"/>
      <c r="D473" s="428"/>
      <c r="E473" s="472"/>
      <c r="F473" s="472"/>
      <c r="G473" s="472"/>
      <c r="H473" s="428"/>
      <c r="I473" s="472"/>
      <c r="J473" s="428"/>
      <c r="K473" s="472"/>
      <c r="L473" s="428"/>
      <c r="M473" s="472"/>
      <c r="N473" s="428"/>
      <c r="O473" s="474"/>
      <c r="P473" s="473"/>
      <c r="Q473" s="428"/>
      <c r="R473" s="428"/>
      <c r="S473" s="428"/>
      <c r="T473" s="428"/>
      <c r="U473" s="428"/>
      <c r="V473" s="428"/>
      <c r="W473" s="428"/>
      <c r="X473" s="428"/>
      <c r="Y473" s="428"/>
      <c r="Z473" s="428"/>
      <c r="AA473" s="428"/>
      <c r="AB473" s="428"/>
      <c r="AC473" s="428"/>
      <c r="AD473" s="428"/>
      <c r="AE473" s="428"/>
      <c r="AF473" s="428"/>
      <c r="AG473" s="428"/>
      <c r="AH473" s="428"/>
    </row>
    <row r="474" ht="15.75" customHeight="1">
      <c r="A474" s="428"/>
      <c r="B474" s="428"/>
      <c r="C474" s="472"/>
      <c r="D474" s="428"/>
      <c r="E474" s="472"/>
      <c r="F474" s="472"/>
      <c r="G474" s="472"/>
      <c r="H474" s="428"/>
      <c r="I474" s="472"/>
      <c r="J474" s="428"/>
      <c r="K474" s="472"/>
      <c r="L474" s="428"/>
      <c r="M474" s="472"/>
      <c r="N474" s="428"/>
      <c r="O474" s="474"/>
      <c r="P474" s="473"/>
      <c r="Q474" s="428"/>
      <c r="R474" s="428"/>
      <c r="S474" s="428"/>
      <c r="T474" s="428"/>
      <c r="U474" s="428"/>
      <c r="V474" s="428"/>
      <c r="W474" s="428"/>
      <c r="X474" s="428"/>
      <c r="Y474" s="428"/>
      <c r="Z474" s="428"/>
      <c r="AA474" s="428"/>
      <c r="AB474" s="428"/>
      <c r="AC474" s="428"/>
      <c r="AD474" s="428"/>
      <c r="AE474" s="428"/>
      <c r="AF474" s="428"/>
      <c r="AG474" s="428"/>
      <c r="AH474" s="428"/>
    </row>
    <row r="475" ht="15.75" customHeight="1">
      <c r="A475" s="428"/>
      <c r="B475" s="428"/>
      <c r="C475" s="472"/>
      <c r="D475" s="428"/>
      <c r="E475" s="472"/>
      <c r="F475" s="472"/>
      <c r="G475" s="472"/>
      <c r="H475" s="428"/>
      <c r="I475" s="472"/>
      <c r="J475" s="428"/>
      <c r="K475" s="472"/>
      <c r="L475" s="428"/>
      <c r="M475" s="472"/>
      <c r="N475" s="428"/>
      <c r="O475" s="474"/>
      <c r="P475" s="473"/>
      <c r="Q475" s="428"/>
      <c r="R475" s="428"/>
      <c r="S475" s="428"/>
      <c r="T475" s="428"/>
      <c r="U475" s="428"/>
      <c r="V475" s="428"/>
      <c r="W475" s="428"/>
      <c r="X475" s="428"/>
      <c r="Y475" s="428"/>
      <c r="Z475" s="428"/>
      <c r="AA475" s="428"/>
      <c r="AB475" s="428"/>
      <c r="AC475" s="428"/>
      <c r="AD475" s="428"/>
      <c r="AE475" s="428"/>
      <c r="AF475" s="428"/>
      <c r="AG475" s="428"/>
      <c r="AH475" s="428"/>
    </row>
    <row r="476" ht="15.75" customHeight="1">
      <c r="A476" s="428"/>
      <c r="B476" s="428"/>
      <c r="C476" s="472"/>
      <c r="D476" s="428"/>
      <c r="E476" s="472"/>
      <c r="F476" s="472"/>
      <c r="G476" s="472"/>
      <c r="H476" s="428"/>
      <c r="I476" s="472"/>
      <c r="J476" s="428"/>
      <c r="K476" s="472"/>
      <c r="L476" s="428"/>
      <c r="M476" s="472"/>
      <c r="N476" s="428"/>
      <c r="O476" s="474"/>
      <c r="P476" s="473"/>
      <c r="Q476" s="428"/>
      <c r="R476" s="428"/>
      <c r="S476" s="428"/>
      <c r="T476" s="428"/>
      <c r="U476" s="428"/>
      <c r="V476" s="428"/>
      <c r="W476" s="428"/>
      <c r="X476" s="428"/>
      <c r="Y476" s="428"/>
      <c r="Z476" s="428"/>
      <c r="AA476" s="428"/>
      <c r="AB476" s="428"/>
      <c r="AC476" s="428"/>
      <c r="AD476" s="428"/>
      <c r="AE476" s="428"/>
      <c r="AF476" s="428"/>
      <c r="AG476" s="428"/>
      <c r="AH476" s="428"/>
    </row>
    <row r="477" ht="15.75" customHeight="1">
      <c r="A477" s="428"/>
      <c r="B477" s="428"/>
      <c r="C477" s="472"/>
      <c r="D477" s="428"/>
      <c r="E477" s="472"/>
      <c r="F477" s="472"/>
      <c r="G477" s="472"/>
      <c r="H477" s="428"/>
      <c r="I477" s="472"/>
      <c r="J477" s="428"/>
      <c r="K477" s="472"/>
      <c r="L477" s="428"/>
      <c r="M477" s="472"/>
      <c r="N477" s="428"/>
      <c r="O477" s="474"/>
      <c r="P477" s="473"/>
      <c r="Q477" s="428"/>
      <c r="R477" s="428"/>
      <c r="S477" s="428"/>
      <c r="T477" s="428"/>
      <c r="U477" s="428"/>
      <c r="V477" s="428"/>
      <c r="W477" s="428"/>
      <c r="X477" s="428"/>
      <c r="Y477" s="428"/>
      <c r="Z477" s="428"/>
      <c r="AA477" s="428"/>
      <c r="AB477" s="428"/>
      <c r="AC477" s="428"/>
      <c r="AD477" s="428"/>
      <c r="AE477" s="428"/>
      <c r="AF477" s="428"/>
      <c r="AG477" s="428"/>
      <c r="AH477" s="428"/>
    </row>
    <row r="478" ht="15.75" customHeight="1">
      <c r="A478" s="428"/>
      <c r="B478" s="428"/>
      <c r="C478" s="472"/>
      <c r="D478" s="428"/>
      <c r="E478" s="472"/>
      <c r="F478" s="472"/>
      <c r="G478" s="472"/>
      <c r="H478" s="428"/>
      <c r="I478" s="472"/>
      <c r="J478" s="428"/>
      <c r="K478" s="472"/>
      <c r="L478" s="428"/>
      <c r="M478" s="472"/>
      <c r="N478" s="428"/>
      <c r="O478" s="474"/>
      <c r="P478" s="473"/>
      <c r="Q478" s="428"/>
      <c r="R478" s="428"/>
      <c r="S478" s="428"/>
      <c r="T478" s="428"/>
      <c r="U478" s="428"/>
      <c r="V478" s="428"/>
      <c r="W478" s="428"/>
      <c r="X478" s="428"/>
      <c r="Y478" s="428"/>
      <c r="Z478" s="428"/>
      <c r="AA478" s="428"/>
      <c r="AB478" s="428"/>
      <c r="AC478" s="428"/>
      <c r="AD478" s="428"/>
      <c r="AE478" s="428"/>
      <c r="AF478" s="428"/>
      <c r="AG478" s="428"/>
      <c r="AH478" s="428"/>
    </row>
    <row r="479" ht="15.75" customHeight="1">
      <c r="A479" s="428"/>
      <c r="B479" s="428"/>
      <c r="C479" s="472"/>
      <c r="D479" s="428"/>
      <c r="E479" s="472"/>
      <c r="F479" s="472"/>
      <c r="G479" s="472"/>
      <c r="H479" s="428"/>
      <c r="I479" s="472"/>
      <c r="J479" s="428"/>
      <c r="K479" s="472"/>
      <c r="L479" s="428"/>
      <c r="M479" s="472"/>
      <c r="N479" s="428"/>
      <c r="O479" s="474"/>
      <c r="P479" s="473"/>
      <c r="Q479" s="428"/>
      <c r="R479" s="428"/>
      <c r="S479" s="428"/>
      <c r="T479" s="428"/>
      <c r="U479" s="428"/>
      <c r="V479" s="428"/>
      <c r="W479" s="428"/>
      <c r="X479" s="428"/>
      <c r="Y479" s="428"/>
      <c r="Z479" s="428"/>
      <c r="AA479" s="428"/>
      <c r="AB479" s="428"/>
      <c r="AC479" s="428"/>
      <c r="AD479" s="428"/>
      <c r="AE479" s="428"/>
      <c r="AF479" s="428"/>
      <c r="AG479" s="428"/>
      <c r="AH479" s="428"/>
    </row>
    <row r="480" ht="15.75" customHeight="1">
      <c r="A480" s="428"/>
      <c r="B480" s="428"/>
      <c r="C480" s="472"/>
      <c r="D480" s="428"/>
      <c r="E480" s="472"/>
      <c r="F480" s="472"/>
      <c r="G480" s="472"/>
      <c r="H480" s="428"/>
      <c r="I480" s="472"/>
      <c r="J480" s="428"/>
      <c r="K480" s="472"/>
      <c r="L480" s="428"/>
      <c r="M480" s="472"/>
      <c r="N480" s="428"/>
      <c r="O480" s="474"/>
      <c r="P480" s="473"/>
      <c r="Q480" s="428"/>
      <c r="R480" s="428"/>
      <c r="S480" s="428"/>
      <c r="T480" s="428"/>
      <c r="U480" s="428"/>
      <c r="V480" s="428"/>
      <c r="W480" s="428"/>
      <c r="X480" s="428"/>
      <c r="Y480" s="428"/>
      <c r="Z480" s="428"/>
      <c r="AA480" s="428"/>
      <c r="AB480" s="428"/>
      <c r="AC480" s="428"/>
      <c r="AD480" s="428"/>
      <c r="AE480" s="428"/>
      <c r="AF480" s="428"/>
      <c r="AG480" s="428"/>
      <c r="AH480" s="428"/>
    </row>
    <row r="481" ht="15.75" customHeight="1">
      <c r="A481" s="428"/>
      <c r="B481" s="428"/>
      <c r="C481" s="472"/>
      <c r="D481" s="428"/>
      <c r="E481" s="472"/>
      <c r="F481" s="472"/>
      <c r="G481" s="472"/>
      <c r="H481" s="428"/>
      <c r="I481" s="472"/>
      <c r="J481" s="428"/>
      <c r="K481" s="472"/>
      <c r="L481" s="428"/>
      <c r="M481" s="472"/>
      <c r="N481" s="428"/>
      <c r="O481" s="474"/>
      <c r="P481" s="473"/>
      <c r="Q481" s="428"/>
      <c r="R481" s="428"/>
      <c r="S481" s="428"/>
      <c r="T481" s="428"/>
      <c r="U481" s="428"/>
      <c r="V481" s="428"/>
      <c r="W481" s="428"/>
      <c r="X481" s="428"/>
      <c r="Y481" s="428"/>
      <c r="Z481" s="428"/>
      <c r="AA481" s="428"/>
      <c r="AB481" s="428"/>
      <c r="AC481" s="428"/>
      <c r="AD481" s="428"/>
      <c r="AE481" s="428"/>
      <c r="AF481" s="428"/>
      <c r="AG481" s="428"/>
      <c r="AH481" s="428"/>
    </row>
    <row r="482" ht="15.75" customHeight="1">
      <c r="A482" s="428"/>
      <c r="B482" s="428"/>
      <c r="C482" s="472"/>
      <c r="D482" s="428"/>
      <c r="E482" s="472"/>
      <c r="F482" s="472"/>
      <c r="G482" s="472"/>
      <c r="H482" s="428"/>
      <c r="I482" s="472"/>
      <c r="J482" s="428"/>
      <c r="K482" s="472"/>
      <c r="L482" s="428"/>
      <c r="M482" s="472"/>
      <c r="N482" s="428"/>
      <c r="O482" s="474"/>
      <c r="P482" s="473"/>
      <c r="Q482" s="428"/>
      <c r="R482" s="428"/>
      <c r="S482" s="428"/>
      <c r="T482" s="428"/>
      <c r="U482" s="428"/>
      <c r="V482" s="428"/>
      <c r="W482" s="428"/>
      <c r="X482" s="428"/>
      <c r="Y482" s="428"/>
      <c r="Z482" s="428"/>
      <c r="AA482" s="428"/>
      <c r="AB482" s="428"/>
      <c r="AC482" s="428"/>
      <c r="AD482" s="428"/>
      <c r="AE482" s="428"/>
      <c r="AF482" s="428"/>
      <c r="AG482" s="428"/>
      <c r="AH482" s="428"/>
    </row>
    <row r="483" ht="15.75" customHeight="1">
      <c r="A483" s="428"/>
      <c r="B483" s="428"/>
      <c r="C483" s="472"/>
      <c r="D483" s="428"/>
      <c r="E483" s="472"/>
      <c r="F483" s="472"/>
      <c r="G483" s="472"/>
      <c r="H483" s="428"/>
      <c r="I483" s="472"/>
      <c r="J483" s="428"/>
      <c r="K483" s="472"/>
      <c r="L483" s="428"/>
      <c r="M483" s="472"/>
      <c r="N483" s="428"/>
      <c r="O483" s="474"/>
      <c r="P483" s="473"/>
      <c r="Q483" s="428"/>
      <c r="R483" s="428"/>
      <c r="S483" s="428"/>
      <c r="T483" s="428"/>
      <c r="U483" s="428"/>
      <c r="V483" s="428"/>
      <c r="W483" s="428"/>
      <c r="X483" s="428"/>
      <c r="Y483" s="428"/>
      <c r="Z483" s="428"/>
      <c r="AA483" s="428"/>
      <c r="AB483" s="428"/>
      <c r="AC483" s="428"/>
      <c r="AD483" s="428"/>
      <c r="AE483" s="428"/>
      <c r="AF483" s="428"/>
      <c r="AG483" s="428"/>
      <c r="AH483" s="428"/>
    </row>
    <row r="484" ht="15.75" customHeight="1">
      <c r="A484" s="428"/>
      <c r="B484" s="428"/>
      <c r="C484" s="472"/>
      <c r="D484" s="428"/>
      <c r="E484" s="472"/>
      <c r="F484" s="472"/>
      <c r="G484" s="472"/>
      <c r="H484" s="428"/>
      <c r="I484" s="472"/>
      <c r="J484" s="428"/>
      <c r="K484" s="472"/>
      <c r="L484" s="428"/>
      <c r="M484" s="472"/>
      <c r="N484" s="428"/>
      <c r="O484" s="474"/>
      <c r="P484" s="473"/>
      <c r="Q484" s="428"/>
      <c r="R484" s="428"/>
      <c r="S484" s="428"/>
      <c r="T484" s="428"/>
      <c r="U484" s="428"/>
      <c r="V484" s="428"/>
      <c r="W484" s="428"/>
      <c r="X484" s="428"/>
      <c r="Y484" s="428"/>
      <c r="Z484" s="428"/>
      <c r="AA484" s="428"/>
      <c r="AB484" s="428"/>
      <c r="AC484" s="428"/>
      <c r="AD484" s="428"/>
      <c r="AE484" s="428"/>
      <c r="AF484" s="428"/>
      <c r="AG484" s="428"/>
      <c r="AH484" s="428"/>
    </row>
    <row r="485" ht="15.75" customHeight="1">
      <c r="A485" s="428"/>
      <c r="B485" s="428"/>
      <c r="C485" s="472"/>
      <c r="D485" s="428"/>
      <c r="E485" s="472"/>
      <c r="F485" s="472"/>
      <c r="G485" s="472"/>
      <c r="H485" s="428"/>
      <c r="I485" s="472"/>
      <c r="J485" s="428"/>
      <c r="K485" s="472"/>
      <c r="L485" s="428"/>
      <c r="M485" s="472"/>
      <c r="N485" s="428"/>
      <c r="O485" s="474"/>
      <c r="P485" s="473"/>
      <c r="Q485" s="428"/>
      <c r="R485" s="428"/>
      <c r="S485" s="428"/>
      <c r="T485" s="428"/>
      <c r="U485" s="428"/>
      <c r="V485" s="428"/>
      <c r="W485" s="428"/>
      <c r="X485" s="428"/>
      <c r="Y485" s="428"/>
      <c r="Z485" s="428"/>
      <c r="AA485" s="428"/>
      <c r="AB485" s="428"/>
      <c r="AC485" s="428"/>
      <c r="AD485" s="428"/>
      <c r="AE485" s="428"/>
      <c r="AF485" s="428"/>
      <c r="AG485" s="428"/>
      <c r="AH485" s="428"/>
    </row>
    <row r="486" ht="15.75" customHeight="1">
      <c r="A486" s="428"/>
      <c r="B486" s="428"/>
      <c r="C486" s="472"/>
      <c r="D486" s="428"/>
      <c r="E486" s="472"/>
      <c r="F486" s="472"/>
      <c r="G486" s="472"/>
      <c r="H486" s="428"/>
      <c r="I486" s="472"/>
      <c r="J486" s="428"/>
      <c r="K486" s="472"/>
      <c r="L486" s="428"/>
      <c r="M486" s="472"/>
      <c r="N486" s="428"/>
      <c r="O486" s="474"/>
      <c r="P486" s="473"/>
      <c r="Q486" s="428"/>
      <c r="R486" s="428"/>
      <c r="S486" s="428"/>
      <c r="T486" s="428"/>
      <c r="U486" s="428"/>
      <c r="V486" s="428"/>
      <c r="W486" s="428"/>
      <c r="X486" s="428"/>
      <c r="Y486" s="428"/>
      <c r="Z486" s="428"/>
      <c r="AA486" s="428"/>
      <c r="AB486" s="428"/>
      <c r="AC486" s="428"/>
      <c r="AD486" s="428"/>
      <c r="AE486" s="428"/>
      <c r="AF486" s="428"/>
      <c r="AG486" s="428"/>
      <c r="AH486" s="428"/>
    </row>
    <row r="487" ht="15.75" customHeight="1">
      <c r="A487" s="428"/>
      <c r="B487" s="428"/>
      <c r="C487" s="472"/>
      <c r="D487" s="428"/>
      <c r="E487" s="472"/>
      <c r="F487" s="472"/>
      <c r="G487" s="472"/>
      <c r="H487" s="428"/>
      <c r="I487" s="472"/>
      <c r="J487" s="428"/>
      <c r="K487" s="472"/>
      <c r="L487" s="428"/>
      <c r="M487" s="472"/>
      <c r="N487" s="428"/>
      <c r="O487" s="474"/>
      <c r="P487" s="473"/>
      <c r="Q487" s="428"/>
      <c r="R487" s="428"/>
      <c r="S487" s="428"/>
      <c r="T487" s="428"/>
      <c r="U487" s="428"/>
      <c r="V487" s="428"/>
      <c r="W487" s="428"/>
      <c r="X487" s="428"/>
      <c r="Y487" s="428"/>
      <c r="Z487" s="428"/>
      <c r="AA487" s="428"/>
      <c r="AB487" s="428"/>
      <c r="AC487" s="428"/>
      <c r="AD487" s="428"/>
      <c r="AE487" s="428"/>
      <c r="AF487" s="428"/>
      <c r="AG487" s="428"/>
      <c r="AH487" s="428"/>
    </row>
    <row r="488" ht="15.75" customHeight="1">
      <c r="A488" s="428"/>
      <c r="B488" s="428"/>
      <c r="C488" s="472"/>
      <c r="D488" s="428"/>
      <c r="E488" s="472"/>
      <c r="F488" s="472"/>
      <c r="G488" s="472"/>
      <c r="H488" s="428"/>
      <c r="I488" s="472"/>
      <c r="J488" s="428"/>
      <c r="K488" s="472"/>
      <c r="L488" s="428"/>
      <c r="M488" s="472"/>
      <c r="N488" s="428"/>
      <c r="O488" s="474"/>
      <c r="P488" s="473"/>
      <c r="Q488" s="428"/>
      <c r="R488" s="428"/>
      <c r="S488" s="428"/>
      <c r="T488" s="428"/>
      <c r="U488" s="428"/>
      <c r="V488" s="428"/>
      <c r="W488" s="428"/>
      <c r="X488" s="428"/>
      <c r="Y488" s="428"/>
      <c r="Z488" s="428"/>
      <c r="AA488" s="428"/>
      <c r="AB488" s="428"/>
      <c r="AC488" s="428"/>
      <c r="AD488" s="428"/>
      <c r="AE488" s="428"/>
      <c r="AF488" s="428"/>
      <c r="AG488" s="428"/>
      <c r="AH488" s="428"/>
    </row>
    <row r="489" ht="15.75" customHeight="1">
      <c r="A489" s="428"/>
      <c r="B489" s="428"/>
      <c r="C489" s="472"/>
      <c r="D489" s="428"/>
      <c r="E489" s="472"/>
      <c r="F489" s="472"/>
      <c r="G489" s="472"/>
      <c r="H489" s="428"/>
      <c r="I489" s="472"/>
      <c r="J489" s="428"/>
      <c r="K489" s="472"/>
      <c r="L489" s="428"/>
      <c r="M489" s="472"/>
      <c r="N489" s="428"/>
      <c r="O489" s="474"/>
      <c r="P489" s="473"/>
      <c r="Q489" s="428"/>
      <c r="R489" s="428"/>
      <c r="S489" s="428"/>
      <c r="T489" s="428"/>
      <c r="U489" s="428"/>
      <c r="V489" s="428"/>
      <c r="W489" s="428"/>
      <c r="X489" s="428"/>
      <c r="Y489" s="428"/>
      <c r="Z489" s="428"/>
      <c r="AA489" s="428"/>
      <c r="AB489" s="428"/>
      <c r="AC489" s="428"/>
      <c r="AD489" s="428"/>
      <c r="AE489" s="428"/>
      <c r="AF489" s="428"/>
      <c r="AG489" s="428"/>
      <c r="AH489" s="428"/>
    </row>
    <row r="490" ht="15.75" customHeight="1">
      <c r="A490" s="428"/>
      <c r="B490" s="428"/>
      <c r="C490" s="472"/>
      <c r="D490" s="428"/>
      <c r="E490" s="472"/>
      <c r="F490" s="472"/>
      <c r="G490" s="472"/>
      <c r="H490" s="428"/>
      <c r="I490" s="472"/>
      <c r="J490" s="428"/>
      <c r="K490" s="472"/>
      <c r="L490" s="428"/>
      <c r="M490" s="472"/>
      <c r="N490" s="428"/>
      <c r="O490" s="474"/>
      <c r="P490" s="473"/>
      <c r="Q490" s="428"/>
      <c r="R490" s="428"/>
      <c r="S490" s="428"/>
      <c r="T490" s="428"/>
      <c r="U490" s="428"/>
      <c r="V490" s="428"/>
      <c r="W490" s="428"/>
      <c r="X490" s="428"/>
      <c r="Y490" s="428"/>
      <c r="Z490" s="428"/>
      <c r="AA490" s="428"/>
      <c r="AB490" s="428"/>
      <c r="AC490" s="428"/>
      <c r="AD490" s="428"/>
      <c r="AE490" s="428"/>
      <c r="AF490" s="428"/>
      <c r="AG490" s="428"/>
      <c r="AH490" s="428"/>
    </row>
    <row r="491" ht="15.75" customHeight="1">
      <c r="A491" s="428"/>
      <c r="B491" s="428"/>
      <c r="C491" s="472"/>
      <c r="D491" s="428"/>
      <c r="E491" s="472"/>
      <c r="F491" s="472"/>
      <c r="G491" s="472"/>
      <c r="H491" s="428"/>
      <c r="I491" s="472"/>
      <c r="J491" s="428"/>
      <c r="K491" s="472"/>
      <c r="L491" s="428"/>
      <c r="M491" s="472"/>
      <c r="N491" s="428"/>
      <c r="O491" s="474"/>
      <c r="P491" s="473"/>
      <c r="Q491" s="428"/>
      <c r="R491" s="428"/>
      <c r="S491" s="428"/>
      <c r="T491" s="428"/>
      <c r="U491" s="428"/>
      <c r="V491" s="428"/>
      <c r="W491" s="428"/>
      <c r="X491" s="428"/>
      <c r="Y491" s="428"/>
      <c r="Z491" s="428"/>
      <c r="AA491" s="428"/>
      <c r="AB491" s="428"/>
      <c r="AC491" s="428"/>
      <c r="AD491" s="428"/>
      <c r="AE491" s="428"/>
      <c r="AF491" s="428"/>
      <c r="AG491" s="428"/>
      <c r="AH491" s="428"/>
    </row>
    <row r="492" ht="15.75" customHeight="1">
      <c r="A492" s="428"/>
      <c r="B492" s="428"/>
      <c r="C492" s="472"/>
      <c r="D492" s="428"/>
      <c r="E492" s="472"/>
      <c r="F492" s="472"/>
      <c r="G492" s="472"/>
      <c r="H492" s="428"/>
      <c r="I492" s="472"/>
      <c r="J492" s="428"/>
      <c r="K492" s="472"/>
      <c r="L492" s="428"/>
      <c r="M492" s="472"/>
      <c r="N492" s="428"/>
      <c r="O492" s="474"/>
      <c r="P492" s="473"/>
      <c r="Q492" s="428"/>
      <c r="R492" s="428"/>
      <c r="S492" s="428"/>
      <c r="T492" s="428"/>
      <c r="U492" s="428"/>
      <c r="V492" s="428"/>
      <c r="W492" s="428"/>
      <c r="X492" s="428"/>
      <c r="Y492" s="428"/>
      <c r="Z492" s="428"/>
      <c r="AA492" s="428"/>
      <c r="AB492" s="428"/>
      <c r="AC492" s="428"/>
      <c r="AD492" s="428"/>
      <c r="AE492" s="428"/>
      <c r="AF492" s="428"/>
      <c r="AG492" s="428"/>
      <c r="AH492" s="428"/>
    </row>
    <row r="493" ht="15.75" customHeight="1">
      <c r="A493" s="428"/>
      <c r="B493" s="428"/>
      <c r="C493" s="472"/>
      <c r="D493" s="428"/>
      <c r="E493" s="472"/>
      <c r="F493" s="472"/>
      <c r="G493" s="472"/>
      <c r="H493" s="428"/>
      <c r="I493" s="472"/>
      <c r="J493" s="428"/>
      <c r="K493" s="472"/>
      <c r="L493" s="428"/>
      <c r="M493" s="472"/>
      <c r="N493" s="428"/>
      <c r="O493" s="474"/>
      <c r="P493" s="473"/>
      <c r="Q493" s="428"/>
      <c r="R493" s="428"/>
      <c r="S493" s="428"/>
      <c r="T493" s="428"/>
      <c r="U493" s="428"/>
      <c r="V493" s="428"/>
      <c r="W493" s="428"/>
      <c r="X493" s="428"/>
      <c r="Y493" s="428"/>
      <c r="Z493" s="428"/>
      <c r="AA493" s="428"/>
      <c r="AB493" s="428"/>
      <c r="AC493" s="428"/>
      <c r="AD493" s="428"/>
      <c r="AE493" s="428"/>
      <c r="AF493" s="428"/>
      <c r="AG493" s="428"/>
      <c r="AH493" s="428"/>
    </row>
    <row r="494" ht="15.75" customHeight="1">
      <c r="A494" s="428"/>
      <c r="B494" s="428"/>
      <c r="C494" s="472"/>
      <c r="D494" s="428"/>
      <c r="E494" s="472"/>
      <c r="F494" s="472"/>
      <c r="G494" s="472"/>
      <c r="H494" s="428"/>
      <c r="I494" s="472"/>
      <c r="J494" s="428"/>
      <c r="K494" s="472"/>
      <c r="L494" s="428"/>
      <c r="M494" s="472"/>
      <c r="N494" s="428"/>
      <c r="O494" s="474"/>
      <c r="P494" s="473"/>
      <c r="Q494" s="428"/>
      <c r="R494" s="428"/>
      <c r="S494" s="428"/>
      <c r="T494" s="428"/>
      <c r="U494" s="428"/>
      <c r="V494" s="428"/>
      <c r="W494" s="428"/>
      <c r="X494" s="428"/>
      <c r="Y494" s="428"/>
      <c r="Z494" s="428"/>
      <c r="AA494" s="428"/>
      <c r="AB494" s="428"/>
      <c r="AC494" s="428"/>
      <c r="AD494" s="428"/>
      <c r="AE494" s="428"/>
      <c r="AF494" s="428"/>
      <c r="AG494" s="428"/>
      <c r="AH494" s="428"/>
    </row>
    <row r="495" ht="15.75" customHeight="1">
      <c r="A495" s="428"/>
      <c r="B495" s="428"/>
      <c r="C495" s="472"/>
      <c r="D495" s="428"/>
      <c r="E495" s="472"/>
      <c r="F495" s="472"/>
      <c r="G495" s="472"/>
      <c r="H495" s="428"/>
      <c r="I495" s="472"/>
      <c r="J495" s="428"/>
      <c r="K495" s="472"/>
      <c r="L495" s="428"/>
      <c r="M495" s="472"/>
      <c r="N495" s="428"/>
      <c r="O495" s="474"/>
      <c r="P495" s="473"/>
      <c r="Q495" s="428"/>
      <c r="R495" s="428"/>
      <c r="S495" s="428"/>
      <c r="T495" s="428"/>
      <c r="U495" s="428"/>
      <c r="V495" s="428"/>
      <c r="W495" s="428"/>
      <c r="X495" s="428"/>
      <c r="Y495" s="428"/>
      <c r="Z495" s="428"/>
      <c r="AA495" s="428"/>
      <c r="AB495" s="428"/>
      <c r="AC495" s="428"/>
      <c r="AD495" s="428"/>
      <c r="AE495" s="428"/>
      <c r="AF495" s="428"/>
      <c r="AG495" s="428"/>
      <c r="AH495" s="428"/>
    </row>
    <row r="496" ht="15.75" customHeight="1">
      <c r="A496" s="428"/>
      <c r="B496" s="428"/>
      <c r="C496" s="472"/>
      <c r="D496" s="428"/>
      <c r="E496" s="472"/>
      <c r="F496" s="472"/>
      <c r="G496" s="472"/>
      <c r="H496" s="428"/>
      <c r="I496" s="472"/>
      <c r="J496" s="428"/>
      <c r="K496" s="472"/>
      <c r="L496" s="428"/>
      <c r="M496" s="472"/>
      <c r="N496" s="428"/>
      <c r="O496" s="474"/>
      <c r="P496" s="473"/>
      <c r="Q496" s="428"/>
      <c r="R496" s="428"/>
      <c r="S496" s="428"/>
      <c r="T496" s="428"/>
      <c r="U496" s="428"/>
      <c r="V496" s="428"/>
      <c r="W496" s="428"/>
      <c r="X496" s="428"/>
      <c r="Y496" s="428"/>
      <c r="Z496" s="428"/>
      <c r="AA496" s="428"/>
      <c r="AB496" s="428"/>
      <c r="AC496" s="428"/>
      <c r="AD496" s="428"/>
      <c r="AE496" s="428"/>
      <c r="AF496" s="428"/>
      <c r="AG496" s="428"/>
      <c r="AH496" s="428"/>
    </row>
    <row r="497" ht="15.75" customHeight="1">
      <c r="A497" s="428"/>
      <c r="B497" s="428"/>
      <c r="C497" s="472"/>
      <c r="D497" s="428"/>
      <c r="E497" s="472"/>
      <c r="F497" s="472"/>
      <c r="G497" s="472"/>
      <c r="H497" s="428"/>
      <c r="I497" s="472"/>
      <c r="J497" s="428"/>
      <c r="K497" s="472"/>
      <c r="L497" s="428"/>
      <c r="M497" s="472"/>
      <c r="N497" s="428"/>
      <c r="O497" s="474"/>
      <c r="P497" s="473"/>
      <c r="Q497" s="428"/>
      <c r="R497" s="428"/>
      <c r="S497" s="428"/>
      <c r="T497" s="428"/>
      <c r="U497" s="428"/>
      <c r="V497" s="428"/>
      <c r="W497" s="428"/>
      <c r="X497" s="428"/>
      <c r="Y497" s="428"/>
      <c r="Z497" s="428"/>
      <c r="AA497" s="428"/>
      <c r="AB497" s="428"/>
      <c r="AC497" s="428"/>
      <c r="AD497" s="428"/>
      <c r="AE497" s="428"/>
      <c r="AF497" s="428"/>
      <c r="AG497" s="428"/>
      <c r="AH497" s="428"/>
    </row>
    <row r="498" ht="15.75" customHeight="1">
      <c r="A498" s="428"/>
      <c r="B498" s="428"/>
      <c r="C498" s="472"/>
      <c r="D498" s="428"/>
      <c r="E498" s="472"/>
      <c r="F498" s="472"/>
      <c r="G498" s="472"/>
      <c r="H498" s="428"/>
      <c r="I498" s="472"/>
      <c r="J498" s="428"/>
      <c r="K498" s="472"/>
      <c r="L498" s="428"/>
      <c r="M498" s="472"/>
      <c r="N498" s="428"/>
      <c r="O498" s="474"/>
      <c r="P498" s="473"/>
      <c r="Q498" s="428"/>
      <c r="R498" s="428"/>
      <c r="S498" s="428"/>
      <c r="T498" s="428"/>
      <c r="U498" s="428"/>
      <c r="V498" s="428"/>
      <c r="W498" s="428"/>
      <c r="X498" s="428"/>
      <c r="Y498" s="428"/>
      <c r="Z498" s="428"/>
      <c r="AA498" s="428"/>
      <c r="AB498" s="428"/>
      <c r="AC498" s="428"/>
      <c r="AD498" s="428"/>
      <c r="AE498" s="428"/>
      <c r="AF498" s="428"/>
      <c r="AG498" s="428"/>
      <c r="AH498" s="428"/>
    </row>
    <row r="499" ht="15.75" customHeight="1">
      <c r="A499" s="428"/>
      <c r="B499" s="428"/>
      <c r="C499" s="472"/>
      <c r="D499" s="428"/>
      <c r="E499" s="472"/>
      <c r="F499" s="472"/>
      <c r="G499" s="472"/>
      <c r="H499" s="428"/>
      <c r="I499" s="472"/>
      <c r="J499" s="428"/>
      <c r="K499" s="472"/>
      <c r="L499" s="428"/>
      <c r="M499" s="472"/>
      <c r="N499" s="428"/>
      <c r="O499" s="474"/>
      <c r="P499" s="473"/>
      <c r="Q499" s="428"/>
      <c r="R499" s="428"/>
      <c r="S499" s="428"/>
      <c r="T499" s="428"/>
      <c r="U499" s="428"/>
      <c r="V499" s="428"/>
      <c r="W499" s="428"/>
      <c r="X499" s="428"/>
      <c r="Y499" s="428"/>
      <c r="Z499" s="428"/>
      <c r="AA499" s="428"/>
      <c r="AB499" s="428"/>
      <c r="AC499" s="428"/>
      <c r="AD499" s="428"/>
      <c r="AE499" s="428"/>
      <c r="AF499" s="428"/>
      <c r="AG499" s="428"/>
      <c r="AH499" s="428"/>
    </row>
    <row r="500" ht="15.75" customHeight="1">
      <c r="A500" s="428"/>
      <c r="B500" s="428"/>
      <c r="C500" s="472"/>
      <c r="D500" s="428"/>
      <c r="E500" s="472"/>
      <c r="F500" s="472"/>
      <c r="G500" s="472"/>
      <c r="H500" s="428"/>
      <c r="I500" s="472"/>
      <c r="J500" s="428"/>
      <c r="K500" s="472"/>
      <c r="L500" s="428"/>
      <c r="M500" s="472"/>
      <c r="N500" s="428"/>
      <c r="O500" s="474"/>
      <c r="P500" s="473"/>
      <c r="Q500" s="428"/>
      <c r="R500" s="428"/>
      <c r="S500" s="428"/>
      <c r="T500" s="428"/>
      <c r="U500" s="428"/>
      <c r="V500" s="428"/>
      <c r="W500" s="428"/>
      <c r="X500" s="428"/>
      <c r="Y500" s="428"/>
      <c r="Z500" s="428"/>
      <c r="AA500" s="428"/>
      <c r="AB500" s="428"/>
      <c r="AC500" s="428"/>
      <c r="AD500" s="428"/>
      <c r="AE500" s="428"/>
      <c r="AF500" s="428"/>
      <c r="AG500" s="428"/>
      <c r="AH500" s="428"/>
    </row>
    <row r="501" ht="15.75" customHeight="1">
      <c r="A501" s="428"/>
      <c r="B501" s="428"/>
      <c r="C501" s="472"/>
      <c r="D501" s="428"/>
      <c r="E501" s="472"/>
      <c r="F501" s="472"/>
      <c r="G501" s="472"/>
      <c r="H501" s="428"/>
      <c r="I501" s="472"/>
      <c r="J501" s="428"/>
      <c r="K501" s="472"/>
      <c r="L501" s="428"/>
      <c r="M501" s="472"/>
      <c r="N501" s="428"/>
      <c r="O501" s="474"/>
      <c r="P501" s="473"/>
      <c r="Q501" s="428"/>
      <c r="R501" s="428"/>
      <c r="S501" s="428"/>
      <c r="T501" s="428"/>
      <c r="U501" s="428"/>
      <c r="V501" s="428"/>
      <c r="W501" s="428"/>
      <c r="X501" s="428"/>
      <c r="Y501" s="428"/>
      <c r="Z501" s="428"/>
      <c r="AA501" s="428"/>
      <c r="AB501" s="428"/>
      <c r="AC501" s="428"/>
      <c r="AD501" s="428"/>
      <c r="AE501" s="428"/>
      <c r="AF501" s="428"/>
      <c r="AG501" s="428"/>
      <c r="AH501" s="428"/>
    </row>
    <row r="502" ht="15.75" customHeight="1">
      <c r="A502" s="428"/>
      <c r="B502" s="428"/>
      <c r="C502" s="472"/>
      <c r="D502" s="428"/>
      <c r="E502" s="472"/>
      <c r="F502" s="472"/>
      <c r="G502" s="472"/>
      <c r="H502" s="428"/>
      <c r="I502" s="472"/>
      <c r="J502" s="428"/>
      <c r="K502" s="472"/>
      <c r="L502" s="428"/>
      <c r="M502" s="472"/>
      <c r="N502" s="428"/>
      <c r="O502" s="474"/>
      <c r="P502" s="473"/>
      <c r="Q502" s="428"/>
      <c r="R502" s="428"/>
      <c r="S502" s="428"/>
      <c r="T502" s="428"/>
      <c r="U502" s="428"/>
      <c r="V502" s="428"/>
      <c r="W502" s="428"/>
      <c r="X502" s="428"/>
      <c r="Y502" s="428"/>
      <c r="Z502" s="428"/>
      <c r="AA502" s="428"/>
      <c r="AB502" s="428"/>
      <c r="AC502" s="428"/>
      <c r="AD502" s="428"/>
      <c r="AE502" s="428"/>
      <c r="AF502" s="428"/>
      <c r="AG502" s="428"/>
      <c r="AH502" s="428"/>
    </row>
    <row r="503" ht="15.75" customHeight="1">
      <c r="A503" s="428"/>
      <c r="B503" s="428"/>
      <c r="C503" s="472"/>
      <c r="D503" s="428"/>
      <c r="E503" s="472"/>
      <c r="F503" s="472"/>
      <c r="G503" s="472"/>
      <c r="H503" s="428"/>
      <c r="I503" s="472"/>
      <c r="J503" s="428"/>
      <c r="K503" s="472"/>
      <c r="L503" s="428"/>
      <c r="M503" s="472"/>
      <c r="N503" s="428"/>
      <c r="O503" s="474"/>
      <c r="P503" s="473"/>
      <c r="Q503" s="428"/>
      <c r="R503" s="428"/>
      <c r="S503" s="428"/>
      <c r="T503" s="428"/>
      <c r="U503" s="428"/>
      <c r="V503" s="428"/>
      <c r="W503" s="428"/>
      <c r="X503" s="428"/>
      <c r="Y503" s="428"/>
      <c r="Z503" s="428"/>
      <c r="AA503" s="428"/>
      <c r="AB503" s="428"/>
      <c r="AC503" s="428"/>
      <c r="AD503" s="428"/>
      <c r="AE503" s="428"/>
      <c r="AF503" s="428"/>
      <c r="AG503" s="428"/>
      <c r="AH503" s="428"/>
    </row>
    <row r="504" ht="15.75" customHeight="1">
      <c r="A504" s="428"/>
      <c r="B504" s="428"/>
      <c r="C504" s="472"/>
      <c r="D504" s="428"/>
      <c r="E504" s="472"/>
      <c r="F504" s="472"/>
      <c r="G504" s="472"/>
      <c r="H504" s="428"/>
      <c r="I504" s="472"/>
      <c r="J504" s="428"/>
      <c r="K504" s="472"/>
      <c r="L504" s="428"/>
      <c r="M504" s="472"/>
      <c r="N504" s="428"/>
      <c r="O504" s="474"/>
      <c r="P504" s="473"/>
      <c r="Q504" s="428"/>
      <c r="R504" s="428"/>
      <c r="S504" s="428"/>
      <c r="T504" s="428"/>
      <c r="U504" s="428"/>
      <c r="V504" s="428"/>
      <c r="W504" s="428"/>
      <c r="X504" s="428"/>
      <c r="Y504" s="428"/>
      <c r="Z504" s="428"/>
      <c r="AA504" s="428"/>
      <c r="AB504" s="428"/>
      <c r="AC504" s="428"/>
      <c r="AD504" s="428"/>
      <c r="AE504" s="428"/>
      <c r="AF504" s="428"/>
      <c r="AG504" s="428"/>
      <c r="AH504" s="428"/>
    </row>
    <row r="505" ht="15.75" customHeight="1">
      <c r="A505" s="428"/>
      <c r="B505" s="428"/>
      <c r="C505" s="472"/>
      <c r="D505" s="428"/>
      <c r="E505" s="472"/>
      <c r="F505" s="472"/>
      <c r="G505" s="472"/>
      <c r="H505" s="428"/>
      <c r="I505" s="472"/>
      <c r="J505" s="428"/>
      <c r="K505" s="472"/>
      <c r="L505" s="428"/>
      <c r="M505" s="472"/>
      <c r="N505" s="428"/>
      <c r="O505" s="474"/>
      <c r="P505" s="473"/>
      <c r="Q505" s="428"/>
      <c r="R505" s="428"/>
      <c r="S505" s="428"/>
      <c r="T505" s="428"/>
      <c r="U505" s="428"/>
      <c r="V505" s="428"/>
      <c r="W505" s="428"/>
      <c r="X505" s="428"/>
      <c r="Y505" s="428"/>
      <c r="Z505" s="428"/>
      <c r="AA505" s="428"/>
      <c r="AB505" s="428"/>
      <c r="AC505" s="428"/>
      <c r="AD505" s="428"/>
      <c r="AE505" s="428"/>
      <c r="AF505" s="428"/>
      <c r="AG505" s="428"/>
      <c r="AH505" s="428"/>
    </row>
    <row r="506" ht="15.75" customHeight="1">
      <c r="A506" s="428"/>
      <c r="B506" s="428"/>
      <c r="C506" s="472"/>
      <c r="D506" s="428"/>
      <c r="E506" s="472"/>
      <c r="F506" s="472"/>
      <c r="G506" s="472"/>
      <c r="H506" s="428"/>
      <c r="I506" s="472"/>
      <c r="J506" s="428"/>
      <c r="K506" s="472"/>
      <c r="L506" s="428"/>
      <c r="M506" s="472"/>
      <c r="N506" s="428"/>
      <c r="O506" s="474"/>
      <c r="P506" s="473"/>
      <c r="Q506" s="428"/>
      <c r="R506" s="428"/>
      <c r="S506" s="428"/>
      <c r="T506" s="428"/>
      <c r="U506" s="428"/>
      <c r="V506" s="428"/>
      <c r="W506" s="428"/>
      <c r="X506" s="428"/>
      <c r="Y506" s="428"/>
      <c r="Z506" s="428"/>
      <c r="AA506" s="428"/>
      <c r="AB506" s="428"/>
      <c r="AC506" s="428"/>
      <c r="AD506" s="428"/>
      <c r="AE506" s="428"/>
      <c r="AF506" s="428"/>
      <c r="AG506" s="428"/>
      <c r="AH506" s="428"/>
    </row>
    <row r="507" ht="15.75" customHeight="1">
      <c r="A507" s="428"/>
      <c r="B507" s="428"/>
      <c r="C507" s="472"/>
      <c r="D507" s="428"/>
      <c r="E507" s="472"/>
      <c r="F507" s="472"/>
      <c r="G507" s="472"/>
      <c r="H507" s="428"/>
      <c r="I507" s="472"/>
      <c r="J507" s="428"/>
      <c r="K507" s="472"/>
      <c r="L507" s="428"/>
      <c r="M507" s="472"/>
      <c r="N507" s="428"/>
      <c r="O507" s="474"/>
      <c r="P507" s="473"/>
      <c r="Q507" s="428"/>
      <c r="R507" s="428"/>
      <c r="S507" s="428"/>
      <c r="T507" s="428"/>
      <c r="U507" s="428"/>
      <c r="V507" s="428"/>
      <c r="W507" s="428"/>
      <c r="X507" s="428"/>
      <c r="Y507" s="428"/>
      <c r="Z507" s="428"/>
      <c r="AA507" s="428"/>
      <c r="AB507" s="428"/>
      <c r="AC507" s="428"/>
      <c r="AD507" s="428"/>
      <c r="AE507" s="428"/>
      <c r="AF507" s="428"/>
      <c r="AG507" s="428"/>
      <c r="AH507" s="428"/>
    </row>
    <row r="508" ht="15.75" customHeight="1">
      <c r="A508" s="428"/>
      <c r="B508" s="428"/>
      <c r="C508" s="472"/>
      <c r="D508" s="428"/>
      <c r="E508" s="472"/>
      <c r="F508" s="472"/>
      <c r="G508" s="472"/>
      <c r="H508" s="428"/>
      <c r="I508" s="472"/>
      <c r="J508" s="428"/>
      <c r="K508" s="472"/>
      <c r="L508" s="428"/>
      <c r="M508" s="472"/>
      <c r="N508" s="428"/>
      <c r="O508" s="474"/>
      <c r="P508" s="473"/>
      <c r="Q508" s="428"/>
      <c r="R508" s="428"/>
      <c r="S508" s="428"/>
      <c r="T508" s="428"/>
      <c r="U508" s="428"/>
      <c r="V508" s="428"/>
      <c r="W508" s="428"/>
      <c r="X508" s="428"/>
      <c r="Y508" s="428"/>
      <c r="Z508" s="428"/>
      <c r="AA508" s="428"/>
      <c r="AB508" s="428"/>
      <c r="AC508" s="428"/>
      <c r="AD508" s="428"/>
      <c r="AE508" s="428"/>
      <c r="AF508" s="428"/>
      <c r="AG508" s="428"/>
      <c r="AH508" s="428"/>
    </row>
    <row r="509" ht="15.75" customHeight="1">
      <c r="A509" s="428"/>
      <c r="B509" s="428"/>
      <c r="C509" s="472"/>
      <c r="D509" s="428"/>
      <c r="E509" s="472"/>
      <c r="F509" s="472"/>
      <c r="G509" s="472"/>
      <c r="H509" s="428"/>
      <c r="I509" s="472"/>
      <c r="J509" s="428"/>
      <c r="K509" s="472"/>
      <c r="L509" s="428"/>
      <c r="M509" s="472"/>
      <c r="N509" s="428"/>
      <c r="O509" s="474"/>
      <c r="P509" s="473"/>
      <c r="Q509" s="428"/>
      <c r="R509" s="428"/>
      <c r="S509" s="428"/>
      <c r="T509" s="428"/>
      <c r="U509" s="428"/>
      <c r="V509" s="428"/>
      <c r="W509" s="428"/>
      <c r="X509" s="428"/>
      <c r="Y509" s="428"/>
      <c r="Z509" s="428"/>
      <c r="AA509" s="428"/>
      <c r="AB509" s="428"/>
      <c r="AC509" s="428"/>
      <c r="AD509" s="428"/>
      <c r="AE509" s="428"/>
      <c r="AF509" s="428"/>
      <c r="AG509" s="428"/>
      <c r="AH509" s="428"/>
    </row>
    <row r="510" ht="15.75" customHeight="1">
      <c r="A510" s="428"/>
      <c r="B510" s="428"/>
      <c r="C510" s="472"/>
      <c r="D510" s="428"/>
      <c r="E510" s="472"/>
      <c r="F510" s="472"/>
      <c r="G510" s="472"/>
      <c r="H510" s="428"/>
      <c r="I510" s="472"/>
      <c r="J510" s="428"/>
      <c r="K510" s="472"/>
      <c r="L510" s="428"/>
      <c r="M510" s="472"/>
      <c r="N510" s="428"/>
      <c r="O510" s="474"/>
      <c r="P510" s="473"/>
      <c r="Q510" s="428"/>
      <c r="R510" s="428"/>
      <c r="S510" s="428"/>
      <c r="T510" s="428"/>
      <c r="U510" s="428"/>
      <c r="V510" s="428"/>
      <c r="W510" s="428"/>
      <c r="X510" s="428"/>
      <c r="Y510" s="428"/>
      <c r="Z510" s="428"/>
      <c r="AA510" s="428"/>
      <c r="AB510" s="428"/>
      <c r="AC510" s="428"/>
      <c r="AD510" s="428"/>
      <c r="AE510" s="428"/>
      <c r="AF510" s="428"/>
      <c r="AG510" s="428"/>
      <c r="AH510" s="428"/>
    </row>
    <row r="511" ht="15.75" customHeight="1">
      <c r="A511" s="428"/>
      <c r="B511" s="428"/>
      <c r="C511" s="472"/>
      <c r="D511" s="428"/>
      <c r="E511" s="472"/>
      <c r="F511" s="472"/>
      <c r="G511" s="472"/>
      <c r="H511" s="428"/>
      <c r="I511" s="472"/>
      <c r="J511" s="428"/>
      <c r="K511" s="472"/>
      <c r="L511" s="428"/>
      <c r="M511" s="472"/>
      <c r="N511" s="428"/>
      <c r="O511" s="474"/>
      <c r="P511" s="473"/>
      <c r="Q511" s="428"/>
      <c r="R511" s="428"/>
      <c r="S511" s="428"/>
      <c r="T511" s="428"/>
      <c r="U511" s="428"/>
      <c r="V511" s="428"/>
      <c r="W511" s="428"/>
      <c r="X511" s="428"/>
      <c r="Y511" s="428"/>
      <c r="Z511" s="428"/>
      <c r="AA511" s="428"/>
      <c r="AB511" s="428"/>
      <c r="AC511" s="428"/>
      <c r="AD511" s="428"/>
      <c r="AE511" s="428"/>
      <c r="AF511" s="428"/>
      <c r="AG511" s="428"/>
      <c r="AH511" s="428"/>
    </row>
    <row r="512" ht="15.75" customHeight="1">
      <c r="A512" s="428"/>
      <c r="B512" s="428"/>
      <c r="C512" s="472"/>
      <c r="D512" s="428"/>
      <c r="E512" s="472"/>
      <c r="F512" s="472"/>
      <c r="G512" s="472"/>
      <c r="H512" s="428"/>
      <c r="I512" s="472"/>
      <c r="J512" s="428"/>
      <c r="K512" s="472"/>
      <c r="L512" s="428"/>
      <c r="M512" s="472"/>
      <c r="N512" s="428"/>
      <c r="O512" s="474"/>
      <c r="P512" s="473"/>
      <c r="Q512" s="428"/>
      <c r="R512" s="428"/>
      <c r="S512" s="428"/>
      <c r="T512" s="428"/>
      <c r="U512" s="428"/>
      <c r="V512" s="428"/>
      <c r="W512" s="428"/>
      <c r="X512" s="428"/>
      <c r="Y512" s="428"/>
      <c r="Z512" s="428"/>
      <c r="AA512" s="428"/>
      <c r="AB512" s="428"/>
      <c r="AC512" s="428"/>
      <c r="AD512" s="428"/>
      <c r="AE512" s="428"/>
      <c r="AF512" s="428"/>
      <c r="AG512" s="428"/>
      <c r="AH512" s="428"/>
    </row>
    <row r="513" ht="15.75" customHeight="1">
      <c r="A513" s="428"/>
      <c r="B513" s="428"/>
      <c r="C513" s="472"/>
      <c r="D513" s="428"/>
      <c r="E513" s="472"/>
      <c r="F513" s="472"/>
      <c r="G513" s="472"/>
      <c r="H513" s="428"/>
      <c r="I513" s="472"/>
      <c r="J513" s="428"/>
      <c r="K513" s="472"/>
      <c r="L513" s="428"/>
      <c r="M513" s="472"/>
      <c r="N513" s="428"/>
      <c r="O513" s="474"/>
      <c r="P513" s="473"/>
      <c r="Q513" s="428"/>
      <c r="R513" s="428"/>
      <c r="S513" s="428"/>
      <c r="T513" s="428"/>
      <c r="U513" s="428"/>
      <c r="V513" s="428"/>
      <c r="W513" s="428"/>
      <c r="X513" s="428"/>
      <c r="Y513" s="428"/>
      <c r="Z513" s="428"/>
      <c r="AA513" s="428"/>
      <c r="AB513" s="428"/>
      <c r="AC513" s="428"/>
      <c r="AD513" s="428"/>
      <c r="AE513" s="428"/>
      <c r="AF513" s="428"/>
      <c r="AG513" s="428"/>
      <c r="AH513" s="428"/>
    </row>
    <row r="514" ht="15.75" customHeight="1">
      <c r="A514" s="428"/>
      <c r="B514" s="428"/>
      <c r="C514" s="472"/>
      <c r="D514" s="428"/>
      <c r="E514" s="472"/>
      <c r="F514" s="472"/>
      <c r="G514" s="472"/>
      <c r="H514" s="428"/>
      <c r="I514" s="472"/>
      <c r="J514" s="428"/>
      <c r="K514" s="472"/>
      <c r="L514" s="428"/>
      <c r="M514" s="472"/>
      <c r="N514" s="428"/>
      <c r="O514" s="474"/>
      <c r="P514" s="473"/>
      <c r="Q514" s="428"/>
      <c r="R514" s="428"/>
      <c r="S514" s="428"/>
      <c r="T514" s="428"/>
      <c r="U514" s="428"/>
      <c r="V514" s="428"/>
      <c r="W514" s="428"/>
      <c r="X514" s="428"/>
      <c r="Y514" s="428"/>
      <c r="Z514" s="428"/>
      <c r="AA514" s="428"/>
      <c r="AB514" s="428"/>
      <c r="AC514" s="428"/>
      <c r="AD514" s="428"/>
      <c r="AE514" s="428"/>
      <c r="AF514" s="428"/>
      <c r="AG514" s="428"/>
      <c r="AH514" s="428"/>
    </row>
    <row r="515" ht="15.75" customHeight="1">
      <c r="A515" s="428"/>
      <c r="B515" s="428"/>
      <c r="C515" s="472"/>
      <c r="D515" s="428"/>
      <c r="E515" s="472"/>
      <c r="F515" s="472"/>
      <c r="G515" s="472"/>
      <c r="H515" s="428"/>
      <c r="I515" s="472"/>
      <c r="J515" s="428"/>
      <c r="K515" s="472"/>
      <c r="L515" s="428"/>
      <c r="M515" s="472"/>
      <c r="N515" s="428"/>
      <c r="O515" s="474"/>
      <c r="P515" s="473"/>
      <c r="Q515" s="428"/>
      <c r="R515" s="428"/>
      <c r="S515" s="428"/>
      <c r="T515" s="428"/>
      <c r="U515" s="428"/>
      <c r="V515" s="428"/>
      <c r="W515" s="428"/>
      <c r="X515" s="428"/>
      <c r="Y515" s="428"/>
      <c r="Z515" s="428"/>
      <c r="AA515" s="428"/>
      <c r="AB515" s="428"/>
      <c r="AC515" s="428"/>
      <c r="AD515" s="428"/>
      <c r="AE515" s="428"/>
      <c r="AF515" s="428"/>
      <c r="AG515" s="428"/>
      <c r="AH515" s="428"/>
    </row>
    <row r="516" ht="15.75" customHeight="1">
      <c r="A516" s="428"/>
      <c r="B516" s="428"/>
      <c r="C516" s="472"/>
      <c r="D516" s="428"/>
      <c r="E516" s="472"/>
      <c r="F516" s="472"/>
      <c r="G516" s="472"/>
      <c r="H516" s="428"/>
      <c r="I516" s="472"/>
      <c r="J516" s="428"/>
      <c r="K516" s="472"/>
      <c r="L516" s="428"/>
      <c r="M516" s="472"/>
      <c r="N516" s="428"/>
      <c r="O516" s="474"/>
      <c r="P516" s="473"/>
      <c r="Q516" s="428"/>
      <c r="R516" s="428"/>
      <c r="S516" s="428"/>
      <c r="T516" s="428"/>
      <c r="U516" s="428"/>
      <c r="V516" s="428"/>
      <c r="W516" s="428"/>
      <c r="X516" s="428"/>
      <c r="Y516" s="428"/>
      <c r="Z516" s="428"/>
      <c r="AA516" s="428"/>
      <c r="AB516" s="428"/>
      <c r="AC516" s="428"/>
      <c r="AD516" s="428"/>
      <c r="AE516" s="428"/>
      <c r="AF516" s="428"/>
      <c r="AG516" s="428"/>
      <c r="AH516" s="428"/>
    </row>
    <row r="517" ht="15.75" customHeight="1">
      <c r="A517" s="428"/>
      <c r="B517" s="428"/>
      <c r="C517" s="472"/>
      <c r="D517" s="428"/>
      <c r="E517" s="472"/>
      <c r="F517" s="472"/>
      <c r="G517" s="472"/>
      <c r="H517" s="428"/>
      <c r="I517" s="472"/>
      <c r="J517" s="428"/>
      <c r="K517" s="472"/>
      <c r="L517" s="428"/>
      <c r="M517" s="472"/>
      <c r="N517" s="428"/>
      <c r="O517" s="474"/>
      <c r="P517" s="473"/>
      <c r="Q517" s="428"/>
      <c r="R517" s="428"/>
      <c r="S517" s="428"/>
      <c r="T517" s="428"/>
      <c r="U517" s="428"/>
      <c r="V517" s="428"/>
      <c r="W517" s="428"/>
      <c r="X517" s="428"/>
      <c r="Y517" s="428"/>
      <c r="Z517" s="428"/>
      <c r="AA517" s="428"/>
      <c r="AB517" s="428"/>
      <c r="AC517" s="428"/>
      <c r="AD517" s="428"/>
      <c r="AE517" s="428"/>
      <c r="AF517" s="428"/>
      <c r="AG517" s="428"/>
      <c r="AH517" s="428"/>
    </row>
    <row r="518" ht="15.75" customHeight="1">
      <c r="A518" s="428"/>
      <c r="B518" s="428"/>
      <c r="C518" s="472"/>
      <c r="D518" s="428"/>
      <c r="E518" s="472"/>
      <c r="F518" s="472"/>
      <c r="G518" s="472"/>
      <c r="H518" s="428"/>
      <c r="I518" s="472"/>
      <c r="J518" s="428"/>
      <c r="K518" s="472"/>
      <c r="L518" s="428"/>
      <c r="M518" s="472"/>
      <c r="N518" s="428"/>
      <c r="O518" s="474"/>
      <c r="P518" s="473"/>
      <c r="Q518" s="428"/>
      <c r="R518" s="428"/>
      <c r="S518" s="428"/>
      <c r="T518" s="428"/>
      <c r="U518" s="428"/>
      <c r="V518" s="428"/>
      <c r="W518" s="428"/>
      <c r="X518" s="428"/>
      <c r="Y518" s="428"/>
      <c r="Z518" s="428"/>
      <c r="AA518" s="428"/>
      <c r="AB518" s="428"/>
      <c r="AC518" s="428"/>
      <c r="AD518" s="428"/>
      <c r="AE518" s="428"/>
      <c r="AF518" s="428"/>
      <c r="AG518" s="428"/>
      <c r="AH518" s="428"/>
    </row>
    <row r="519" ht="15.75" customHeight="1">
      <c r="A519" s="428"/>
      <c r="B519" s="428"/>
      <c r="C519" s="472"/>
      <c r="D519" s="428"/>
      <c r="E519" s="472"/>
      <c r="F519" s="472"/>
      <c r="G519" s="472"/>
      <c r="H519" s="428"/>
      <c r="I519" s="472"/>
      <c r="J519" s="428"/>
      <c r="K519" s="472"/>
      <c r="L519" s="428"/>
      <c r="M519" s="472"/>
      <c r="N519" s="428"/>
      <c r="O519" s="474"/>
      <c r="P519" s="473"/>
      <c r="Q519" s="428"/>
      <c r="R519" s="428"/>
      <c r="S519" s="428"/>
      <c r="T519" s="428"/>
      <c r="U519" s="428"/>
      <c r="V519" s="428"/>
      <c r="W519" s="428"/>
      <c r="X519" s="428"/>
      <c r="Y519" s="428"/>
      <c r="Z519" s="428"/>
      <c r="AA519" s="428"/>
      <c r="AB519" s="428"/>
      <c r="AC519" s="428"/>
      <c r="AD519" s="428"/>
      <c r="AE519" s="428"/>
      <c r="AF519" s="428"/>
      <c r="AG519" s="428"/>
      <c r="AH519" s="428"/>
    </row>
    <row r="520" ht="15.75" customHeight="1">
      <c r="A520" s="428"/>
      <c r="B520" s="428"/>
      <c r="C520" s="472"/>
      <c r="D520" s="428"/>
      <c r="E520" s="472"/>
      <c r="F520" s="472"/>
      <c r="G520" s="472"/>
      <c r="H520" s="428"/>
      <c r="I520" s="472"/>
      <c r="J520" s="428"/>
      <c r="K520" s="472"/>
      <c r="L520" s="428"/>
      <c r="M520" s="472"/>
      <c r="N520" s="428"/>
      <c r="O520" s="474"/>
      <c r="P520" s="473"/>
      <c r="Q520" s="428"/>
      <c r="R520" s="428"/>
      <c r="S520" s="428"/>
      <c r="T520" s="428"/>
      <c r="U520" s="428"/>
      <c r="V520" s="428"/>
      <c r="W520" s="428"/>
      <c r="X520" s="428"/>
      <c r="Y520" s="428"/>
      <c r="Z520" s="428"/>
      <c r="AA520" s="428"/>
      <c r="AB520" s="428"/>
      <c r="AC520" s="428"/>
      <c r="AD520" s="428"/>
      <c r="AE520" s="428"/>
      <c r="AF520" s="428"/>
      <c r="AG520" s="428"/>
      <c r="AH520" s="428"/>
    </row>
    <row r="521" ht="15.75" customHeight="1">
      <c r="A521" s="428"/>
      <c r="B521" s="428"/>
      <c r="C521" s="472"/>
      <c r="D521" s="428"/>
      <c r="E521" s="472"/>
      <c r="F521" s="472"/>
      <c r="G521" s="472"/>
      <c r="H521" s="428"/>
      <c r="I521" s="472"/>
      <c r="J521" s="428"/>
      <c r="K521" s="472"/>
      <c r="L521" s="428"/>
      <c r="M521" s="472"/>
      <c r="N521" s="428"/>
      <c r="O521" s="474"/>
      <c r="P521" s="473"/>
      <c r="Q521" s="428"/>
      <c r="R521" s="428"/>
      <c r="S521" s="428"/>
      <c r="T521" s="428"/>
      <c r="U521" s="428"/>
      <c r="V521" s="428"/>
      <c r="W521" s="428"/>
      <c r="X521" s="428"/>
      <c r="Y521" s="428"/>
      <c r="Z521" s="428"/>
      <c r="AA521" s="428"/>
      <c r="AB521" s="428"/>
      <c r="AC521" s="428"/>
      <c r="AD521" s="428"/>
      <c r="AE521" s="428"/>
      <c r="AF521" s="428"/>
      <c r="AG521" s="428"/>
      <c r="AH521" s="428"/>
    </row>
    <row r="522" ht="15.75" customHeight="1">
      <c r="A522" s="428"/>
      <c r="B522" s="428"/>
      <c r="C522" s="472"/>
      <c r="D522" s="428"/>
      <c r="E522" s="472"/>
      <c r="F522" s="472"/>
      <c r="G522" s="472"/>
      <c r="H522" s="428"/>
      <c r="I522" s="472"/>
      <c r="J522" s="428"/>
      <c r="K522" s="472"/>
      <c r="L522" s="428"/>
      <c r="M522" s="472"/>
      <c r="N522" s="428"/>
      <c r="O522" s="474"/>
      <c r="P522" s="473"/>
      <c r="Q522" s="428"/>
      <c r="R522" s="428"/>
      <c r="S522" s="428"/>
      <c r="T522" s="428"/>
      <c r="U522" s="428"/>
      <c r="V522" s="428"/>
      <c r="W522" s="428"/>
      <c r="X522" s="428"/>
      <c r="Y522" s="428"/>
      <c r="Z522" s="428"/>
      <c r="AA522" s="428"/>
      <c r="AB522" s="428"/>
      <c r="AC522" s="428"/>
      <c r="AD522" s="428"/>
      <c r="AE522" s="428"/>
      <c r="AF522" s="428"/>
      <c r="AG522" s="428"/>
      <c r="AH522" s="428"/>
    </row>
    <row r="523" ht="15.75" customHeight="1">
      <c r="A523" s="428"/>
      <c r="B523" s="428"/>
      <c r="C523" s="472"/>
      <c r="D523" s="428"/>
      <c r="E523" s="472"/>
      <c r="F523" s="472"/>
      <c r="G523" s="472"/>
      <c r="H523" s="428"/>
      <c r="I523" s="472"/>
      <c r="J523" s="428"/>
      <c r="K523" s="472"/>
      <c r="L523" s="428"/>
      <c r="M523" s="472"/>
      <c r="N523" s="428"/>
      <c r="O523" s="474"/>
      <c r="P523" s="473"/>
      <c r="Q523" s="428"/>
      <c r="R523" s="428"/>
      <c r="S523" s="428"/>
      <c r="T523" s="428"/>
      <c r="U523" s="428"/>
      <c r="V523" s="428"/>
      <c r="W523" s="428"/>
      <c r="X523" s="428"/>
      <c r="Y523" s="428"/>
      <c r="Z523" s="428"/>
      <c r="AA523" s="428"/>
      <c r="AB523" s="428"/>
      <c r="AC523" s="428"/>
      <c r="AD523" s="428"/>
      <c r="AE523" s="428"/>
      <c r="AF523" s="428"/>
      <c r="AG523" s="428"/>
      <c r="AH523" s="428"/>
    </row>
    <row r="524" ht="15.75" customHeight="1">
      <c r="A524" s="428"/>
      <c r="B524" s="428"/>
      <c r="C524" s="472"/>
      <c r="D524" s="428"/>
      <c r="E524" s="472"/>
      <c r="F524" s="472"/>
      <c r="G524" s="472"/>
      <c r="H524" s="428"/>
      <c r="I524" s="472"/>
      <c r="J524" s="428"/>
      <c r="K524" s="472"/>
      <c r="L524" s="428"/>
      <c r="M524" s="472"/>
      <c r="N524" s="428"/>
      <c r="O524" s="474"/>
      <c r="P524" s="473"/>
      <c r="Q524" s="428"/>
      <c r="R524" s="428"/>
      <c r="S524" s="428"/>
      <c r="T524" s="428"/>
      <c r="U524" s="428"/>
      <c r="V524" s="428"/>
      <c r="W524" s="428"/>
      <c r="X524" s="428"/>
      <c r="Y524" s="428"/>
      <c r="Z524" s="428"/>
      <c r="AA524" s="428"/>
      <c r="AB524" s="428"/>
      <c r="AC524" s="428"/>
      <c r="AD524" s="428"/>
      <c r="AE524" s="428"/>
      <c r="AF524" s="428"/>
      <c r="AG524" s="428"/>
      <c r="AH524" s="428"/>
    </row>
    <row r="525" ht="15.75" customHeight="1">
      <c r="A525" s="428"/>
      <c r="B525" s="428"/>
      <c r="C525" s="472"/>
      <c r="D525" s="428"/>
      <c r="E525" s="472"/>
      <c r="F525" s="472"/>
      <c r="G525" s="472"/>
      <c r="H525" s="428"/>
      <c r="I525" s="472"/>
      <c r="J525" s="428"/>
      <c r="K525" s="472"/>
      <c r="L525" s="428"/>
      <c r="M525" s="472"/>
      <c r="N525" s="428"/>
      <c r="O525" s="474"/>
      <c r="P525" s="473"/>
      <c r="Q525" s="428"/>
      <c r="R525" s="428"/>
      <c r="S525" s="428"/>
      <c r="T525" s="428"/>
      <c r="U525" s="428"/>
      <c r="V525" s="428"/>
      <c r="W525" s="428"/>
      <c r="X525" s="428"/>
      <c r="Y525" s="428"/>
      <c r="Z525" s="428"/>
      <c r="AA525" s="428"/>
      <c r="AB525" s="428"/>
      <c r="AC525" s="428"/>
      <c r="AD525" s="428"/>
      <c r="AE525" s="428"/>
      <c r="AF525" s="428"/>
      <c r="AG525" s="428"/>
      <c r="AH525" s="428"/>
    </row>
    <row r="526" ht="15.75" customHeight="1">
      <c r="A526" s="428"/>
      <c r="B526" s="428"/>
      <c r="C526" s="472"/>
      <c r="D526" s="428"/>
      <c r="E526" s="472"/>
      <c r="F526" s="472"/>
      <c r="G526" s="472"/>
      <c r="H526" s="428"/>
      <c r="I526" s="472"/>
      <c r="J526" s="428"/>
      <c r="K526" s="472"/>
      <c r="L526" s="428"/>
      <c r="M526" s="472"/>
      <c r="N526" s="428"/>
      <c r="O526" s="474"/>
      <c r="P526" s="473"/>
      <c r="Q526" s="428"/>
      <c r="R526" s="428"/>
      <c r="S526" s="428"/>
      <c r="T526" s="428"/>
      <c r="U526" s="428"/>
      <c r="V526" s="428"/>
      <c r="W526" s="428"/>
      <c r="X526" s="428"/>
      <c r="Y526" s="428"/>
      <c r="Z526" s="428"/>
      <c r="AA526" s="428"/>
      <c r="AB526" s="428"/>
      <c r="AC526" s="428"/>
      <c r="AD526" s="428"/>
      <c r="AE526" s="428"/>
      <c r="AF526" s="428"/>
      <c r="AG526" s="428"/>
      <c r="AH526" s="428"/>
    </row>
    <row r="527" ht="15.75" customHeight="1">
      <c r="A527" s="428"/>
      <c r="B527" s="428"/>
      <c r="C527" s="472"/>
      <c r="D527" s="428"/>
      <c r="E527" s="472"/>
      <c r="F527" s="472"/>
      <c r="G527" s="472"/>
      <c r="H527" s="428"/>
      <c r="I527" s="472"/>
      <c r="J527" s="428"/>
      <c r="K527" s="472"/>
      <c r="L527" s="428"/>
      <c r="M527" s="472"/>
      <c r="N527" s="428"/>
      <c r="O527" s="474"/>
      <c r="P527" s="473"/>
      <c r="Q527" s="428"/>
      <c r="R527" s="428"/>
      <c r="S527" s="428"/>
      <c r="T527" s="428"/>
      <c r="U527" s="428"/>
      <c r="V527" s="428"/>
      <c r="W527" s="428"/>
      <c r="X527" s="428"/>
      <c r="Y527" s="428"/>
      <c r="Z527" s="428"/>
      <c r="AA527" s="428"/>
      <c r="AB527" s="428"/>
      <c r="AC527" s="428"/>
      <c r="AD527" s="428"/>
      <c r="AE527" s="428"/>
      <c r="AF527" s="428"/>
      <c r="AG527" s="428"/>
      <c r="AH527" s="428"/>
    </row>
    <row r="528" ht="15.75" customHeight="1">
      <c r="A528" s="428"/>
      <c r="B528" s="428"/>
      <c r="C528" s="472"/>
      <c r="D528" s="428"/>
      <c r="E528" s="472"/>
      <c r="F528" s="472"/>
      <c r="G528" s="472"/>
      <c r="H528" s="428"/>
      <c r="I528" s="472"/>
      <c r="J528" s="428"/>
      <c r="K528" s="472"/>
      <c r="L528" s="428"/>
      <c r="M528" s="472"/>
      <c r="N528" s="428"/>
      <c r="O528" s="474"/>
      <c r="P528" s="473"/>
      <c r="Q528" s="428"/>
      <c r="R528" s="428"/>
      <c r="S528" s="428"/>
      <c r="T528" s="428"/>
      <c r="U528" s="428"/>
      <c r="V528" s="428"/>
      <c r="W528" s="428"/>
      <c r="X528" s="428"/>
      <c r="Y528" s="428"/>
      <c r="Z528" s="428"/>
      <c r="AA528" s="428"/>
      <c r="AB528" s="428"/>
      <c r="AC528" s="428"/>
      <c r="AD528" s="428"/>
      <c r="AE528" s="428"/>
      <c r="AF528" s="428"/>
      <c r="AG528" s="428"/>
      <c r="AH528" s="428"/>
    </row>
    <row r="529" ht="15.75" customHeight="1">
      <c r="A529" s="428"/>
      <c r="B529" s="428"/>
      <c r="C529" s="472"/>
      <c r="D529" s="428"/>
      <c r="E529" s="472"/>
      <c r="F529" s="472"/>
      <c r="G529" s="472"/>
      <c r="H529" s="428"/>
      <c r="I529" s="472"/>
      <c r="J529" s="428"/>
      <c r="K529" s="472"/>
      <c r="L529" s="428"/>
      <c r="M529" s="472"/>
      <c r="N529" s="428"/>
      <c r="O529" s="474"/>
      <c r="P529" s="473"/>
      <c r="Q529" s="428"/>
      <c r="R529" s="428"/>
      <c r="S529" s="428"/>
      <c r="T529" s="428"/>
      <c r="U529" s="428"/>
      <c r="V529" s="428"/>
      <c r="W529" s="428"/>
      <c r="X529" s="428"/>
      <c r="Y529" s="428"/>
      <c r="Z529" s="428"/>
      <c r="AA529" s="428"/>
      <c r="AB529" s="428"/>
      <c r="AC529" s="428"/>
      <c r="AD529" s="428"/>
      <c r="AE529" s="428"/>
      <c r="AF529" s="428"/>
      <c r="AG529" s="428"/>
      <c r="AH529" s="428"/>
    </row>
    <row r="530" ht="15.75" customHeight="1">
      <c r="A530" s="428"/>
      <c r="B530" s="428"/>
      <c r="C530" s="472"/>
      <c r="D530" s="428"/>
      <c r="E530" s="472"/>
      <c r="F530" s="472"/>
      <c r="G530" s="472"/>
      <c r="H530" s="428"/>
      <c r="I530" s="472"/>
      <c r="J530" s="428"/>
      <c r="K530" s="472"/>
      <c r="L530" s="428"/>
      <c r="M530" s="472"/>
      <c r="N530" s="428"/>
      <c r="O530" s="474"/>
      <c r="P530" s="473"/>
      <c r="Q530" s="428"/>
      <c r="R530" s="428"/>
      <c r="S530" s="428"/>
      <c r="T530" s="428"/>
      <c r="U530" s="428"/>
      <c r="V530" s="428"/>
      <c r="W530" s="428"/>
      <c r="X530" s="428"/>
      <c r="Y530" s="428"/>
      <c r="Z530" s="428"/>
      <c r="AA530" s="428"/>
      <c r="AB530" s="428"/>
      <c r="AC530" s="428"/>
      <c r="AD530" s="428"/>
      <c r="AE530" s="428"/>
      <c r="AF530" s="428"/>
      <c r="AG530" s="428"/>
      <c r="AH530" s="428"/>
    </row>
    <row r="531" ht="15.75" customHeight="1">
      <c r="A531" s="428"/>
      <c r="B531" s="428"/>
      <c r="C531" s="472"/>
      <c r="D531" s="428"/>
      <c r="E531" s="472"/>
      <c r="F531" s="472"/>
      <c r="G531" s="472"/>
      <c r="H531" s="428"/>
      <c r="I531" s="472"/>
      <c r="J531" s="428"/>
      <c r="K531" s="472"/>
      <c r="L531" s="428"/>
      <c r="M531" s="472"/>
      <c r="N531" s="428"/>
      <c r="O531" s="474"/>
      <c r="P531" s="473"/>
      <c r="Q531" s="428"/>
      <c r="R531" s="428"/>
      <c r="S531" s="428"/>
      <c r="T531" s="428"/>
      <c r="U531" s="428"/>
      <c r="V531" s="428"/>
      <c r="W531" s="428"/>
      <c r="X531" s="428"/>
      <c r="Y531" s="428"/>
      <c r="Z531" s="428"/>
      <c r="AA531" s="428"/>
      <c r="AB531" s="428"/>
      <c r="AC531" s="428"/>
      <c r="AD531" s="428"/>
      <c r="AE531" s="428"/>
      <c r="AF531" s="428"/>
      <c r="AG531" s="428"/>
      <c r="AH531" s="428"/>
    </row>
    <row r="532" ht="15.75" customHeight="1">
      <c r="A532" s="428"/>
      <c r="B532" s="428"/>
      <c r="C532" s="472"/>
      <c r="D532" s="428"/>
      <c r="E532" s="472"/>
      <c r="F532" s="472"/>
      <c r="G532" s="472"/>
      <c r="H532" s="428"/>
      <c r="I532" s="472"/>
      <c r="J532" s="428"/>
      <c r="K532" s="472"/>
      <c r="L532" s="428"/>
      <c r="M532" s="472"/>
      <c r="N532" s="428"/>
      <c r="O532" s="474"/>
      <c r="P532" s="473"/>
      <c r="Q532" s="428"/>
      <c r="R532" s="428"/>
      <c r="S532" s="428"/>
      <c r="T532" s="428"/>
      <c r="U532" s="428"/>
      <c r="V532" s="428"/>
      <c r="W532" s="428"/>
      <c r="X532" s="428"/>
      <c r="Y532" s="428"/>
      <c r="Z532" s="428"/>
      <c r="AA532" s="428"/>
      <c r="AB532" s="428"/>
      <c r="AC532" s="428"/>
      <c r="AD532" s="428"/>
      <c r="AE532" s="428"/>
      <c r="AF532" s="428"/>
      <c r="AG532" s="428"/>
      <c r="AH532" s="428"/>
    </row>
    <row r="533" ht="15.75" customHeight="1">
      <c r="A533" s="428"/>
      <c r="B533" s="428"/>
      <c r="C533" s="472"/>
      <c r="D533" s="428"/>
      <c r="E533" s="472"/>
      <c r="F533" s="472"/>
      <c r="G533" s="472"/>
      <c r="H533" s="428"/>
      <c r="I533" s="472"/>
      <c r="J533" s="428"/>
      <c r="K533" s="472"/>
      <c r="L533" s="428"/>
      <c r="M533" s="472"/>
      <c r="N533" s="428"/>
      <c r="O533" s="474"/>
      <c r="P533" s="473"/>
      <c r="Q533" s="428"/>
      <c r="R533" s="428"/>
      <c r="S533" s="428"/>
      <c r="T533" s="428"/>
      <c r="U533" s="428"/>
      <c r="V533" s="428"/>
      <c r="W533" s="428"/>
      <c r="X533" s="428"/>
      <c r="Y533" s="428"/>
      <c r="Z533" s="428"/>
      <c r="AA533" s="428"/>
      <c r="AB533" s="428"/>
      <c r="AC533" s="428"/>
      <c r="AD533" s="428"/>
      <c r="AE533" s="428"/>
      <c r="AF533" s="428"/>
      <c r="AG533" s="428"/>
      <c r="AH533" s="428"/>
    </row>
    <row r="534" ht="15.75" customHeight="1">
      <c r="A534" s="428"/>
      <c r="B534" s="428"/>
      <c r="C534" s="472"/>
      <c r="D534" s="428"/>
      <c r="E534" s="472"/>
      <c r="F534" s="472"/>
      <c r="G534" s="472"/>
      <c r="H534" s="428"/>
      <c r="I534" s="472"/>
      <c r="J534" s="428"/>
      <c r="K534" s="472"/>
      <c r="L534" s="428"/>
      <c r="M534" s="472"/>
      <c r="N534" s="428"/>
      <c r="O534" s="474"/>
      <c r="P534" s="473"/>
      <c r="Q534" s="428"/>
      <c r="R534" s="428"/>
      <c r="S534" s="428"/>
      <c r="T534" s="428"/>
      <c r="U534" s="428"/>
      <c r="V534" s="428"/>
      <c r="W534" s="428"/>
      <c r="X534" s="428"/>
      <c r="Y534" s="428"/>
      <c r="Z534" s="428"/>
      <c r="AA534" s="428"/>
      <c r="AB534" s="428"/>
      <c r="AC534" s="428"/>
      <c r="AD534" s="428"/>
      <c r="AE534" s="428"/>
      <c r="AF534" s="428"/>
      <c r="AG534" s="428"/>
      <c r="AH534" s="428"/>
    </row>
    <row r="535" ht="15.75" customHeight="1">
      <c r="A535" s="428"/>
      <c r="B535" s="428"/>
      <c r="C535" s="472"/>
      <c r="D535" s="428"/>
      <c r="E535" s="472"/>
      <c r="F535" s="472"/>
      <c r="G535" s="472"/>
      <c r="H535" s="428"/>
      <c r="I535" s="472"/>
      <c r="J535" s="428"/>
      <c r="K535" s="472"/>
      <c r="L535" s="428"/>
      <c r="M535" s="472"/>
      <c r="N535" s="428"/>
      <c r="O535" s="474"/>
      <c r="P535" s="473"/>
      <c r="Q535" s="428"/>
      <c r="R535" s="428"/>
      <c r="S535" s="428"/>
      <c r="T535" s="428"/>
      <c r="U535" s="428"/>
      <c r="V535" s="428"/>
      <c r="W535" s="428"/>
      <c r="X535" s="428"/>
      <c r="Y535" s="428"/>
      <c r="Z535" s="428"/>
      <c r="AA535" s="428"/>
      <c r="AB535" s="428"/>
      <c r="AC535" s="428"/>
      <c r="AD535" s="428"/>
      <c r="AE535" s="428"/>
      <c r="AF535" s="428"/>
      <c r="AG535" s="428"/>
      <c r="AH535" s="428"/>
    </row>
    <row r="536" ht="15.75" customHeight="1">
      <c r="A536" s="428"/>
      <c r="B536" s="428"/>
      <c r="C536" s="472"/>
      <c r="D536" s="428"/>
      <c r="E536" s="472"/>
      <c r="F536" s="472"/>
      <c r="G536" s="472"/>
      <c r="H536" s="428"/>
      <c r="I536" s="472"/>
      <c r="J536" s="428"/>
      <c r="K536" s="472"/>
      <c r="L536" s="428"/>
      <c r="M536" s="472"/>
      <c r="N536" s="428"/>
      <c r="O536" s="474"/>
      <c r="P536" s="473"/>
      <c r="Q536" s="428"/>
      <c r="R536" s="428"/>
      <c r="S536" s="428"/>
      <c r="T536" s="428"/>
      <c r="U536" s="428"/>
      <c r="V536" s="428"/>
      <c r="W536" s="428"/>
      <c r="X536" s="428"/>
      <c r="Y536" s="428"/>
      <c r="Z536" s="428"/>
      <c r="AA536" s="428"/>
      <c r="AB536" s="428"/>
      <c r="AC536" s="428"/>
      <c r="AD536" s="428"/>
      <c r="AE536" s="428"/>
      <c r="AF536" s="428"/>
      <c r="AG536" s="428"/>
      <c r="AH536" s="428"/>
    </row>
    <row r="537" ht="15.75" customHeight="1">
      <c r="A537" s="428"/>
      <c r="B537" s="428"/>
      <c r="C537" s="472"/>
      <c r="D537" s="428"/>
      <c r="E537" s="472"/>
      <c r="F537" s="472"/>
      <c r="G537" s="472"/>
      <c r="H537" s="428"/>
      <c r="I537" s="472"/>
      <c r="J537" s="428"/>
      <c r="K537" s="472"/>
      <c r="L537" s="428"/>
      <c r="M537" s="472"/>
      <c r="N537" s="428"/>
      <c r="O537" s="474"/>
      <c r="P537" s="473"/>
      <c r="Q537" s="428"/>
      <c r="R537" s="428"/>
      <c r="S537" s="428"/>
      <c r="T537" s="428"/>
      <c r="U537" s="428"/>
      <c r="V537" s="428"/>
      <c r="W537" s="428"/>
      <c r="X537" s="428"/>
      <c r="Y537" s="428"/>
      <c r="Z537" s="428"/>
      <c r="AA537" s="428"/>
      <c r="AB537" s="428"/>
      <c r="AC537" s="428"/>
      <c r="AD537" s="428"/>
      <c r="AE537" s="428"/>
      <c r="AF537" s="428"/>
      <c r="AG537" s="428"/>
      <c r="AH537" s="428"/>
    </row>
    <row r="538" ht="15.75" customHeight="1">
      <c r="A538" s="428"/>
      <c r="B538" s="428"/>
      <c r="C538" s="472"/>
      <c r="D538" s="428"/>
      <c r="E538" s="472"/>
      <c r="F538" s="472"/>
      <c r="G538" s="472"/>
      <c r="H538" s="428"/>
      <c r="I538" s="472"/>
      <c r="J538" s="428"/>
      <c r="K538" s="472"/>
      <c r="L538" s="428"/>
      <c r="M538" s="472"/>
      <c r="N538" s="428"/>
      <c r="O538" s="474"/>
      <c r="P538" s="473"/>
      <c r="Q538" s="428"/>
      <c r="R538" s="428"/>
      <c r="S538" s="428"/>
      <c r="T538" s="428"/>
      <c r="U538" s="428"/>
      <c r="V538" s="428"/>
      <c r="W538" s="428"/>
      <c r="X538" s="428"/>
      <c r="Y538" s="428"/>
      <c r="Z538" s="428"/>
      <c r="AA538" s="428"/>
      <c r="AB538" s="428"/>
      <c r="AC538" s="428"/>
      <c r="AD538" s="428"/>
      <c r="AE538" s="428"/>
      <c r="AF538" s="428"/>
      <c r="AG538" s="428"/>
      <c r="AH538" s="428"/>
    </row>
    <row r="539" ht="15.75" customHeight="1">
      <c r="A539" s="428"/>
      <c r="B539" s="428"/>
      <c r="C539" s="472"/>
      <c r="D539" s="428"/>
      <c r="E539" s="472"/>
      <c r="F539" s="472"/>
      <c r="G539" s="472"/>
      <c r="H539" s="428"/>
      <c r="I539" s="472"/>
      <c r="J539" s="428"/>
      <c r="K539" s="472"/>
      <c r="L539" s="428"/>
      <c r="M539" s="472"/>
      <c r="N539" s="428"/>
      <c r="O539" s="474"/>
      <c r="P539" s="473"/>
      <c r="Q539" s="428"/>
      <c r="R539" s="428"/>
      <c r="S539" s="428"/>
      <c r="T539" s="428"/>
      <c r="U539" s="428"/>
      <c r="V539" s="428"/>
      <c r="W539" s="428"/>
      <c r="X539" s="428"/>
      <c r="Y539" s="428"/>
      <c r="Z539" s="428"/>
      <c r="AA539" s="428"/>
      <c r="AB539" s="428"/>
      <c r="AC539" s="428"/>
      <c r="AD539" s="428"/>
      <c r="AE539" s="428"/>
      <c r="AF539" s="428"/>
      <c r="AG539" s="428"/>
      <c r="AH539" s="428"/>
    </row>
    <row r="540" ht="15.75" customHeight="1">
      <c r="A540" s="428"/>
      <c r="B540" s="428"/>
      <c r="C540" s="472"/>
      <c r="D540" s="428"/>
      <c r="E540" s="472"/>
      <c r="F540" s="472"/>
      <c r="G540" s="472"/>
      <c r="H540" s="428"/>
      <c r="I540" s="472"/>
      <c r="J540" s="428"/>
      <c r="K540" s="472"/>
      <c r="L540" s="428"/>
      <c r="M540" s="472"/>
      <c r="N540" s="428"/>
      <c r="O540" s="474"/>
      <c r="P540" s="473"/>
      <c r="Q540" s="428"/>
      <c r="R540" s="428"/>
      <c r="S540" s="428"/>
      <c r="T540" s="428"/>
      <c r="U540" s="428"/>
      <c r="V540" s="428"/>
      <c r="W540" s="428"/>
      <c r="X540" s="428"/>
      <c r="Y540" s="428"/>
      <c r="Z540" s="428"/>
      <c r="AA540" s="428"/>
      <c r="AB540" s="428"/>
      <c r="AC540" s="428"/>
      <c r="AD540" s="428"/>
      <c r="AE540" s="428"/>
      <c r="AF540" s="428"/>
      <c r="AG540" s="428"/>
      <c r="AH540" s="428"/>
    </row>
    <row r="541" ht="15.75" customHeight="1">
      <c r="A541" s="428"/>
      <c r="B541" s="428"/>
      <c r="C541" s="472"/>
      <c r="D541" s="428"/>
      <c r="E541" s="472"/>
      <c r="F541" s="472"/>
      <c r="G541" s="472"/>
      <c r="H541" s="428"/>
      <c r="I541" s="472"/>
      <c r="J541" s="428"/>
      <c r="K541" s="472"/>
      <c r="L541" s="428"/>
      <c r="M541" s="472"/>
      <c r="N541" s="428"/>
      <c r="O541" s="474"/>
      <c r="P541" s="473"/>
      <c r="Q541" s="428"/>
      <c r="R541" s="428"/>
      <c r="S541" s="428"/>
      <c r="T541" s="428"/>
      <c r="U541" s="428"/>
      <c r="V541" s="428"/>
      <c r="W541" s="428"/>
      <c r="X541" s="428"/>
      <c r="Y541" s="428"/>
      <c r="Z541" s="428"/>
      <c r="AA541" s="428"/>
      <c r="AB541" s="428"/>
      <c r="AC541" s="428"/>
      <c r="AD541" s="428"/>
      <c r="AE541" s="428"/>
      <c r="AF541" s="428"/>
      <c r="AG541" s="428"/>
      <c r="AH541" s="428"/>
    </row>
    <row r="542" ht="15.75" customHeight="1">
      <c r="A542" s="428"/>
      <c r="B542" s="428"/>
      <c r="C542" s="472"/>
      <c r="D542" s="428"/>
      <c r="E542" s="472"/>
      <c r="F542" s="472"/>
      <c r="G542" s="472"/>
      <c r="H542" s="428"/>
      <c r="I542" s="472"/>
      <c r="J542" s="428"/>
      <c r="K542" s="472"/>
      <c r="L542" s="428"/>
      <c r="M542" s="472"/>
      <c r="N542" s="428"/>
      <c r="O542" s="474"/>
      <c r="P542" s="473"/>
      <c r="Q542" s="428"/>
      <c r="R542" s="428"/>
      <c r="S542" s="428"/>
      <c r="T542" s="428"/>
      <c r="U542" s="428"/>
      <c r="V542" s="428"/>
      <c r="W542" s="428"/>
      <c r="X542" s="428"/>
      <c r="Y542" s="428"/>
      <c r="Z542" s="428"/>
      <c r="AA542" s="428"/>
      <c r="AB542" s="428"/>
      <c r="AC542" s="428"/>
      <c r="AD542" s="428"/>
      <c r="AE542" s="428"/>
      <c r="AF542" s="428"/>
      <c r="AG542" s="428"/>
      <c r="AH542" s="428"/>
    </row>
    <row r="543" ht="15.75" customHeight="1">
      <c r="A543" s="428"/>
      <c r="B543" s="428"/>
      <c r="C543" s="472"/>
      <c r="D543" s="428"/>
      <c r="E543" s="472"/>
      <c r="F543" s="472"/>
      <c r="G543" s="472"/>
      <c r="H543" s="428"/>
      <c r="I543" s="472"/>
      <c r="J543" s="428"/>
      <c r="K543" s="472"/>
      <c r="L543" s="428"/>
      <c r="M543" s="472"/>
      <c r="N543" s="428"/>
      <c r="O543" s="474"/>
      <c r="P543" s="473"/>
      <c r="Q543" s="428"/>
      <c r="R543" s="428"/>
      <c r="S543" s="428"/>
      <c r="T543" s="428"/>
      <c r="U543" s="428"/>
      <c r="V543" s="428"/>
      <c r="W543" s="428"/>
      <c r="X543" s="428"/>
      <c r="Y543" s="428"/>
      <c r="Z543" s="428"/>
      <c r="AA543" s="428"/>
      <c r="AB543" s="428"/>
      <c r="AC543" s="428"/>
      <c r="AD543" s="428"/>
      <c r="AE543" s="428"/>
      <c r="AF543" s="428"/>
      <c r="AG543" s="428"/>
      <c r="AH543" s="428"/>
    </row>
    <row r="544" ht="15.75" customHeight="1">
      <c r="A544" s="428"/>
      <c r="B544" s="428"/>
      <c r="C544" s="472"/>
      <c r="D544" s="428"/>
      <c r="E544" s="472"/>
      <c r="F544" s="472"/>
      <c r="G544" s="472"/>
      <c r="H544" s="428"/>
      <c r="I544" s="472"/>
      <c r="J544" s="428"/>
      <c r="K544" s="472"/>
      <c r="L544" s="428"/>
      <c r="M544" s="472"/>
      <c r="N544" s="428"/>
      <c r="O544" s="474"/>
      <c r="P544" s="473"/>
      <c r="Q544" s="428"/>
      <c r="R544" s="428"/>
      <c r="S544" s="428"/>
      <c r="T544" s="428"/>
      <c r="U544" s="428"/>
      <c r="V544" s="428"/>
      <c r="W544" s="428"/>
      <c r="X544" s="428"/>
      <c r="Y544" s="428"/>
      <c r="Z544" s="428"/>
      <c r="AA544" s="428"/>
      <c r="AB544" s="428"/>
      <c r="AC544" s="428"/>
      <c r="AD544" s="428"/>
      <c r="AE544" s="428"/>
      <c r="AF544" s="428"/>
      <c r="AG544" s="428"/>
      <c r="AH544" s="428"/>
    </row>
    <row r="545" ht="15.75" customHeight="1">
      <c r="A545" s="428"/>
      <c r="B545" s="428"/>
      <c r="C545" s="472"/>
      <c r="D545" s="428"/>
      <c r="E545" s="472"/>
      <c r="F545" s="472"/>
      <c r="G545" s="472"/>
      <c r="H545" s="428"/>
      <c r="I545" s="472"/>
      <c r="J545" s="428"/>
      <c r="K545" s="472"/>
      <c r="L545" s="428"/>
      <c r="M545" s="472"/>
      <c r="N545" s="428"/>
      <c r="O545" s="474"/>
      <c r="P545" s="473"/>
      <c r="Q545" s="428"/>
      <c r="R545" s="428"/>
      <c r="S545" s="428"/>
      <c r="T545" s="428"/>
      <c r="U545" s="428"/>
      <c r="V545" s="428"/>
      <c r="W545" s="428"/>
      <c r="X545" s="428"/>
      <c r="Y545" s="428"/>
      <c r="Z545" s="428"/>
      <c r="AA545" s="428"/>
      <c r="AB545" s="428"/>
      <c r="AC545" s="428"/>
      <c r="AD545" s="428"/>
      <c r="AE545" s="428"/>
      <c r="AF545" s="428"/>
      <c r="AG545" s="428"/>
      <c r="AH545" s="428"/>
    </row>
    <row r="546" ht="15.75" customHeight="1">
      <c r="A546" s="428"/>
      <c r="B546" s="428"/>
      <c r="C546" s="472"/>
      <c r="D546" s="428"/>
      <c r="E546" s="472"/>
      <c r="F546" s="472"/>
      <c r="G546" s="472"/>
      <c r="H546" s="428"/>
      <c r="I546" s="472"/>
      <c r="J546" s="428"/>
      <c r="K546" s="472"/>
      <c r="L546" s="428"/>
      <c r="M546" s="472"/>
      <c r="N546" s="428"/>
      <c r="O546" s="474"/>
      <c r="P546" s="473"/>
      <c r="Q546" s="428"/>
      <c r="R546" s="428"/>
      <c r="S546" s="428"/>
      <c r="T546" s="428"/>
      <c r="U546" s="428"/>
      <c r="V546" s="428"/>
      <c r="W546" s="428"/>
      <c r="X546" s="428"/>
      <c r="Y546" s="428"/>
      <c r="Z546" s="428"/>
      <c r="AA546" s="428"/>
      <c r="AB546" s="428"/>
      <c r="AC546" s="428"/>
      <c r="AD546" s="428"/>
      <c r="AE546" s="428"/>
      <c r="AF546" s="428"/>
      <c r="AG546" s="428"/>
      <c r="AH546" s="428"/>
    </row>
    <row r="547" ht="15.75" customHeight="1">
      <c r="A547" s="428"/>
      <c r="B547" s="428"/>
      <c r="C547" s="472"/>
      <c r="D547" s="428"/>
      <c r="E547" s="472"/>
      <c r="F547" s="472"/>
      <c r="G547" s="472"/>
      <c r="H547" s="428"/>
      <c r="I547" s="472"/>
      <c r="J547" s="428"/>
      <c r="K547" s="472"/>
      <c r="L547" s="428"/>
      <c r="M547" s="472"/>
      <c r="N547" s="428"/>
      <c r="O547" s="474"/>
      <c r="P547" s="473"/>
      <c r="Q547" s="428"/>
      <c r="R547" s="428"/>
      <c r="S547" s="428"/>
      <c r="T547" s="428"/>
      <c r="U547" s="428"/>
      <c r="V547" s="428"/>
      <c r="W547" s="428"/>
      <c r="X547" s="428"/>
      <c r="Y547" s="428"/>
      <c r="Z547" s="428"/>
      <c r="AA547" s="428"/>
      <c r="AB547" s="428"/>
      <c r="AC547" s="428"/>
      <c r="AD547" s="428"/>
      <c r="AE547" s="428"/>
      <c r="AF547" s="428"/>
      <c r="AG547" s="428"/>
      <c r="AH547" s="428"/>
    </row>
    <row r="548" ht="15.75" customHeight="1">
      <c r="A548" s="428"/>
      <c r="B548" s="428"/>
      <c r="C548" s="472"/>
      <c r="D548" s="428"/>
      <c r="E548" s="472"/>
      <c r="F548" s="472"/>
      <c r="G548" s="472"/>
      <c r="H548" s="428"/>
      <c r="I548" s="472"/>
      <c r="J548" s="428"/>
      <c r="K548" s="472"/>
      <c r="L548" s="428"/>
      <c r="M548" s="472"/>
      <c r="N548" s="428"/>
      <c r="O548" s="474"/>
      <c r="P548" s="473"/>
      <c r="Q548" s="428"/>
      <c r="R548" s="428"/>
      <c r="S548" s="428"/>
      <c r="T548" s="428"/>
      <c r="U548" s="428"/>
      <c r="V548" s="428"/>
      <c r="W548" s="428"/>
      <c r="X548" s="428"/>
      <c r="Y548" s="428"/>
      <c r="Z548" s="428"/>
      <c r="AA548" s="428"/>
      <c r="AB548" s="428"/>
      <c r="AC548" s="428"/>
      <c r="AD548" s="428"/>
      <c r="AE548" s="428"/>
      <c r="AF548" s="428"/>
      <c r="AG548" s="428"/>
      <c r="AH548" s="428"/>
    </row>
    <row r="549" ht="15.75" customHeight="1">
      <c r="A549" s="428"/>
      <c r="B549" s="428"/>
      <c r="C549" s="472"/>
      <c r="D549" s="428"/>
      <c r="E549" s="472"/>
      <c r="F549" s="472"/>
      <c r="G549" s="472"/>
      <c r="H549" s="428"/>
      <c r="I549" s="472"/>
      <c r="J549" s="428"/>
      <c r="K549" s="472"/>
      <c r="L549" s="428"/>
      <c r="M549" s="472"/>
      <c r="N549" s="428"/>
      <c r="O549" s="474"/>
      <c r="P549" s="473"/>
      <c r="Q549" s="428"/>
      <c r="R549" s="428"/>
      <c r="S549" s="428"/>
      <c r="T549" s="428"/>
      <c r="U549" s="428"/>
      <c r="V549" s="428"/>
      <c r="W549" s="428"/>
      <c r="X549" s="428"/>
      <c r="Y549" s="428"/>
      <c r="Z549" s="428"/>
      <c r="AA549" s="428"/>
      <c r="AB549" s="428"/>
      <c r="AC549" s="428"/>
      <c r="AD549" s="428"/>
      <c r="AE549" s="428"/>
      <c r="AF549" s="428"/>
      <c r="AG549" s="428"/>
      <c r="AH549" s="428"/>
    </row>
    <row r="550" ht="15.75" customHeight="1">
      <c r="A550" s="428"/>
      <c r="B550" s="428"/>
      <c r="C550" s="472"/>
      <c r="D550" s="428"/>
      <c r="E550" s="472"/>
      <c r="F550" s="472"/>
      <c r="G550" s="472"/>
      <c r="H550" s="428"/>
      <c r="I550" s="472"/>
      <c r="J550" s="428"/>
      <c r="K550" s="472"/>
      <c r="L550" s="428"/>
      <c r="M550" s="472"/>
      <c r="N550" s="428"/>
      <c r="O550" s="474"/>
      <c r="P550" s="473"/>
      <c r="Q550" s="428"/>
      <c r="R550" s="428"/>
      <c r="S550" s="428"/>
      <c r="T550" s="428"/>
      <c r="U550" s="428"/>
      <c r="V550" s="428"/>
      <c r="W550" s="428"/>
      <c r="X550" s="428"/>
      <c r="Y550" s="428"/>
      <c r="Z550" s="428"/>
      <c r="AA550" s="428"/>
      <c r="AB550" s="428"/>
      <c r="AC550" s="428"/>
      <c r="AD550" s="428"/>
      <c r="AE550" s="428"/>
      <c r="AF550" s="428"/>
      <c r="AG550" s="428"/>
      <c r="AH550" s="428"/>
    </row>
    <row r="551" ht="15.75" customHeight="1">
      <c r="A551" s="428"/>
      <c r="B551" s="428"/>
      <c r="C551" s="472"/>
      <c r="D551" s="428"/>
      <c r="E551" s="472"/>
      <c r="F551" s="472"/>
      <c r="G551" s="472"/>
      <c r="H551" s="428"/>
      <c r="I551" s="472"/>
      <c r="J551" s="428"/>
      <c r="K551" s="472"/>
      <c r="L551" s="428"/>
      <c r="M551" s="472"/>
      <c r="N551" s="428"/>
      <c r="O551" s="474"/>
      <c r="P551" s="473"/>
      <c r="Q551" s="428"/>
      <c r="R551" s="428"/>
      <c r="S551" s="428"/>
      <c r="T551" s="428"/>
      <c r="U551" s="428"/>
      <c r="V551" s="428"/>
      <c r="W551" s="428"/>
      <c r="X551" s="428"/>
      <c r="Y551" s="428"/>
      <c r="Z551" s="428"/>
      <c r="AA551" s="428"/>
      <c r="AB551" s="428"/>
      <c r="AC551" s="428"/>
      <c r="AD551" s="428"/>
      <c r="AE551" s="428"/>
      <c r="AF551" s="428"/>
      <c r="AG551" s="428"/>
      <c r="AH551" s="428"/>
    </row>
    <row r="552" ht="15.75" customHeight="1">
      <c r="A552" s="428"/>
      <c r="B552" s="428"/>
      <c r="C552" s="472"/>
      <c r="D552" s="428"/>
      <c r="E552" s="472"/>
      <c r="F552" s="472"/>
      <c r="G552" s="472"/>
      <c r="H552" s="428"/>
      <c r="I552" s="472"/>
      <c r="J552" s="428"/>
      <c r="K552" s="472"/>
      <c r="L552" s="428"/>
      <c r="M552" s="472"/>
      <c r="N552" s="428"/>
      <c r="O552" s="474"/>
      <c r="P552" s="473"/>
      <c r="Q552" s="428"/>
      <c r="R552" s="428"/>
      <c r="S552" s="428"/>
      <c r="T552" s="428"/>
      <c r="U552" s="428"/>
      <c r="V552" s="428"/>
      <c r="W552" s="428"/>
      <c r="X552" s="428"/>
      <c r="Y552" s="428"/>
      <c r="Z552" s="428"/>
      <c r="AA552" s="428"/>
      <c r="AB552" s="428"/>
      <c r="AC552" s="428"/>
      <c r="AD552" s="428"/>
      <c r="AE552" s="428"/>
      <c r="AF552" s="428"/>
      <c r="AG552" s="428"/>
      <c r="AH552" s="428"/>
    </row>
    <row r="553" ht="15.75" customHeight="1">
      <c r="A553" s="428"/>
      <c r="B553" s="428"/>
      <c r="C553" s="472"/>
      <c r="D553" s="428"/>
      <c r="E553" s="472"/>
      <c r="F553" s="472"/>
      <c r="G553" s="472"/>
      <c r="H553" s="428"/>
      <c r="I553" s="472"/>
      <c r="J553" s="428"/>
      <c r="K553" s="472"/>
      <c r="L553" s="428"/>
      <c r="M553" s="472"/>
      <c r="N553" s="428"/>
      <c r="O553" s="474"/>
      <c r="P553" s="473"/>
      <c r="Q553" s="428"/>
      <c r="R553" s="428"/>
      <c r="S553" s="428"/>
      <c r="T553" s="428"/>
      <c r="U553" s="428"/>
      <c r="V553" s="428"/>
      <c r="W553" s="428"/>
      <c r="X553" s="428"/>
      <c r="Y553" s="428"/>
      <c r="Z553" s="428"/>
      <c r="AA553" s="428"/>
      <c r="AB553" s="428"/>
      <c r="AC553" s="428"/>
      <c r="AD553" s="428"/>
      <c r="AE553" s="428"/>
      <c r="AF553" s="428"/>
      <c r="AG553" s="428"/>
      <c r="AH553" s="428"/>
    </row>
    <row r="554" ht="15.75" customHeight="1">
      <c r="A554" s="428"/>
      <c r="B554" s="428"/>
      <c r="C554" s="472"/>
      <c r="D554" s="428"/>
      <c r="E554" s="472"/>
      <c r="F554" s="472"/>
      <c r="G554" s="472"/>
      <c r="H554" s="428"/>
      <c r="I554" s="472"/>
      <c r="J554" s="428"/>
      <c r="K554" s="472"/>
      <c r="L554" s="428"/>
      <c r="M554" s="472"/>
      <c r="N554" s="428"/>
      <c r="O554" s="474"/>
      <c r="P554" s="473"/>
      <c r="Q554" s="428"/>
      <c r="R554" s="428"/>
      <c r="S554" s="428"/>
      <c r="T554" s="428"/>
      <c r="U554" s="428"/>
      <c r="V554" s="428"/>
      <c r="W554" s="428"/>
      <c r="X554" s="428"/>
      <c r="Y554" s="428"/>
      <c r="Z554" s="428"/>
      <c r="AA554" s="428"/>
      <c r="AB554" s="428"/>
      <c r="AC554" s="428"/>
      <c r="AD554" s="428"/>
      <c r="AE554" s="428"/>
      <c r="AF554" s="428"/>
      <c r="AG554" s="428"/>
      <c r="AH554" s="428"/>
    </row>
    <row r="555" ht="15.75" customHeight="1">
      <c r="A555" s="428"/>
      <c r="B555" s="428"/>
      <c r="C555" s="472"/>
      <c r="D555" s="428"/>
      <c r="E555" s="472"/>
      <c r="F555" s="472"/>
      <c r="G555" s="472"/>
      <c r="H555" s="428"/>
      <c r="I555" s="472"/>
      <c r="J555" s="428"/>
      <c r="K555" s="472"/>
      <c r="L555" s="428"/>
      <c r="M555" s="472"/>
      <c r="N555" s="428"/>
      <c r="O555" s="474"/>
      <c r="P555" s="473"/>
      <c r="Q555" s="428"/>
      <c r="R555" s="428"/>
      <c r="S555" s="428"/>
      <c r="T555" s="428"/>
      <c r="U555" s="428"/>
      <c r="V555" s="428"/>
      <c r="W555" s="428"/>
      <c r="X555" s="428"/>
      <c r="Y555" s="428"/>
      <c r="Z555" s="428"/>
      <c r="AA555" s="428"/>
      <c r="AB555" s="428"/>
      <c r="AC555" s="428"/>
      <c r="AD555" s="428"/>
      <c r="AE555" s="428"/>
      <c r="AF555" s="428"/>
      <c r="AG555" s="428"/>
      <c r="AH555" s="428"/>
    </row>
    <row r="556" ht="15.75" customHeight="1">
      <c r="A556" s="428"/>
      <c r="B556" s="428"/>
      <c r="C556" s="472"/>
      <c r="D556" s="428"/>
      <c r="E556" s="472"/>
      <c r="F556" s="472"/>
      <c r="G556" s="472"/>
      <c r="H556" s="428"/>
      <c r="I556" s="472"/>
      <c r="J556" s="428"/>
      <c r="K556" s="472"/>
      <c r="L556" s="428"/>
      <c r="M556" s="472"/>
      <c r="N556" s="428"/>
      <c r="O556" s="474"/>
      <c r="P556" s="473"/>
      <c r="Q556" s="428"/>
      <c r="R556" s="428"/>
      <c r="S556" s="428"/>
      <c r="T556" s="428"/>
      <c r="U556" s="428"/>
      <c r="V556" s="428"/>
      <c r="W556" s="428"/>
      <c r="X556" s="428"/>
      <c r="Y556" s="428"/>
      <c r="Z556" s="428"/>
      <c r="AA556" s="428"/>
      <c r="AB556" s="428"/>
      <c r="AC556" s="428"/>
      <c r="AD556" s="428"/>
      <c r="AE556" s="428"/>
      <c r="AF556" s="428"/>
      <c r="AG556" s="428"/>
      <c r="AH556" s="428"/>
    </row>
    <row r="557" ht="15.75" customHeight="1">
      <c r="A557" s="428"/>
      <c r="B557" s="428"/>
      <c r="C557" s="472"/>
      <c r="D557" s="428"/>
      <c r="E557" s="472"/>
      <c r="F557" s="472"/>
      <c r="G557" s="472"/>
      <c r="H557" s="428"/>
      <c r="I557" s="472"/>
      <c r="J557" s="428"/>
      <c r="K557" s="472"/>
      <c r="L557" s="428"/>
      <c r="M557" s="472"/>
      <c r="N557" s="428"/>
      <c r="O557" s="474"/>
      <c r="P557" s="473"/>
      <c r="Q557" s="428"/>
      <c r="R557" s="428"/>
      <c r="S557" s="428"/>
      <c r="T557" s="428"/>
      <c r="U557" s="428"/>
      <c r="V557" s="428"/>
      <c r="W557" s="428"/>
      <c r="X557" s="428"/>
      <c r="Y557" s="428"/>
      <c r="Z557" s="428"/>
      <c r="AA557" s="428"/>
      <c r="AB557" s="428"/>
      <c r="AC557" s="428"/>
      <c r="AD557" s="428"/>
      <c r="AE557" s="428"/>
      <c r="AF557" s="428"/>
      <c r="AG557" s="428"/>
      <c r="AH557" s="428"/>
    </row>
    <row r="558" ht="15.75" customHeight="1">
      <c r="A558" s="428"/>
      <c r="B558" s="428"/>
      <c r="C558" s="472"/>
      <c r="D558" s="428"/>
      <c r="E558" s="472"/>
      <c r="F558" s="472"/>
      <c r="G558" s="472"/>
      <c r="H558" s="428"/>
      <c r="I558" s="472"/>
      <c r="J558" s="428"/>
      <c r="K558" s="472"/>
      <c r="L558" s="428"/>
      <c r="M558" s="472"/>
      <c r="N558" s="428"/>
      <c r="O558" s="474"/>
      <c r="P558" s="473"/>
      <c r="Q558" s="428"/>
      <c r="R558" s="428"/>
      <c r="S558" s="428"/>
      <c r="T558" s="428"/>
      <c r="U558" s="428"/>
      <c r="V558" s="428"/>
      <c r="W558" s="428"/>
      <c r="X558" s="428"/>
      <c r="Y558" s="428"/>
      <c r="Z558" s="428"/>
      <c r="AA558" s="428"/>
      <c r="AB558" s="428"/>
      <c r="AC558" s="428"/>
      <c r="AD558" s="428"/>
      <c r="AE558" s="428"/>
      <c r="AF558" s="428"/>
      <c r="AG558" s="428"/>
      <c r="AH558" s="428"/>
    </row>
    <row r="559" ht="15.75" customHeight="1">
      <c r="A559" s="428"/>
      <c r="B559" s="428"/>
      <c r="C559" s="472"/>
      <c r="D559" s="428"/>
      <c r="E559" s="472"/>
      <c r="F559" s="472"/>
      <c r="G559" s="472"/>
      <c r="H559" s="428"/>
      <c r="I559" s="472"/>
      <c r="J559" s="428"/>
      <c r="K559" s="472"/>
      <c r="L559" s="428"/>
      <c r="M559" s="472"/>
      <c r="N559" s="428"/>
      <c r="O559" s="474"/>
      <c r="P559" s="473"/>
      <c r="Q559" s="428"/>
      <c r="R559" s="428"/>
      <c r="S559" s="428"/>
      <c r="T559" s="428"/>
      <c r="U559" s="428"/>
      <c r="V559" s="428"/>
      <c r="W559" s="428"/>
      <c r="X559" s="428"/>
      <c r="Y559" s="428"/>
      <c r="Z559" s="428"/>
      <c r="AA559" s="428"/>
      <c r="AB559" s="428"/>
      <c r="AC559" s="428"/>
      <c r="AD559" s="428"/>
      <c r="AE559" s="428"/>
      <c r="AF559" s="428"/>
      <c r="AG559" s="428"/>
      <c r="AH559" s="428"/>
    </row>
    <row r="560" ht="15.75" customHeight="1">
      <c r="A560" s="428"/>
      <c r="B560" s="428"/>
      <c r="C560" s="472"/>
      <c r="D560" s="428"/>
      <c r="E560" s="472"/>
      <c r="F560" s="472"/>
      <c r="G560" s="472"/>
      <c r="H560" s="428"/>
      <c r="I560" s="472"/>
      <c r="J560" s="428"/>
      <c r="K560" s="472"/>
      <c r="L560" s="428"/>
      <c r="M560" s="472"/>
      <c r="N560" s="428"/>
      <c r="O560" s="474"/>
      <c r="P560" s="473"/>
      <c r="Q560" s="428"/>
      <c r="R560" s="428"/>
      <c r="S560" s="428"/>
      <c r="T560" s="428"/>
      <c r="U560" s="428"/>
      <c r="V560" s="428"/>
      <c r="W560" s="428"/>
      <c r="X560" s="428"/>
      <c r="Y560" s="428"/>
      <c r="Z560" s="428"/>
      <c r="AA560" s="428"/>
      <c r="AB560" s="428"/>
      <c r="AC560" s="428"/>
      <c r="AD560" s="428"/>
      <c r="AE560" s="428"/>
      <c r="AF560" s="428"/>
      <c r="AG560" s="428"/>
      <c r="AH560" s="428"/>
    </row>
    <row r="561" ht="15.75" customHeight="1">
      <c r="A561" s="428"/>
      <c r="B561" s="428"/>
      <c r="C561" s="472"/>
      <c r="D561" s="428"/>
      <c r="E561" s="472"/>
      <c r="F561" s="472"/>
      <c r="G561" s="472"/>
      <c r="H561" s="428"/>
      <c r="I561" s="472"/>
      <c r="J561" s="428"/>
      <c r="K561" s="472"/>
      <c r="L561" s="428"/>
      <c r="M561" s="472"/>
      <c r="N561" s="428"/>
      <c r="O561" s="474"/>
      <c r="P561" s="473"/>
      <c r="Q561" s="428"/>
      <c r="R561" s="428"/>
      <c r="S561" s="428"/>
      <c r="T561" s="428"/>
      <c r="U561" s="428"/>
      <c r="V561" s="428"/>
      <c r="W561" s="428"/>
      <c r="X561" s="428"/>
      <c r="Y561" s="428"/>
      <c r="Z561" s="428"/>
      <c r="AA561" s="428"/>
      <c r="AB561" s="428"/>
      <c r="AC561" s="428"/>
      <c r="AD561" s="428"/>
      <c r="AE561" s="428"/>
      <c r="AF561" s="428"/>
      <c r="AG561" s="428"/>
      <c r="AH561" s="428"/>
    </row>
    <row r="562" ht="15.75" customHeight="1">
      <c r="A562" s="428"/>
      <c r="B562" s="428"/>
      <c r="C562" s="472"/>
      <c r="D562" s="428"/>
      <c r="E562" s="472"/>
      <c r="F562" s="472"/>
      <c r="G562" s="472"/>
      <c r="H562" s="428"/>
      <c r="I562" s="472"/>
      <c r="J562" s="428"/>
      <c r="K562" s="472"/>
      <c r="L562" s="428"/>
      <c r="M562" s="472"/>
      <c r="N562" s="428"/>
      <c r="O562" s="474"/>
      <c r="P562" s="473"/>
      <c r="Q562" s="428"/>
      <c r="R562" s="428"/>
      <c r="S562" s="428"/>
      <c r="T562" s="428"/>
      <c r="U562" s="428"/>
      <c r="V562" s="428"/>
      <c r="W562" s="428"/>
      <c r="X562" s="428"/>
      <c r="Y562" s="428"/>
      <c r="Z562" s="428"/>
      <c r="AA562" s="428"/>
      <c r="AB562" s="428"/>
      <c r="AC562" s="428"/>
      <c r="AD562" s="428"/>
      <c r="AE562" s="428"/>
      <c r="AF562" s="428"/>
      <c r="AG562" s="428"/>
      <c r="AH562" s="428"/>
    </row>
    <row r="563" ht="15.75" customHeight="1">
      <c r="A563" s="428"/>
      <c r="B563" s="428"/>
      <c r="C563" s="472"/>
      <c r="D563" s="428"/>
      <c r="E563" s="472"/>
      <c r="F563" s="472"/>
      <c r="G563" s="472"/>
      <c r="H563" s="428"/>
      <c r="I563" s="472"/>
      <c r="J563" s="428"/>
      <c r="K563" s="472"/>
      <c r="L563" s="428"/>
      <c r="M563" s="472"/>
      <c r="N563" s="428"/>
      <c r="O563" s="474"/>
      <c r="P563" s="473"/>
      <c r="Q563" s="428"/>
      <c r="R563" s="428"/>
      <c r="S563" s="428"/>
      <c r="T563" s="428"/>
      <c r="U563" s="428"/>
      <c r="V563" s="428"/>
      <c r="W563" s="428"/>
      <c r="X563" s="428"/>
      <c r="Y563" s="428"/>
      <c r="Z563" s="428"/>
      <c r="AA563" s="428"/>
      <c r="AB563" s="428"/>
      <c r="AC563" s="428"/>
      <c r="AD563" s="428"/>
      <c r="AE563" s="428"/>
      <c r="AF563" s="428"/>
      <c r="AG563" s="428"/>
      <c r="AH563" s="428"/>
    </row>
    <row r="564" ht="15.75" customHeight="1">
      <c r="A564" s="428"/>
      <c r="B564" s="428"/>
      <c r="C564" s="472"/>
      <c r="D564" s="428"/>
      <c r="E564" s="472"/>
      <c r="F564" s="472"/>
      <c r="G564" s="472"/>
      <c r="H564" s="428"/>
      <c r="I564" s="472"/>
      <c r="J564" s="428"/>
      <c r="K564" s="472"/>
      <c r="L564" s="428"/>
      <c r="M564" s="472"/>
      <c r="N564" s="428"/>
      <c r="O564" s="474"/>
      <c r="P564" s="473"/>
      <c r="Q564" s="428"/>
      <c r="R564" s="428"/>
      <c r="S564" s="428"/>
      <c r="T564" s="428"/>
      <c r="U564" s="428"/>
      <c r="V564" s="428"/>
      <c r="W564" s="428"/>
      <c r="X564" s="428"/>
      <c r="Y564" s="428"/>
      <c r="Z564" s="428"/>
      <c r="AA564" s="428"/>
      <c r="AB564" s="428"/>
      <c r="AC564" s="428"/>
      <c r="AD564" s="428"/>
      <c r="AE564" s="428"/>
      <c r="AF564" s="428"/>
      <c r="AG564" s="428"/>
      <c r="AH564" s="428"/>
    </row>
    <row r="565" ht="15.75" customHeight="1">
      <c r="A565" s="428"/>
      <c r="B565" s="428"/>
      <c r="C565" s="472"/>
      <c r="D565" s="428"/>
      <c r="E565" s="472"/>
      <c r="F565" s="472"/>
      <c r="G565" s="472"/>
      <c r="H565" s="428"/>
      <c r="I565" s="472"/>
      <c r="J565" s="428"/>
      <c r="K565" s="472"/>
      <c r="L565" s="428"/>
      <c r="M565" s="472"/>
      <c r="N565" s="428"/>
      <c r="O565" s="474"/>
      <c r="P565" s="473"/>
      <c r="Q565" s="428"/>
      <c r="R565" s="428"/>
      <c r="S565" s="428"/>
      <c r="T565" s="428"/>
      <c r="U565" s="428"/>
      <c r="V565" s="428"/>
      <c r="W565" s="428"/>
      <c r="X565" s="428"/>
      <c r="Y565" s="428"/>
      <c r="Z565" s="428"/>
      <c r="AA565" s="428"/>
      <c r="AB565" s="428"/>
      <c r="AC565" s="428"/>
      <c r="AD565" s="428"/>
      <c r="AE565" s="428"/>
      <c r="AF565" s="428"/>
      <c r="AG565" s="428"/>
      <c r="AH565" s="428"/>
    </row>
    <row r="566" ht="15.75" customHeight="1">
      <c r="A566" s="428"/>
      <c r="B566" s="428"/>
      <c r="C566" s="472"/>
      <c r="D566" s="428"/>
      <c r="E566" s="472"/>
      <c r="F566" s="472"/>
      <c r="G566" s="472"/>
      <c r="H566" s="428"/>
      <c r="I566" s="472"/>
      <c r="J566" s="428"/>
      <c r="K566" s="472"/>
      <c r="L566" s="428"/>
      <c r="M566" s="472"/>
      <c r="N566" s="428"/>
      <c r="O566" s="474"/>
      <c r="P566" s="473"/>
      <c r="Q566" s="428"/>
      <c r="R566" s="428"/>
      <c r="S566" s="428"/>
      <c r="T566" s="428"/>
      <c r="U566" s="428"/>
      <c r="V566" s="428"/>
      <c r="W566" s="428"/>
      <c r="X566" s="428"/>
      <c r="Y566" s="428"/>
      <c r="Z566" s="428"/>
      <c r="AA566" s="428"/>
      <c r="AB566" s="428"/>
      <c r="AC566" s="428"/>
      <c r="AD566" s="428"/>
      <c r="AE566" s="428"/>
      <c r="AF566" s="428"/>
      <c r="AG566" s="428"/>
      <c r="AH566" s="428"/>
    </row>
    <row r="567" ht="15.75" customHeight="1">
      <c r="A567" s="428"/>
      <c r="B567" s="428"/>
      <c r="C567" s="472"/>
      <c r="D567" s="428"/>
      <c r="E567" s="472"/>
      <c r="F567" s="472"/>
      <c r="G567" s="472"/>
      <c r="H567" s="428"/>
      <c r="I567" s="472"/>
      <c r="J567" s="428"/>
      <c r="K567" s="472"/>
      <c r="L567" s="428"/>
      <c r="M567" s="472"/>
      <c r="N567" s="428"/>
      <c r="O567" s="474"/>
      <c r="P567" s="473"/>
      <c r="Q567" s="428"/>
      <c r="R567" s="428"/>
      <c r="S567" s="428"/>
      <c r="T567" s="428"/>
      <c r="U567" s="428"/>
      <c r="V567" s="428"/>
      <c r="W567" s="428"/>
      <c r="X567" s="428"/>
      <c r="Y567" s="428"/>
      <c r="Z567" s="428"/>
      <c r="AA567" s="428"/>
      <c r="AB567" s="428"/>
      <c r="AC567" s="428"/>
      <c r="AD567" s="428"/>
      <c r="AE567" s="428"/>
      <c r="AF567" s="428"/>
      <c r="AG567" s="428"/>
      <c r="AH567" s="428"/>
    </row>
    <row r="568" ht="15.75" customHeight="1">
      <c r="A568" s="428"/>
      <c r="B568" s="428"/>
      <c r="C568" s="472"/>
      <c r="D568" s="428"/>
      <c r="E568" s="472"/>
      <c r="F568" s="472"/>
      <c r="G568" s="472"/>
      <c r="H568" s="428"/>
      <c r="I568" s="472"/>
      <c r="J568" s="428"/>
      <c r="K568" s="472"/>
      <c r="L568" s="428"/>
      <c r="M568" s="472"/>
      <c r="N568" s="428"/>
      <c r="O568" s="474"/>
      <c r="P568" s="473"/>
      <c r="Q568" s="428"/>
      <c r="R568" s="428"/>
      <c r="S568" s="428"/>
      <c r="T568" s="428"/>
      <c r="U568" s="428"/>
      <c r="V568" s="428"/>
      <c r="W568" s="428"/>
      <c r="X568" s="428"/>
      <c r="Y568" s="428"/>
      <c r="Z568" s="428"/>
      <c r="AA568" s="428"/>
      <c r="AB568" s="428"/>
      <c r="AC568" s="428"/>
      <c r="AD568" s="428"/>
      <c r="AE568" s="428"/>
      <c r="AF568" s="428"/>
      <c r="AG568" s="428"/>
      <c r="AH568" s="428"/>
    </row>
    <row r="569" ht="15.75" customHeight="1">
      <c r="A569" s="428"/>
      <c r="B569" s="428"/>
      <c r="C569" s="472"/>
      <c r="D569" s="428"/>
      <c r="E569" s="472"/>
      <c r="F569" s="472"/>
      <c r="G569" s="472"/>
      <c r="H569" s="428"/>
      <c r="I569" s="472"/>
      <c r="J569" s="428"/>
      <c r="K569" s="472"/>
      <c r="L569" s="428"/>
      <c r="M569" s="472"/>
      <c r="N569" s="428"/>
      <c r="O569" s="474"/>
      <c r="P569" s="473"/>
      <c r="Q569" s="428"/>
      <c r="R569" s="428"/>
      <c r="S569" s="428"/>
      <c r="T569" s="428"/>
      <c r="U569" s="428"/>
      <c r="V569" s="428"/>
      <c r="W569" s="428"/>
      <c r="X569" s="428"/>
      <c r="Y569" s="428"/>
      <c r="Z569" s="428"/>
      <c r="AA569" s="428"/>
      <c r="AB569" s="428"/>
      <c r="AC569" s="428"/>
      <c r="AD569" s="428"/>
      <c r="AE569" s="428"/>
      <c r="AF569" s="428"/>
      <c r="AG569" s="428"/>
      <c r="AH569" s="428"/>
    </row>
    <row r="570" ht="15.75" customHeight="1">
      <c r="A570" s="428"/>
      <c r="B570" s="428"/>
      <c r="C570" s="472"/>
      <c r="D570" s="428"/>
      <c r="E570" s="472"/>
      <c r="F570" s="472"/>
      <c r="G570" s="472"/>
      <c r="H570" s="428"/>
      <c r="I570" s="472"/>
      <c r="J570" s="428"/>
      <c r="K570" s="472"/>
      <c r="L570" s="428"/>
      <c r="M570" s="472"/>
      <c r="N570" s="428"/>
      <c r="O570" s="474"/>
      <c r="P570" s="473"/>
      <c r="Q570" s="428"/>
      <c r="R570" s="428"/>
      <c r="S570" s="428"/>
      <c r="T570" s="428"/>
      <c r="U570" s="428"/>
      <c r="V570" s="428"/>
      <c r="W570" s="428"/>
      <c r="X570" s="428"/>
      <c r="Y570" s="428"/>
      <c r="Z570" s="428"/>
      <c r="AA570" s="428"/>
      <c r="AB570" s="428"/>
      <c r="AC570" s="428"/>
      <c r="AD570" s="428"/>
      <c r="AE570" s="428"/>
      <c r="AF570" s="428"/>
      <c r="AG570" s="428"/>
      <c r="AH570" s="428"/>
    </row>
    <row r="571" ht="15.75" customHeight="1">
      <c r="A571" s="428"/>
      <c r="B571" s="428"/>
      <c r="C571" s="472"/>
      <c r="D571" s="428"/>
      <c r="E571" s="472"/>
      <c r="F571" s="472"/>
      <c r="G571" s="472"/>
      <c r="H571" s="428"/>
      <c r="I571" s="472"/>
      <c r="J571" s="428"/>
      <c r="K571" s="472"/>
      <c r="L571" s="428"/>
      <c r="M571" s="472"/>
      <c r="N571" s="428"/>
      <c r="O571" s="474"/>
      <c r="P571" s="473"/>
      <c r="Q571" s="428"/>
      <c r="R571" s="428"/>
      <c r="S571" s="428"/>
      <c r="T571" s="428"/>
      <c r="U571" s="428"/>
      <c r="V571" s="428"/>
      <c r="W571" s="428"/>
      <c r="X571" s="428"/>
      <c r="Y571" s="428"/>
      <c r="Z571" s="428"/>
      <c r="AA571" s="428"/>
      <c r="AB571" s="428"/>
      <c r="AC571" s="428"/>
      <c r="AD571" s="428"/>
      <c r="AE571" s="428"/>
      <c r="AF571" s="428"/>
      <c r="AG571" s="428"/>
      <c r="AH571" s="428"/>
    </row>
    <row r="572" ht="15.75" customHeight="1">
      <c r="A572" s="428"/>
      <c r="B572" s="428"/>
      <c r="C572" s="472"/>
      <c r="D572" s="428"/>
      <c r="E572" s="472"/>
      <c r="F572" s="472"/>
      <c r="G572" s="472"/>
      <c r="H572" s="428"/>
      <c r="I572" s="472"/>
      <c r="J572" s="428"/>
      <c r="K572" s="472"/>
      <c r="L572" s="428"/>
      <c r="M572" s="472"/>
      <c r="N572" s="428"/>
      <c r="O572" s="474"/>
      <c r="P572" s="473"/>
      <c r="Q572" s="428"/>
      <c r="R572" s="428"/>
      <c r="S572" s="428"/>
      <c r="T572" s="428"/>
      <c r="U572" s="428"/>
      <c r="V572" s="428"/>
      <c r="W572" s="428"/>
      <c r="X572" s="428"/>
      <c r="Y572" s="428"/>
      <c r="Z572" s="428"/>
      <c r="AA572" s="428"/>
      <c r="AB572" s="428"/>
      <c r="AC572" s="428"/>
      <c r="AD572" s="428"/>
      <c r="AE572" s="428"/>
      <c r="AF572" s="428"/>
      <c r="AG572" s="428"/>
      <c r="AH572" s="428"/>
    </row>
    <row r="573" ht="15.75" customHeight="1">
      <c r="A573" s="428"/>
      <c r="B573" s="428"/>
      <c r="C573" s="472"/>
      <c r="D573" s="428"/>
      <c r="E573" s="472"/>
      <c r="F573" s="472"/>
      <c r="G573" s="472"/>
      <c r="H573" s="428"/>
      <c r="I573" s="472"/>
      <c r="J573" s="428"/>
      <c r="K573" s="472"/>
      <c r="L573" s="428"/>
      <c r="M573" s="472"/>
      <c r="N573" s="428"/>
      <c r="O573" s="474"/>
      <c r="P573" s="473"/>
      <c r="Q573" s="428"/>
      <c r="R573" s="428"/>
      <c r="S573" s="428"/>
      <c r="T573" s="428"/>
      <c r="U573" s="428"/>
      <c r="V573" s="428"/>
      <c r="W573" s="428"/>
      <c r="X573" s="428"/>
      <c r="Y573" s="428"/>
      <c r="Z573" s="428"/>
      <c r="AA573" s="428"/>
      <c r="AB573" s="428"/>
      <c r="AC573" s="428"/>
      <c r="AD573" s="428"/>
      <c r="AE573" s="428"/>
      <c r="AF573" s="428"/>
      <c r="AG573" s="428"/>
      <c r="AH573" s="428"/>
    </row>
    <row r="574" ht="15.75" customHeight="1">
      <c r="A574" s="428"/>
      <c r="B574" s="428"/>
      <c r="C574" s="472"/>
      <c r="D574" s="428"/>
      <c r="E574" s="472"/>
      <c r="F574" s="472"/>
      <c r="G574" s="472"/>
      <c r="H574" s="428"/>
      <c r="I574" s="472"/>
      <c r="J574" s="428"/>
      <c r="K574" s="472"/>
      <c r="L574" s="428"/>
      <c r="M574" s="472"/>
      <c r="N574" s="428"/>
      <c r="O574" s="474"/>
      <c r="P574" s="473"/>
      <c r="Q574" s="428"/>
      <c r="R574" s="428"/>
      <c r="S574" s="428"/>
      <c r="T574" s="428"/>
      <c r="U574" s="428"/>
      <c r="V574" s="428"/>
      <c r="W574" s="428"/>
      <c r="X574" s="428"/>
      <c r="Y574" s="428"/>
      <c r="Z574" s="428"/>
      <c r="AA574" s="428"/>
      <c r="AB574" s="428"/>
      <c r="AC574" s="428"/>
      <c r="AD574" s="428"/>
      <c r="AE574" s="428"/>
      <c r="AF574" s="428"/>
      <c r="AG574" s="428"/>
      <c r="AH574" s="428"/>
    </row>
    <row r="575" ht="15.75" customHeight="1">
      <c r="A575" s="428"/>
      <c r="B575" s="428"/>
      <c r="C575" s="472"/>
      <c r="D575" s="428"/>
      <c r="E575" s="472"/>
      <c r="F575" s="472"/>
      <c r="G575" s="472"/>
      <c r="H575" s="428"/>
      <c r="I575" s="472"/>
      <c r="J575" s="428"/>
      <c r="K575" s="472"/>
      <c r="L575" s="428"/>
      <c r="M575" s="472"/>
      <c r="N575" s="428"/>
      <c r="O575" s="474"/>
      <c r="P575" s="473"/>
      <c r="Q575" s="428"/>
      <c r="R575" s="428"/>
      <c r="S575" s="428"/>
      <c r="T575" s="428"/>
      <c r="U575" s="428"/>
      <c r="V575" s="428"/>
      <c r="W575" s="428"/>
      <c r="X575" s="428"/>
      <c r="Y575" s="428"/>
      <c r="Z575" s="428"/>
      <c r="AA575" s="428"/>
      <c r="AB575" s="428"/>
      <c r="AC575" s="428"/>
      <c r="AD575" s="428"/>
      <c r="AE575" s="428"/>
      <c r="AF575" s="428"/>
      <c r="AG575" s="428"/>
      <c r="AH575" s="428"/>
    </row>
    <row r="576" ht="15.75" customHeight="1">
      <c r="A576" s="428"/>
      <c r="B576" s="428"/>
      <c r="C576" s="472"/>
      <c r="D576" s="428"/>
      <c r="E576" s="472"/>
      <c r="F576" s="472"/>
      <c r="G576" s="472"/>
      <c r="H576" s="428"/>
      <c r="I576" s="472"/>
      <c r="J576" s="428"/>
      <c r="K576" s="472"/>
      <c r="L576" s="428"/>
      <c r="M576" s="472"/>
      <c r="N576" s="428"/>
      <c r="O576" s="474"/>
      <c r="P576" s="473"/>
      <c r="Q576" s="428"/>
      <c r="R576" s="428"/>
      <c r="S576" s="428"/>
      <c r="T576" s="428"/>
      <c r="U576" s="428"/>
      <c r="V576" s="428"/>
      <c r="W576" s="428"/>
      <c r="X576" s="428"/>
      <c r="Y576" s="428"/>
      <c r="Z576" s="428"/>
      <c r="AA576" s="428"/>
      <c r="AB576" s="428"/>
      <c r="AC576" s="428"/>
      <c r="AD576" s="428"/>
      <c r="AE576" s="428"/>
      <c r="AF576" s="428"/>
      <c r="AG576" s="428"/>
      <c r="AH576" s="428"/>
    </row>
    <row r="577" ht="15.75" customHeight="1">
      <c r="A577" s="428"/>
      <c r="B577" s="428"/>
      <c r="C577" s="472"/>
      <c r="D577" s="428"/>
      <c r="E577" s="472"/>
      <c r="F577" s="472"/>
      <c r="G577" s="472"/>
      <c r="H577" s="428"/>
      <c r="I577" s="472"/>
      <c r="J577" s="428"/>
      <c r="K577" s="472"/>
      <c r="L577" s="428"/>
      <c r="M577" s="472"/>
      <c r="N577" s="428"/>
      <c r="O577" s="474"/>
      <c r="P577" s="473"/>
      <c r="Q577" s="428"/>
      <c r="R577" s="428"/>
      <c r="S577" s="428"/>
      <c r="T577" s="428"/>
      <c r="U577" s="428"/>
      <c r="V577" s="428"/>
      <c r="W577" s="428"/>
      <c r="X577" s="428"/>
      <c r="Y577" s="428"/>
      <c r="Z577" s="428"/>
      <c r="AA577" s="428"/>
      <c r="AB577" s="428"/>
      <c r="AC577" s="428"/>
      <c r="AD577" s="428"/>
      <c r="AE577" s="428"/>
      <c r="AF577" s="428"/>
      <c r="AG577" s="428"/>
      <c r="AH577" s="428"/>
    </row>
    <row r="578" ht="15.75" customHeight="1">
      <c r="A578" s="428"/>
      <c r="B578" s="428"/>
      <c r="C578" s="472"/>
      <c r="D578" s="428"/>
      <c r="E578" s="472"/>
      <c r="F578" s="472"/>
      <c r="G578" s="472"/>
      <c r="H578" s="428"/>
      <c r="I578" s="472"/>
      <c r="J578" s="428"/>
      <c r="K578" s="472"/>
      <c r="L578" s="428"/>
      <c r="M578" s="472"/>
      <c r="N578" s="428"/>
      <c r="O578" s="474"/>
      <c r="P578" s="473"/>
      <c r="Q578" s="428"/>
      <c r="R578" s="428"/>
      <c r="S578" s="428"/>
      <c r="T578" s="428"/>
      <c r="U578" s="428"/>
      <c r="V578" s="428"/>
      <c r="W578" s="428"/>
      <c r="X578" s="428"/>
      <c r="Y578" s="428"/>
      <c r="Z578" s="428"/>
      <c r="AA578" s="428"/>
      <c r="AB578" s="428"/>
      <c r="AC578" s="428"/>
      <c r="AD578" s="428"/>
      <c r="AE578" s="428"/>
      <c r="AF578" s="428"/>
      <c r="AG578" s="428"/>
      <c r="AH578" s="428"/>
    </row>
    <row r="579" ht="15.75" customHeight="1">
      <c r="A579" s="428"/>
      <c r="B579" s="428"/>
      <c r="C579" s="472"/>
      <c r="D579" s="428"/>
      <c r="E579" s="472"/>
      <c r="F579" s="472"/>
      <c r="G579" s="472"/>
      <c r="H579" s="428"/>
      <c r="I579" s="472"/>
      <c r="J579" s="428"/>
      <c r="K579" s="472"/>
      <c r="L579" s="428"/>
      <c r="M579" s="472"/>
      <c r="N579" s="428"/>
      <c r="O579" s="474"/>
      <c r="P579" s="473"/>
      <c r="Q579" s="428"/>
      <c r="R579" s="428"/>
      <c r="S579" s="428"/>
      <c r="T579" s="428"/>
      <c r="U579" s="428"/>
      <c r="V579" s="428"/>
      <c r="W579" s="428"/>
      <c r="X579" s="428"/>
      <c r="Y579" s="428"/>
      <c r="Z579" s="428"/>
      <c r="AA579" s="428"/>
      <c r="AB579" s="428"/>
      <c r="AC579" s="428"/>
      <c r="AD579" s="428"/>
      <c r="AE579" s="428"/>
      <c r="AF579" s="428"/>
      <c r="AG579" s="428"/>
      <c r="AH579" s="428"/>
    </row>
    <row r="580" ht="15.75" customHeight="1">
      <c r="A580" s="428"/>
      <c r="B580" s="428"/>
      <c r="C580" s="472"/>
      <c r="D580" s="428"/>
      <c r="E580" s="472"/>
      <c r="F580" s="472"/>
      <c r="G580" s="472"/>
      <c r="H580" s="428"/>
      <c r="I580" s="472"/>
      <c r="J580" s="428"/>
      <c r="K580" s="472"/>
      <c r="L580" s="428"/>
      <c r="M580" s="472"/>
      <c r="N580" s="428"/>
      <c r="O580" s="474"/>
      <c r="P580" s="473"/>
      <c r="Q580" s="428"/>
      <c r="R580" s="428"/>
      <c r="S580" s="428"/>
      <c r="T580" s="428"/>
      <c r="U580" s="428"/>
      <c r="V580" s="428"/>
      <c r="W580" s="428"/>
      <c r="X580" s="428"/>
      <c r="Y580" s="428"/>
      <c r="Z580" s="428"/>
      <c r="AA580" s="428"/>
      <c r="AB580" s="428"/>
      <c r="AC580" s="428"/>
      <c r="AD580" s="428"/>
      <c r="AE580" s="428"/>
      <c r="AF580" s="428"/>
      <c r="AG580" s="428"/>
      <c r="AH580" s="428"/>
    </row>
    <row r="581" ht="15.75" customHeight="1">
      <c r="A581" s="428"/>
      <c r="B581" s="428"/>
      <c r="C581" s="472"/>
      <c r="D581" s="428"/>
      <c r="E581" s="472"/>
      <c r="F581" s="472"/>
      <c r="G581" s="472"/>
      <c r="H581" s="428"/>
      <c r="I581" s="472"/>
      <c r="J581" s="428"/>
      <c r="K581" s="472"/>
      <c r="L581" s="428"/>
      <c r="M581" s="472"/>
      <c r="N581" s="428"/>
      <c r="O581" s="474"/>
      <c r="P581" s="473"/>
      <c r="Q581" s="428"/>
      <c r="R581" s="428"/>
      <c r="S581" s="428"/>
      <c r="T581" s="428"/>
      <c r="U581" s="428"/>
      <c r="V581" s="428"/>
      <c r="W581" s="428"/>
      <c r="X581" s="428"/>
      <c r="Y581" s="428"/>
      <c r="Z581" s="428"/>
      <c r="AA581" s="428"/>
      <c r="AB581" s="428"/>
      <c r="AC581" s="428"/>
      <c r="AD581" s="428"/>
      <c r="AE581" s="428"/>
      <c r="AF581" s="428"/>
      <c r="AG581" s="428"/>
      <c r="AH581" s="428"/>
    </row>
    <row r="582" ht="15.75" customHeight="1">
      <c r="A582" s="428"/>
      <c r="B582" s="428"/>
      <c r="C582" s="472"/>
      <c r="D582" s="428"/>
      <c r="E582" s="472"/>
      <c r="F582" s="472"/>
      <c r="G582" s="472"/>
      <c r="H582" s="428"/>
      <c r="I582" s="472"/>
      <c r="J582" s="428"/>
      <c r="K582" s="472"/>
      <c r="L582" s="428"/>
      <c r="M582" s="472"/>
      <c r="N582" s="428"/>
      <c r="O582" s="474"/>
      <c r="P582" s="473"/>
      <c r="Q582" s="428"/>
      <c r="R582" s="428"/>
      <c r="S582" s="428"/>
      <c r="T582" s="428"/>
      <c r="U582" s="428"/>
      <c r="V582" s="428"/>
      <c r="W582" s="428"/>
      <c r="X582" s="428"/>
      <c r="Y582" s="428"/>
      <c r="Z582" s="428"/>
      <c r="AA582" s="428"/>
      <c r="AB582" s="428"/>
      <c r="AC582" s="428"/>
      <c r="AD582" s="428"/>
      <c r="AE582" s="428"/>
      <c r="AF582" s="428"/>
      <c r="AG582" s="428"/>
      <c r="AH582" s="428"/>
    </row>
    <row r="583" ht="15.75" customHeight="1">
      <c r="A583" s="428"/>
      <c r="B583" s="428"/>
      <c r="C583" s="472"/>
      <c r="D583" s="428"/>
      <c r="E583" s="472"/>
      <c r="F583" s="472"/>
      <c r="G583" s="472"/>
      <c r="H583" s="428"/>
      <c r="I583" s="472"/>
      <c r="J583" s="428"/>
      <c r="K583" s="472"/>
      <c r="L583" s="428"/>
      <c r="M583" s="472"/>
      <c r="N583" s="428"/>
      <c r="O583" s="474"/>
      <c r="P583" s="473"/>
      <c r="Q583" s="428"/>
      <c r="R583" s="428"/>
      <c r="S583" s="428"/>
      <c r="T583" s="428"/>
      <c r="U583" s="428"/>
      <c r="V583" s="428"/>
      <c r="W583" s="428"/>
      <c r="X583" s="428"/>
      <c r="Y583" s="428"/>
      <c r="Z583" s="428"/>
      <c r="AA583" s="428"/>
      <c r="AB583" s="428"/>
      <c r="AC583" s="428"/>
      <c r="AD583" s="428"/>
      <c r="AE583" s="428"/>
      <c r="AF583" s="428"/>
      <c r="AG583" s="428"/>
      <c r="AH583" s="428"/>
    </row>
    <row r="584" ht="15.75" customHeight="1">
      <c r="A584" s="428"/>
      <c r="B584" s="428"/>
      <c r="C584" s="472"/>
      <c r="D584" s="428"/>
      <c r="E584" s="472"/>
      <c r="F584" s="472"/>
      <c r="G584" s="472"/>
      <c r="H584" s="428"/>
      <c r="I584" s="472"/>
      <c r="J584" s="428"/>
      <c r="K584" s="472"/>
      <c r="L584" s="428"/>
      <c r="M584" s="472"/>
      <c r="N584" s="428"/>
      <c r="O584" s="474"/>
      <c r="P584" s="473"/>
      <c r="Q584" s="428"/>
      <c r="R584" s="428"/>
      <c r="S584" s="428"/>
      <c r="T584" s="428"/>
      <c r="U584" s="428"/>
      <c r="V584" s="428"/>
      <c r="W584" s="428"/>
      <c r="X584" s="428"/>
      <c r="Y584" s="428"/>
      <c r="Z584" s="428"/>
      <c r="AA584" s="428"/>
      <c r="AB584" s="428"/>
      <c r="AC584" s="428"/>
      <c r="AD584" s="428"/>
      <c r="AE584" s="428"/>
      <c r="AF584" s="428"/>
      <c r="AG584" s="428"/>
      <c r="AH584" s="428"/>
    </row>
    <row r="585" ht="15.75" customHeight="1">
      <c r="A585" s="428"/>
      <c r="B585" s="428"/>
      <c r="C585" s="472"/>
      <c r="D585" s="428"/>
      <c r="E585" s="472"/>
      <c r="F585" s="472"/>
      <c r="G585" s="472"/>
      <c r="H585" s="428"/>
      <c r="I585" s="472"/>
      <c r="J585" s="428"/>
      <c r="K585" s="472"/>
      <c r="L585" s="428"/>
      <c r="M585" s="472"/>
      <c r="N585" s="428"/>
      <c r="O585" s="474"/>
      <c r="P585" s="473"/>
      <c r="Q585" s="428"/>
      <c r="R585" s="428"/>
      <c r="S585" s="428"/>
      <c r="T585" s="428"/>
      <c r="U585" s="428"/>
      <c r="V585" s="428"/>
      <c r="W585" s="428"/>
      <c r="X585" s="428"/>
      <c r="Y585" s="428"/>
      <c r="Z585" s="428"/>
      <c r="AA585" s="428"/>
      <c r="AB585" s="428"/>
      <c r="AC585" s="428"/>
      <c r="AD585" s="428"/>
      <c r="AE585" s="428"/>
      <c r="AF585" s="428"/>
      <c r="AG585" s="428"/>
      <c r="AH585" s="428"/>
    </row>
    <row r="586" ht="15.75" customHeight="1">
      <c r="A586" s="428"/>
      <c r="B586" s="428"/>
      <c r="C586" s="472"/>
      <c r="D586" s="428"/>
      <c r="E586" s="472"/>
      <c r="F586" s="472"/>
      <c r="G586" s="472"/>
      <c r="H586" s="428"/>
      <c r="I586" s="472"/>
      <c r="J586" s="428"/>
      <c r="K586" s="472"/>
      <c r="L586" s="428"/>
      <c r="M586" s="472"/>
      <c r="N586" s="428"/>
      <c r="O586" s="474"/>
      <c r="P586" s="473"/>
      <c r="Q586" s="428"/>
      <c r="R586" s="428"/>
      <c r="S586" s="428"/>
      <c r="T586" s="428"/>
      <c r="U586" s="428"/>
      <c r="V586" s="428"/>
      <c r="W586" s="428"/>
      <c r="X586" s="428"/>
      <c r="Y586" s="428"/>
      <c r="Z586" s="428"/>
      <c r="AA586" s="428"/>
      <c r="AB586" s="428"/>
      <c r="AC586" s="428"/>
      <c r="AD586" s="428"/>
      <c r="AE586" s="428"/>
      <c r="AF586" s="428"/>
      <c r="AG586" s="428"/>
      <c r="AH586" s="428"/>
    </row>
    <row r="587" ht="15.75" customHeight="1">
      <c r="A587" s="428"/>
      <c r="B587" s="428"/>
      <c r="C587" s="472"/>
      <c r="D587" s="428"/>
      <c r="E587" s="472"/>
      <c r="F587" s="472"/>
      <c r="G587" s="472"/>
      <c r="H587" s="428"/>
      <c r="I587" s="472"/>
      <c r="J587" s="428"/>
      <c r="K587" s="472"/>
      <c r="L587" s="428"/>
      <c r="M587" s="472"/>
      <c r="N587" s="428"/>
      <c r="O587" s="474"/>
      <c r="P587" s="473"/>
      <c r="Q587" s="428"/>
      <c r="R587" s="428"/>
      <c r="S587" s="428"/>
      <c r="T587" s="428"/>
      <c r="U587" s="428"/>
      <c r="V587" s="428"/>
      <c r="W587" s="428"/>
      <c r="X587" s="428"/>
      <c r="Y587" s="428"/>
      <c r="Z587" s="428"/>
      <c r="AA587" s="428"/>
      <c r="AB587" s="428"/>
      <c r="AC587" s="428"/>
      <c r="AD587" s="428"/>
      <c r="AE587" s="428"/>
      <c r="AF587" s="428"/>
      <c r="AG587" s="428"/>
      <c r="AH587" s="428"/>
    </row>
    <row r="588" ht="15.75" customHeight="1">
      <c r="A588" s="428"/>
      <c r="B588" s="428"/>
      <c r="C588" s="472"/>
      <c r="D588" s="428"/>
      <c r="E588" s="472"/>
      <c r="F588" s="472"/>
      <c r="G588" s="472"/>
      <c r="H588" s="428"/>
      <c r="I588" s="472"/>
      <c r="J588" s="428"/>
      <c r="K588" s="472"/>
      <c r="L588" s="428"/>
      <c r="M588" s="472"/>
      <c r="N588" s="428"/>
      <c r="O588" s="474"/>
      <c r="P588" s="473"/>
      <c r="Q588" s="428"/>
      <c r="R588" s="428"/>
      <c r="S588" s="428"/>
      <c r="T588" s="428"/>
      <c r="U588" s="428"/>
      <c r="V588" s="428"/>
      <c r="W588" s="428"/>
      <c r="X588" s="428"/>
      <c r="Y588" s="428"/>
      <c r="Z588" s="428"/>
      <c r="AA588" s="428"/>
      <c r="AB588" s="428"/>
      <c r="AC588" s="428"/>
      <c r="AD588" s="428"/>
      <c r="AE588" s="428"/>
      <c r="AF588" s="428"/>
      <c r="AG588" s="428"/>
      <c r="AH588" s="428"/>
    </row>
    <row r="589" ht="15.75" customHeight="1">
      <c r="A589" s="428"/>
      <c r="B589" s="428"/>
      <c r="C589" s="472"/>
      <c r="D589" s="428"/>
      <c r="E589" s="472"/>
      <c r="F589" s="472"/>
      <c r="G589" s="472"/>
      <c r="H589" s="428"/>
      <c r="I589" s="472"/>
      <c r="J589" s="428"/>
      <c r="K589" s="472"/>
      <c r="L589" s="428"/>
      <c r="M589" s="472"/>
      <c r="N589" s="428"/>
      <c r="O589" s="474"/>
      <c r="P589" s="473"/>
      <c r="Q589" s="428"/>
      <c r="R589" s="428"/>
      <c r="S589" s="428"/>
      <c r="T589" s="428"/>
      <c r="U589" s="428"/>
      <c r="V589" s="428"/>
      <c r="W589" s="428"/>
      <c r="X589" s="428"/>
      <c r="Y589" s="428"/>
      <c r="Z589" s="428"/>
      <c r="AA589" s="428"/>
      <c r="AB589" s="428"/>
      <c r="AC589" s="428"/>
      <c r="AD589" s="428"/>
      <c r="AE589" s="428"/>
      <c r="AF589" s="428"/>
      <c r="AG589" s="428"/>
      <c r="AH589" s="428"/>
    </row>
    <row r="590" ht="15.75" customHeight="1">
      <c r="A590" s="428"/>
      <c r="B590" s="428"/>
      <c r="C590" s="472"/>
      <c r="D590" s="428"/>
      <c r="E590" s="472"/>
      <c r="F590" s="472"/>
      <c r="G590" s="472"/>
      <c r="H590" s="428"/>
      <c r="I590" s="472"/>
      <c r="J590" s="428"/>
      <c r="K590" s="472"/>
      <c r="L590" s="428"/>
      <c r="M590" s="472"/>
      <c r="N590" s="428"/>
      <c r="O590" s="474"/>
      <c r="P590" s="473"/>
      <c r="Q590" s="428"/>
      <c r="R590" s="428"/>
      <c r="S590" s="428"/>
      <c r="T590" s="428"/>
      <c r="U590" s="428"/>
      <c r="V590" s="428"/>
      <c r="W590" s="428"/>
      <c r="X590" s="428"/>
      <c r="Y590" s="428"/>
      <c r="Z590" s="428"/>
      <c r="AA590" s="428"/>
      <c r="AB590" s="428"/>
      <c r="AC590" s="428"/>
      <c r="AD590" s="428"/>
      <c r="AE590" s="428"/>
      <c r="AF590" s="428"/>
      <c r="AG590" s="428"/>
      <c r="AH590" s="428"/>
    </row>
    <row r="591" ht="15.75" customHeight="1">
      <c r="A591" s="428"/>
      <c r="B591" s="428"/>
      <c r="C591" s="472"/>
      <c r="D591" s="428"/>
      <c r="E591" s="472"/>
      <c r="F591" s="472"/>
      <c r="G591" s="472"/>
      <c r="H591" s="428"/>
      <c r="I591" s="472"/>
      <c r="J591" s="428"/>
      <c r="K591" s="472"/>
      <c r="L591" s="428"/>
      <c r="M591" s="472"/>
      <c r="N591" s="428"/>
      <c r="O591" s="474"/>
      <c r="P591" s="473"/>
      <c r="Q591" s="428"/>
      <c r="R591" s="428"/>
      <c r="S591" s="428"/>
      <c r="T591" s="428"/>
      <c r="U591" s="428"/>
      <c r="V591" s="428"/>
      <c r="W591" s="428"/>
      <c r="X591" s="428"/>
      <c r="Y591" s="428"/>
      <c r="Z591" s="428"/>
      <c r="AA591" s="428"/>
      <c r="AB591" s="428"/>
      <c r="AC591" s="428"/>
      <c r="AD591" s="428"/>
      <c r="AE591" s="428"/>
      <c r="AF591" s="428"/>
      <c r="AG591" s="428"/>
      <c r="AH591" s="428"/>
    </row>
    <row r="592" ht="15.75" customHeight="1">
      <c r="A592" s="428"/>
      <c r="B592" s="428"/>
      <c r="C592" s="472"/>
      <c r="D592" s="428"/>
      <c r="E592" s="472"/>
      <c r="F592" s="472"/>
      <c r="G592" s="472"/>
      <c r="H592" s="428"/>
      <c r="I592" s="472"/>
      <c r="J592" s="428"/>
      <c r="K592" s="472"/>
      <c r="L592" s="428"/>
      <c r="M592" s="472"/>
      <c r="N592" s="428"/>
      <c r="O592" s="474"/>
      <c r="P592" s="473"/>
      <c r="Q592" s="428"/>
      <c r="R592" s="428"/>
      <c r="S592" s="428"/>
      <c r="T592" s="428"/>
      <c r="U592" s="428"/>
      <c r="V592" s="428"/>
      <c r="W592" s="428"/>
      <c r="X592" s="428"/>
      <c r="Y592" s="428"/>
      <c r="Z592" s="428"/>
      <c r="AA592" s="428"/>
      <c r="AB592" s="428"/>
      <c r="AC592" s="428"/>
      <c r="AD592" s="428"/>
      <c r="AE592" s="428"/>
      <c r="AF592" s="428"/>
      <c r="AG592" s="428"/>
      <c r="AH592" s="428"/>
    </row>
    <row r="593" ht="15.75" customHeight="1">
      <c r="A593" s="428"/>
      <c r="B593" s="428"/>
      <c r="C593" s="472"/>
      <c r="D593" s="428"/>
      <c r="E593" s="472"/>
      <c r="F593" s="472"/>
      <c r="G593" s="472"/>
      <c r="H593" s="428"/>
      <c r="I593" s="472"/>
      <c r="J593" s="428"/>
      <c r="K593" s="472"/>
      <c r="L593" s="428"/>
      <c r="M593" s="472"/>
      <c r="N593" s="428"/>
      <c r="O593" s="474"/>
      <c r="P593" s="473"/>
      <c r="Q593" s="428"/>
      <c r="R593" s="428"/>
      <c r="S593" s="428"/>
      <c r="T593" s="428"/>
      <c r="U593" s="428"/>
      <c r="V593" s="428"/>
      <c r="W593" s="428"/>
      <c r="X593" s="428"/>
      <c r="Y593" s="428"/>
      <c r="Z593" s="428"/>
      <c r="AA593" s="428"/>
      <c r="AB593" s="428"/>
      <c r="AC593" s="428"/>
      <c r="AD593" s="428"/>
      <c r="AE593" s="428"/>
      <c r="AF593" s="428"/>
      <c r="AG593" s="428"/>
      <c r="AH593" s="428"/>
    </row>
    <row r="594" ht="15.75" customHeight="1">
      <c r="A594" s="428"/>
      <c r="B594" s="428"/>
      <c r="C594" s="472"/>
      <c r="D594" s="428"/>
      <c r="E594" s="472"/>
      <c r="F594" s="472"/>
      <c r="G594" s="472"/>
      <c r="H594" s="428"/>
      <c r="I594" s="472"/>
      <c r="J594" s="428"/>
      <c r="K594" s="472"/>
      <c r="L594" s="428"/>
      <c r="M594" s="472"/>
      <c r="N594" s="428"/>
      <c r="O594" s="474"/>
      <c r="P594" s="473"/>
      <c r="Q594" s="428"/>
      <c r="R594" s="428"/>
      <c r="S594" s="428"/>
      <c r="T594" s="428"/>
      <c r="U594" s="428"/>
      <c r="V594" s="428"/>
      <c r="W594" s="428"/>
      <c r="X594" s="428"/>
      <c r="Y594" s="428"/>
      <c r="Z594" s="428"/>
      <c r="AA594" s="428"/>
      <c r="AB594" s="428"/>
      <c r="AC594" s="428"/>
      <c r="AD594" s="428"/>
      <c r="AE594" s="428"/>
      <c r="AF594" s="428"/>
      <c r="AG594" s="428"/>
      <c r="AH594" s="428"/>
    </row>
    <row r="595" ht="15.75" customHeight="1">
      <c r="A595" s="428"/>
      <c r="B595" s="428"/>
      <c r="C595" s="472"/>
      <c r="D595" s="428"/>
      <c r="E595" s="472"/>
      <c r="F595" s="472"/>
      <c r="G595" s="472"/>
      <c r="H595" s="428"/>
      <c r="I595" s="472"/>
      <c r="J595" s="428"/>
      <c r="K595" s="472"/>
      <c r="L595" s="428"/>
      <c r="M595" s="472"/>
      <c r="N595" s="428"/>
      <c r="O595" s="474"/>
      <c r="P595" s="473"/>
      <c r="Q595" s="428"/>
      <c r="R595" s="428"/>
      <c r="S595" s="428"/>
      <c r="T595" s="428"/>
      <c r="U595" s="428"/>
      <c r="V595" s="428"/>
      <c r="W595" s="428"/>
      <c r="X595" s="428"/>
      <c r="Y595" s="428"/>
      <c r="Z595" s="428"/>
      <c r="AA595" s="428"/>
      <c r="AB595" s="428"/>
      <c r="AC595" s="428"/>
      <c r="AD595" s="428"/>
      <c r="AE595" s="428"/>
      <c r="AF595" s="428"/>
      <c r="AG595" s="428"/>
      <c r="AH595" s="428"/>
    </row>
    <row r="596" ht="15.75" customHeight="1">
      <c r="A596" s="428"/>
      <c r="B596" s="428"/>
      <c r="C596" s="472"/>
      <c r="D596" s="428"/>
      <c r="E596" s="472"/>
      <c r="F596" s="472"/>
      <c r="G596" s="472"/>
      <c r="H596" s="428"/>
      <c r="I596" s="472"/>
      <c r="J596" s="428"/>
      <c r="K596" s="472"/>
      <c r="L596" s="428"/>
      <c r="M596" s="472"/>
      <c r="N596" s="428"/>
      <c r="O596" s="474"/>
      <c r="P596" s="473"/>
      <c r="Q596" s="428"/>
      <c r="R596" s="428"/>
      <c r="S596" s="428"/>
      <c r="T596" s="428"/>
      <c r="U596" s="428"/>
      <c r="V596" s="428"/>
      <c r="W596" s="428"/>
      <c r="X596" s="428"/>
      <c r="Y596" s="428"/>
      <c r="Z596" s="428"/>
      <c r="AA596" s="428"/>
      <c r="AB596" s="428"/>
      <c r="AC596" s="428"/>
      <c r="AD596" s="428"/>
      <c r="AE596" s="428"/>
      <c r="AF596" s="428"/>
      <c r="AG596" s="428"/>
      <c r="AH596" s="428"/>
    </row>
    <row r="597" ht="15.75" customHeight="1">
      <c r="A597" s="428"/>
      <c r="B597" s="428"/>
      <c r="C597" s="472"/>
      <c r="D597" s="428"/>
      <c r="E597" s="472"/>
      <c r="F597" s="472"/>
      <c r="G597" s="472"/>
      <c r="H597" s="428"/>
      <c r="I597" s="472"/>
      <c r="J597" s="428"/>
      <c r="K597" s="472"/>
      <c r="L597" s="428"/>
      <c r="M597" s="472"/>
      <c r="N597" s="428"/>
      <c r="O597" s="474"/>
      <c r="P597" s="473"/>
      <c r="Q597" s="428"/>
      <c r="R597" s="428"/>
      <c r="S597" s="428"/>
      <c r="T597" s="428"/>
      <c r="U597" s="428"/>
      <c r="V597" s="428"/>
      <c r="W597" s="428"/>
      <c r="X597" s="428"/>
      <c r="Y597" s="428"/>
      <c r="Z597" s="428"/>
      <c r="AA597" s="428"/>
      <c r="AB597" s="428"/>
      <c r="AC597" s="428"/>
      <c r="AD597" s="428"/>
      <c r="AE597" s="428"/>
      <c r="AF597" s="428"/>
      <c r="AG597" s="428"/>
      <c r="AH597" s="428"/>
    </row>
    <row r="598" ht="15.75" customHeight="1">
      <c r="A598" s="428"/>
      <c r="B598" s="428"/>
      <c r="C598" s="472"/>
      <c r="D598" s="428"/>
      <c r="E598" s="472"/>
      <c r="F598" s="472"/>
      <c r="G598" s="472"/>
      <c r="H598" s="428"/>
      <c r="I598" s="472"/>
      <c r="J598" s="428"/>
      <c r="K598" s="472"/>
      <c r="L598" s="428"/>
      <c r="M598" s="472"/>
      <c r="N598" s="428"/>
      <c r="O598" s="474"/>
      <c r="P598" s="473"/>
      <c r="Q598" s="428"/>
      <c r="R598" s="428"/>
      <c r="S598" s="428"/>
      <c r="T598" s="428"/>
      <c r="U598" s="428"/>
      <c r="V598" s="428"/>
      <c r="W598" s="428"/>
      <c r="X598" s="428"/>
      <c r="Y598" s="428"/>
      <c r="Z598" s="428"/>
      <c r="AA598" s="428"/>
      <c r="AB598" s="428"/>
      <c r="AC598" s="428"/>
      <c r="AD598" s="428"/>
      <c r="AE598" s="428"/>
      <c r="AF598" s="428"/>
      <c r="AG598" s="428"/>
      <c r="AH598" s="428"/>
    </row>
    <row r="599" ht="15.75" customHeight="1">
      <c r="A599" s="428"/>
      <c r="B599" s="428"/>
      <c r="C599" s="472"/>
      <c r="D599" s="428"/>
      <c r="E599" s="472"/>
      <c r="F599" s="472"/>
      <c r="G599" s="472"/>
      <c r="H599" s="428"/>
      <c r="I599" s="472"/>
      <c r="J599" s="428"/>
      <c r="K599" s="472"/>
      <c r="L599" s="428"/>
      <c r="M599" s="472"/>
      <c r="N599" s="428"/>
      <c r="O599" s="474"/>
      <c r="P599" s="473"/>
      <c r="Q599" s="428"/>
      <c r="R599" s="428"/>
      <c r="S599" s="428"/>
      <c r="T599" s="428"/>
      <c r="U599" s="428"/>
      <c r="V599" s="428"/>
      <c r="W599" s="428"/>
      <c r="X599" s="428"/>
      <c r="Y599" s="428"/>
      <c r="Z599" s="428"/>
      <c r="AA599" s="428"/>
      <c r="AB599" s="428"/>
      <c r="AC599" s="428"/>
      <c r="AD599" s="428"/>
      <c r="AE599" s="428"/>
      <c r="AF599" s="428"/>
      <c r="AG599" s="428"/>
      <c r="AH599" s="428"/>
    </row>
    <row r="600" ht="15.75" customHeight="1">
      <c r="A600" s="428"/>
      <c r="B600" s="428"/>
      <c r="C600" s="472"/>
      <c r="D600" s="428"/>
      <c r="E600" s="472"/>
      <c r="F600" s="472"/>
      <c r="G600" s="472"/>
      <c r="H600" s="428"/>
      <c r="I600" s="472"/>
      <c r="J600" s="428"/>
      <c r="K600" s="472"/>
      <c r="L600" s="428"/>
      <c r="M600" s="472"/>
      <c r="N600" s="428"/>
      <c r="O600" s="474"/>
      <c r="P600" s="473"/>
      <c r="Q600" s="428"/>
      <c r="R600" s="428"/>
      <c r="S600" s="428"/>
      <c r="T600" s="428"/>
      <c r="U600" s="428"/>
      <c r="V600" s="428"/>
      <c r="W600" s="428"/>
      <c r="X600" s="428"/>
      <c r="Y600" s="428"/>
      <c r="Z600" s="428"/>
      <c r="AA600" s="428"/>
      <c r="AB600" s="428"/>
      <c r="AC600" s="428"/>
      <c r="AD600" s="428"/>
      <c r="AE600" s="428"/>
      <c r="AF600" s="428"/>
      <c r="AG600" s="428"/>
      <c r="AH600" s="428"/>
    </row>
    <row r="601" ht="15.75" customHeight="1">
      <c r="A601" s="428"/>
      <c r="B601" s="428"/>
      <c r="C601" s="472"/>
      <c r="D601" s="428"/>
      <c r="E601" s="472"/>
      <c r="F601" s="472"/>
      <c r="G601" s="472"/>
      <c r="H601" s="428"/>
      <c r="I601" s="472"/>
      <c r="J601" s="428"/>
      <c r="K601" s="472"/>
      <c r="L601" s="428"/>
      <c r="M601" s="472"/>
      <c r="N601" s="428"/>
      <c r="O601" s="474"/>
      <c r="P601" s="473"/>
      <c r="Q601" s="428"/>
      <c r="R601" s="428"/>
      <c r="S601" s="428"/>
      <c r="T601" s="428"/>
      <c r="U601" s="428"/>
      <c r="V601" s="428"/>
      <c r="W601" s="428"/>
      <c r="X601" s="428"/>
      <c r="Y601" s="428"/>
      <c r="Z601" s="428"/>
      <c r="AA601" s="428"/>
      <c r="AB601" s="428"/>
      <c r="AC601" s="428"/>
      <c r="AD601" s="428"/>
      <c r="AE601" s="428"/>
      <c r="AF601" s="428"/>
      <c r="AG601" s="428"/>
      <c r="AH601" s="428"/>
    </row>
    <row r="602" ht="15.75" customHeight="1">
      <c r="A602" s="428"/>
      <c r="B602" s="428"/>
      <c r="C602" s="472"/>
      <c r="D602" s="428"/>
      <c r="E602" s="472"/>
      <c r="F602" s="472"/>
      <c r="G602" s="472"/>
      <c r="H602" s="428"/>
      <c r="I602" s="472"/>
      <c r="J602" s="428"/>
      <c r="K602" s="472"/>
      <c r="L602" s="428"/>
      <c r="M602" s="472"/>
      <c r="N602" s="428"/>
      <c r="O602" s="474"/>
      <c r="P602" s="473"/>
      <c r="Q602" s="428"/>
      <c r="R602" s="428"/>
      <c r="S602" s="428"/>
      <c r="T602" s="428"/>
      <c r="U602" s="428"/>
      <c r="V602" s="428"/>
      <c r="W602" s="428"/>
      <c r="X602" s="428"/>
      <c r="Y602" s="428"/>
      <c r="Z602" s="428"/>
      <c r="AA602" s="428"/>
      <c r="AB602" s="428"/>
      <c r="AC602" s="428"/>
      <c r="AD602" s="428"/>
      <c r="AE602" s="428"/>
      <c r="AF602" s="428"/>
      <c r="AG602" s="428"/>
      <c r="AH602" s="428"/>
    </row>
    <row r="603" ht="15.75" customHeight="1">
      <c r="A603" s="428"/>
      <c r="B603" s="428"/>
      <c r="C603" s="472"/>
      <c r="D603" s="428"/>
      <c r="E603" s="472"/>
      <c r="F603" s="472"/>
      <c r="G603" s="472"/>
      <c r="H603" s="428"/>
      <c r="I603" s="472"/>
      <c r="J603" s="428"/>
      <c r="K603" s="472"/>
      <c r="L603" s="428"/>
      <c r="M603" s="472"/>
      <c r="N603" s="428"/>
      <c r="O603" s="474"/>
      <c r="P603" s="473"/>
      <c r="Q603" s="428"/>
      <c r="R603" s="428"/>
      <c r="S603" s="428"/>
      <c r="T603" s="428"/>
      <c r="U603" s="428"/>
      <c r="V603" s="428"/>
      <c r="W603" s="428"/>
      <c r="X603" s="428"/>
      <c r="Y603" s="428"/>
      <c r="Z603" s="428"/>
      <c r="AA603" s="428"/>
      <c r="AB603" s="428"/>
      <c r="AC603" s="428"/>
      <c r="AD603" s="428"/>
      <c r="AE603" s="428"/>
      <c r="AF603" s="428"/>
      <c r="AG603" s="428"/>
      <c r="AH603" s="428"/>
    </row>
    <row r="604" ht="15.75" customHeight="1">
      <c r="A604" s="428"/>
      <c r="B604" s="428"/>
      <c r="C604" s="472"/>
      <c r="D604" s="428"/>
      <c r="E604" s="472"/>
      <c r="F604" s="472"/>
      <c r="G604" s="472"/>
      <c r="H604" s="428"/>
      <c r="I604" s="472"/>
      <c r="J604" s="428"/>
      <c r="K604" s="472"/>
      <c r="L604" s="428"/>
      <c r="M604" s="472"/>
      <c r="N604" s="428"/>
      <c r="O604" s="474"/>
      <c r="P604" s="473"/>
      <c r="Q604" s="428"/>
      <c r="R604" s="428"/>
      <c r="S604" s="428"/>
      <c r="T604" s="428"/>
      <c r="U604" s="428"/>
      <c r="V604" s="428"/>
      <c r="W604" s="428"/>
      <c r="X604" s="428"/>
      <c r="Y604" s="428"/>
      <c r="Z604" s="428"/>
      <c r="AA604" s="428"/>
      <c r="AB604" s="428"/>
      <c r="AC604" s="428"/>
      <c r="AD604" s="428"/>
      <c r="AE604" s="428"/>
      <c r="AF604" s="428"/>
      <c r="AG604" s="428"/>
      <c r="AH604" s="428"/>
    </row>
    <row r="605" ht="15.75" customHeight="1">
      <c r="A605" s="428"/>
      <c r="B605" s="428"/>
      <c r="C605" s="472"/>
      <c r="D605" s="428"/>
      <c r="E605" s="472"/>
      <c r="F605" s="472"/>
      <c r="G605" s="472"/>
      <c r="H605" s="428"/>
      <c r="I605" s="472"/>
      <c r="J605" s="428"/>
      <c r="K605" s="472"/>
      <c r="L605" s="428"/>
      <c r="M605" s="472"/>
      <c r="N605" s="428"/>
      <c r="O605" s="474"/>
      <c r="P605" s="473"/>
      <c r="Q605" s="428"/>
      <c r="R605" s="428"/>
      <c r="S605" s="428"/>
      <c r="T605" s="428"/>
      <c r="U605" s="428"/>
      <c r="V605" s="428"/>
      <c r="W605" s="428"/>
      <c r="X605" s="428"/>
      <c r="Y605" s="428"/>
      <c r="Z605" s="428"/>
      <c r="AA605" s="428"/>
      <c r="AB605" s="428"/>
      <c r="AC605" s="428"/>
      <c r="AD605" s="428"/>
      <c r="AE605" s="428"/>
      <c r="AF605" s="428"/>
      <c r="AG605" s="428"/>
      <c r="AH605" s="428"/>
    </row>
    <row r="606" ht="15.75" customHeight="1">
      <c r="A606" s="428"/>
      <c r="B606" s="428"/>
      <c r="C606" s="472"/>
      <c r="D606" s="428"/>
      <c r="E606" s="472"/>
      <c r="F606" s="472"/>
      <c r="G606" s="472"/>
      <c r="H606" s="428"/>
      <c r="I606" s="472"/>
      <c r="J606" s="428"/>
      <c r="K606" s="472"/>
      <c r="L606" s="428"/>
      <c r="M606" s="472"/>
      <c r="N606" s="428"/>
      <c r="O606" s="474"/>
      <c r="P606" s="473"/>
      <c r="Q606" s="428"/>
      <c r="R606" s="428"/>
      <c r="S606" s="428"/>
      <c r="T606" s="428"/>
      <c r="U606" s="428"/>
      <c r="V606" s="428"/>
      <c r="W606" s="428"/>
      <c r="X606" s="428"/>
      <c r="Y606" s="428"/>
      <c r="Z606" s="428"/>
      <c r="AA606" s="428"/>
      <c r="AB606" s="428"/>
      <c r="AC606" s="428"/>
      <c r="AD606" s="428"/>
      <c r="AE606" s="428"/>
      <c r="AF606" s="428"/>
      <c r="AG606" s="428"/>
      <c r="AH606" s="428"/>
    </row>
    <row r="607" ht="15.75" customHeight="1">
      <c r="A607" s="428"/>
      <c r="B607" s="428"/>
      <c r="C607" s="472"/>
      <c r="D607" s="428"/>
      <c r="E607" s="472"/>
      <c r="F607" s="472"/>
      <c r="G607" s="472"/>
      <c r="H607" s="428"/>
      <c r="I607" s="472"/>
      <c r="J607" s="428"/>
      <c r="K607" s="472"/>
      <c r="L607" s="428"/>
      <c r="M607" s="472"/>
      <c r="N607" s="428"/>
      <c r="O607" s="474"/>
      <c r="P607" s="473"/>
      <c r="Q607" s="428"/>
      <c r="R607" s="428"/>
      <c r="S607" s="428"/>
      <c r="T607" s="428"/>
      <c r="U607" s="428"/>
      <c r="V607" s="428"/>
      <c r="W607" s="428"/>
      <c r="X607" s="428"/>
      <c r="Y607" s="428"/>
      <c r="Z607" s="428"/>
      <c r="AA607" s="428"/>
      <c r="AB607" s="428"/>
      <c r="AC607" s="428"/>
      <c r="AD607" s="428"/>
      <c r="AE607" s="428"/>
      <c r="AF607" s="428"/>
      <c r="AG607" s="428"/>
      <c r="AH607" s="428"/>
    </row>
    <row r="608" ht="15.75" customHeight="1">
      <c r="A608" s="428"/>
      <c r="B608" s="428"/>
      <c r="C608" s="472"/>
      <c r="D608" s="428"/>
      <c r="E608" s="472"/>
      <c r="F608" s="472"/>
      <c r="G608" s="472"/>
      <c r="H608" s="428"/>
      <c r="I608" s="472"/>
      <c r="J608" s="428"/>
      <c r="K608" s="472"/>
      <c r="L608" s="428"/>
      <c r="M608" s="472"/>
      <c r="N608" s="428"/>
      <c r="O608" s="474"/>
      <c r="P608" s="473"/>
      <c r="Q608" s="428"/>
      <c r="R608" s="428"/>
      <c r="S608" s="428"/>
      <c r="T608" s="428"/>
      <c r="U608" s="428"/>
      <c r="V608" s="428"/>
      <c r="W608" s="428"/>
      <c r="X608" s="428"/>
      <c r="Y608" s="428"/>
      <c r="Z608" s="428"/>
      <c r="AA608" s="428"/>
      <c r="AB608" s="428"/>
      <c r="AC608" s="428"/>
      <c r="AD608" s="428"/>
      <c r="AE608" s="428"/>
      <c r="AF608" s="428"/>
      <c r="AG608" s="428"/>
      <c r="AH608" s="428"/>
    </row>
    <row r="609" ht="15.75" customHeight="1">
      <c r="A609" s="428"/>
      <c r="B609" s="428"/>
      <c r="C609" s="472"/>
      <c r="D609" s="428"/>
      <c r="E609" s="472"/>
      <c r="F609" s="472"/>
      <c r="G609" s="472"/>
      <c r="H609" s="428"/>
      <c r="I609" s="472"/>
      <c r="J609" s="428"/>
      <c r="K609" s="472"/>
      <c r="L609" s="428"/>
      <c r="M609" s="472"/>
      <c r="N609" s="428"/>
      <c r="O609" s="474"/>
      <c r="P609" s="473"/>
      <c r="Q609" s="428"/>
      <c r="R609" s="428"/>
      <c r="S609" s="428"/>
      <c r="T609" s="428"/>
      <c r="U609" s="428"/>
      <c r="V609" s="428"/>
      <c r="W609" s="428"/>
      <c r="X609" s="428"/>
      <c r="Y609" s="428"/>
      <c r="Z609" s="428"/>
      <c r="AA609" s="428"/>
      <c r="AB609" s="428"/>
      <c r="AC609" s="428"/>
      <c r="AD609" s="428"/>
      <c r="AE609" s="428"/>
      <c r="AF609" s="428"/>
      <c r="AG609" s="428"/>
      <c r="AH609" s="428"/>
    </row>
    <row r="610" ht="15.75" customHeight="1">
      <c r="A610" s="428"/>
      <c r="B610" s="428"/>
      <c r="C610" s="472"/>
      <c r="D610" s="428"/>
      <c r="E610" s="472"/>
      <c r="F610" s="472"/>
      <c r="G610" s="472"/>
      <c r="H610" s="428"/>
      <c r="I610" s="472"/>
      <c r="J610" s="428"/>
      <c r="K610" s="472"/>
      <c r="L610" s="428"/>
      <c r="M610" s="472"/>
      <c r="N610" s="428"/>
      <c r="O610" s="474"/>
      <c r="P610" s="473"/>
      <c r="Q610" s="428"/>
      <c r="R610" s="428"/>
      <c r="S610" s="428"/>
      <c r="T610" s="428"/>
      <c r="U610" s="428"/>
      <c r="V610" s="428"/>
      <c r="W610" s="428"/>
      <c r="X610" s="428"/>
      <c r="Y610" s="428"/>
      <c r="Z610" s="428"/>
      <c r="AA610" s="428"/>
      <c r="AB610" s="428"/>
      <c r="AC610" s="428"/>
      <c r="AD610" s="428"/>
      <c r="AE610" s="428"/>
      <c r="AF610" s="428"/>
      <c r="AG610" s="428"/>
      <c r="AH610" s="428"/>
    </row>
    <row r="611" ht="15.75" customHeight="1">
      <c r="A611" s="428"/>
      <c r="B611" s="428"/>
      <c r="C611" s="472"/>
      <c r="D611" s="428"/>
      <c r="E611" s="472"/>
      <c r="F611" s="472"/>
      <c r="G611" s="472"/>
      <c r="H611" s="428"/>
      <c r="I611" s="472"/>
      <c r="J611" s="428"/>
      <c r="K611" s="472"/>
      <c r="L611" s="428"/>
      <c r="M611" s="472"/>
      <c r="N611" s="428"/>
      <c r="O611" s="474"/>
      <c r="P611" s="473"/>
      <c r="Q611" s="428"/>
      <c r="R611" s="428"/>
      <c r="S611" s="428"/>
      <c r="T611" s="428"/>
      <c r="U611" s="428"/>
      <c r="V611" s="428"/>
      <c r="W611" s="428"/>
      <c r="X611" s="428"/>
      <c r="Y611" s="428"/>
      <c r="Z611" s="428"/>
      <c r="AA611" s="428"/>
      <c r="AB611" s="428"/>
      <c r="AC611" s="428"/>
      <c r="AD611" s="428"/>
      <c r="AE611" s="428"/>
      <c r="AF611" s="428"/>
      <c r="AG611" s="428"/>
      <c r="AH611" s="428"/>
    </row>
    <row r="612" ht="15.75" customHeight="1">
      <c r="A612" s="428"/>
      <c r="B612" s="428"/>
      <c r="C612" s="472"/>
      <c r="D612" s="428"/>
      <c r="E612" s="472"/>
      <c r="F612" s="472"/>
      <c r="G612" s="472"/>
      <c r="H612" s="428"/>
      <c r="I612" s="472"/>
      <c r="J612" s="428"/>
      <c r="K612" s="472"/>
      <c r="L612" s="428"/>
      <c r="M612" s="472"/>
      <c r="N612" s="428"/>
      <c r="O612" s="474"/>
      <c r="P612" s="473"/>
      <c r="Q612" s="428"/>
      <c r="R612" s="428"/>
      <c r="S612" s="428"/>
      <c r="T612" s="428"/>
      <c r="U612" s="428"/>
      <c r="V612" s="428"/>
      <c r="W612" s="428"/>
      <c r="X612" s="428"/>
      <c r="Y612" s="428"/>
      <c r="Z612" s="428"/>
      <c r="AA612" s="428"/>
      <c r="AB612" s="428"/>
      <c r="AC612" s="428"/>
      <c r="AD612" s="428"/>
      <c r="AE612" s="428"/>
      <c r="AF612" s="428"/>
      <c r="AG612" s="428"/>
      <c r="AH612" s="428"/>
    </row>
    <row r="613" ht="15.75" customHeight="1">
      <c r="A613" s="428"/>
      <c r="B613" s="428"/>
      <c r="C613" s="472"/>
      <c r="D613" s="428"/>
      <c r="E613" s="472"/>
      <c r="F613" s="472"/>
      <c r="G613" s="472"/>
      <c r="H613" s="428"/>
      <c r="I613" s="472"/>
      <c r="J613" s="428"/>
      <c r="K613" s="472"/>
      <c r="L613" s="428"/>
      <c r="M613" s="472"/>
      <c r="N613" s="428"/>
      <c r="O613" s="474"/>
      <c r="P613" s="473"/>
      <c r="Q613" s="428"/>
      <c r="R613" s="428"/>
      <c r="S613" s="428"/>
      <c r="T613" s="428"/>
      <c r="U613" s="428"/>
      <c r="V613" s="428"/>
      <c r="W613" s="428"/>
      <c r="X613" s="428"/>
      <c r="Y613" s="428"/>
      <c r="Z613" s="428"/>
      <c r="AA613" s="428"/>
      <c r="AB613" s="428"/>
      <c r="AC613" s="428"/>
      <c r="AD613" s="428"/>
      <c r="AE613" s="428"/>
      <c r="AF613" s="428"/>
      <c r="AG613" s="428"/>
      <c r="AH613" s="428"/>
    </row>
    <row r="614" ht="15.75" customHeight="1">
      <c r="A614" s="428"/>
      <c r="B614" s="428"/>
      <c r="C614" s="472"/>
      <c r="D614" s="428"/>
      <c r="E614" s="472"/>
      <c r="F614" s="472"/>
      <c r="G614" s="472"/>
      <c r="H614" s="428"/>
      <c r="I614" s="472"/>
      <c r="J614" s="428"/>
      <c r="K614" s="472"/>
      <c r="L614" s="428"/>
      <c r="M614" s="472"/>
      <c r="N614" s="428"/>
      <c r="O614" s="474"/>
      <c r="P614" s="473"/>
      <c r="Q614" s="428"/>
      <c r="R614" s="428"/>
      <c r="S614" s="428"/>
      <c r="T614" s="428"/>
      <c r="U614" s="428"/>
      <c r="V614" s="428"/>
      <c r="W614" s="428"/>
      <c r="X614" s="428"/>
      <c r="Y614" s="428"/>
      <c r="Z614" s="428"/>
      <c r="AA614" s="428"/>
      <c r="AB614" s="428"/>
      <c r="AC614" s="428"/>
      <c r="AD614" s="428"/>
      <c r="AE614" s="428"/>
      <c r="AF614" s="428"/>
      <c r="AG614" s="428"/>
      <c r="AH614" s="428"/>
    </row>
    <row r="615" ht="15.75" customHeight="1">
      <c r="A615" s="428"/>
      <c r="B615" s="428"/>
      <c r="C615" s="472"/>
      <c r="D615" s="428"/>
      <c r="E615" s="472"/>
      <c r="F615" s="472"/>
      <c r="G615" s="472"/>
      <c r="H615" s="428"/>
      <c r="I615" s="472"/>
      <c r="J615" s="428"/>
      <c r="K615" s="472"/>
      <c r="L615" s="428"/>
      <c r="M615" s="472"/>
      <c r="N615" s="428"/>
      <c r="O615" s="474"/>
      <c r="P615" s="473"/>
      <c r="Q615" s="428"/>
      <c r="R615" s="428"/>
      <c r="S615" s="428"/>
      <c r="T615" s="428"/>
      <c r="U615" s="428"/>
      <c r="V615" s="428"/>
      <c r="W615" s="428"/>
      <c r="X615" s="428"/>
      <c r="Y615" s="428"/>
      <c r="Z615" s="428"/>
      <c r="AA615" s="428"/>
      <c r="AB615" s="428"/>
      <c r="AC615" s="428"/>
      <c r="AD615" s="428"/>
      <c r="AE615" s="428"/>
      <c r="AF615" s="428"/>
      <c r="AG615" s="428"/>
      <c r="AH615" s="428"/>
    </row>
    <row r="616" ht="15.75" customHeight="1">
      <c r="A616" s="428"/>
      <c r="B616" s="428"/>
      <c r="C616" s="472"/>
      <c r="D616" s="428"/>
      <c r="E616" s="472"/>
      <c r="F616" s="472"/>
      <c r="G616" s="472"/>
      <c r="H616" s="428"/>
      <c r="I616" s="472"/>
      <c r="J616" s="428"/>
      <c r="K616" s="472"/>
      <c r="L616" s="428"/>
      <c r="M616" s="472"/>
      <c r="N616" s="428"/>
      <c r="O616" s="474"/>
      <c r="P616" s="473"/>
      <c r="Q616" s="428"/>
      <c r="R616" s="428"/>
      <c r="S616" s="428"/>
      <c r="T616" s="428"/>
      <c r="U616" s="428"/>
      <c r="V616" s="428"/>
      <c r="W616" s="428"/>
      <c r="X616" s="428"/>
      <c r="Y616" s="428"/>
      <c r="Z616" s="428"/>
      <c r="AA616" s="428"/>
      <c r="AB616" s="428"/>
      <c r="AC616" s="428"/>
      <c r="AD616" s="428"/>
      <c r="AE616" s="428"/>
      <c r="AF616" s="428"/>
      <c r="AG616" s="428"/>
      <c r="AH616" s="428"/>
    </row>
    <row r="617" ht="15.75" customHeight="1">
      <c r="A617" s="428"/>
      <c r="B617" s="428"/>
      <c r="C617" s="472"/>
      <c r="D617" s="428"/>
      <c r="E617" s="472"/>
      <c r="F617" s="472"/>
      <c r="G617" s="472"/>
      <c r="H617" s="428"/>
      <c r="I617" s="472"/>
      <c r="J617" s="428"/>
      <c r="K617" s="472"/>
      <c r="L617" s="428"/>
      <c r="M617" s="472"/>
      <c r="N617" s="428"/>
      <c r="O617" s="474"/>
      <c r="P617" s="473"/>
      <c r="Q617" s="428"/>
      <c r="R617" s="428"/>
      <c r="S617" s="428"/>
      <c r="T617" s="428"/>
      <c r="U617" s="428"/>
      <c r="V617" s="428"/>
      <c r="W617" s="428"/>
      <c r="X617" s="428"/>
      <c r="Y617" s="428"/>
      <c r="Z617" s="428"/>
      <c r="AA617" s="428"/>
      <c r="AB617" s="428"/>
      <c r="AC617" s="428"/>
      <c r="AD617" s="428"/>
      <c r="AE617" s="428"/>
      <c r="AF617" s="428"/>
      <c r="AG617" s="428"/>
      <c r="AH617" s="428"/>
    </row>
    <row r="618" ht="15.75" customHeight="1">
      <c r="A618" s="428"/>
      <c r="B618" s="428"/>
      <c r="C618" s="472"/>
      <c r="D618" s="428"/>
      <c r="E618" s="472"/>
      <c r="F618" s="472"/>
      <c r="G618" s="472"/>
      <c r="H618" s="428"/>
      <c r="I618" s="472"/>
      <c r="J618" s="428"/>
      <c r="K618" s="472"/>
      <c r="L618" s="428"/>
      <c r="M618" s="472"/>
      <c r="N618" s="428"/>
      <c r="O618" s="474"/>
      <c r="P618" s="473"/>
      <c r="Q618" s="428"/>
      <c r="R618" s="428"/>
      <c r="S618" s="428"/>
      <c r="T618" s="428"/>
      <c r="U618" s="428"/>
      <c r="V618" s="428"/>
      <c r="W618" s="428"/>
      <c r="X618" s="428"/>
      <c r="Y618" s="428"/>
      <c r="Z618" s="428"/>
      <c r="AA618" s="428"/>
      <c r="AB618" s="428"/>
      <c r="AC618" s="428"/>
      <c r="AD618" s="428"/>
      <c r="AE618" s="428"/>
      <c r="AF618" s="428"/>
      <c r="AG618" s="428"/>
      <c r="AH618" s="428"/>
    </row>
    <row r="619" ht="15.75" customHeight="1">
      <c r="A619" s="428"/>
      <c r="B619" s="428"/>
      <c r="C619" s="472"/>
      <c r="D619" s="428"/>
      <c r="E619" s="472"/>
      <c r="F619" s="472"/>
      <c r="G619" s="472"/>
      <c r="H619" s="428"/>
      <c r="I619" s="472"/>
      <c r="J619" s="428"/>
      <c r="K619" s="472"/>
      <c r="L619" s="428"/>
      <c r="M619" s="472"/>
      <c r="N619" s="428"/>
      <c r="O619" s="474"/>
      <c r="P619" s="473"/>
      <c r="Q619" s="428"/>
      <c r="R619" s="428"/>
      <c r="S619" s="428"/>
      <c r="T619" s="428"/>
      <c r="U619" s="428"/>
      <c r="V619" s="428"/>
      <c r="W619" s="428"/>
      <c r="X619" s="428"/>
      <c r="Y619" s="428"/>
      <c r="Z619" s="428"/>
      <c r="AA619" s="428"/>
      <c r="AB619" s="428"/>
      <c r="AC619" s="428"/>
      <c r="AD619" s="428"/>
      <c r="AE619" s="428"/>
      <c r="AF619" s="428"/>
      <c r="AG619" s="428"/>
      <c r="AH619" s="428"/>
    </row>
    <row r="620" ht="15.75" customHeight="1">
      <c r="A620" s="428"/>
      <c r="B620" s="428"/>
      <c r="C620" s="472"/>
      <c r="D620" s="428"/>
      <c r="E620" s="472"/>
      <c r="F620" s="472"/>
      <c r="G620" s="472"/>
      <c r="H620" s="428"/>
      <c r="I620" s="472"/>
      <c r="J620" s="428"/>
      <c r="K620" s="472"/>
      <c r="L620" s="428"/>
      <c r="M620" s="472"/>
      <c r="N620" s="428"/>
      <c r="O620" s="474"/>
      <c r="P620" s="473"/>
      <c r="Q620" s="428"/>
      <c r="R620" s="428"/>
      <c r="S620" s="428"/>
      <c r="T620" s="428"/>
      <c r="U620" s="428"/>
      <c r="V620" s="428"/>
      <c r="W620" s="428"/>
      <c r="X620" s="428"/>
      <c r="Y620" s="428"/>
      <c r="Z620" s="428"/>
      <c r="AA620" s="428"/>
      <c r="AB620" s="428"/>
      <c r="AC620" s="428"/>
      <c r="AD620" s="428"/>
      <c r="AE620" s="428"/>
      <c r="AF620" s="428"/>
      <c r="AG620" s="428"/>
      <c r="AH620" s="428"/>
    </row>
    <row r="621" ht="15.75" customHeight="1">
      <c r="A621" s="428"/>
      <c r="B621" s="428"/>
      <c r="C621" s="472"/>
      <c r="D621" s="428"/>
      <c r="E621" s="472"/>
      <c r="F621" s="472"/>
      <c r="G621" s="472"/>
      <c r="H621" s="428"/>
      <c r="I621" s="472"/>
      <c r="J621" s="428"/>
      <c r="K621" s="472"/>
      <c r="L621" s="428"/>
      <c r="M621" s="472"/>
      <c r="N621" s="428"/>
      <c r="O621" s="474"/>
      <c r="P621" s="473"/>
      <c r="Q621" s="428"/>
      <c r="R621" s="428"/>
      <c r="S621" s="428"/>
      <c r="T621" s="428"/>
      <c r="U621" s="428"/>
      <c r="V621" s="428"/>
      <c r="W621" s="428"/>
      <c r="X621" s="428"/>
      <c r="Y621" s="428"/>
      <c r="Z621" s="428"/>
      <c r="AA621" s="428"/>
      <c r="AB621" s="428"/>
      <c r="AC621" s="428"/>
      <c r="AD621" s="428"/>
      <c r="AE621" s="428"/>
      <c r="AF621" s="428"/>
      <c r="AG621" s="428"/>
      <c r="AH621" s="428"/>
    </row>
    <row r="622" ht="15.75" customHeight="1">
      <c r="A622" s="428"/>
      <c r="B622" s="428"/>
      <c r="C622" s="472"/>
      <c r="D622" s="428"/>
      <c r="E622" s="472"/>
      <c r="F622" s="472"/>
      <c r="G622" s="472"/>
      <c r="H622" s="428"/>
      <c r="I622" s="472"/>
      <c r="J622" s="428"/>
      <c r="K622" s="472"/>
      <c r="L622" s="428"/>
      <c r="M622" s="472"/>
      <c r="N622" s="428"/>
      <c r="O622" s="474"/>
      <c r="P622" s="473"/>
      <c r="Q622" s="428"/>
      <c r="R622" s="428"/>
      <c r="S622" s="428"/>
      <c r="T622" s="428"/>
      <c r="U622" s="428"/>
      <c r="V622" s="428"/>
      <c r="W622" s="428"/>
      <c r="X622" s="428"/>
      <c r="Y622" s="428"/>
      <c r="Z622" s="428"/>
      <c r="AA622" s="428"/>
      <c r="AB622" s="428"/>
      <c r="AC622" s="428"/>
      <c r="AD622" s="428"/>
      <c r="AE622" s="428"/>
      <c r="AF622" s="428"/>
      <c r="AG622" s="428"/>
      <c r="AH622" s="428"/>
    </row>
    <row r="623" ht="15.75" customHeight="1">
      <c r="A623" s="428"/>
      <c r="B623" s="428"/>
      <c r="C623" s="472"/>
      <c r="D623" s="428"/>
      <c r="E623" s="472"/>
      <c r="F623" s="472"/>
      <c r="G623" s="472"/>
      <c r="H623" s="428"/>
      <c r="I623" s="472"/>
      <c r="J623" s="428"/>
      <c r="K623" s="472"/>
      <c r="L623" s="428"/>
      <c r="M623" s="472"/>
      <c r="N623" s="428"/>
      <c r="O623" s="474"/>
      <c r="P623" s="473"/>
      <c r="Q623" s="428"/>
      <c r="R623" s="428"/>
      <c r="S623" s="428"/>
      <c r="T623" s="428"/>
      <c r="U623" s="428"/>
      <c r="V623" s="428"/>
      <c r="W623" s="428"/>
      <c r="X623" s="428"/>
      <c r="Y623" s="428"/>
      <c r="Z623" s="428"/>
      <c r="AA623" s="428"/>
      <c r="AB623" s="428"/>
      <c r="AC623" s="428"/>
      <c r="AD623" s="428"/>
      <c r="AE623" s="428"/>
      <c r="AF623" s="428"/>
      <c r="AG623" s="428"/>
      <c r="AH623" s="428"/>
    </row>
    <row r="624" ht="15.75" customHeight="1">
      <c r="A624" s="428"/>
      <c r="B624" s="428"/>
      <c r="C624" s="472"/>
      <c r="D624" s="428"/>
      <c r="E624" s="472"/>
      <c r="F624" s="472"/>
      <c r="G624" s="472"/>
      <c r="H624" s="428"/>
      <c r="I624" s="472"/>
      <c r="J624" s="428"/>
      <c r="K624" s="472"/>
      <c r="L624" s="428"/>
      <c r="M624" s="472"/>
      <c r="N624" s="428"/>
      <c r="O624" s="474"/>
      <c r="P624" s="473"/>
      <c r="Q624" s="428"/>
      <c r="R624" s="428"/>
      <c r="S624" s="428"/>
      <c r="T624" s="428"/>
      <c r="U624" s="428"/>
      <c r="V624" s="428"/>
      <c r="W624" s="428"/>
      <c r="X624" s="428"/>
      <c r="Y624" s="428"/>
      <c r="Z624" s="428"/>
      <c r="AA624" s="428"/>
      <c r="AB624" s="428"/>
      <c r="AC624" s="428"/>
      <c r="AD624" s="428"/>
      <c r="AE624" s="428"/>
      <c r="AF624" s="428"/>
      <c r="AG624" s="428"/>
      <c r="AH624" s="428"/>
    </row>
    <row r="625" ht="15.75" customHeight="1">
      <c r="A625" s="428"/>
      <c r="B625" s="428"/>
      <c r="C625" s="472"/>
      <c r="D625" s="428"/>
      <c r="E625" s="472"/>
      <c r="F625" s="472"/>
      <c r="G625" s="472"/>
      <c r="H625" s="428"/>
      <c r="I625" s="472"/>
      <c r="J625" s="428"/>
      <c r="K625" s="472"/>
      <c r="L625" s="428"/>
      <c r="M625" s="472"/>
      <c r="N625" s="428"/>
      <c r="O625" s="474"/>
      <c r="P625" s="473"/>
      <c r="Q625" s="428"/>
      <c r="R625" s="428"/>
      <c r="S625" s="428"/>
      <c r="T625" s="428"/>
      <c r="U625" s="428"/>
      <c r="V625" s="428"/>
      <c r="W625" s="428"/>
      <c r="X625" s="428"/>
      <c r="Y625" s="428"/>
      <c r="Z625" s="428"/>
      <c r="AA625" s="428"/>
      <c r="AB625" s="428"/>
      <c r="AC625" s="428"/>
      <c r="AD625" s="428"/>
      <c r="AE625" s="428"/>
      <c r="AF625" s="428"/>
      <c r="AG625" s="428"/>
      <c r="AH625" s="428"/>
    </row>
    <row r="626" ht="15.75" customHeight="1">
      <c r="A626" s="428"/>
      <c r="B626" s="428"/>
      <c r="C626" s="472"/>
      <c r="D626" s="428"/>
      <c r="E626" s="472"/>
      <c r="F626" s="472"/>
      <c r="G626" s="472"/>
      <c r="H626" s="428"/>
      <c r="I626" s="472"/>
      <c r="J626" s="428"/>
      <c r="K626" s="472"/>
      <c r="L626" s="428"/>
      <c r="M626" s="472"/>
      <c r="N626" s="428"/>
      <c r="O626" s="474"/>
      <c r="P626" s="473"/>
      <c r="Q626" s="428"/>
      <c r="R626" s="428"/>
      <c r="S626" s="428"/>
      <c r="T626" s="428"/>
      <c r="U626" s="428"/>
      <c r="V626" s="428"/>
      <c r="W626" s="428"/>
      <c r="X626" s="428"/>
      <c r="Y626" s="428"/>
      <c r="Z626" s="428"/>
      <c r="AA626" s="428"/>
      <c r="AB626" s="428"/>
      <c r="AC626" s="428"/>
      <c r="AD626" s="428"/>
      <c r="AE626" s="428"/>
      <c r="AF626" s="428"/>
      <c r="AG626" s="428"/>
      <c r="AH626" s="428"/>
    </row>
    <row r="627" ht="15.75" customHeight="1">
      <c r="A627" s="428"/>
      <c r="B627" s="428"/>
      <c r="C627" s="472"/>
      <c r="D627" s="428"/>
      <c r="E627" s="472"/>
      <c r="F627" s="472"/>
      <c r="G627" s="472"/>
      <c r="H627" s="428"/>
      <c r="I627" s="472"/>
      <c r="J627" s="428"/>
      <c r="K627" s="472"/>
      <c r="L627" s="428"/>
      <c r="M627" s="472"/>
      <c r="N627" s="428"/>
      <c r="O627" s="474"/>
      <c r="P627" s="473"/>
      <c r="Q627" s="428"/>
      <c r="R627" s="428"/>
      <c r="S627" s="428"/>
      <c r="T627" s="428"/>
      <c r="U627" s="428"/>
      <c r="V627" s="428"/>
      <c r="W627" s="428"/>
      <c r="X627" s="428"/>
      <c r="Y627" s="428"/>
      <c r="Z627" s="428"/>
      <c r="AA627" s="428"/>
      <c r="AB627" s="428"/>
      <c r="AC627" s="428"/>
      <c r="AD627" s="428"/>
      <c r="AE627" s="428"/>
      <c r="AF627" s="428"/>
      <c r="AG627" s="428"/>
      <c r="AH627" s="428"/>
    </row>
    <row r="628" ht="15.75" customHeight="1">
      <c r="A628" s="428"/>
      <c r="B628" s="428"/>
      <c r="C628" s="472"/>
      <c r="D628" s="428"/>
      <c r="E628" s="472"/>
      <c r="F628" s="472"/>
      <c r="G628" s="472"/>
      <c r="H628" s="428"/>
      <c r="I628" s="472"/>
      <c r="J628" s="428"/>
      <c r="K628" s="472"/>
      <c r="L628" s="428"/>
      <c r="M628" s="472"/>
      <c r="N628" s="428"/>
      <c r="O628" s="474"/>
      <c r="P628" s="473"/>
      <c r="Q628" s="428"/>
      <c r="R628" s="428"/>
      <c r="S628" s="428"/>
      <c r="T628" s="428"/>
      <c r="U628" s="428"/>
      <c r="V628" s="428"/>
      <c r="W628" s="428"/>
      <c r="X628" s="428"/>
      <c r="Y628" s="428"/>
      <c r="Z628" s="428"/>
      <c r="AA628" s="428"/>
      <c r="AB628" s="428"/>
      <c r="AC628" s="428"/>
      <c r="AD628" s="428"/>
      <c r="AE628" s="428"/>
      <c r="AF628" s="428"/>
      <c r="AG628" s="428"/>
      <c r="AH628" s="428"/>
    </row>
    <row r="629" ht="15.75" customHeight="1">
      <c r="A629" s="428"/>
      <c r="B629" s="428"/>
      <c r="C629" s="472"/>
      <c r="D629" s="428"/>
      <c r="E629" s="472"/>
      <c r="F629" s="472"/>
      <c r="G629" s="472"/>
      <c r="H629" s="428"/>
      <c r="I629" s="472"/>
      <c r="J629" s="428"/>
      <c r="K629" s="472"/>
      <c r="L629" s="428"/>
      <c r="M629" s="472"/>
      <c r="N629" s="428"/>
      <c r="O629" s="474"/>
      <c r="P629" s="473"/>
      <c r="Q629" s="428"/>
      <c r="R629" s="428"/>
      <c r="S629" s="428"/>
      <c r="T629" s="428"/>
      <c r="U629" s="428"/>
      <c r="V629" s="428"/>
      <c r="W629" s="428"/>
      <c r="X629" s="428"/>
      <c r="Y629" s="428"/>
      <c r="Z629" s="428"/>
      <c r="AA629" s="428"/>
      <c r="AB629" s="428"/>
      <c r="AC629" s="428"/>
      <c r="AD629" s="428"/>
      <c r="AE629" s="428"/>
      <c r="AF629" s="428"/>
      <c r="AG629" s="428"/>
      <c r="AH629" s="428"/>
    </row>
    <row r="630" ht="15.75" customHeight="1">
      <c r="A630" s="428"/>
      <c r="B630" s="428"/>
      <c r="C630" s="472"/>
      <c r="D630" s="428"/>
      <c r="E630" s="472"/>
      <c r="F630" s="472"/>
      <c r="G630" s="472"/>
      <c r="H630" s="428"/>
      <c r="I630" s="472"/>
      <c r="J630" s="428"/>
      <c r="K630" s="472"/>
      <c r="L630" s="428"/>
      <c r="M630" s="472"/>
      <c r="N630" s="428"/>
      <c r="O630" s="474"/>
      <c r="P630" s="473"/>
      <c r="Q630" s="428"/>
      <c r="R630" s="428"/>
      <c r="S630" s="428"/>
      <c r="T630" s="428"/>
      <c r="U630" s="428"/>
      <c r="V630" s="428"/>
      <c r="W630" s="428"/>
      <c r="X630" s="428"/>
      <c r="Y630" s="428"/>
      <c r="Z630" s="428"/>
      <c r="AA630" s="428"/>
      <c r="AB630" s="428"/>
      <c r="AC630" s="428"/>
      <c r="AD630" s="428"/>
      <c r="AE630" s="428"/>
      <c r="AF630" s="428"/>
      <c r="AG630" s="428"/>
      <c r="AH630" s="428"/>
    </row>
    <row r="631" ht="15.75" customHeight="1">
      <c r="A631" s="428"/>
      <c r="B631" s="428"/>
      <c r="C631" s="472"/>
      <c r="D631" s="428"/>
      <c r="E631" s="472"/>
      <c r="F631" s="472"/>
      <c r="G631" s="472"/>
      <c r="H631" s="428"/>
      <c r="I631" s="472"/>
      <c r="J631" s="428"/>
      <c r="K631" s="472"/>
      <c r="L631" s="428"/>
      <c r="M631" s="472"/>
      <c r="N631" s="428"/>
      <c r="O631" s="474"/>
      <c r="P631" s="473"/>
      <c r="Q631" s="428"/>
      <c r="R631" s="428"/>
      <c r="S631" s="428"/>
      <c r="T631" s="428"/>
      <c r="U631" s="428"/>
      <c r="V631" s="428"/>
      <c r="W631" s="428"/>
      <c r="X631" s="428"/>
      <c r="Y631" s="428"/>
      <c r="Z631" s="428"/>
      <c r="AA631" s="428"/>
      <c r="AB631" s="428"/>
      <c r="AC631" s="428"/>
      <c r="AD631" s="428"/>
      <c r="AE631" s="428"/>
      <c r="AF631" s="428"/>
      <c r="AG631" s="428"/>
      <c r="AH631" s="428"/>
    </row>
    <row r="632" ht="15.75" customHeight="1">
      <c r="A632" s="428"/>
      <c r="B632" s="428"/>
      <c r="C632" s="472"/>
      <c r="D632" s="428"/>
      <c r="E632" s="472"/>
      <c r="F632" s="472"/>
      <c r="G632" s="472"/>
      <c r="H632" s="428"/>
      <c r="I632" s="472"/>
      <c r="J632" s="428"/>
      <c r="K632" s="472"/>
      <c r="L632" s="428"/>
      <c r="M632" s="472"/>
      <c r="N632" s="428"/>
      <c r="O632" s="474"/>
      <c r="P632" s="473"/>
      <c r="Q632" s="428"/>
      <c r="R632" s="428"/>
      <c r="S632" s="428"/>
      <c r="T632" s="428"/>
      <c r="U632" s="428"/>
      <c r="V632" s="428"/>
      <c r="W632" s="428"/>
      <c r="X632" s="428"/>
      <c r="Y632" s="428"/>
      <c r="Z632" s="428"/>
      <c r="AA632" s="428"/>
      <c r="AB632" s="428"/>
      <c r="AC632" s="428"/>
      <c r="AD632" s="428"/>
      <c r="AE632" s="428"/>
      <c r="AF632" s="428"/>
      <c r="AG632" s="428"/>
      <c r="AH632" s="428"/>
    </row>
    <row r="633" ht="15.75" customHeight="1">
      <c r="A633" s="428"/>
      <c r="B633" s="428"/>
      <c r="C633" s="472"/>
      <c r="D633" s="428"/>
      <c r="E633" s="472"/>
      <c r="F633" s="472"/>
      <c r="G633" s="472"/>
      <c r="H633" s="428"/>
      <c r="I633" s="472"/>
      <c r="J633" s="428"/>
      <c r="K633" s="472"/>
      <c r="L633" s="428"/>
      <c r="M633" s="472"/>
      <c r="N633" s="428"/>
      <c r="O633" s="474"/>
      <c r="P633" s="473"/>
      <c r="Q633" s="428"/>
      <c r="R633" s="428"/>
      <c r="S633" s="428"/>
      <c r="T633" s="428"/>
      <c r="U633" s="428"/>
      <c r="V633" s="428"/>
      <c r="W633" s="428"/>
      <c r="X633" s="428"/>
      <c r="Y633" s="428"/>
      <c r="Z633" s="428"/>
      <c r="AA633" s="428"/>
      <c r="AB633" s="428"/>
      <c r="AC633" s="428"/>
      <c r="AD633" s="428"/>
      <c r="AE633" s="428"/>
      <c r="AF633" s="428"/>
      <c r="AG633" s="428"/>
      <c r="AH633" s="428"/>
    </row>
    <row r="634" ht="15.75" customHeight="1">
      <c r="A634" s="428"/>
      <c r="B634" s="428"/>
      <c r="C634" s="472"/>
      <c r="D634" s="428"/>
      <c r="E634" s="472"/>
      <c r="F634" s="472"/>
      <c r="G634" s="472"/>
      <c r="H634" s="428"/>
      <c r="I634" s="472"/>
      <c r="J634" s="428"/>
      <c r="K634" s="472"/>
      <c r="L634" s="428"/>
      <c r="M634" s="472"/>
      <c r="N634" s="428"/>
      <c r="O634" s="474"/>
      <c r="P634" s="473"/>
      <c r="Q634" s="428"/>
      <c r="R634" s="428"/>
      <c r="S634" s="428"/>
      <c r="T634" s="428"/>
      <c r="U634" s="428"/>
      <c r="V634" s="428"/>
      <c r="W634" s="428"/>
      <c r="X634" s="428"/>
      <c r="Y634" s="428"/>
      <c r="Z634" s="428"/>
      <c r="AA634" s="428"/>
      <c r="AB634" s="428"/>
      <c r="AC634" s="428"/>
      <c r="AD634" s="428"/>
      <c r="AE634" s="428"/>
      <c r="AF634" s="428"/>
      <c r="AG634" s="428"/>
      <c r="AH634" s="428"/>
    </row>
    <row r="635" ht="15.75" customHeight="1">
      <c r="A635" s="428"/>
      <c r="B635" s="428"/>
      <c r="C635" s="472"/>
      <c r="D635" s="428"/>
      <c r="E635" s="472"/>
      <c r="F635" s="472"/>
      <c r="G635" s="472"/>
      <c r="H635" s="428"/>
      <c r="I635" s="472"/>
      <c r="J635" s="428"/>
      <c r="K635" s="472"/>
      <c r="L635" s="428"/>
      <c r="M635" s="472"/>
      <c r="N635" s="428"/>
      <c r="O635" s="474"/>
      <c r="P635" s="473"/>
      <c r="Q635" s="428"/>
      <c r="R635" s="428"/>
      <c r="S635" s="428"/>
      <c r="T635" s="428"/>
      <c r="U635" s="428"/>
      <c r="V635" s="428"/>
      <c r="W635" s="428"/>
      <c r="X635" s="428"/>
      <c r="Y635" s="428"/>
      <c r="Z635" s="428"/>
      <c r="AA635" s="428"/>
      <c r="AB635" s="428"/>
      <c r="AC635" s="428"/>
      <c r="AD635" s="428"/>
      <c r="AE635" s="428"/>
      <c r="AF635" s="428"/>
      <c r="AG635" s="428"/>
      <c r="AH635" s="428"/>
    </row>
    <row r="636" ht="15.75" customHeight="1">
      <c r="A636" s="428"/>
      <c r="B636" s="428"/>
      <c r="C636" s="472"/>
      <c r="D636" s="428"/>
      <c r="E636" s="472"/>
      <c r="F636" s="472"/>
      <c r="G636" s="472"/>
      <c r="H636" s="428"/>
      <c r="I636" s="472"/>
      <c r="J636" s="428"/>
      <c r="K636" s="472"/>
      <c r="L636" s="428"/>
      <c r="M636" s="472"/>
      <c r="N636" s="428"/>
      <c r="O636" s="474"/>
      <c r="P636" s="473"/>
      <c r="Q636" s="428"/>
      <c r="R636" s="428"/>
      <c r="S636" s="428"/>
      <c r="T636" s="428"/>
      <c r="U636" s="428"/>
      <c r="V636" s="428"/>
      <c r="W636" s="428"/>
      <c r="X636" s="428"/>
      <c r="Y636" s="428"/>
      <c r="Z636" s="428"/>
      <c r="AA636" s="428"/>
      <c r="AB636" s="428"/>
      <c r="AC636" s="428"/>
      <c r="AD636" s="428"/>
      <c r="AE636" s="428"/>
      <c r="AF636" s="428"/>
      <c r="AG636" s="428"/>
      <c r="AH636" s="428"/>
    </row>
    <row r="637" ht="15.75" customHeight="1">
      <c r="A637" s="428"/>
      <c r="B637" s="428"/>
      <c r="C637" s="472"/>
      <c r="D637" s="428"/>
      <c r="E637" s="472"/>
      <c r="F637" s="472"/>
      <c r="G637" s="472"/>
      <c r="H637" s="428"/>
      <c r="I637" s="472"/>
      <c r="J637" s="428"/>
      <c r="K637" s="472"/>
      <c r="L637" s="428"/>
      <c r="M637" s="472"/>
      <c r="N637" s="428"/>
      <c r="O637" s="474"/>
      <c r="P637" s="473"/>
      <c r="Q637" s="428"/>
      <c r="R637" s="428"/>
      <c r="S637" s="428"/>
      <c r="T637" s="428"/>
      <c r="U637" s="428"/>
      <c r="V637" s="428"/>
      <c r="W637" s="428"/>
      <c r="X637" s="428"/>
      <c r="Y637" s="428"/>
      <c r="Z637" s="428"/>
      <c r="AA637" s="428"/>
      <c r="AB637" s="428"/>
      <c r="AC637" s="428"/>
      <c r="AD637" s="428"/>
      <c r="AE637" s="428"/>
      <c r="AF637" s="428"/>
      <c r="AG637" s="428"/>
      <c r="AH637" s="428"/>
    </row>
    <row r="638" ht="15.75" customHeight="1">
      <c r="A638" s="428"/>
      <c r="B638" s="428"/>
      <c r="C638" s="472"/>
      <c r="D638" s="428"/>
      <c r="E638" s="472"/>
      <c r="F638" s="472"/>
      <c r="G638" s="472"/>
      <c r="H638" s="428"/>
      <c r="I638" s="472"/>
      <c r="J638" s="428"/>
      <c r="K638" s="472"/>
      <c r="L638" s="428"/>
      <c r="M638" s="472"/>
      <c r="N638" s="428"/>
      <c r="O638" s="474"/>
      <c r="P638" s="473"/>
      <c r="Q638" s="428"/>
      <c r="R638" s="428"/>
      <c r="S638" s="428"/>
      <c r="T638" s="428"/>
      <c r="U638" s="428"/>
      <c r="V638" s="428"/>
      <c r="W638" s="428"/>
      <c r="X638" s="428"/>
      <c r="Y638" s="428"/>
      <c r="Z638" s="428"/>
      <c r="AA638" s="428"/>
      <c r="AB638" s="428"/>
      <c r="AC638" s="428"/>
      <c r="AD638" s="428"/>
      <c r="AE638" s="428"/>
      <c r="AF638" s="428"/>
      <c r="AG638" s="428"/>
      <c r="AH638" s="428"/>
    </row>
    <row r="639" ht="15.75" customHeight="1">
      <c r="A639" s="428"/>
      <c r="B639" s="428"/>
      <c r="C639" s="472"/>
      <c r="D639" s="428"/>
      <c r="E639" s="472"/>
      <c r="F639" s="472"/>
      <c r="G639" s="472"/>
      <c r="H639" s="428"/>
      <c r="I639" s="472"/>
      <c r="J639" s="428"/>
      <c r="K639" s="472"/>
      <c r="L639" s="428"/>
      <c r="M639" s="472"/>
      <c r="N639" s="428"/>
      <c r="O639" s="474"/>
      <c r="P639" s="473"/>
      <c r="Q639" s="428"/>
      <c r="R639" s="428"/>
      <c r="S639" s="428"/>
      <c r="T639" s="428"/>
      <c r="U639" s="428"/>
      <c r="V639" s="428"/>
      <c r="W639" s="428"/>
      <c r="X639" s="428"/>
      <c r="Y639" s="428"/>
      <c r="Z639" s="428"/>
      <c r="AA639" s="428"/>
      <c r="AB639" s="428"/>
      <c r="AC639" s="428"/>
      <c r="AD639" s="428"/>
      <c r="AE639" s="428"/>
      <c r="AF639" s="428"/>
      <c r="AG639" s="428"/>
      <c r="AH639" s="428"/>
    </row>
    <row r="640" ht="15.75" customHeight="1">
      <c r="A640" s="428"/>
      <c r="B640" s="428"/>
      <c r="C640" s="472"/>
      <c r="D640" s="428"/>
      <c r="E640" s="472"/>
      <c r="F640" s="472"/>
      <c r="G640" s="472"/>
      <c r="H640" s="428"/>
      <c r="I640" s="472"/>
      <c r="J640" s="428"/>
      <c r="K640" s="472"/>
      <c r="L640" s="428"/>
      <c r="M640" s="472"/>
      <c r="N640" s="428"/>
      <c r="O640" s="474"/>
      <c r="P640" s="473"/>
      <c r="Q640" s="428"/>
      <c r="R640" s="428"/>
      <c r="S640" s="428"/>
      <c r="T640" s="428"/>
      <c r="U640" s="428"/>
      <c r="V640" s="428"/>
      <c r="W640" s="428"/>
      <c r="X640" s="428"/>
      <c r="Y640" s="428"/>
      <c r="Z640" s="428"/>
      <c r="AA640" s="428"/>
      <c r="AB640" s="428"/>
      <c r="AC640" s="428"/>
      <c r="AD640" s="428"/>
      <c r="AE640" s="428"/>
      <c r="AF640" s="428"/>
      <c r="AG640" s="428"/>
      <c r="AH640" s="428"/>
    </row>
    <row r="641" ht="15.75" customHeight="1">
      <c r="A641" s="428"/>
      <c r="B641" s="428"/>
      <c r="C641" s="472"/>
      <c r="D641" s="428"/>
      <c r="E641" s="472"/>
      <c r="F641" s="472"/>
      <c r="G641" s="472"/>
      <c r="H641" s="428"/>
      <c r="I641" s="472"/>
      <c r="J641" s="428"/>
      <c r="K641" s="472"/>
      <c r="L641" s="428"/>
      <c r="M641" s="472"/>
      <c r="N641" s="428"/>
      <c r="O641" s="474"/>
      <c r="P641" s="473"/>
      <c r="Q641" s="428"/>
      <c r="R641" s="428"/>
      <c r="S641" s="428"/>
      <c r="T641" s="428"/>
      <c r="U641" s="428"/>
      <c r="V641" s="428"/>
      <c r="W641" s="428"/>
      <c r="X641" s="428"/>
      <c r="Y641" s="428"/>
      <c r="Z641" s="428"/>
      <c r="AA641" s="428"/>
      <c r="AB641" s="428"/>
      <c r="AC641" s="428"/>
      <c r="AD641" s="428"/>
      <c r="AE641" s="428"/>
      <c r="AF641" s="428"/>
      <c r="AG641" s="428"/>
      <c r="AH641" s="428"/>
    </row>
    <row r="642" ht="15.75" customHeight="1">
      <c r="A642" s="428"/>
      <c r="B642" s="428"/>
      <c r="C642" s="472"/>
      <c r="D642" s="428"/>
      <c r="E642" s="472"/>
      <c r="F642" s="472"/>
      <c r="G642" s="472"/>
      <c r="H642" s="428"/>
      <c r="I642" s="472"/>
      <c r="J642" s="428"/>
      <c r="K642" s="472"/>
      <c r="L642" s="428"/>
      <c r="M642" s="472"/>
      <c r="N642" s="428"/>
      <c r="O642" s="474"/>
      <c r="P642" s="473"/>
      <c r="Q642" s="428"/>
      <c r="R642" s="428"/>
      <c r="S642" s="428"/>
      <c r="T642" s="428"/>
      <c r="U642" s="428"/>
      <c r="V642" s="428"/>
      <c r="W642" s="428"/>
      <c r="X642" s="428"/>
      <c r="Y642" s="428"/>
      <c r="Z642" s="428"/>
      <c r="AA642" s="428"/>
      <c r="AB642" s="428"/>
      <c r="AC642" s="428"/>
      <c r="AD642" s="428"/>
      <c r="AE642" s="428"/>
      <c r="AF642" s="428"/>
      <c r="AG642" s="428"/>
      <c r="AH642" s="428"/>
    </row>
    <row r="643" ht="15.75" customHeight="1">
      <c r="A643" s="428"/>
      <c r="B643" s="428"/>
      <c r="C643" s="472"/>
      <c r="D643" s="428"/>
      <c r="E643" s="472"/>
      <c r="F643" s="472"/>
      <c r="G643" s="472"/>
      <c r="H643" s="428"/>
      <c r="I643" s="472"/>
      <c r="J643" s="428"/>
      <c r="K643" s="472"/>
      <c r="L643" s="428"/>
      <c r="M643" s="472"/>
      <c r="N643" s="428"/>
      <c r="O643" s="474"/>
      <c r="P643" s="473"/>
      <c r="Q643" s="428"/>
      <c r="R643" s="428"/>
      <c r="S643" s="428"/>
      <c r="T643" s="428"/>
      <c r="U643" s="428"/>
      <c r="V643" s="428"/>
      <c r="W643" s="428"/>
      <c r="X643" s="428"/>
      <c r="Y643" s="428"/>
      <c r="Z643" s="428"/>
      <c r="AA643" s="428"/>
      <c r="AB643" s="428"/>
      <c r="AC643" s="428"/>
      <c r="AD643" s="428"/>
      <c r="AE643" s="428"/>
      <c r="AF643" s="428"/>
      <c r="AG643" s="428"/>
      <c r="AH643" s="428"/>
    </row>
    <row r="644" ht="15.75" customHeight="1">
      <c r="A644" s="428"/>
      <c r="B644" s="428"/>
      <c r="C644" s="472"/>
      <c r="D644" s="428"/>
      <c r="E644" s="472"/>
      <c r="F644" s="472"/>
      <c r="G644" s="472"/>
      <c r="H644" s="428"/>
      <c r="I644" s="472"/>
      <c r="J644" s="428"/>
      <c r="K644" s="472"/>
      <c r="L644" s="428"/>
      <c r="M644" s="472"/>
      <c r="N644" s="428"/>
      <c r="O644" s="474"/>
      <c r="P644" s="473"/>
      <c r="Q644" s="428"/>
      <c r="R644" s="428"/>
      <c r="S644" s="428"/>
      <c r="T644" s="428"/>
      <c r="U644" s="428"/>
      <c r="V644" s="428"/>
      <c r="W644" s="428"/>
      <c r="X644" s="428"/>
      <c r="Y644" s="428"/>
      <c r="Z644" s="428"/>
      <c r="AA644" s="428"/>
      <c r="AB644" s="428"/>
      <c r="AC644" s="428"/>
      <c r="AD644" s="428"/>
      <c r="AE644" s="428"/>
      <c r="AF644" s="428"/>
      <c r="AG644" s="428"/>
      <c r="AH644" s="428"/>
    </row>
    <row r="645" ht="15.75" customHeight="1">
      <c r="A645" s="428"/>
      <c r="B645" s="428"/>
      <c r="C645" s="472"/>
      <c r="D645" s="428"/>
      <c r="E645" s="472"/>
      <c r="F645" s="472"/>
      <c r="G645" s="472"/>
      <c r="H645" s="428"/>
      <c r="I645" s="472"/>
      <c r="J645" s="428"/>
      <c r="K645" s="472"/>
      <c r="L645" s="428"/>
      <c r="M645" s="472"/>
      <c r="N645" s="428"/>
      <c r="O645" s="474"/>
      <c r="P645" s="473"/>
      <c r="Q645" s="428"/>
      <c r="R645" s="428"/>
      <c r="S645" s="428"/>
      <c r="T645" s="428"/>
      <c r="U645" s="428"/>
      <c r="V645" s="428"/>
      <c r="W645" s="428"/>
      <c r="X645" s="428"/>
      <c r="Y645" s="428"/>
      <c r="Z645" s="428"/>
      <c r="AA645" s="428"/>
      <c r="AB645" s="428"/>
      <c r="AC645" s="428"/>
      <c r="AD645" s="428"/>
      <c r="AE645" s="428"/>
      <c r="AF645" s="428"/>
      <c r="AG645" s="428"/>
      <c r="AH645" s="428"/>
    </row>
    <row r="646" ht="15.75" customHeight="1">
      <c r="A646" s="428"/>
      <c r="B646" s="428"/>
      <c r="C646" s="472"/>
      <c r="D646" s="428"/>
      <c r="E646" s="472"/>
      <c r="F646" s="472"/>
      <c r="G646" s="472"/>
      <c r="H646" s="428"/>
      <c r="I646" s="472"/>
      <c r="J646" s="428"/>
      <c r="K646" s="472"/>
      <c r="L646" s="428"/>
      <c r="M646" s="472"/>
      <c r="N646" s="428"/>
      <c r="O646" s="474"/>
      <c r="P646" s="473"/>
      <c r="Q646" s="428"/>
      <c r="R646" s="428"/>
      <c r="S646" s="428"/>
      <c r="T646" s="428"/>
      <c r="U646" s="428"/>
      <c r="V646" s="428"/>
      <c r="W646" s="428"/>
      <c r="X646" s="428"/>
      <c r="Y646" s="428"/>
      <c r="Z646" s="428"/>
      <c r="AA646" s="428"/>
      <c r="AB646" s="428"/>
      <c r="AC646" s="428"/>
      <c r="AD646" s="428"/>
      <c r="AE646" s="428"/>
      <c r="AF646" s="428"/>
      <c r="AG646" s="428"/>
      <c r="AH646" s="428"/>
    </row>
    <row r="647" ht="15.75" customHeight="1">
      <c r="A647" s="428"/>
      <c r="B647" s="428"/>
      <c r="C647" s="472"/>
      <c r="D647" s="428"/>
      <c r="E647" s="472"/>
      <c r="F647" s="472"/>
      <c r="G647" s="472"/>
      <c r="H647" s="428"/>
      <c r="I647" s="472"/>
      <c r="J647" s="428"/>
      <c r="K647" s="472"/>
      <c r="L647" s="428"/>
      <c r="M647" s="472"/>
      <c r="N647" s="428"/>
      <c r="O647" s="474"/>
      <c r="P647" s="473"/>
      <c r="Q647" s="428"/>
      <c r="R647" s="428"/>
      <c r="S647" s="428"/>
      <c r="T647" s="428"/>
      <c r="U647" s="428"/>
      <c r="V647" s="428"/>
      <c r="W647" s="428"/>
      <c r="X647" s="428"/>
      <c r="Y647" s="428"/>
      <c r="Z647" s="428"/>
      <c r="AA647" s="428"/>
      <c r="AB647" s="428"/>
      <c r="AC647" s="428"/>
      <c r="AD647" s="428"/>
      <c r="AE647" s="428"/>
      <c r="AF647" s="428"/>
      <c r="AG647" s="428"/>
      <c r="AH647" s="428"/>
    </row>
    <row r="648" ht="15.75" customHeight="1">
      <c r="A648" s="428"/>
      <c r="B648" s="428"/>
      <c r="C648" s="472"/>
      <c r="D648" s="428"/>
      <c r="E648" s="472"/>
      <c r="F648" s="472"/>
      <c r="G648" s="472"/>
      <c r="H648" s="428"/>
      <c r="I648" s="472"/>
      <c r="J648" s="428"/>
      <c r="K648" s="472"/>
      <c r="L648" s="428"/>
      <c r="M648" s="472"/>
      <c r="N648" s="428"/>
      <c r="O648" s="474"/>
      <c r="P648" s="473"/>
      <c r="Q648" s="428"/>
      <c r="R648" s="428"/>
      <c r="S648" s="428"/>
      <c r="T648" s="428"/>
      <c r="U648" s="428"/>
      <c r="V648" s="428"/>
      <c r="W648" s="428"/>
      <c r="X648" s="428"/>
      <c r="Y648" s="428"/>
      <c r="Z648" s="428"/>
      <c r="AA648" s="428"/>
      <c r="AB648" s="428"/>
      <c r="AC648" s="428"/>
      <c r="AD648" s="428"/>
      <c r="AE648" s="428"/>
      <c r="AF648" s="428"/>
      <c r="AG648" s="428"/>
      <c r="AH648" s="428"/>
    </row>
    <row r="649" ht="15.75" customHeight="1">
      <c r="A649" s="428"/>
      <c r="B649" s="428"/>
      <c r="C649" s="472"/>
      <c r="D649" s="428"/>
      <c r="E649" s="472"/>
      <c r="F649" s="472"/>
      <c r="G649" s="472"/>
      <c r="H649" s="428"/>
      <c r="I649" s="472"/>
      <c r="J649" s="428"/>
      <c r="K649" s="472"/>
      <c r="L649" s="428"/>
      <c r="M649" s="472"/>
      <c r="N649" s="428"/>
      <c r="O649" s="474"/>
      <c r="P649" s="473"/>
      <c r="Q649" s="428"/>
      <c r="R649" s="428"/>
      <c r="S649" s="428"/>
      <c r="T649" s="428"/>
      <c r="U649" s="428"/>
      <c r="V649" s="428"/>
      <c r="W649" s="428"/>
      <c r="X649" s="428"/>
      <c r="Y649" s="428"/>
      <c r="Z649" s="428"/>
      <c r="AA649" s="428"/>
      <c r="AB649" s="428"/>
      <c r="AC649" s="428"/>
      <c r="AD649" s="428"/>
      <c r="AE649" s="428"/>
      <c r="AF649" s="428"/>
      <c r="AG649" s="428"/>
      <c r="AH649" s="428"/>
    </row>
    <row r="650" ht="15.75" customHeight="1">
      <c r="A650" s="428"/>
      <c r="B650" s="428"/>
      <c r="C650" s="472"/>
      <c r="D650" s="428"/>
      <c r="E650" s="472"/>
      <c r="F650" s="472"/>
      <c r="G650" s="472"/>
      <c r="H650" s="428"/>
      <c r="I650" s="472"/>
      <c r="J650" s="428"/>
      <c r="K650" s="472"/>
      <c r="L650" s="428"/>
      <c r="M650" s="472"/>
      <c r="N650" s="428"/>
      <c r="O650" s="474"/>
      <c r="P650" s="473"/>
      <c r="Q650" s="428"/>
      <c r="R650" s="428"/>
      <c r="S650" s="428"/>
      <c r="T650" s="428"/>
      <c r="U650" s="428"/>
      <c r="V650" s="428"/>
      <c r="W650" s="428"/>
      <c r="X650" s="428"/>
      <c r="Y650" s="428"/>
      <c r="Z650" s="428"/>
      <c r="AA650" s="428"/>
      <c r="AB650" s="428"/>
      <c r="AC650" s="428"/>
      <c r="AD650" s="428"/>
      <c r="AE650" s="428"/>
      <c r="AF650" s="428"/>
      <c r="AG650" s="428"/>
      <c r="AH650" s="428"/>
    </row>
    <row r="651" ht="15.75" customHeight="1">
      <c r="A651" s="428"/>
      <c r="B651" s="428"/>
      <c r="C651" s="472"/>
      <c r="D651" s="428"/>
      <c r="E651" s="472"/>
      <c r="F651" s="472"/>
      <c r="G651" s="472"/>
      <c r="H651" s="428"/>
      <c r="I651" s="472"/>
      <c r="J651" s="428"/>
      <c r="K651" s="472"/>
      <c r="L651" s="428"/>
      <c r="M651" s="472"/>
      <c r="N651" s="428"/>
      <c r="O651" s="474"/>
      <c r="P651" s="473"/>
      <c r="Q651" s="428"/>
      <c r="R651" s="428"/>
      <c r="S651" s="428"/>
      <c r="T651" s="428"/>
      <c r="U651" s="428"/>
      <c r="V651" s="428"/>
      <c r="W651" s="428"/>
      <c r="X651" s="428"/>
      <c r="Y651" s="428"/>
      <c r="Z651" s="428"/>
      <c r="AA651" s="428"/>
      <c r="AB651" s="428"/>
      <c r="AC651" s="428"/>
      <c r="AD651" s="428"/>
      <c r="AE651" s="428"/>
      <c r="AF651" s="428"/>
      <c r="AG651" s="428"/>
      <c r="AH651" s="428"/>
    </row>
    <row r="652" ht="15.75" customHeight="1">
      <c r="A652" s="428"/>
      <c r="B652" s="428"/>
      <c r="C652" s="472"/>
      <c r="D652" s="428"/>
      <c r="E652" s="472"/>
      <c r="F652" s="472"/>
      <c r="G652" s="472"/>
      <c r="H652" s="428"/>
      <c r="I652" s="472"/>
      <c r="J652" s="428"/>
      <c r="K652" s="472"/>
      <c r="L652" s="428"/>
      <c r="M652" s="472"/>
      <c r="N652" s="428"/>
      <c r="O652" s="474"/>
      <c r="P652" s="473"/>
      <c r="Q652" s="428"/>
      <c r="R652" s="428"/>
      <c r="S652" s="428"/>
      <c r="T652" s="428"/>
      <c r="U652" s="428"/>
      <c r="V652" s="428"/>
      <c r="W652" s="428"/>
      <c r="X652" s="428"/>
      <c r="Y652" s="428"/>
      <c r="Z652" s="428"/>
      <c r="AA652" s="428"/>
      <c r="AB652" s="428"/>
      <c r="AC652" s="428"/>
      <c r="AD652" s="428"/>
      <c r="AE652" s="428"/>
      <c r="AF652" s="428"/>
      <c r="AG652" s="428"/>
      <c r="AH652" s="428"/>
    </row>
    <row r="653" ht="15.75" customHeight="1">
      <c r="A653" s="428"/>
      <c r="B653" s="428"/>
      <c r="C653" s="472"/>
      <c r="D653" s="428"/>
      <c r="E653" s="472"/>
      <c r="F653" s="472"/>
      <c r="G653" s="472"/>
      <c r="H653" s="428"/>
      <c r="I653" s="472"/>
      <c r="J653" s="428"/>
      <c r="K653" s="472"/>
      <c r="L653" s="428"/>
      <c r="M653" s="472"/>
      <c r="N653" s="428"/>
      <c r="O653" s="474"/>
      <c r="P653" s="473"/>
      <c r="Q653" s="428"/>
      <c r="R653" s="428"/>
      <c r="S653" s="428"/>
      <c r="T653" s="428"/>
      <c r="U653" s="428"/>
      <c r="V653" s="428"/>
      <c r="W653" s="428"/>
      <c r="X653" s="428"/>
      <c r="Y653" s="428"/>
      <c r="Z653" s="428"/>
      <c r="AA653" s="428"/>
      <c r="AB653" s="428"/>
      <c r="AC653" s="428"/>
      <c r="AD653" s="428"/>
      <c r="AE653" s="428"/>
      <c r="AF653" s="428"/>
      <c r="AG653" s="428"/>
      <c r="AH653" s="428"/>
    </row>
    <row r="654" ht="15.75" customHeight="1">
      <c r="A654" s="428"/>
      <c r="B654" s="428"/>
      <c r="C654" s="472"/>
      <c r="D654" s="428"/>
      <c r="E654" s="472"/>
      <c r="F654" s="472"/>
      <c r="G654" s="472"/>
      <c r="H654" s="428"/>
      <c r="I654" s="472"/>
      <c r="J654" s="428"/>
      <c r="K654" s="472"/>
      <c r="L654" s="428"/>
      <c r="M654" s="472"/>
      <c r="N654" s="428"/>
      <c r="O654" s="474"/>
      <c r="P654" s="473"/>
      <c r="Q654" s="428"/>
      <c r="R654" s="428"/>
      <c r="S654" s="428"/>
      <c r="T654" s="428"/>
      <c r="U654" s="428"/>
      <c r="V654" s="428"/>
      <c r="W654" s="428"/>
      <c r="X654" s="428"/>
      <c r="Y654" s="428"/>
      <c r="Z654" s="428"/>
      <c r="AA654" s="428"/>
      <c r="AB654" s="428"/>
      <c r="AC654" s="428"/>
      <c r="AD654" s="428"/>
      <c r="AE654" s="428"/>
      <c r="AF654" s="428"/>
      <c r="AG654" s="428"/>
      <c r="AH654" s="428"/>
    </row>
    <row r="655" ht="15.75" customHeight="1">
      <c r="A655" s="428"/>
      <c r="B655" s="428"/>
      <c r="C655" s="472"/>
      <c r="D655" s="428"/>
      <c r="E655" s="472"/>
      <c r="F655" s="472"/>
      <c r="G655" s="472"/>
      <c r="H655" s="428"/>
      <c r="I655" s="472"/>
      <c r="J655" s="428"/>
      <c r="K655" s="472"/>
      <c r="L655" s="428"/>
      <c r="M655" s="472"/>
      <c r="N655" s="428"/>
      <c r="O655" s="474"/>
      <c r="P655" s="473"/>
      <c r="Q655" s="428"/>
      <c r="R655" s="428"/>
      <c r="S655" s="428"/>
      <c r="T655" s="428"/>
      <c r="U655" s="428"/>
      <c r="V655" s="428"/>
      <c r="W655" s="428"/>
      <c r="X655" s="428"/>
      <c r="Y655" s="428"/>
      <c r="Z655" s="428"/>
      <c r="AA655" s="428"/>
      <c r="AB655" s="428"/>
      <c r="AC655" s="428"/>
      <c r="AD655" s="428"/>
      <c r="AE655" s="428"/>
      <c r="AF655" s="428"/>
      <c r="AG655" s="428"/>
      <c r="AH655" s="428"/>
    </row>
    <row r="656" ht="15.75" customHeight="1">
      <c r="A656" s="428"/>
      <c r="B656" s="428"/>
      <c r="C656" s="472"/>
      <c r="D656" s="428"/>
      <c r="E656" s="472"/>
      <c r="F656" s="472"/>
      <c r="G656" s="472"/>
      <c r="H656" s="428"/>
      <c r="I656" s="472"/>
      <c r="J656" s="428"/>
      <c r="K656" s="472"/>
      <c r="L656" s="428"/>
      <c r="M656" s="472"/>
      <c r="N656" s="428"/>
      <c r="O656" s="474"/>
      <c r="P656" s="473"/>
      <c r="Q656" s="428"/>
      <c r="R656" s="428"/>
      <c r="S656" s="428"/>
      <c r="T656" s="428"/>
      <c r="U656" s="428"/>
      <c r="V656" s="428"/>
      <c r="W656" s="428"/>
      <c r="X656" s="428"/>
      <c r="Y656" s="428"/>
      <c r="Z656" s="428"/>
      <c r="AA656" s="428"/>
      <c r="AB656" s="428"/>
      <c r="AC656" s="428"/>
      <c r="AD656" s="428"/>
      <c r="AE656" s="428"/>
      <c r="AF656" s="428"/>
      <c r="AG656" s="428"/>
      <c r="AH656" s="428"/>
    </row>
    <row r="657" ht="15.75" customHeight="1">
      <c r="A657" s="428"/>
      <c r="B657" s="428"/>
      <c r="C657" s="472"/>
      <c r="D657" s="428"/>
      <c r="E657" s="472"/>
      <c r="F657" s="472"/>
      <c r="G657" s="472"/>
      <c r="H657" s="428"/>
      <c r="I657" s="472"/>
      <c r="J657" s="428"/>
      <c r="K657" s="472"/>
      <c r="L657" s="428"/>
      <c r="M657" s="472"/>
      <c r="N657" s="428"/>
      <c r="O657" s="474"/>
      <c r="P657" s="473"/>
      <c r="Q657" s="428"/>
      <c r="R657" s="428"/>
      <c r="S657" s="428"/>
      <c r="T657" s="428"/>
      <c r="U657" s="428"/>
      <c r="V657" s="428"/>
      <c r="W657" s="428"/>
      <c r="X657" s="428"/>
      <c r="Y657" s="428"/>
      <c r="Z657" s="428"/>
      <c r="AA657" s="428"/>
      <c r="AB657" s="428"/>
      <c r="AC657" s="428"/>
      <c r="AD657" s="428"/>
      <c r="AE657" s="428"/>
      <c r="AF657" s="428"/>
      <c r="AG657" s="428"/>
      <c r="AH657" s="428"/>
    </row>
    <row r="658" ht="15.75" customHeight="1">
      <c r="A658" s="428"/>
      <c r="B658" s="428"/>
      <c r="C658" s="472"/>
      <c r="D658" s="428"/>
      <c r="E658" s="472"/>
      <c r="F658" s="472"/>
      <c r="G658" s="472"/>
      <c r="H658" s="428"/>
      <c r="I658" s="472"/>
      <c r="J658" s="428"/>
      <c r="K658" s="472"/>
      <c r="L658" s="428"/>
      <c r="M658" s="472"/>
      <c r="N658" s="428"/>
      <c r="O658" s="474"/>
      <c r="P658" s="473"/>
      <c r="Q658" s="428"/>
      <c r="R658" s="428"/>
      <c r="S658" s="428"/>
      <c r="T658" s="428"/>
      <c r="U658" s="428"/>
      <c r="V658" s="428"/>
      <c r="W658" s="428"/>
      <c r="X658" s="428"/>
      <c r="Y658" s="428"/>
      <c r="Z658" s="428"/>
      <c r="AA658" s="428"/>
      <c r="AB658" s="428"/>
      <c r="AC658" s="428"/>
      <c r="AD658" s="428"/>
      <c r="AE658" s="428"/>
      <c r="AF658" s="428"/>
      <c r="AG658" s="428"/>
      <c r="AH658" s="428"/>
    </row>
    <row r="659" ht="15.75" customHeight="1">
      <c r="A659" s="428"/>
      <c r="B659" s="428"/>
      <c r="C659" s="472"/>
      <c r="D659" s="428"/>
      <c r="E659" s="472"/>
      <c r="F659" s="472"/>
      <c r="G659" s="472"/>
      <c r="H659" s="428"/>
      <c r="I659" s="472"/>
      <c r="J659" s="428"/>
      <c r="K659" s="472"/>
      <c r="L659" s="428"/>
      <c r="M659" s="472"/>
      <c r="N659" s="428"/>
      <c r="O659" s="474"/>
      <c r="P659" s="473"/>
      <c r="Q659" s="428"/>
      <c r="R659" s="428"/>
      <c r="S659" s="428"/>
      <c r="T659" s="428"/>
      <c r="U659" s="428"/>
      <c r="V659" s="428"/>
      <c r="W659" s="428"/>
      <c r="X659" s="428"/>
      <c r="Y659" s="428"/>
      <c r="Z659" s="428"/>
      <c r="AA659" s="428"/>
      <c r="AB659" s="428"/>
      <c r="AC659" s="428"/>
      <c r="AD659" s="428"/>
      <c r="AE659" s="428"/>
      <c r="AF659" s="428"/>
      <c r="AG659" s="428"/>
      <c r="AH659" s="428"/>
    </row>
    <row r="660" ht="15.75" customHeight="1">
      <c r="A660" s="428"/>
      <c r="B660" s="428"/>
      <c r="C660" s="472"/>
      <c r="D660" s="428"/>
      <c r="E660" s="472"/>
      <c r="F660" s="472"/>
      <c r="G660" s="472"/>
      <c r="H660" s="428"/>
      <c r="I660" s="472"/>
      <c r="J660" s="428"/>
      <c r="K660" s="472"/>
      <c r="L660" s="428"/>
      <c r="M660" s="472"/>
      <c r="N660" s="428"/>
      <c r="O660" s="474"/>
      <c r="P660" s="473"/>
      <c r="Q660" s="428"/>
      <c r="R660" s="428"/>
      <c r="S660" s="428"/>
      <c r="T660" s="428"/>
      <c r="U660" s="428"/>
      <c r="V660" s="428"/>
      <c r="W660" s="428"/>
      <c r="X660" s="428"/>
      <c r="Y660" s="428"/>
      <c r="Z660" s="428"/>
      <c r="AA660" s="428"/>
      <c r="AB660" s="428"/>
      <c r="AC660" s="428"/>
      <c r="AD660" s="428"/>
      <c r="AE660" s="428"/>
      <c r="AF660" s="428"/>
      <c r="AG660" s="428"/>
      <c r="AH660" s="428"/>
    </row>
    <row r="661" ht="15.75" customHeight="1">
      <c r="A661" s="428"/>
      <c r="B661" s="428"/>
      <c r="C661" s="472"/>
      <c r="D661" s="428"/>
      <c r="E661" s="472"/>
      <c r="F661" s="472"/>
      <c r="G661" s="472"/>
      <c r="H661" s="428"/>
      <c r="I661" s="472"/>
      <c r="J661" s="428"/>
      <c r="K661" s="472"/>
      <c r="L661" s="428"/>
      <c r="M661" s="472"/>
      <c r="N661" s="428"/>
      <c r="O661" s="474"/>
      <c r="P661" s="473"/>
      <c r="Q661" s="428"/>
      <c r="R661" s="428"/>
      <c r="S661" s="428"/>
      <c r="T661" s="428"/>
      <c r="U661" s="428"/>
      <c r="V661" s="428"/>
      <c r="W661" s="428"/>
      <c r="X661" s="428"/>
      <c r="Y661" s="428"/>
      <c r="Z661" s="428"/>
      <c r="AA661" s="428"/>
      <c r="AB661" s="428"/>
      <c r="AC661" s="428"/>
      <c r="AD661" s="428"/>
      <c r="AE661" s="428"/>
      <c r="AF661" s="428"/>
      <c r="AG661" s="428"/>
      <c r="AH661" s="428"/>
    </row>
    <row r="662" ht="15.75" customHeight="1">
      <c r="A662" s="428"/>
      <c r="B662" s="428"/>
      <c r="C662" s="472"/>
      <c r="D662" s="428"/>
      <c r="E662" s="472"/>
      <c r="F662" s="472"/>
      <c r="G662" s="472"/>
      <c r="H662" s="428"/>
      <c r="I662" s="472"/>
      <c r="J662" s="428"/>
      <c r="K662" s="472"/>
      <c r="L662" s="428"/>
      <c r="M662" s="472"/>
      <c r="N662" s="428"/>
      <c r="O662" s="474"/>
      <c r="P662" s="473"/>
      <c r="Q662" s="428"/>
      <c r="R662" s="428"/>
      <c r="S662" s="428"/>
      <c r="T662" s="428"/>
      <c r="U662" s="428"/>
      <c r="V662" s="428"/>
      <c r="W662" s="428"/>
      <c r="X662" s="428"/>
      <c r="Y662" s="428"/>
      <c r="Z662" s="428"/>
      <c r="AA662" s="428"/>
      <c r="AB662" s="428"/>
      <c r="AC662" s="428"/>
      <c r="AD662" s="428"/>
      <c r="AE662" s="428"/>
      <c r="AF662" s="428"/>
      <c r="AG662" s="428"/>
      <c r="AH662" s="428"/>
    </row>
    <row r="663" ht="15.75" customHeight="1">
      <c r="A663" s="428"/>
      <c r="B663" s="428"/>
      <c r="C663" s="472"/>
      <c r="D663" s="428"/>
      <c r="E663" s="472"/>
      <c r="F663" s="472"/>
      <c r="G663" s="472"/>
      <c r="H663" s="428"/>
      <c r="I663" s="472"/>
      <c r="J663" s="428"/>
      <c r="K663" s="472"/>
      <c r="L663" s="428"/>
      <c r="M663" s="472"/>
      <c r="N663" s="428"/>
      <c r="O663" s="474"/>
      <c r="P663" s="473"/>
      <c r="Q663" s="428"/>
      <c r="R663" s="428"/>
      <c r="S663" s="428"/>
      <c r="T663" s="428"/>
      <c r="U663" s="428"/>
      <c r="V663" s="428"/>
      <c r="W663" s="428"/>
      <c r="X663" s="428"/>
      <c r="Y663" s="428"/>
      <c r="Z663" s="428"/>
      <c r="AA663" s="428"/>
      <c r="AB663" s="428"/>
      <c r="AC663" s="428"/>
      <c r="AD663" s="428"/>
      <c r="AE663" s="428"/>
      <c r="AF663" s="428"/>
      <c r="AG663" s="428"/>
      <c r="AH663" s="428"/>
    </row>
    <row r="664" ht="15.75" customHeight="1">
      <c r="A664" s="428"/>
      <c r="B664" s="428"/>
      <c r="C664" s="472"/>
      <c r="D664" s="428"/>
      <c r="E664" s="472"/>
      <c r="F664" s="472"/>
      <c r="G664" s="472"/>
      <c r="H664" s="428"/>
      <c r="I664" s="472"/>
      <c r="J664" s="428"/>
      <c r="K664" s="472"/>
      <c r="L664" s="428"/>
      <c r="M664" s="472"/>
      <c r="N664" s="428"/>
      <c r="O664" s="474"/>
      <c r="P664" s="473"/>
      <c r="Q664" s="428"/>
      <c r="R664" s="428"/>
      <c r="S664" s="428"/>
      <c r="T664" s="428"/>
      <c r="U664" s="428"/>
      <c r="V664" s="428"/>
      <c r="W664" s="428"/>
      <c r="X664" s="428"/>
      <c r="Y664" s="428"/>
      <c r="Z664" s="428"/>
      <c r="AA664" s="428"/>
      <c r="AB664" s="428"/>
      <c r="AC664" s="428"/>
      <c r="AD664" s="428"/>
      <c r="AE664" s="428"/>
      <c r="AF664" s="428"/>
      <c r="AG664" s="428"/>
      <c r="AH664" s="428"/>
    </row>
    <row r="665" ht="15.75" customHeight="1">
      <c r="A665" s="428"/>
      <c r="B665" s="428"/>
      <c r="C665" s="472"/>
      <c r="D665" s="428"/>
      <c r="E665" s="472"/>
      <c r="F665" s="472"/>
      <c r="G665" s="472"/>
      <c r="H665" s="428"/>
      <c r="I665" s="472"/>
      <c r="J665" s="428"/>
      <c r="K665" s="472"/>
      <c r="L665" s="428"/>
      <c r="M665" s="472"/>
      <c r="N665" s="428"/>
      <c r="O665" s="474"/>
      <c r="P665" s="473"/>
      <c r="Q665" s="428"/>
      <c r="R665" s="428"/>
      <c r="S665" s="428"/>
      <c r="T665" s="428"/>
      <c r="U665" s="428"/>
      <c r="V665" s="428"/>
      <c r="W665" s="428"/>
      <c r="X665" s="428"/>
      <c r="Y665" s="428"/>
      <c r="Z665" s="428"/>
      <c r="AA665" s="428"/>
      <c r="AB665" s="428"/>
      <c r="AC665" s="428"/>
      <c r="AD665" s="428"/>
      <c r="AE665" s="428"/>
      <c r="AF665" s="428"/>
      <c r="AG665" s="428"/>
      <c r="AH665" s="428"/>
    </row>
    <row r="666" ht="15.75" customHeight="1">
      <c r="A666" s="428"/>
      <c r="B666" s="428"/>
      <c r="C666" s="472"/>
      <c r="D666" s="428"/>
      <c r="E666" s="472"/>
      <c r="F666" s="472"/>
      <c r="G666" s="472"/>
      <c r="H666" s="428"/>
      <c r="I666" s="472"/>
      <c r="J666" s="428"/>
      <c r="K666" s="472"/>
      <c r="L666" s="428"/>
      <c r="M666" s="472"/>
      <c r="N666" s="428"/>
      <c r="O666" s="474"/>
      <c r="P666" s="473"/>
      <c r="Q666" s="428"/>
      <c r="R666" s="428"/>
      <c r="S666" s="428"/>
      <c r="T666" s="428"/>
      <c r="U666" s="428"/>
      <c r="V666" s="428"/>
      <c r="W666" s="428"/>
      <c r="X666" s="428"/>
      <c r="Y666" s="428"/>
      <c r="Z666" s="428"/>
      <c r="AA666" s="428"/>
      <c r="AB666" s="428"/>
      <c r="AC666" s="428"/>
      <c r="AD666" s="428"/>
      <c r="AE666" s="428"/>
      <c r="AF666" s="428"/>
      <c r="AG666" s="428"/>
      <c r="AH666" s="428"/>
    </row>
    <row r="667" ht="15.75" customHeight="1">
      <c r="A667" s="428"/>
      <c r="B667" s="428"/>
      <c r="C667" s="472"/>
      <c r="D667" s="428"/>
      <c r="E667" s="472"/>
      <c r="F667" s="472"/>
      <c r="G667" s="472"/>
      <c r="H667" s="428"/>
      <c r="I667" s="472"/>
      <c r="J667" s="428"/>
      <c r="K667" s="472"/>
      <c r="L667" s="428"/>
      <c r="M667" s="472"/>
      <c r="N667" s="428"/>
      <c r="O667" s="474"/>
      <c r="P667" s="473"/>
      <c r="Q667" s="428"/>
      <c r="R667" s="428"/>
      <c r="S667" s="428"/>
      <c r="T667" s="428"/>
      <c r="U667" s="428"/>
      <c r="V667" s="428"/>
      <c r="W667" s="428"/>
      <c r="X667" s="428"/>
      <c r="Y667" s="428"/>
      <c r="Z667" s="428"/>
      <c r="AA667" s="428"/>
      <c r="AB667" s="428"/>
      <c r="AC667" s="428"/>
      <c r="AD667" s="428"/>
      <c r="AE667" s="428"/>
      <c r="AF667" s="428"/>
      <c r="AG667" s="428"/>
      <c r="AH667" s="428"/>
    </row>
    <row r="668" ht="15.75" customHeight="1">
      <c r="A668" s="428"/>
      <c r="B668" s="428"/>
      <c r="C668" s="472"/>
      <c r="D668" s="428"/>
      <c r="E668" s="472"/>
      <c r="F668" s="472"/>
      <c r="G668" s="472"/>
      <c r="H668" s="428"/>
      <c r="I668" s="472"/>
      <c r="J668" s="428"/>
      <c r="K668" s="472"/>
      <c r="L668" s="428"/>
      <c r="M668" s="472"/>
      <c r="N668" s="428"/>
      <c r="O668" s="474"/>
      <c r="P668" s="473"/>
      <c r="Q668" s="428"/>
      <c r="R668" s="428"/>
      <c r="S668" s="428"/>
      <c r="T668" s="428"/>
      <c r="U668" s="428"/>
      <c r="V668" s="428"/>
      <c r="W668" s="428"/>
      <c r="X668" s="428"/>
      <c r="Y668" s="428"/>
      <c r="Z668" s="428"/>
      <c r="AA668" s="428"/>
      <c r="AB668" s="428"/>
      <c r="AC668" s="428"/>
      <c r="AD668" s="428"/>
      <c r="AE668" s="428"/>
      <c r="AF668" s="428"/>
      <c r="AG668" s="428"/>
      <c r="AH668" s="428"/>
    </row>
    <row r="669" ht="15.75" customHeight="1">
      <c r="A669" s="428"/>
      <c r="B669" s="428"/>
      <c r="C669" s="472"/>
      <c r="D669" s="428"/>
      <c r="E669" s="472"/>
      <c r="F669" s="472"/>
      <c r="G669" s="472"/>
      <c r="H669" s="428"/>
      <c r="I669" s="472"/>
      <c r="J669" s="428"/>
      <c r="K669" s="472"/>
      <c r="L669" s="428"/>
      <c r="M669" s="472"/>
      <c r="N669" s="428"/>
      <c r="O669" s="474"/>
      <c r="P669" s="473"/>
      <c r="Q669" s="428"/>
      <c r="R669" s="428"/>
      <c r="S669" s="428"/>
      <c r="T669" s="428"/>
      <c r="U669" s="428"/>
      <c r="V669" s="428"/>
      <c r="W669" s="428"/>
      <c r="X669" s="428"/>
      <c r="Y669" s="428"/>
      <c r="Z669" s="428"/>
      <c r="AA669" s="428"/>
      <c r="AB669" s="428"/>
      <c r="AC669" s="428"/>
      <c r="AD669" s="428"/>
      <c r="AE669" s="428"/>
      <c r="AF669" s="428"/>
      <c r="AG669" s="428"/>
      <c r="AH669" s="428"/>
    </row>
    <row r="670" ht="15.75" customHeight="1">
      <c r="A670" s="428"/>
      <c r="B670" s="428"/>
      <c r="C670" s="472"/>
      <c r="D670" s="428"/>
      <c r="E670" s="472"/>
      <c r="F670" s="472"/>
      <c r="G670" s="472"/>
      <c r="H670" s="428"/>
      <c r="I670" s="472"/>
      <c r="J670" s="428"/>
      <c r="K670" s="472"/>
      <c r="L670" s="428"/>
      <c r="M670" s="472"/>
      <c r="N670" s="428"/>
      <c r="O670" s="474"/>
      <c r="P670" s="473"/>
      <c r="Q670" s="428"/>
      <c r="R670" s="428"/>
      <c r="S670" s="428"/>
      <c r="T670" s="428"/>
      <c r="U670" s="428"/>
      <c r="V670" s="428"/>
      <c r="W670" s="428"/>
      <c r="X670" s="428"/>
      <c r="Y670" s="428"/>
      <c r="Z670" s="428"/>
      <c r="AA670" s="428"/>
      <c r="AB670" s="428"/>
      <c r="AC670" s="428"/>
      <c r="AD670" s="428"/>
      <c r="AE670" s="428"/>
      <c r="AF670" s="428"/>
      <c r="AG670" s="428"/>
      <c r="AH670" s="428"/>
    </row>
    <row r="671" ht="15.75" customHeight="1">
      <c r="A671" s="428"/>
      <c r="B671" s="428"/>
      <c r="C671" s="472"/>
      <c r="D671" s="428"/>
      <c r="E671" s="472"/>
      <c r="F671" s="472"/>
      <c r="G671" s="472"/>
      <c r="H671" s="428"/>
      <c r="I671" s="472"/>
      <c r="J671" s="428"/>
      <c r="K671" s="472"/>
      <c r="L671" s="428"/>
      <c r="M671" s="472"/>
      <c r="N671" s="428"/>
      <c r="O671" s="474"/>
      <c r="P671" s="473"/>
      <c r="Q671" s="428"/>
      <c r="R671" s="428"/>
      <c r="S671" s="428"/>
      <c r="T671" s="428"/>
      <c r="U671" s="428"/>
      <c r="V671" s="428"/>
      <c r="W671" s="428"/>
      <c r="X671" s="428"/>
      <c r="Y671" s="428"/>
      <c r="Z671" s="428"/>
      <c r="AA671" s="428"/>
      <c r="AB671" s="428"/>
      <c r="AC671" s="428"/>
      <c r="AD671" s="428"/>
      <c r="AE671" s="428"/>
      <c r="AF671" s="428"/>
      <c r="AG671" s="428"/>
      <c r="AH671" s="428"/>
    </row>
    <row r="672" ht="15.75" customHeight="1">
      <c r="A672" s="428"/>
      <c r="B672" s="428"/>
      <c r="C672" s="472"/>
      <c r="D672" s="428"/>
      <c r="E672" s="472"/>
      <c r="F672" s="472"/>
      <c r="G672" s="472"/>
      <c r="H672" s="428"/>
      <c r="I672" s="472"/>
      <c r="J672" s="428"/>
      <c r="K672" s="472"/>
      <c r="L672" s="428"/>
      <c r="M672" s="472"/>
      <c r="N672" s="428"/>
      <c r="O672" s="474"/>
      <c r="P672" s="473"/>
      <c r="Q672" s="428"/>
      <c r="R672" s="428"/>
      <c r="S672" s="428"/>
      <c r="T672" s="428"/>
      <c r="U672" s="428"/>
      <c r="V672" s="428"/>
      <c r="W672" s="428"/>
      <c r="X672" s="428"/>
      <c r="Y672" s="428"/>
      <c r="Z672" s="428"/>
      <c r="AA672" s="428"/>
      <c r="AB672" s="428"/>
      <c r="AC672" s="428"/>
      <c r="AD672" s="428"/>
      <c r="AE672" s="428"/>
      <c r="AF672" s="428"/>
      <c r="AG672" s="428"/>
      <c r="AH672" s="428"/>
    </row>
    <row r="673" ht="15.75" customHeight="1">
      <c r="A673" s="428"/>
      <c r="B673" s="428"/>
      <c r="C673" s="472"/>
      <c r="D673" s="428"/>
      <c r="E673" s="472"/>
      <c r="F673" s="472"/>
      <c r="G673" s="472"/>
      <c r="H673" s="428"/>
      <c r="I673" s="472"/>
      <c r="J673" s="428"/>
      <c r="K673" s="472"/>
      <c r="L673" s="428"/>
      <c r="M673" s="472"/>
      <c r="N673" s="428"/>
      <c r="O673" s="474"/>
      <c r="P673" s="473"/>
      <c r="Q673" s="428"/>
      <c r="R673" s="428"/>
      <c r="S673" s="428"/>
      <c r="T673" s="428"/>
      <c r="U673" s="428"/>
      <c r="V673" s="428"/>
      <c r="W673" s="428"/>
      <c r="X673" s="428"/>
      <c r="Y673" s="428"/>
      <c r="Z673" s="428"/>
      <c r="AA673" s="428"/>
      <c r="AB673" s="428"/>
      <c r="AC673" s="428"/>
      <c r="AD673" s="428"/>
      <c r="AE673" s="428"/>
      <c r="AF673" s="428"/>
      <c r="AG673" s="428"/>
      <c r="AH673" s="428"/>
    </row>
    <row r="674" ht="15.75" customHeight="1">
      <c r="A674" s="428"/>
      <c r="B674" s="428"/>
      <c r="C674" s="472"/>
      <c r="D674" s="428"/>
      <c r="E674" s="472"/>
      <c r="F674" s="472"/>
      <c r="G674" s="472"/>
      <c r="H674" s="428"/>
      <c r="I674" s="472"/>
      <c r="J674" s="428"/>
      <c r="K674" s="472"/>
      <c r="L674" s="428"/>
      <c r="M674" s="472"/>
      <c r="N674" s="428"/>
      <c r="O674" s="474"/>
      <c r="P674" s="473"/>
      <c r="Q674" s="428"/>
      <c r="R674" s="428"/>
      <c r="S674" s="428"/>
      <c r="T674" s="428"/>
      <c r="U674" s="428"/>
      <c r="V674" s="428"/>
      <c r="W674" s="428"/>
      <c r="X674" s="428"/>
      <c r="Y674" s="428"/>
      <c r="Z674" s="428"/>
      <c r="AA674" s="428"/>
      <c r="AB674" s="428"/>
      <c r="AC674" s="428"/>
      <c r="AD674" s="428"/>
      <c r="AE674" s="428"/>
      <c r="AF674" s="428"/>
      <c r="AG674" s="428"/>
      <c r="AH674" s="428"/>
    </row>
    <row r="675" ht="15.75" customHeight="1">
      <c r="A675" s="428"/>
      <c r="B675" s="428"/>
      <c r="C675" s="472"/>
      <c r="D675" s="428"/>
      <c r="E675" s="472"/>
      <c r="F675" s="472"/>
      <c r="G675" s="472"/>
      <c r="H675" s="428"/>
      <c r="I675" s="472"/>
      <c r="J675" s="428"/>
      <c r="K675" s="472"/>
      <c r="L675" s="428"/>
      <c r="M675" s="472"/>
      <c r="N675" s="428"/>
      <c r="O675" s="474"/>
      <c r="P675" s="473"/>
      <c r="Q675" s="428"/>
      <c r="R675" s="428"/>
      <c r="S675" s="428"/>
      <c r="T675" s="428"/>
      <c r="U675" s="428"/>
      <c r="V675" s="428"/>
      <c r="W675" s="428"/>
      <c r="X675" s="428"/>
      <c r="Y675" s="428"/>
      <c r="Z675" s="428"/>
      <c r="AA675" s="428"/>
      <c r="AB675" s="428"/>
      <c r="AC675" s="428"/>
      <c r="AD675" s="428"/>
      <c r="AE675" s="428"/>
      <c r="AF675" s="428"/>
      <c r="AG675" s="428"/>
      <c r="AH675" s="428"/>
    </row>
    <row r="676" ht="15.75" customHeight="1">
      <c r="A676" s="428"/>
      <c r="B676" s="428"/>
      <c r="C676" s="472"/>
      <c r="D676" s="428"/>
      <c r="E676" s="472"/>
      <c r="F676" s="472"/>
      <c r="G676" s="472"/>
      <c r="H676" s="428"/>
      <c r="I676" s="472"/>
      <c r="J676" s="428"/>
      <c r="K676" s="472"/>
      <c r="L676" s="428"/>
      <c r="M676" s="472"/>
      <c r="N676" s="428"/>
      <c r="O676" s="474"/>
      <c r="P676" s="473"/>
      <c r="Q676" s="428"/>
      <c r="R676" s="428"/>
      <c r="S676" s="428"/>
      <c r="T676" s="428"/>
      <c r="U676" s="428"/>
      <c r="V676" s="428"/>
      <c r="W676" s="428"/>
      <c r="X676" s="428"/>
      <c r="Y676" s="428"/>
      <c r="Z676" s="428"/>
      <c r="AA676" s="428"/>
      <c r="AB676" s="428"/>
      <c r="AC676" s="428"/>
      <c r="AD676" s="428"/>
      <c r="AE676" s="428"/>
      <c r="AF676" s="428"/>
      <c r="AG676" s="428"/>
      <c r="AH676" s="428"/>
    </row>
    <row r="677" ht="15.75" customHeight="1">
      <c r="A677" s="428"/>
      <c r="B677" s="428"/>
      <c r="C677" s="472"/>
      <c r="D677" s="428"/>
      <c r="E677" s="472"/>
      <c r="F677" s="472"/>
      <c r="G677" s="472"/>
      <c r="H677" s="428"/>
      <c r="I677" s="472"/>
      <c r="J677" s="428"/>
      <c r="K677" s="472"/>
      <c r="L677" s="428"/>
      <c r="M677" s="472"/>
      <c r="N677" s="428"/>
      <c r="O677" s="474"/>
      <c r="P677" s="473"/>
      <c r="Q677" s="428"/>
      <c r="R677" s="428"/>
      <c r="S677" s="428"/>
      <c r="T677" s="428"/>
      <c r="U677" s="428"/>
      <c r="V677" s="428"/>
      <c r="W677" s="428"/>
      <c r="X677" s="428"/>
      <c r="Y677" s="428"/>
      <c r="Z677" s="428"/>
      <c r="AA677" s="428"/>
      <c r="AB677" s="428"/>
      <c r="AC677" s="428"/>
      <c r="AD677" s="428"/>
      <c r="AE677" s="428"/>
      <c r="AF677" s="428"/>
      <c r="AG677" s="428"/>
      <c r="AH677" s="428"/>
    </row>
    <row r="678" ht="15.75" customHeight="1">
      <c r="A678" s="428"/>
      <c r="B678" s="428"/>
      <c r="C678" s="472"/>
      <c r="D678" s="428"/>
      <c r="E678" s="472"/>
      <c r="F678" s="472"/>
      <c r="G678" s="472"/>
      <c r="H678" s="428"/>
      <c r="I678" s="472"/>
      <c r="J678" s="428"/>
      <c r="K678" s="472"/>
      <c r="L678" s="428"/>
      <c r="M678" s="472"/>
      <c r="N678" s="428"/>
      <c r="O678" s="474"/>
      <c r="P678" s="473"/>
      <c r="Q678" s="428"/>
      <c r="R678" s="428"/>
      <c r="S678" s="428"/>
      <c r="T678" s="428"/>
      <c r="U678" s="428"/>
      <c r="V678" s="428"/>
      <c r="W678" s="428"/>
      <c r="X678" s="428"/>
      <c r="Y678" s="428"/>
      <c r="Z678" s="428"/>
      <c r="AA678" s="428"/>
      <c r="AB678" s="428"/>
      <c r="AC678" s="428"/>
      <c r="AD678" s="428"/>
      <c r="AE678" s="428"/>
      <c r="AF678" s="428"/>
      <c r="AG678" s="428"/>
      <c r="AH678" s="428"/>
    </row>
    <row r="679" ht="15.75" customHeight="1">
      <c r="A679" s="428"/>
      <c r="B679" s="428"/>
      <c r="C679" s="472"/>
      <c r="D679" s="428"/>
      <c r="E679" s="472"/>
      <c r="F679" s="472"/>
      <c r="G679" s="472"/>
      <c r="H679" s="428"/>
      <c r="I679" s="472"/>
      <c r="J679" s="428"/>
      <c r="K679" s="472"/>
      <c r="L679" s="428"/>
      <c r="M679" s="472"/>
      <c r="N679" s="428"/>
      <c r="O679" s="474"/>
      <c r="P679" s="473"/>
      <c r="Q679" s="428"/>
      <c r="R679" s="428"/>
      <c r="S679" s="428"/>
      <c r="T679" s="428"/>
      <c r="U679" s="428"/>
      <c r="V679" s="428"/>
      <c r="W679" s="428"/>
      <c r="X679" s="428"/>
      <c r="Y679" s="428"/>
      <c r="Z679" s="428"/>
      <c r="AA679" s="428"/>
      <c r="AB679" s="428"/>
      <c r="AC679" s="428"/>
      <c r="AD679" s="428"/>
      <c r="AE679" s="428"/>
      <c r="AF679" s="428"/>
      <c r="AG679" s="428"/>
      <c r="AH679" s="428"/>
    </row>
    <row r="680" ht="15.75" customHeight="1">
      <c r="A680" s="428"/>
      <c r="B680" s="428"/>
      <c r="C680" s="472"/>
      <c r="D680" s="428"/>
      <c r="E680" s="472"/>
      <c r="F680" s="472"/>
      <c r="G680" s="472"/>
      <c r="H680" s="428"/>
      <c r="I680" s="472"/>
      <c r="J680" s="428"/>
      <c r="K680" s="472"/>
      <c r="L680" s="428"/>
      <c r="M680" s="472"/>
      <c r="N680" s="428"/>
      <c r="O680" s="474"/>
      <c r="P680" s="473"/>
      <c r="Q680" s="428"/>
      <c r="R680" s="428"/>
      <c r="S680" s="428"/>
      <c r="T680" s="428"/>
      <c r="U680" s="428"/>
      <c r="V680" s="428"/>
      <c r="W680" s="428"/>
      <c r="X680" s="428"/>
      <c r="Y680" s="428"/>
      <c r="Z680" s="428"/>
      <c r="AA680" s="428"/>
      <c r="AB680" s="428"/>
      <c r="AC680" s="428"/>
      <c r="AD680" s="428"/>
      <c r="AE680" s="428"/>
      <c r="AF680" s="428"/>
      <c r="AG680" s="428"/>
      <c r="AH680" s="428"/>
    </row>
    <row r="681" ht="15.75" customHeight="1">
      <c r="A681" s="428"/>
      <c r="B681" s="428"/>
      <c r="C681" s="472"/>
      <c r="D681" s="428"/>
      <c r="E681" s="472"/>
      <c r="F681" s="472"/>
      <c r="G681" s="472"/>
      <c r="H681" s="428"/>
      <c r="I681" s="472"/>
      <c r="J681" s="428"/>
      <c r="K681" s="472"/>
      <c r="L681" s="428"/>
      <c r="M681" s="472"/>
      <c r="N681" s="428"/>
      <c r="O681" s="474"/>
      <c r="P681" s="473"/>
      <c r="Q681" s="428"/>
      <c r="R681" s="428"/>
      <c r="S681" s="428"/>
      <c r="T681" s="428"/>
      <c r="U681" s="428"/>
      <c r="V681" s="428"/>
      <c r="W681" s="428"/>
      <c r="X681" s="428"/>
      <c r="Y681" s="428"/>
      <c r="Z681" s="428"/>
      <c r="AA681" s="428"/>
      <c r="AB681" s="428"/>
      <c r="AC681" s="428"/>
      <c r="AD681" s="428"/>
      <c r="AE681" s="428"/>
      <c r="AF681" s="428"/>
      <c r="AG681" s="428"/>
      <c r="AH681" s="428"/>
    </row>
    <row r="682" ht="15.75" customHeight="1">
      <c r="A682" s="428"/>
      <c r="B682" s="428"/>
      <c r="C682" s="472"/>
      <c r="D682" s="428"/>
      <c r="E682" s="472"/>
      <c r="F682" s="472"/>
      <c r="G682" s="472"/>
      <c r="H682" s="428"/>
      <c r="I682" s="472"/>
      <c r="J682" s="428"/>
      <c r="K682" s="472"/>
      <c r="L682" s="428"/>
      <c r="M682" s="472"/>
      <c r="N682" s="428"/>
      <c r="O682" s="474"/>
      <c r="P682" s="473"/>
      <c r="Q682" s="428"/>
      <c r="R682" s="428"/>
      <c r="S682" s="428"/>
      <c r="T682" s="428"/>
      <c r="U682" s="428"/>
      <c r="V682" s="428"/>
      <c r="W682" s="428"/>
      <c r="X682" s="428"/>
      <c r="Y682" s="428"/>
      <c r="Z682" s="428"/>
      <c r="AA682" s="428"/>
      <c r="AB682" s="428"/>
      <c r="AC682" s="428"/>
      <c r="AD682" s="428"/>
      <c r="AE682" s="428"/>
      <c r="AF682" s="428"/>
      <c r="AG682" s="428"/>
      <c r="AH682" s="428"/>
    </row>
    <row r="683" ht="15.75" customHeight="1">
      <c r="A683" s="428"/>
      <c r="B683" s="428"/>
      <c r="C683" s="472"/>
      <c r="D683" s="428"/>
      <c r="E683" s="472"/>
      <c r="F683" s="472"/>
      <c r="G683" s="472"/>
      <c r="H683" s="428"/>
      <c r="I683" s="472"/>
      <c r="J683" s="428"/>
      <c r="K683" s="472"/>
      <c r="L683" s="428"/>
      <c r="M683" s="472"/>
      <c r="N683" s="428"/>
      <c r="O683" s="474"/>
      <c r="P683" s="473"/>
      <c r="Q683" s="428"/>
      <c r="R683" s="428"/>
      <c r="S683" s="428"/>
      <c r="T683" s="428"/>
      <c r="U683" s="428"/>
      <c r="V683" s="428"/>
      <c r="W683" s="428"/>
      <c r="X683" s="428"/>
      <c r="Y683" s="428"/>
      <c r="Z683" s="428"/>
      <c r="AA683" s="428"/>
      <c r="AB683" s="428"/>
      <c r="AC683" s="428"/>
      <c r="AD683" s="428"/>
      <c r="AE683" s="428"/>
      <c r="AF683" s="428"/>
      <c r="AG683" s="428"/>
      <c r="AH683" s="428"/>
    </row>
    <row r="684" ht="15.75" customHeight="1">
      <c r="A684" s="428"/>
      <c r="B684" s="428"/>
      <c r="C684" s="472"/>
      <c r="D684" s="428"/>
      <c r="E684" s="472"/>
      <c r="F684" s="472"/>
      <c r="G684" s="472"/>
      <c r="H684" s="428"/>
      <c r="I684" s="472"/>
      <c r="J684" s="428"/>
      <c r="K684" s="472"/>
      <c r="L684" s="428"/>
      <c r="M684" s="472"/>
      <c r="N684" s="428"/>
      <c r="O684" s="474"/>
      <c r="P684" s="473"/>
      <c r="Q684" s="428"/>
      <c r="R684" s="428"/>
      <c r="S684" s="428"/>
      <c r="T684" s="428"/>
      <c r="U684" s="428"/>
      <c r="V684" s="428"/>
      <c r="W684" s="428"/>
      <c r="X684" s="428"/>
      <c r="Y684" s="428"/>
      <c r="Z684" s="428"/>
      <c r="AA684" s="428"/>
      <c r="AB684" s="428"/>
      <c r="AC684" s="428"/>
      <c r="AD684" s="428"/>
      <c r="AE684" s="428"/>
      <c r="AF684" s="428"/>
      <c r="AG684" s="428"/>
      <c r="AH684" s="428"/>
    </row>
    <row r="685" ht="15.75" customHeight="1">
      <c r="A685" s="428"/>
      <c r="B685" s="428"/>
      <c r="C685" s="472"/>
      <c r="D685" s="428"/>
      <c r="E685" s="472"/>
      <c r="F685" s="472"/>
      <c r="G685" s="472"/>
      <c r="H685" s="428"/>
      <c r="I685" s="472"/>
      <c r="J685" s="428"/>
      <c r="K685" s="472"/>
      <c r="L685" s="428"/>
      <c r="M685" s="472"/>
      <c r="N685" s="428"/>
      <c r="O685" s="474"/>
      <c r="P685" s="473"/>
      <c r="Q685" s="428"/>
      <c r="R685" s="428"/>
      <c r="S685" s="428"/>
      <c r="T685" s="428"/>
      <c r="U685" s="428"/>
      <c r="V685" s="428"/>
      <c r="W685" s="428"/>
      <c r="X685" s="428"/>
      <c r="Y685" s="428"/>
      <c r="Z685" s="428"/>
      <c r="AA685" s="428"/>
      <c r="AB685" s="428"/>
      <c r="AC685" s="428"/>
      <c r="AD685" s="428"/>
      <c r="AE685" s="428"/>
      <c r="AF685" s="428"/>
      <c r="AG685" s="428"/>
      <c r="AH685" s="428"/>
    </row>
    <row r="686" ht="15.75" customHeight="1">
      <c r="A686" s="428"/>
      <c r="B686" s="428"/>
      <c r="C686" s="472"/>
      <c r="D686" s="428"/>
      <c r="E686" s="472"/>
      <c r="F686" s="472"/>
      <c r="G686" s="472"/>
      <c r="H686" s="428"/>
      <c r="I686" s="472"/>
      <c r="J686" s="428"/>
      <c r="K686" s="472"/>
      <c r="L686" s="428"/>
      <c r="M686" s="472"/>
      <c r="N686" s="428"/>
      <c r="O686" s="474"/>
      <c r="P686" s="473"/>
      <c r="Q686" s="428"/>
      <c r="R686" s="428"/>
      <c r="S686" s="428"/>
      <c r="T686" s="428"/>
      <c r="U686" s="428"/>
      <c r="V686" s="428"/>
      <c r="W686" s="428"/>
      <c r="X686" s="428"/>
      <c r="Y686" s="428"/>
      <c r="Z686" s="428"/>
      <c r="AA686" s="428"/>
      <c r="AB686" s="428"/>
      <c r="AC686" s="428"/>
      <c r="AD686" s="428"/>
      <c r="AE686" s="428"/>
      <c r="AF686" s="428"/>
      <c r="AG686" s="428"/>
      <c r="AH686" s="428"/>
    </row>
    <row r="687" ht="15.75" customHeight="1">
      <c r="A687" s="428"/>
      <c r="B687" s="428"/>
      <c r="C687" s="472"/>
      <c r="D687" s="428"/>
      <c r="E687" s="472"/>
      <c r="F687" s="472"/>
      <c r="G687" s="472"/>
      <c r="H687" s="428"/>
      <c r="I687" s="472"/>
      <c r="J687" s="428"/>
      <c r="K687" s="472"/>
      <c r="L687" s="428"/>
      <c r="M687" s="472"/>
      <c r="N687" s="428"/>
      <c r="O687" s="474"/>
      <c r="P687" s="473"/>
      <c r="Q687" s="428"/>
      <c r="R687" s="428"/>
      <c r="S687" s="428"/>
      <c r="T687" s="428"/>
      <c r="U687" s="428"/>
      <c r="V687" s="428"/>
      <c r="W687" s="428"/>
      <c r="X687" s="428"/>
      <c r="Y687" s="428"/>
      <c r="Z687" s="428"/>
      <c r="AA687" s="428"/>
      <c r="AB687" s="428"/>
      <c r="AC687" s="428"/>
      <c r="AD687" s="428"/>
      <c r="AE687" s="428"/>
      <c r="AF687" s="428"/>
      <c r="AG687" s="428"/>
      <c r="AH687" s="428"/>
    </row>
    <row r="688" ht="15.75" customHeight="1">
      <c r="A688" s="428"/>
      <c r="B688" s="428"/>
      <c r="C688" s="472"/>
      <c r="D688" s="428"/>
      <c r="E688" s="472"/>
      <c r="F688" s="472"/>
      <c r="G688" s="472"/>
      <c r="H688" s="428"/>
      <c r="I688" s="472"/>
      <c r="J688" s="428"/>
      <c r="K688" s="472"/>
      <c r="L688" s="428"/>
      <c r="M688" s="472"/>
      <c r="N688" s="428"/>
      <c r="O688" s="474"/>
      <c r="P688" s="473"/>
      <c r="Q688" s="428"/>
      <c r="R688" s="428"/>
      <c r="S688" s="428"/>
      <c r="T688" s="428"/>
      <c r="U688" s="428"/>
      <c r="V688" s="428"/>
      <c r="W688" s="428"/>
      <c r="X688" s="428"/>
      <c r="Y688" s="428"/>
      <c r="Z688" s="428"/>
      <c r="AA688" s="428"/>
      <c r="AB688" s="428"/>
      <c r="AC688" s="428"/>
      <c r="AD688" s="428"/>
      <c r="AE688" s="428"/>
      <c r="AF688" s="428"/>
      <c r="AG688" s="428"/>
      <c r="AH688" s="428"/>
    </row>
    <row r="689" ht="15.75" customHeight="1">
      <c r="A689" s="428"/>
      <c r="B689" s="428"/>
      <c r="C689" s="472"/>
      <c r="D689" s="428"/>
      <c r="E689" s="472"/>
      <c r="F689" s="472"/>
      <c r="G689" s="472"/>
      <c r="H689" s="428"/>
      <c r="I689" s="472"/>
      <c r="J689" s="428"/>
      <c r="K689" s="472"/>
      <c r="L689" s="428"/>
      <c r="M689" s="472"/>
      <c r="N689" s="428"/>
      <c r="O689" s="474"/>
      <c r="P689" s="473"/>
      <c r="Q689" s="428"/>
      <c r="R689" s="428"/>
      <c r="S689" s="428"/>
      <c r="T689" s="428"/>
      <c r="U689" s="428"/>
      <c r="V689" s="428"/>
      <c r="W689" s="428"/>
      <c r="X689" s="428"/>
      <c r="Y689" s="428"/>
      <c r="Z689" s="428"/>
      <c r="AA689" s="428"/>
      <c r="AB689" s="428"/>
      <c r="AC689" s="428"/>
      <c r="AD689" s="428"/>
      <c r="AE689" s="428"/>
      <c r="AF689" s="428"/>
      <c r="AG689" s="428"/>
      <c r="AH689" s="428"/>
    </row>
    <row r="690" ht="15.75" customHeight="1">
      <c r="A690" s="428"/>
      <c r="B690" s="428"/>
      <c r="C690" s="472"/>
      <c r="D690" s="428"/>
      <c r="E690" s="472"/>
      <c r="F690" s="472"/>
      <c r="G690" s="472"/>
      <c r="H690" s="428"/>
      <c r="I690" s="472"/>
      <c r="J690" s="428"/>
      <c r="K690" s="472"/>
      <c r="L690" s="428"/>
      <c r="M690" s="472"/>
      <c r="N690" s="428"/>
      <c r="O690" s="474"/>
      <c r="P690" s="473"/>
      <c r="Q690" s="428"/>
      <c r="R690" s="428"/>
      <c r="S690" s="428"/>
      <c r="T690" s="428"/>
      <c r="U690" s="428"/>
      <c r="V690" s="428"/>
      <c r="W690" s="428"/>
      <c r="X690" s="428"/>
      <c r="Y690" s="428"/>
      <c r="Z690" s="428"/>
      <c r="AA690" s="428"/>
      <c r="AB690" s="428"/>
      <c r="AC690" s="428"/>
      <c r="AD690" s="428"/>
      <c r="AE690" s="428"/>
      <c r="AF690" s="428"/>
      <c r="AG690" s="428"/>
      <c r="AH690" s="428"/>
    </row>
    <row r="691" ht="15.75" customHeight="1">
      <c r="A691" s="428"/>
      <c r="B691" s="428"/>
      <c r="C691" s="472"/>
      <c r="D691" s="428"/>
      <c r="E691" s="472"/>
      <c r="F691" s="472"/>
      <c r="G691" s="472"/>
      <c r="H691" s="428"/>
      <c r="I691" s="472"/>
      <c r="J691" s="428"/>
      <c r="K691" s="472"/>
      <c r="L691" s="428"/>
      <c r="M691" s="472"/>
      <c r="N691" s="428"/>
      <c r="O691" s="474"/>
      <c r="P691" s="473"/>
      <c r="Q691" s="428"/>
      <c r="R691" s="428"/>
      <c r="S691" s="428"/>
      <c r="T691" s="428"/>
      <c r="U691" s="428"/>
      <c r="V691" s="428"/>
      <c r="W691" s="428"/>
      <c r="X691" s="428"/>
      <c r="Y691" s="428"/>
      <c r="Z691" s="428"/>
      <c r="AA691" s="428"/>
      <c r="AB691" s="428"/>
      <c r="AC691" s="428"/>
      <c r="AD691" s="428"/>
      <c r="AE691" s="428"/>
      <c r="AF691" s="428"/>
      <c r="AG691" s="428"/>
      <c r="AH691" s="428"/>
    </row>
    <row r="692" ht="15.75" customHeight="1">
      <c r="A692" s="428"/>
      <c r="B692" s="428"/>
      <c r="C692" s="472"/>
      <c r="D692" s="428"/>
      <c r="E692" s="472"/>
      <c r="F692" s="472"/>
      <c r="G692" s="472"/>
      <c r="H692" s="428"/>
      <c r="I692" s="472"/>
      <c r="J692" s="428"/>
      <c r="K692" s="472"/>
      <c r="L692" s="428"/>
      <c r="M692" s="472"/>
      <c r="N692" s="428"/>
      <c r="O692" s="474"/>
      <c r="P692" s="473"/>
      <c r="Q692" s="428"/>
      <c r="R692" s="428"/>
      <c r="S692" s="428"/>
      <c r="T692" s="428"/>
      <c r="U692" s="428"/>
      <c r="V692" s="428"/>
      <c r="W692" s="428"/>
      <c r="X692" s="428"/>
      <c r="Y692" s="428"/>
      <c r="Z692" s="428"/>
      <c r="AA692" s="428"/>
      <c r="AB692" s="428"/>
      <c r="AC692" s="428"/>
      <c r="AD692" s="428"/>
      <c r="AE692" s="428"/>
      <c r="AF692" s="428"/>
      <c r="AG692" s="428"/>
      <c r="AH692" s="428"/>
    </row>
    <row r="693" ht="15.75" customHeight="1">
      <c r="A693" s="428"/>
      <c r="B693" s="428"/>
      <c r="C693" s="472"/>
      <c r="D693" s="428"/>
      <c r="E693" s="472"/>
      <c r="F693" s="472"/>
      <c r="G693" s="472"/>
      <c r="H693" s="428"/>
      <c r="I693" s="472"/>
      <c r="J693" s="428"/>
      <c r="K693" s="472"/>
      <c r="L693" s="428"/>
      <c r="M693" s="472"/>
      <c r="N693" s="428"/>
      <c r="O693" s="474"/>
      <c r="P693" s="473"/>
      <c r="Q693" s="428"/>
      <c r="R693" s="428"/>
      <c r="S693" s="428"/>
      <c r="T693" s="428"/>
      <c r="U693" s="428"/>
      <c r="V693" s="428"/>
      <c r="W693" s="428"/>
      <c r="X693" s="428"/>
      <c r="Y693" s="428"/>
      <c r="Z693" s="428"/>
      <c r="AA693" s="428"/>
      <c r="AB693" s="428"/>
      <c r="AC693" s="428"/>
      <c r="AD693" s="428"/>
      <c r="AE693" s="428"/>
      <c r="AF693" s="428"/>
      <c r="AG693" s="428"/>
      <c r="AH693" s="428"/>
    </row>
    <row r="694" ht="15.75" customHeight="1">
      <c r="A694" s="428"/>
      <c r="B694" s="428"/>
      <c r="C694" s="472"/>
      <c r="D694" s="428"/>
      <c r="E694" s="472"/>
      <c r="F694" s="472"/>
      <c r="G694" s="472"/>
      <c r="H694" s="428"/>
      <c r="I694" s="472"/>
      <c r="J694" s="428"/>
      <c r="K694" s="472"/>
      <c r="L694" s="428"/>
      <c r="M694" s="472"/>
      <c r="N694" s="428"/>
      <c r="O694" s="474"/>
      <c r="P694" s="473"/>
      <c r="Q694" s="428"/>
      <c r="R694" s="428"/>
      <c r="S694" s="428"/>
      <c r="T694" s="428"/>
      <c r="U694" s="428"/>
      <c r="V694" s="428"/>
      <c r="W694" s="428"/>
      <c r="X694" s="428"/>
      <c r="Y694" s="428"/>
      <c r="Z694" s="428"/>
      <c r="AA694" s="428"/>
      <c r="AB694" s="428"/>
      <c r="AC694" s="428"/>
      <c r="AD694" s="428"/>
      <c r="AE694" s="428"/>
      <c r="AF694" s="428"/>
      <c r="AG694" s="428"/>
      <c r="AH694" s="428"/>
    </row>
    <row r="695" ht="15.75" customHeight="1">
      <c r="A695" s="428"/>
      <c r="B695" s="428"/>
      <c r="C695" s="472"/>
      <c r="D695" s="428"/>
      <c r="E695" s="472"/>
      <c r="F695" s="472"/>
      <c r="G695" s="472"/>
      <c r="H695" s="428"/>
      <c r="I695" s="472"/>
      <c r="J695" s="428"/>
      <c r="K695" s="472"/>
      <c r="L695" s="428"/>
      <c r="M695" s="472"/>
      <c r="N695" s="428"/>
      <c r="O695" s="474"/>
      <c r="P695" s="473"/>
      <c r="Q695" s="428"/>
      <c r="R695" s="428"/>
      <c r="S695" s="428"/>
      <c r="T695" s="428"/>
      <c r="U695" s="428"/>
      <c r="V695" s="428"/>
      <c r="W695" s="428"/>
      <c r="X695" s="428"/>
      <c r="Y695" s="428"/>
      <c r="Z695" s="428"/>
      <c r="AA695" s="428"/>
      <c r="AB695" s="428"/>
      <c r="AC695" s="428"/>
      <c r="AD695" s="428"/>
      <c r="AE695" s="428"/>
      <c r="AF695" s="428"/>
      <c r="AG695" s="428"/>
      <c r="AH695" s="428"/>
    </row>
    <row r="696" ht="15.75" customHeight="1">
      <c r="A696" s="428"/>
      <c r="B696" s="428"/>
      <c r="C696" s="472"/>
      <c r="D696" s="428"/>
      <c r="E696" s="472"/>
      <c r="F696" s="472"/>
      <c r="G696" s="472"/>
      <c r="H696" s="428"/>
      <c r="I696" s="472"/>
      <c r="J696" s="428"/>
      <c r="K696" s="472"/>
      <c r="L696" s="428"/>
      <c r="M696" s="472"/>
      <c r="N696" s="428"/>
      <c r="O696" s="474"/>
      <c r="P696" s="473"/>
      <c r="Q696" s="428"/>
      <c r="R696" s="428"/>
      <c r="S696" s="428"/>
      <c r="T696" s="428"/>
      <c r="U696" s="428"/>
      <c r="V696" s="428"/>
      <c r="W696" s="428"/>
      <c r="X696" s="428"/>
      <c r="Y696" s="428"/>
      <c r="Z696" s="428"/>
      <c r="AA696" s="428"/>
      <c r="AB696" s="428"/>
      <c r="AC696" s="428"/>
      <c r="AD696" s="428"/>
      <c r="AE696" s="428"/>
      <c r="AF696" s="428"/>
      <c r="AG696" s="428"/>
      <c r="AH696" s="428"/>
    </row>
    <row r="697" ht="15.75" customHeight="1">
      <c r="A697" s="428"/>
      <c r="B697" s="428"/>
      <c r="C697" s="472"/>
      <c r="D697" s="428"/>
      <c r="E697" s="472"/>
      <c r="F697" s="472"/>
      <c r="G697" s="472"/>
      <c r="H697" s="428"/>
      <c r="I697" s="472"/>
      <c r="J697" s="428"/>
      <c r="K697" s="472"/>
      <c r="L697" s="428"/>
      <c r="M697" s="472"/>
      <c r="N697" s="428"/>
      <c r="O697" s="474"/>
      <c r="P697" s="473"/>
      <c r="Q697" s="428"/>
      <c r="R697" s="428"/>
      <c r="S697" s="428"/>
      <c r="T697" s="428"/>
      <c r="U697" s="428"/>
      <c r="V697" s="428"/>
      <c r="W697" s="428"/>
      <c r="X697" s="428"/>
      <c r="Y697" s="428"/>
      <c r="Z697" s="428"/>
      <c r="AA697" s="428"/>
      <c r="AB697" s="428"/>
      <c r="AC697" s="428"/>
      <c r="AD697" s="428"/>
      <c r="AE697" s="428"/>
      <c r="AF697" s="428"/>
      <c r="AG697" s="428"/>
      <c r="AH697" s="428"/>
    </row>
    <row r="698" ht="15.75" customHeight="1">
      <c r="A698" s="428"/>
      <c r="B698" s="428"/>
      <c r="C698" s="472"/>
      <c r="D698" s="428"/>
      <c r="E698" s="472"/>
      <c r="F698" s="472"/>
      <c r="G698" s="472"/>
      <c r="H698" s="428"/>
      <c r="I698" s="472"/>
      <c r="J698" s="428"/>
      <c r="K698" s="472"/>
      <c r="L698" s="428"/>
      <c r="M698" s="472"/>
      <c r="N698" s="428"/>
      <c r="O698" s="474"/>
      <c r="P698" s="473"/>
      <c r="Q698" s="428"/>
      <c r="R698" s="428"/>
      <c r="S698" s="428"/>
      <c r="T698" s="428"/>
      <c r="U698" s="428"/>
      <c r="V698" s="428"/>
      <c r="W698" s="428"/>
      <c r="X698" s="428"/>
      <c r="Y698" s="428"/>
      <c r="Z698" s="428"/>
      <c r="AA698" s="428"/>
      <c r="AB698" s="428"/>
      <c r="AC698" s="428"/>
      <c r="AD698" s="428"/>
      <c r="AE698" s="428"/>
      <c r="AF698" s="428"/>
      <c r="AG698" s="428"/>
      <c r="AH698" s="428"/>
    </row>
    <row r="699" ht="15.75" customHeight="1">
      <c r="A699" s="428"/>
      <c r="B699" s="428"/>
      <c r="C699" s="472"/>
      <c r="D699" s="428"/>
      <c r="E699" s="472"/>
      <c r="F699" s="472"/>
      <c r="G699" s="472"/>
      <c r="H699" s="428"/>
      <c r="I699" s="472"/>
      <c r="J699" s="428"/>
      <c r="K699" s="472"/>
      <c r="L699" s="428"/>
      <c r="M699" s="472"/>
      <c r="N699" s="428"/>
      <c r="O699" s="474"/>
      <c r="P699" s="473"/>
      <c r="Q699" s="428"/>
      <c r="R699" s="428"/>
      <c r="S699" s="428"/>
      <c r="T699" s="428"/>
      <c r="U699" s="428"/>
      <c r="V699" s="428"/>
      <c r="W699" s="428"/>
      <c r="X699" s="428"/>
      <c r="Y699" s="428"/>
      <c r="Z699" s="428"/>
      <c r="AA699" s="428"/>
      <c r="AB699" s="428"/>
      <c r="AC699" s="428"/>
      <c r="AD699" s="428"/>
      <c r="AE699" s="428"/>
      <c r="AF699" s="428"/>
      <c r="AG699" s="428"/>
      <c r="AH699" s="428"/>
    </row>
    <row r="700" ht="15.75" customHeight="1">
      <c r="A700" s="428"/>
      <c r="B700" s="428"/>
      <c r="C700" s="472"/>
      <c r="D700" s="428"/>
      <c r="E700" s="472"/>
      <c r="F700" s="472"/>
      <c r="G700" s="472"/>
      <c r="H700" s="428"/>
      <c r="I700" s="472"/>
      <c r="J700" s="428"/>
      <c r="K700" s="472"/>
      <c r="L700" s="428"/>
      <c r="M700" s="472"/>
      <c r="N700" s="428"/>
      <c r="O700" s="474"/>
      <c r="P700" s="473"/>
      <c r="Q700" s="428"/>
      <c r="R700" s="428"/>
      <c r="S700" s="428"/>
      <c r="T700" s="428"/>
      <c r="U700" s="428"/>
      <c r="V700" s="428"/>
      <c r="W700" s="428"/>
      <c r="X700" s="428"/>
      <c r="Y700" s="428"/>
      <c r="Z700" s="428"/>
      <c r="AA700" s="428"/>
      <c r="AB700" s="428"/>
      <c r="AC700" s="428"/>
      <c r="AD700" s="428"/>
      <c r="AE700" s="428"/>
      <c r="AF700" s="428"/>
      <c r="AG700" s="428"/>
      <c r="AH700" s="428"/>
    </row>
    <row r="701" ht="15.75" customHeight="1">
      <c r="A701" s="428"/>
      <c r="B701" s="428"/>
      <c r="C701" s="472"/>
      <c r="D701" s="428"/>
      <c r="E701" s="472"/>
      <c r="F701" s="472"/>
      <c r="G701" s="472"/>
      <c r="H701" s="428"/>
      <c r="I701" s="472"/>
      <c r="J701" s="428"/>
      <c r="K701" s="472"/>
      <c r="L701" s="428"/>
      <c r="M701" s="472"/>
      <c r="N701" s="428"/>
      <c r="O701" s="474"/>
      <c r="P701" s="473"/>
      <c r="Q701" s="428"/>
      <c r="R701" s="428"/>
      <c r="S701" s="428"/>
      <c r="T701" s="428"/>
      <c r="U701" s="428"/>
      <c r="V701" s="428"/>
      <c r="W701" s="428"/>
      <c r="X701" s="428"/>
      <c r="Y701" s="428"/>
      <c r="Z701" s="428"/>
      <c r="AA701" s="428"/>
      <c r="AB701" s="428"/>
      <c r="AC701" s="428"/>
      <c r="AD701" s="428"/>
      <c r="AE701" s="428"/>
      <c r="AF701" s="428"/>
      <c r="AG701" s="428"/>
      <c r="AH701" s="428"/>
    </row>
    <row r="702" ht="15.75" customHeight="1">
      <c r="A702" s="428"/>
      <c r="B702" s="428"/>
      <c r="C702" s="472"/>
      <c r="D702" s="428"/>
      <c r="E702" s="472"/>
      <c r="F702" s="472"/>
      <c r="G702" s="472"/>
      <c r="H702" s="428"/>
      <c r="I702" s="472"/>
      <c r="J702" s="428"/>
      <c r="K702" s="472"/>
      <c r="L702" s="428"/>
      <c r="M702" s="472"/>
      <c r="N702" s="428"/>
      <c r="O702" s="474"/>
      <c r="P702" s="473"/>
      <c r="Q702" s="428"/>
      <c r="R702" s="428"/>
      <c r="S702" s="428"/>
      <c r="T702" s="428"/>
      <c r="U702" s="428"/>
      <c r="V702" s="428"/>
      <c r="W702" s="428"/>
      <c r="X702" s="428"/>
      <c r="Y702" s="428"/>
      <c r="Z702" s="428"/>
      <c r="AA702" s="428"/>
      <c r="AB702" s="428"/>
      <c r="AC702" s="428"/>
      <c r="AD702" s="428"/>
      <c r="AE702" s="428"/>
      <c r="AF702" s="428"/>
      <c r="AG702" s="428"/>
      <c r="AH702" s="428"/>
    </row>
    <row r="703" ht="15.75" customHeight="1">
      <c r="A703" s="428"/>
      <c r="B703" s="428"/>
      <c r="C703" s="472"/>
      <c r="D703" s="428"/>
      <c r="E703" s="472"/>
      <c r="F703" s="472"/>
      <c r="G703" s="472"/>
      <c r="H703" s="428"/>
      <c r="I703" s="472"/>
      <c r="J703" s="428"/>
      <c r="K703" s="472"/>
      <c r="L703" s="428"/>
      <c r="M703" s="472"/>
      <c r="N703" s="428"/>
      <c r="O703" s="474"/>
      <c r="P703" s="473"/>
      <c r="Q703" s="428"/>
      <c r="R703" s="428"/>
      <c r="S703" s="428"/>
      <c r="T703" s="428"/>
      <c r="U703" s="428"/>
      <c r="V703" s="428"/>
      <c r="W703" s="428"/>
      <c r="X703" s="428"/>
      <c r="Y703" s="428"/>
      <c r="Z703" s="428"/>
      <c r="AA703" s="428"/>
      <c r="AB703" s="428"/>
      <c r="AC703" s="428"/>
      <c r="AD703" s="428"/>
      <c r="AE703" s="428"/>
      <c r="AF703" s="428"/>
      <c r="AG703" s="428"/>
      <c r="AH703" s="428"/>
    </row>
    <row r="704" ht="15.75" customHeight="1">
      <c r="A704" s="428"/>
      <c r="B704" s="428"/>
      <c r="C704" s="472"/>
      <c r="D704" s="428"/>
      <c r="E704" s="472"/>
      <c r="F704" s="472"/>
      <c r="G704" s="472"/>
      <c r="H704" s="428"/>
      <c r="I704" s="472"/>
      <c r="J704" s="428"/>
      <c r="K704" s="472"/>
      <c r="L704" s="428"/>
      <c r="M704" s="472"/>
      <c r="N704" s="428"/>
      <c r="O704" s="474"/>
      <c r="P704" s="473"/>
      <c r="Q704" s="428"/>
      <c r="R704" s="428"/>
      <c r="S704" s="428"/>
      <c r="T704" s="428"/>
      <c r="U704" s="428"/>
      <c r="V704" s="428"/>
      <c r="W704" s="428"/>
      <c r="X704" s="428"/>
      <c r="Y704" s="428"/>
      <c r="Z704" s="428"/>
      <c r="AA704" s="428"/>
      <c r="AB704" s="428"/>
      <c r="AC704" s="428"/>
      <c r="AD704" s="428"/>
      <c r="AE704" s="428"/>
      <c r="AF704" s="428"/>
      <c r="AG704" s="428"/>
      <c r="AH704" s="428"/>
    </row>
    <row r="705" ht="15.75" customHeight="1">
      <c r="A705" s="428"/>
      <c r="B705" s="428"/>
      <c r="C705" s="472"/>
      <c r="D705" s="428"/>
      <c r="E705" s="472"/>
      <c r="F705" s="472"/>
      <c r="G705" s="472"/>
      <c r="H705" s="428"/>
      <c r="I705" s="472"/>
      <c r="J705" s="428"/>
      <c r="K705" s="472"/>
      <c r="L705" s="428"/>
      <c r="M705" s="472"/>
      <c r="N705" s="428"/>
      <c r="O705" s="474"/>
      <c r="P705" s="473"/>
      <c r="Q705" s="428"/>
      <c r="R705" s="428"/>
      <c r="S705" s="428"/>
      <c r="T705" s="428"/>
      <c r="U705" s="428"/>
      <c r="V705" s="428"/>
      <c r="W705" s="428"/>
      <c r="X705" s="428"/>
      <c r="Y705" s="428"/>
      <c r="Z705" s="428"/>
      <c r="AA705" s="428"/>
      <c r="AB705" s="428"/>
      <c r="AC705" s="428"/>
      <c r="AD705" s="428"/>
      <c r="AE705" s="428"/>
      <c r="AF705" s="428"/>
      <c r="AG705" s="428"/>
      <c r="AH705" s="428"/>
    </row>
    <row r="706" ht="15.75" customHeight="1">
      <c r="A706" s="428"/>
      <c r="B706" s="428"/>
      <c r="C706" s="472"/>
      <c r="D706" s="428"/>
      <c r="E706" s="472"/>
      <c r="F706" s="472"/>
      <c r="G706" s="472"/>
      <c r="H706" s="428"/>
      <c r="I706" s="472"/>
      <c r="J706" s="428"/>
      <c r="K706" s="472"/>
      <c r="L706" s="428"/>
      <c r="M706" s="472"/>
      <c r="N706" s="428"/>
      <c r="O706" s="474"/>
      <c r="P706" s="473"/>
      <c r="Q706" s="428"/>
      <c r="R706" s="428"/>
      <c r="S706" s="428"/>
      <c r="T706" s="428"/>
      <c r="U706" s="428"/>
      <c r="V706" s="428"/>
      <c r="W706" s="428"/>
      <c r="X706" s="428"/>
      <c r="Y706" s="428"/>
      <c r="Z706" s="428"/>
      <c r="AA706" s="428"/>
      <c r="AB706" s="428"/>
      <c r="AC706" s="428"/>
      <c r="AD706" s="428"/>
      <c r="AE706" s="428"/>
      <c r="AF706" s="428"/>
      <c r="AG706" s="428"/>
      <c r="AH706" s="428"/>
    </row>
    <row r="707" ht="15.75" customHeight="1">
      <c r="A707" s="428"/>
      <c r="B707" s="428"/>
      <c r="C707" s="472"/>
      <c r="D707" s="428"/>
      <c r="E707" s="472"/>
      <c r="F707" s="472"/>
      <c r="G707" s="472"/>
      <c r="H707" s="428"/>
      <c r="I707" s="472"/>
      <c r="J707" s="428"/>
      <c r="K707" s="472"/>
      <c r="L707" s="428"/>
      <c r="M707" s="472"/>
      <c r="N707" s="428"/>
      <c r="O707" s="474"/>
      <c r="P707" s="473"/>
      <c r="Q707" s="428"/>
      <c r="R707" s="428"/>
      <c r="S707" s="428"/>
      <c r="T707" s="428"/>
      <c r="U707" s="428"/>
      <c r="V707" s="428"/>
      <c r="W707" s="428"/>
      <c r="X707" s="428"/>
      <c r="Y707" s="428"/>
      <c r="Z707" s="428"/>
      <c r="AA707" s="428"/>
      <c r="AB707" s="428"/>
      <c r="AC707" s="428"/>
      <c r="AD707" s="428"/>
      <c r="AE707" s="428"/>
      <c r="AF707" s="428"/>
      <c r="AG707" s="428"/>
      <c r="AH707" s="428"/>
    </row>
    <row r="708" ht="15.75" customHeight="1">
      <c r="A708" s="428"/>
      <c r="B708" s="428"/>
      <c r="C708" s="472"/>
      <c r="D708" s="428"/>
      <c r="E708" s="472"/>
      <c r="F708" s="472"/>
      <c r="G708" s="472"/>
      <c r="H708" s="428"/>
      <c r="I708" s="472"/>
      <c r="J708" s="428"/>
      <c r="K708" s="472"/>
      <c r="L708" s="428"/>
      <c r="M708" s="472"/>
      <c r="N708" s="428"/>
      <c r="O708" s="474"/>
      <c r="P708" s="473"/>
      <c r="Q708" s="428"/>
      <c r="R708" s="428"/>
      <c r="S708" s="428"/>
      <c r="T708" s="428"/>
      <c r="U708" s="428"/>
      <c r="V708" s="428"/>
      <c r="W708" s="428"/>
      <c r="X708" s="428"/>
      <c r="Y708" s="428"/>
      <c r="Z708" s="428"/>
      <c r="AA708" s="428"/>
      <c r="AB708" s="428"/>
      <c r="AC708" s="428"/>
      <c r="AD708" s="428"/>
      <c r="AE708" s="428"/>
      <c r="AF708" s="428"/>
      <c r="AG708" s="428"/>
      <c r="AH708" s="428"/>
    </row>
    <row r="709" ht="15.75" customHeight="1">
      <c r="A709" s="428"/>
      <c r="B709" s="428"/>
      <c r="C709" s="472"/>
      <c r="D709" s="428"/>
      <c r="E709" s="472"/>
      <c r="F709" s="472"/>
      <c r="G709" s="472"/>
      <c r="H709" s="428"/>
      <c r="I709" s="472"/>
      <c r="J709" s="428"/>
      <c r="K709" s="472"/>
      <c r="L709" s="428"/>
      <c r="M709" s="472"/>
      <c r="N709" s="428"/>
      <c r="O709" s="474"/>
      <c r="P709" s="473"/>
      <c r="Q709" s="428"/>
      <c r="R709" s="428"/>
      <c r="S709" s="428"/>
      <c r="T709" s="428"/>
      <c r="U709" s="428"/>
      <c r="V709" s="428"/>
      <c r="W709" s="428"/>
      <c r="X709" s="428"/>
      <c r="Y709" s="428"/>
      <c r="Z709" s="428"/>
      <c r="AA709" s="428"/>
      <c r="AB709" s="428"/>
      <c r="AC709" s="428"/>
      <c r="AD709" s="428"/>
      <c r="AE709" s="428"/>
      <c r="AF709" s="428"/>
      <c r="AG709" s="428"/>
      <c r="AH709" s="428"/>
    </row>
    <row r="710" ht="15.75" customHeight="1">
      <c r="A710" s="428"/>
      <c r="B710" s="428"/>
      <c r="C710" s="472"/>
      <c r="D710" s="428"/>
      <c r="E710" s="472"/>
      <c r="F710" s="472"/>
      <c r="G710" s="472"/>
      <c r="H710" s="428"/>
      <c r="I710" s="472"/>
      <c r="J710" s="428"/>
      <c r="K710" s="472"/>
      <c r="L710" s="428"/>
      <c r="M710" s="472"/>
      <c r="N710" s="428"/>
      <c r="O710" s="474"/>
      <c r="P710" s="473"/>
      <c r="Q710" s="428"/>
      <c r="R710" s="428"/>
      <c r="S710" s="428"/>
      <c r="T710" s="428"/>
      <c r="U710" s="428"/>
      <c r="V710" s="428"/>
      <c r="W710" s="428"/>
      <c r="X710" s="428"/>
      <c r="Y710" s="428"/>
      <c r="Z710" s="428"/>
      <c r="AA710" s="428"/>
      <c r="AB710" s="428"/>
      <c r="AC710" s="428"/>
      <c r="AD710" s="428"/>
      <c r="AE710" s="428"/>
      <c r="AF710" s="428"/>
      <c r="AG710" s="428"/>
      <c r="AH710" s="428"/>
    </row>
    <row r="711" ht="15.75" customHeight="1">
      <c r="A711" s="428"/>
      <c r="B711" s="428"/>
      <c r="C711" s="472"/>
      <c r="D711" s="428"/>
      <c r="E711" s="472"/>
      <c r="F711" s="472"/>
      <c r="G711" s="472"/>
      <c r="H711" s="428"/>
      <c r="I711" s="472"/>
      <c r="J711" s="428"/>
      <c r="K711" s="472"/>
      <c r="L711" s="428"/>
      <c r="M711" s="472"/>
      <c r="N711" s="428"/>
      <c r="O711" s="474"/>
      <c r="P711" s="473"/>
      <c r="Q711" s="428"/>
      <c r="R711" s="428"/>
      <c r="S711" s="428"/>
      <c r="T711" s="428"/>
      <c r="U711" s="428"/>
      <c r="V711" s="428"/>
      <c r="W711" s="428"/>
      <c r="X711" s="428"/>
      <c r="Y711" s="428"/>
      <c r="Z711" s="428"/>
      <c r="AA711" s="428"/>
      <c r="AB711" s="428"/>
      <c r="AC711" s="428"/>
      <c r="AD711" s="428"/>
      <c r="AE711" s="428"/>
      <c r="AF711" s="428"/>
      <c r="AG711" s="428"/>
      <c r="AH711" s="428"/>
    </row>
    <row r="712" ht="15.75" customHeight="1">
      <c r="A712" s="428"/>
      <c r="B712" s="428"/>
      <c r="C712" s="472"/>
      <c r="D712" s="428"/>
      <c r="E712" s="472"/>
      <c r="F712" s="472"/>
      <c r="G712" s="472"/>
      <c r="H712" s="428"/>
      <c r="I712" s="472"/>
      <c r="J712" s="428"/>
      <c r="K712" s="472"/>
      <c r="L712" s="428"/>
      <c r="M712" s="472"/>
      <c r="N712" s="428"/>
      <c r="O712" s="474"/>
      <c r="P712" s="473"/>
      <c r="Q712" s="428"/>
      <c r="R712" s="428"/>
      <c r="S712" s="428"/>
      <c r="T712" s="428"/>
      <c r="U712" s="428"/>
      <c r="V712" s="428"/>
      <c r="W712" s="428"/>
      <c r="X712" s="428"/>
      <c r="Y712" s="428"/>
      <c r="Z712" s="428"/>
      <c r="AA712" s="428"/>
      <c r="AB712" s="428"/>
      <c r="AC712" s="428"/>
      <c r="AD712" s="428"/>
      <c r="AE712" s="428"/>
      <c r="AF712" s="428"/>
      <c r="AG712" s="428"/>
      <c r="AH712" s="428"/>
    </row>
    <row r="713" ht="15.75" customHeight="1">
      <c r="A713" s="428"/>
      <c r="B713" s="428"/>
      <c r="C713" s="472"/>
      <c r="D713" s="428"/>
      <c r="E713" s="472"/>
      <c r="F713" s="472"/>
      <c r="G713" s="472"/>
      <c r="H713" s="428"/>
      <c r="I713" s="472"/>
      <c r="J713" s="428"/>
      <c r="K713" s="472"/>
      <c r="L713" s="428"/>
      <c r="M713" s="472"/>
      <c r="N713" s="428"/>
      <c r="O713" s="474"/>
      <c r="P713" s="473"/>
      <c r="Q713" s="428"/>
      <c r="R713" s="428"/>
      <c r="S713" s="428"/>
      <c r="T713" s="428"/>
      <c r="U713" s="428"/>
      <c r="V713" s="428"/>
      <c r="W713" s="428"/>
      <c r="X713" s="428"/>
      <c r="Y713" s="428"/>
      <c r="Z713" s="428"/>
      <c r="AA713" s="428"/>
      <c r="AB713" s="428"/>
      <c r="AC713" s="428"/>
      <c r="AD713" s="428"/>
      <c r="AE713" s="428"/>
      <c r="AF713" s="428"/>
      <c r="AG713" s="428"/>
      <c r="AH713" s="428"/>
    </row>
    <row r="714" ht="15.75" customHeight="1">
      <c r="A714" s="428"/>
      <c r="B714" s="428"/>
      <c r="C714" s="472"/>
      <c r="D714" s="428"/>
      <c r="E714" s="472"/>
      <c r="F714" s="472"/>
      <c r="G714" s="472"/>
      <c r="H714" s="428"/>
      <c r="I714" s="472"/>
      <c r="J714" s="428"/>
      <c r="K714" s="472"/>
      <c r="L714" s="428"/>
      <c r="M714" s="472"/>
      <c r="N714" s="428"/>
      <c r="O714" s="474"/>
      <c r="P714" s="473"/>
      <c r="Q714" s="428"/>
      <c r="R714" s="428"/>
      <c r="S714" s="428"/>
      <c r="T714" s="428"/>
      <c r="U714" s="428"/>
      <c r="V714" s="428"/>
      <c r="W714" s="428"/>
      <c r="X714" s="428"/>
      <c r="Y714" s="428"/>
      <c r="Z714" s="428"/>
      <c r="AA714" s="428"/>
      <c r="AB714" s="428"/>
      <c r="AC714" s="428"/>
      <c r="AD714" s="428"/>
      <c r="AE714" s="428"/>
      <c r="AF714" s="428"/>
      <c r="AG714" s="428"/>
      <c r="AH714" s="428"/>
    </row>
    <row r="715" ht="15.75" customHeight="1">
      <c r="A715" s="428"/>
      <c r="B715" s="428"/>
      <c r="C715" s="472"/>
      <c r="D715" s="428"/>
      <c r="E715" s="472"/>
      <c r="F715" s="472"/>
      <c r="G715" s="472"/>
      <c r="H715" s="428"/>
      <c r="I715" s="472"/>
      <c r="J715" s="428"/>
      <c r="K715" s="472"/>
      <c r="L715" s="428"/>
      <c r="M715" s="472"/>
      <c r="N715" s="428"/>
      <c r="O715" s="474"/>
      <c r="P715" s="473"/>
      <c r="Q715" s="428"/>
      <c r="R715" s="428"/>
      <c r="S715" s="428"/>
      <c r="T715" s="428"/>
      <c r="U715" s="428"/>
      <c r="V715" s="428"/>
      <c r="W715" s="428"/>
      <c r="X715" s="428"/>
      <c r="Y715" s="428"/>
      <c r="Z715" s="428"/>
      <c r="AA715" s="428"/>
      <c r="AB715" s="428"/>
      <c r="AC715" s="428"/>
      <c r="AD715" s="428"/>
      <c r="AE715" s="428"/>
      <c r="AF715" s="428"/>
      <c r="AG715" s="428"/>
      <c r="AH715" s="428"/>
    </row>
    <row r="716" ht="15.75" customHeight="1">
      <c r="A716" s="428"/>
      <c r="B716" s="428"/>
      <c r="C716" s="472"/>
      <c r="D716" s="428"/>
      <c r="E716" s="472"/>
      <c r="F716" s="472"/>
      <c r="G716" s="472"/>
      <c r="H716" s="428"/>
      <c r="I716" s="472"/>
      <c r="J716" s="428"/>
      <c r="K716" s="472"/>
      <c r="L716" s="428"/>
      <c r="M716" s="472"/>
      <c r="N716" s="428"/>
      <c r="O716" s="474"/>
      <c r="P716" s="473"/>
      <c r="Q716" s="428"/>
      <c r="R716" s="428"/>
      <c r="S716" s="428"/>
      <c r="T716" s="428"/>
      <c r="U716" s="428"/>
      <c r="V716" s="428"/>
      <c r="W716" s="428"/>
      <c r="X716" s="428"/>
      <c r="Y716" s="428"/>
      <c r="Z716" s="428"/>
      <c r="AA716" s="428"/>
      <c r="AB716" s="428"/>
      <c r="AC716" s="428"/>
      <c r="AD716" s="428"/>
      <c r="AE716" s="428"/>
      <c r="AF716" s="428"/>
      <c r="AG716" s="428"/>
      <c r="AH716" s="428"/>
    </row>
    <row r="717" ht="15.75" customHeight="1">
      <c r="A717" s="428"/>
      <c r="B717" s="428"/>
      <c r="C717" s="472"/>
      <c r="D717" s="428"/>
      <c r="E717" s="472"/>
      <c r="F717" s="472"/>
      <c r="G717" s="472"/>
      <c r="H717" s="428"/>
      <c r="I717" s="472"/>
      <c r="J717" s="428"/>
      <c r="K717" s="472"/>
      <c r="L717" s="428"/>
      <c r="M717" s="472"/>
      <c r="N717" s="428"/>
      <c r="O717" s="474"/>
      <c r="P717" s="473"/>
      <c r="Q717" s="428"/>
      <c r="R717" s="428"/>
      <c r="S717" s="428"/>
      <c r="T717" s="428"/>
      <c r="U717" s="428"/>
      <c r="V717" s="428"/>
      <c r="W717" s="428"/>
      <c r="X717" s="428"/>
      <c r="Y717" s="428"/>
      <c r="Z717" s="428"/>
      <c r="AA717" s="428"/>
      <c r="AB717" s="428"/>
      <c r="AC717" s="428"/>
      <c r="AD717" s="428"/>
      <c r="AE717" s="428"/>
      <c r="AF717" s="428"/>
      <c r="AG717" s="428"/>
      <c r="AH717" s="428"/>
    </row>
    <row r="718" ht="15.75" customHeight="1">
      <c r="A718" s="428"/>
      <c r="B718" s="428"/>
      <c r="C718" s="472"/>
      <c r="D718" s="428"/>
      <c r="E718" s="472"/>
      <c r="F718" s="472"/>
      <c r="G718" s="472"/>
      <c r="H718" s="428"/>
      <c r="I718" s="472"/>
      <c r="J718" s="428"/>
      <c r="K718" s="472"/>
      <c r="L718" s="428"/>
      <c r="M718" s="472"/>
      <c r="N718" s="428"/>
      <c r="O718" s="474"/>
      <c r="P718" s="473"/>
      <c r="Q718" s="428"/>
      <c r="R718" s="428"/>
      <c r="S718" s="428"/>
      <c r="T718" s="428"/>
      <c r="U718" s="428"/>
      <c r="V718" s="428"/>
      <c r="W718" s="428"/>
      <c r="X718" s="428"/>
      <c r="Y718" s="428"/>
      <c r="Z718" s="428"/>
      <c r="AA718" s="428"/>
      <c r="AB718" s="428"/>
      <c r="AC718" s="428"/>
      <c r="AD718" s="428"/>
      <c r="AE718" s="428"/>
      <c r="AF718" s="428"/>
      <c r="AG718" s="428"/>
      <c r="AH718" s="428"/>
    </row>
    <row r="719" ht="15.75" customHeight="1">
      <c r="A719" s="428"/>
      <c r="B719" s="428"/>
      <c r="C719" s="472"/>
      <c r="D719" s="428"/>
      <c r="E719" s="472"/>
      <c r="F719" s="472"/>
      <c r="G719" s="472"/>
      <c r="H719" s="428"/>
      <c r="I719" s="472"/>
      <c r="J719" s="428"/>
      <c r="K719" s="472"/>
      <c r="L719" s="428"/>
      <c r="M719" s="472"/>
      <c r="N719" s="428"/>
      <c r="O719" s="474"/>
      <c r="P719" s="473"/>
      <c r="Q719" s="428"/>
      <c r="R719" s="428"/>
      <c r="S719" s="428"/>
      <c r="T719" s="428"/>
      <c r="U719" s="428"/>
      <c r="V719" s="428"/>
      <c r="W719" s="428"/>
      <c r="X719" s="428"/>
      <c r="Y719" s="428"/>
      <c r="Z719" s="428"/>
      <c r="AA719" s="428"/>
      <c r="AB719" s="428"/>
      <c r="AC719" s="428"/>
      <c r="AD719" s="428"/>
      <c r="AE719" s="428"/>
      <c r="AF719" s="428"/>
      <c r="AG719" s="428"/>
      <c r="AH719" s="428"/>
    </row>
    <row r="720" ht="15.75" customHeight="1">
      <c r="A720" s="428"/>
      <c r="B720" s="428"/>
      <c r="C720" s="472"/>
      <c r="D720" s="428"/>
      <c r="E720" s="472"/>
      <c r="F720" s="472"/>
      <c r="G720" s="472"/>
      <c r="H720" s="428"/>
      <c r="I720" s="472"/>
      <c r="J720" s="428"/>
      <c r="K720" s="472"/>
      <c r="L720" s="428"/>
      <c r="M720" s="472"/>
      <c r="N720" s="428"/>
      <c r="O720" s="474"/>
      <c r="P720" s="473"/>
      <c r="Q720" s="428"/>
      <c r="R720" s="428"/>
      <c r="S720" s="428"/>
      <c r="T720" s="428"/>
      <c r="U720" s="428"/>
      <c r="V720" s="428"/>
      <c r="W720" s="428"/>
      <c r="X720" s="428"/>
      <c r="Y720" s="428"/>
      <c r="Z720" s="428"/>
      <c r="AA720" s="428"/>
      <c r="AB720" s="428"/>
      <c r="AC720" s="428"/>
      <c r="AD720" s="428"/>
      <c r="AE720" s="428"/>
      <c r="AF720" s="428"/>
      <c r="AG720" s="428"/>
      <c r="AH720" s="428"/>
    </row>
    <row r="721" ht="15.75" customHeight="1">
      <c r="A721" s="428"/>
      <c r="B721" s="428"/>
      <c r="C721" s="472"/>
      <c r="D721" s="428"/>
      <c r="E721" s="472"/>
      <c r="F721" s="472"/>
      <c r="G721" s="472"/>
      <c r="H721" s="428"/>
      <c r="I721" s="472"/>
      <c r="J721" s="428"/>
      <c r="K721" s="472"/>
      <c r="L721" s="428"/>
      <c r="M721" s="472"/>
      <c r="N721" s="428"/>
      <c r="O721" s="474"/>
      <c r="P721" s="473"/>
      <c r="Q721" s="428"/>
      <c r="R721" s="428"/>
      <c r="S721" s="428"/>
      <c r="T721" s="428"/>
      <c r="U721" s="428"/>
      <c r="V721" s="428"/>
      <c r="W721" s="428"/>
      <c r="X721" s="428"/>
      <c r="Y721" s="428"/>
      <c r="Z721" s="428"/>
      <c r="AA721" s="428"/>
      <c r="AB721" s="428"/>
      <c r="AC721" s="428"/>
      <c r="AD721" s="428"/>
      <c r="AE721" s="428"/>
      <c r="AF721" s="428"/>
      <c r="AG721" s="428"/>
      <c r="AH721" s="428"/>
    </row>
    <row r="722" ht="15.75" customHeight="1">
      <c r="A722" s="428"/>
      <c r="B722" s="428"/>
      <c r="C722" s="472"/>
      <c r="D722" s="428"/>
      <c r="E722" s="472"/>
      <c r="F722" s="472"/>
      <c r="G722" s="472"/>
      <c r="H722" s="428"/>
      <c r="I722" s="472"/>
      <c r="J722" s="428"/>
      <c r="K722" s="472"/>
      <c r="L722" s="428"/>
      <c r="M722" s="472"/>
      <c r="N722" s="428"/>
      <c r="O722" s="474"/>
      <c r="P722" s="473"/>
      <c r="Q722" s="428"/>
      <c r="R722" s="428"/>
      <c r="S722" s="428"/>
      <c r="T722" s="428"/>
      <c r="U722" s="428"/>
      <c r="V722" s="428"/>
      <c r="W722" s="428"/>
      <c r="X722" s="428"/>
      <c r="Y722" s="428"/>
      <c r="Z722" s="428"/>
      <c r="AA722" s="428"/>
      <c r="AB722" s="428"/>
      <c r="AC722" s="428"/>
      <c r="AD722" s="428"/>
      <c r="AE722" s="428"/>
      <c r="AF722" s="428"/>
      <c r="AG722" s="428"/>
      <c r="AH722" s="428"/>
    </row>
    <row r="723" ht="15.75" customHeight="1">
      <c r="A723" s="428"/>
      <c r="B723" s="428"/>
      <c r="C723" s="472"/>
      <c r="D723" s="428"/>
      <c r="E723" s="472"/>
      <c r="F723" s="472"/>
      <c r="G723" s="472"/>
      <c r="H723" s="428"/>
      <c r="I723" s="472"/>
      <c r="J723" s="428"/>
      <c r="K723" s="472"/>
      <c r="L723" s="428"/>
      <c r="M723" s="472"/>
      <c r="N723" s="428"/>
      <c r="O723" s="474"/>
      <c r="P723" s="473"/>
      <c r="Q723" s="428"/>
      <c r="R723" s="428"/>
      <c r="S723" s="428"/>
      <c r="T723" s="428"/>
      <c r="U723" s="428"/>
      <c r="V723" s="428"/>
      <c r="W723" s="428"/>
      <c r="X723" s="428"/>
      <c r="Y723" s="428"/>
      <c r="Z723" s="428"/>
      <c r="AA723" s="428"/>
      <c r="AB723" s="428"/>
      <c r="AC723" s="428"/>
      <c r="AD723" s="428"/>
      <c r="AE723" s="428"/>
      <c r="AF723" s="428"/>
      <c r="AG723" s="428"/>
      <c r="AH723" s="428"/>
    </row>
    <row r="724" ht="15.75" customHeight="1">
      <c r="A724" s="428"/>
      <c r="B724" s="428"/>
      <c r="C724" s="472"/>
      <c r="D724" s="428"/>
      <c r="E724" s="472"/>
      <c r="F724" s="472"/>
      <c r="G724" s="472"/>
      <c r="H724" s="428"/>
      <c r="I724" s="472"/>
      <c r="J724" s="428"/>
      <c r="K724" s="472"/>
      <c r="L724" s="428"/>
      <c r="M724" s="472"/>
      <c r="N724" s="428"/>
      <c r="O724" s="474"/>
      <c r="P724" s="473"/>
      <c r="Q724" s="428"/>
      <c r="R724" s="428"/>
      <c r="S724" s="428"/>
      <c r="T724" s="428"/>
      <c r="U724" s="428"/>
      <c r="V724" s="428"/>
      <c r="W724" s="428"/>
      <c r="X724" s="428"/>
      <c r="Y724" s="428"/>
      <c r="Z724" s="428"/>
      <c r="AA724" s="428"/>
      <c r="AB724" s="428"/>
      <c r="AC724" s="428"/>
      <c r="AD724" s="428"/>
      <c r="AE724" s="428"/>
      <c r="AF724" s="428"/>
      <c r="AG724" s="428"/>
      <c r="AH724" s="428"/>
    </row>
    <row r="725" ht="15.75" customHeight="1">
      <c r="A725" s="428"/>
      <c r="B725" s="428"/>
      <c r="C725" s="472"/>
      <c r="D725" s="428"/>
      <c r="E725" s="472"/>
      <c r="F725" s="472"/>
      <c r="G725" s="472"/>
      <c r="H725" s="428"/>
      <c r="I725" s="472"/>
      <c r="J725" s="428"/>
      <c r="K725" s="472"/>
      <c r="L725" s="428"/>
      <c r="M725" s="472"/>
      <c r="N725" s="428"/>
      <c r="O725" s="474"/>
      <c r="P725" s="473"/>
      <c r="Q725" s="428"/>
      <c r="R725" s="428"/>
      <c r="S725" s="428"/>
      <c r="T725" s="428"/>
      <c r="U725" s="428"/>
      <c r="V725" s="428"/>
      <c r="W725" s="428"/>
      <c r="X725" s="428"/>
      <c r="Y725" s="428"/>
      <c r="Z725" s="428"/>
      <c r="AA725" s="428"/>
      <c r="AB725" s="428"/>
      <c r="AC725" s="428"/>
      <c r="AD725" s="428"/>
      <c r="AE725" s="428"/>
      <c r="AF725" s="428"/>
      <c r="AG725" s="428"/>
      <c r="AH725" s="428"/>
    </row>
    <row r="726" ht="15.75" customHeight="1">
      <c r="A726" s="428"/>
      <c r="B726" s="428"/>
      <c r="C726" s="472"/>
      <c r="D726" s="428"/>
      <c r="E726" s="472"/>
      <c r="F726" s="472"/>
      <c r="G726" s="472"/>
      <c r="H726" s="428"/>
      <c r="I726" s="472"/>
      <c r="J726" s="428"/>
      <c r="K726" s="472"/>
      <c r="L726" s="428"/>
      <c r="M726" s="472"/>
      <c r="N726" s="428"/>
      <c r="O726" s="474"/>
      <c r="P726" s="473"/>
      <c r="Q726" s="428"/>
      <c r="R726" s="428"/>
      <c r="S726" s="428"/>
      <c r="T726" s="428"/>
      <c r="U726" s="428"/>
      <c r="V726" s="428"/>
      <c r="W726" s="428"/>
      <c r="X726" s="428"/>
      <c r="Y726" s="428"/>
      <c r="Z726" s="428"/>
      <c r="AA726" s="428"/>
      <c r="AB726" s="428"/>
      <c r="AC726" s="428"/>
      <c r="AD726" s="428"/>
      <c r="AE726" s="428"/>
      <c r="AF726" s="428"/>
      <c r="AG726" s="428"/>
      <c r="AH726" s="428"/>
    </row>
    <row r="727" ht="15.75" customHeight="1">
      <c r="A727" s="428"/>
      <c r="B727" s="428"/>
      <c r="C727" s="472"/>
      <c r="D727" s="428"/>
      <c r="E727" s="472"/>
      <c r="F727" s="472"/>
      <c r="G727" s="472"/>
      <c r="H727" s="428"/>
      <c r="I727" s="472"/>
      <c r="J727" s="428"/>
      <c r="K727" s="472"/>
      <c r="L727" s="428"/>
      <c r="M727" s="472"/>
      <c r="N727" s="428"/>
      <c r="O727" s="474"/>
      <c r="P727" s="473"/>
      <c r="Q727" s="428"/>
      <c r="R727" s="428"/>
      <c r="S727" s="428"/>
      <c r="T727" s="428"/>
      <c r="U727" s="428"/>
      <c r="V727" s="428"/>
      <c r="W727" s="428"/>
      <c r="X727" s="428"/>
      <c r="Y727" s="428"/>
      <c r="Z727" s="428"/>
      <c r="AA727" s="428"/>
      <c r="AB727" s="428"/>
      <c r="AC727" s="428"/>
      <c r="AD727" s="428"/>
      <c r="AE727" s="428"/>
      <c r="AF727" s="428"/>
      <c r="AG727" s="428"/>
      <c r="AH727" s="428"/>
    </row>
    <row r="728" ht="15.75" customHeight="1">
      <c r="A728" s="428"/>
      <c r="B728" s="428"/>
      <c r="C728" s="472"/>
      <c r="D728" s="428"/>
      <c r="E728" s="472"/>
      <c r="F728" s="472"/>
      <c r="G728" s="472"/>
      <c r="H728" s="428"/>
      <c r="I728" s="472"/>
      <c r="J728" s="428"/>
      <c r="K728" s="472"/>
      <c r="L728" s="428"/>
      <c r="M728" s="472"/>
      <c r="N728" s="428"/>
      <c r="O728" s="474"/>
      <c r="P728" s="473"/>
      <c r="Q728" s="428"/>
      <c r="R728" s="428"/>
      <c r="S728" s="428"/>
      <c r="T728" s="428"/>
      <c r="U728" s="428"/>
      <c r="V728" s="428"/>
      <c r="W728" s="428"/>
      <c r="X728" s="428"/>
      <c r="Y728" s="428"/>
      <c r="Z728" s="428"/>
      <c r="AA728" s="428"/>
      <c r="AB728" s="428"/>
      <c r="AC728" s="428"/>
      <c r="AD728" s="428"/>
      <c r="AE728" s="428"/>
      <c r="AF728" s="428"/>
      <c r="AG728" s="428"/>
      <c r="AH728" s="428"/>
    </row>
    <row r="729" ht="15.75" customHeight="1">
      <c r="A729" s="428"/>
      <c r="B729" s="428"/>
      <c r="C729" s="472"/>
      <c r="D729" s="428"/>
      <c r="E729" s="472"/>
      <c r="F729" s="472"/>
      <c r="G729" s="472"/>
      <c r="H729" s="428"/>
      <c r="I729" s="472"/>
      <c r="J729" s="428"/>
      <c r="K729" s="472"/>
      <c r="L729" s="428"/>
      <c r="M729" s="472"/>
      <c r="N729" s="428"/>
      <c r="O729" s="474"/>
      <c r="P729" s="473"/>
      <c r="Q729" s="428"/>
      <c r="R729" s="428"/>
      <c r="S729" s="428"/>
      <c r="T729" s="428"/>
      <c r="U729" s="428"/>
      <c r="V729" s="428"/>
      <c r="W729" s="428"/>
      <c r="X729" s="428"/>
      <c r="Y729" s="428"/>
      <c r="Z729" s="428"/>
      <c r="AA729" s="428"/>
      <c r="AB729" s="428"/>
      <c r="AC729" s="428"/>
      <c r="AD729" s="428"/>
      <c r="AE729" s="428"/>
      <c r="AF729" s="428"/>
      <c r="AG729" s="428"/>
      <c r="AH729" s="428"/>
    </row>
    <row r="730" ht="15.75" customHeight="1">
      <c r="A730" s="428"/>
      <c r="B730" s="428"/>
      <c r="C730" s="472"/>
      <c r="D730" s="428"/>
      <c r="E730" s="472"/>
      <c r="F730" s="472"/>
      <c r="G730" s="472"/>
      <c r="H730" s="428"/>
      <c r="I730" s="472"/>
      <c r="J730" s="428"/>
      <c r="K730" s="472"/>
      <c r="L730" s="428"/>
      <c r="M730" s="472"/>
      <c r="N730" s="428"/>
      <c r="O730" s="474"/>
      <c r="P730" s="473"/>
      <c r="Q730" s="428"/>
      <c r="R730" s="428"/>
      <c r="S730" s="428"/>
      <c r="T730" s="428"/>
      <c r="U730" s="428"/>
      <c r="V730" s="428"/>
      <c r="W730" s="428"/>
      <c r="X730" s="428"/>
      <c r="Y730" s="428"/>
      <c r="Z730" s="428"/>
      <c r="AA730" s="428"/>
      <c r="AB730" s="428"/>
      <c r="AC730" s="428"/>
      <c r="AD730" s="428"/>
      <c r="AE730" s="428"/>
      <c r="AF730" s="428"/>
      <c r="AG730" s="428"/>
      <c r="AH730" s="428"/>
    </row>
    <row r="731" ht="15.75" customHeight="1">
      <c r="A731" s="428"/>
      <c r="B731" s="428"/>
      <c r="C731" s="472"/>
      <c r="D731" s="428"/>
      <c r="E731" s="472"/>
      <c r="F731" s="472"/>
      <c r="G731" s="472"/>
      <c r="H731" s="428"/>
      <c r="I731" s="472"/>
      <c r="J731" s="428"/>
      <c r="K731" s="472"/>
      <c r="L731" s="428"/>
      <c r="M731" s="472"/>
      <c r="N731" s="428"/>
      <c r="O731" s="474"/>
      <c r="P731" s="473"/>
      <c r="Q731" s="428"/>
      <c r="R731" s="428"/>
      <c r="S731" s="428"/>
      <c r="T731" s="428"/>
      <c r="U731" s="428"/>
      <c r="V731" s="428"/>
      <c r="W731" s="428"/>
      <c r="X731" s="428"/>
      <c r="Y731" s="428"/>
      <c r="Z731" s="428"/>
      <c r="AA731" s="428"/>
      <c r="AB731" s="428"/>
      <c r="AC731" s="428"/>
      <c r="AD731" s="428"/>
      <c r="AE731" s="428"/>
      <c r="AF731" s="428"/>
      <c r="AG731" s="428"/>
      <c r="AH731" s="428"/>
    </row>
    <row r="732" ht="15.75" customHeight="1">
      <c r="A732" s="428"/>
      <c r="B732" s="428"/>
      <c r="C732" s="472"/>
      <c r="D732" s="428"/>
      <c r="E732" s="472"/>
      <c r="F732" s="472"/>
      <c r="G732" s="472"/>
      <c r="H732" s="428"/>
      <c r="I732" s="472"/>
      <c r="J732" s="428"/>
      <c r="K732" s="472"/>
      <c r="L732" s="428"/>
      <c r="M732" s="472"/>
      <c r="N732" s="428"/>
      <c r="O732" s="474"/>
      <c r="P732" s="473"/>
      <c r="Q732" s="428"/>
      <c r="R732" s="428"/>
      <c r="S732" s="428"/>
      <c r="T732" s="428"/>
      <c r="U732" s="428"/>
      <c r="V732" s="428"/>
      <c r="W732" s="428"/>
      <c r="X732" s="428"/>
      <c r="Y732" s="428"/>
      <c r="Z732" s="428"/>
      <c r="AA732" s="428"/>
      <c r="AB732" s="428"/>
      <c r="AC732" s="428"/>
      <c r="AD732" s="428"/>
      <c r="AE732" s="428"/>
      <c r="AF732" s="428"/>
      <c r="AG732" s="428"/>
      <c r="AH732" s="428"/>
    </row>
    <row r="733" ht="15.75" customHeight="1">
      <c r="A733" s="428"/>
      <c r="B733" s="428"/>
      <c r="C733" s="472"/>
      <c r="D733" s="428"/>
      <c r="E733" s="472"/>
      <c r="F733" s="472"/>
      <c r="G733" s="472"/>
      <c r="H733" s="428"/>
      <c r="I733" s="472"/>
      <c r="J733" s="428"/>
      <c r="K733" s="472"/>
      <c r="L733" s="428"/>
      <c r="M733" s="472"/>
      <c r="N733" s="428"/>
      <c r="O733" s="474"/>
      <c r="P733" s="473"/>
      <c r="Q733" s="428"/>
      <c r="R733" s="428"/>
      <c r="S733" s="428"/>
      <c r="T733" s="428"/>
      <c r="U733" s="428"/>
      <c r="V733" s="428"/>
      <c r="W733" s="428"/>
      <c r="X733" s="428"/>
      <c r="Y733" s="428"/>
      <c r="Z733" s="428"/>
      <c r="AA733" s="428"/>
      <c r="AB733" s="428"/>
      <c r="AC733" s="428"/>
      <c r="AD733" s="428"/>
      <c r="AE733" s="428"/>
      <c r="AF733" s="428"/>
      <c r="AG733" s="428"/>
      <c r="AH733" s="428"/>
    </row>
    <row r="734" ht="15.75" customHeight="1">
      <c r="A734" s="428"/>
      <c r="B734" s="428"/>
      <c r="C734" s="472"/>
      <c r="D734" s="428"/>
      <c r="E734" s="472"/>
      <c r="F734" s="472"/>
      <c r="G734" s="472"/>
      <c r="H734" s="428"/>
      <c r="I734" s="472"/>
      <c r="J734" s="428"/>
      <c r="K734" s="472"/>
      <c r="L734" s="428"/>
      <c r="M734" s="472"/>
      <c r="N734" s="428"/>
      <c r="O734" s="474"/>
      <c r="P734" s="473"/>
      <c r="Q734" s="428"/>
      <c r="R734" s="428"/>
      <c r="S734" s="428"/>
      <c r="T734" s="428"/>
      <c r="U734" s="428"/>
      <c r="V734" s="428"/>
      <c r="W734" s="428"/>
      <c r="X734" s="428"/>
      <c r="Y734" s="428"/>
      <c r="Z734" s="428"/>
      <c r="AA734" s="428"/>
      <c r="AB734" s="428"/>
      <c r="AC734" s="428"/>
      <c r="AD734" s="428"/>
      <c r="AE734" s="428"/>
      <c r="AF734" s="428"/>
      <c r="AG734" s="428"/>
      <c r="AH734" s="428"/>
    </row>
    <row r="735" ht="15.75" customHeight="1">
      <c r="A735" s="428"/>
      <c r="B735" s="428"/>
      <c r="C735" s="472"/>
      <c r="D735" s="428"/>
      <c r="E735" s="472"/>
      <c r="F735" s="472"/>
      <c r="G735" s="472"/>
      <c r="H735" s="428"/>
      <c r="I735" s="472"/>
      <c r="J735" s="428"/>
      <c r="K735" s="472"/>
      <c r="L735" s="428"/>
      <c r="M735" s="472"/>
      <c r="N735" s="428"/>
      <c r="O735" s="474"/>
      <c r="P735" s="473"/>
      <c r="Q735" s="428"/>
      <c r="R735" s="428"/>
      <c r="S735" s="428"/>
      <c r="T735" s="428"/>
      <c r="U735" s="428"/>
      <c r="V735" s="428"/>
      <c r="W735" s="428"/>
      <c r="X735" s="428"/>
      <c r="Y735" s="428"/>
      <c r="Z735" s="428"/>
      <c r="AA735" s="428"/>
      <c r="AB735" s="428"/>
      <c r="AC735" s="428"/>
      <c r="AD735" s="428"/>
      <c r="AE735" s="428"/>
      <c r="AF735" s="428"/>
      <c r="AG735" s="428"/>
      <c r="AH735" s="428"/>
    </row>
    <row r="736" ht="15.75" customHeight="1">
      <c r="A736" s="428"/>
      <c r="B736" s="428"/>
      <c r="C736" s="472"/>
      <c r="D736" s="428"/>
      <c r="E736" s="472"/>
      <c r="F736" s="472"/>
      <c r="G736" s="472"/>
      <c r="H736" s="428"/>
      <c r="I736" s="472"/>
      <c r="J736" s="428"/>
      <c r="K736" s="472"/>
      <c r="L736" s="428"/>
      <c r="M736" s="472"/>
      <c r="N736" s="428"/>
      <c r="O736" s="474"/>
      <c r="P736" s="473"/>
      <c r="Q736" s="428"/>
      <c r="R736" s="428"/>
      <c r="S736" s="428"/>
      <c r="T736" s="428"/>
      <c r="U736" s="428"/>
      <c r="V736" s="428"/>
      <c r="W736" s="428"/>
      <c r="X736" s="428"/>
      <c r="Y736" s="428"/>
      <c r="Z736" s="428"/>
      <c r="AA736" s="428"/>
      <c r="AB736" s="428"/>
      <c r="AC736" s="428"/>
      <c r="AD736" s="428"/>
      <c r="AE736" s="428"/>
      <c r="AF736" s="428"/>
      <c r="AG736" s="428"/>
      <c r="AH736" s="428"/>
    </row>
    <row r="737" ht="15.75" customHeight="1">
      <c r="A737" s="428"/>
      <c r="B737" s="428"/>
      <c r="C737" s="472"/>
      <c r="D737" s="428"/>
      <c r="E737" s="472"/>
      <c r="F737" s="472"/>
      <c r="G737" s="472"/>
      <c r="H737" s="428"/>
      <c r="I737" s="472"/>
      <c r="J737" s="428"/>
      <c r="K737" s="472"/>
      <c r="L737" s="428"/>
      <c r="M737" s="472"/>
      <c r="N737" s="428"/>
      <c r="O737" s="474"/>
      <c r="P737" s="473"/>
      <c r="Q737" s="428"/>
      <c r="R737" s="428"/>
      <c r="S737" s="428"/>
      <c r="T737" s="428"/>
      <c r="U737" s="428"/>
      <c r="V737" s="428"/>
      <c r="W737" s="428"/>
      <c r="X737" s="428"/>
      <c r="Y737" s="428"/>
      <c r="Z737" s="428"/>
      <c r="AA737" s="428"/>
      <c r="AB737" s="428"/>
      <c r="AC737" s="428"/>
      <c r="AD737" s="428"/>
      <c r="AE737" s="428"/>
      <c r="AF737" s="428"/>
      <c r="AG737" s="428"/>
      <c r="AH737" s="428"/>
    </row>
    <row r="738" ht="15.75" customHeight="1">
      <c r="A738" s="428"/>
      <c r="B738" s="428"/>
      <c r="C738" s="472"/>
      <c r="D738" s="428"/>
      <c r="E738" s="472"/>
      <c r="F738" s="472"/>
      <c r="G738" s="472"/>
      <c r="H738" s="428"/>
      <c r="I738" s="472"/>
      <c r="J738" s="428"/>
      <c r="K738" s="472"/>
      <c r="L738" s="428"/>
      <c r="M738" s="472"/>
      <c r="N738" s="428"/>
      <c r="O738" s="474"/>
      <c r="P738" s="473"/>
      <c r="Q738" s="428"/>
      <c r="R738" s="428"/>
      <c r="S738" s="428"/>
      <c r="T738" s="428"/>
      <c r="U738" s="428"/>
      <c r="V738" s="428"/>
      <c r="W738" s="428"/>
      <c r="X738" s="428"/>
      <c r="Y738" s="428"/>
      <c r="Z738" s="428"/>
      <c r="AA738" s="428"/>
      <c r="AB738" s="428"/>
      <c r="AC738" s="428"/>
      <c r="AD738" s="428"/>
      <c r="AE738" s="428"/>
      <c r="AF738" s="428"/>
      <c r="AG738" s="428"/>
      <c r="AH738" s="428"/>
    </row>
    <row r="739" ht="15.75" customHeight="1">
      <c r="A739" s="428"/>
      <c r="B739" s="428"/>
      <c r="C739" s="472"/>
      <c r="D739" s="428"/>
      <c r="E739" s="472"/>
      <c r="F739" s="472"/>
      <c r="G739" s="472"/>
      <c r="H739" s="428"/>
      <c r="I739" s="472"/>
      <c r="J739" s="428"/>
      <c r="K739" s="472"/>
      <c r="L739" s="428"/>
      <c r="M739" s="472"/>
      <c r="N739" s="428"/>
      <c r="O739" s="474"/>
      <c r="P739" s="473"/>
      <c r="Q739" s="428"/>
      <c r="R739" s="428"/>
      <c r="S739" s="428"/>
      <c r="T739" s="428"/>
      <c r="U739" s="428"/>
      <c r="V739" s="428"/>
      <c r="W739" s="428"/>
      <c r="X739" s="428"/>
      <c r="Y739" s="428"/>
      <c r="Z739" s="428"/>
      <c r="AA739" s="428"/>
      <c r="AB739" s="428"/>
      <c r="AC739" s="428"/>
      <c r="AD739" s="428"/>
      <c r="AE739" s="428"/>
      <c r="AF739" s="428"/>
      <c r="AG739" s="428"/>
      <c r="AH739" s="428"/>
    </row>
    <row r="740" ht="15.75" customHeight="1">
      <c r="A740" s="428"/>
      <c r="B740" s="428"/>
      <c r="C740" s="472"/>
      <c r="D740" s="428"/>
      <c r="E740" s="472"/>
      <c r="F740" s="472"/>
      <c r="G740" s="472"/>
      <c r="H740" s="428"/>
      <c r="I740" s="472"/>
      <c r="J740" s="428"/>
      <c r="K740" s="472"/>
      <c r="L740" s="428"/>
      <c r="M740" s="472"/>
      <c r="N740" s="428"/>
      <c r="O740" s="474"/>
      <c r="P740" s="473"/>
      <c r="Q740" s="428"/>
      <c r="R740" s="428"/>
      <c r="S740" s="428"/>
      <c r="T740" s="428"/>
      <c r="U740" s="428"/>
      <c r="V740" s="428"/>
      <c r="W740" s="428"/>
      <c r="X740" s="428"/>
      <c r="Y740" s="428"/>
      <c r="Z740" s="428"/>
      <c r="AA740" s="428"/>
      <c r="AB740" s="428"/>
      <c r="AC740" s="428"/>
      <c r="AD740" s="428"/>
      <c r="AE740" s="428"/>
      <c r="AF740" s="428"/>
      <c r="AG740" s="428"/>
      <c r="AH740" s="428"/>
    </row>
    <row r="741" ht="15.75" customHeight="1">
      <c r="A741" s="428"/>
      <c r="B741" s="428"/>
      <c r="C741" s="472"/>
      <c r="D741" s="428"/>
      <c r="E741" s="472"/>
      <c r="F741" s="472"/>
      <c r="G741" s="472"/>
      <c r="H741" s="428"/>
      <c r="I741" s="472"/>
      <c r="J741" s="428"/>
      <c r="K741" s="472"/>
      <c r="L741" s="428"/>
      <c r="M741" s="472"/>
      <c r="N741" s="428"/>
      <c r="O741" s="474"/>
      <c r="P741" s="473"/>
      <c r="Q741" s="428"/>
      <c r="R741" s="428"/>
      <c r="S741" s="428"/>
      <c r="T741" s="428"/>
      <c r="U741" s="428"/>
      <c r="V741" s="428"/>
      <c r="W741" s="428"/>
      <c r="X741" s="428"/>
      <c r="Y741" s="428"/>
      <c r="Z741" s="428"/>
      <c r="AA741" s="428"/>
      <c r="AB741" s="428"/>
      <c r="AC741" s="428"/>
      <c r="AD741" s="428"/>
      <c r="AE741" s="428"/>
      <c r="AF741" s="428"/>
      <c r="AG741" s="428"/>
      <c r="AH741" s="428"/>
    </row>
    <row r="742" ht="15.75" customHeight="1">
      <c r="A742" s="428"/>
      <c r="B742" s="428"/>
      <c r="C742" s="472"/>
      <c r="D742" s="428"/>
      <c r="E742" s="472"/>
      <c r="F742" s="472"/>
      <c r="G742" s="472"/>
      <c r="H742" s="428"/>
      <c r="I742" s="472"/>
      <c r="J742" s="428"/>
      <c r="K742" s="472"/>
      <c r="L742" s="428"/>
      <c r="M742" s="472"/>
      <c r="N742" s="428"/>
      <c r="O742" s="474"/>
      <c r="P742" s="473"/>
      <c r="Q742" s="428"/>
      <c r="R742" s="428"/>
      <c r="S742" s="428"/>
      <c r="T742" s="428"/>
      <c r="U742" s="428"/>
      <c r="V742" s="428"/>
      <c r="W742" s="428"/>
      <c r="X742" s="428"/>
      <c r="Y742" s="428"/>
      <c r="Z742" s="428"/>
      <c r="AA742" s="428"/>
      <c r="AB742" s="428"/>
      <c r="AC742" s="428"/>
      <c r="AD742" s="428"/>
      <c r="AE742" s="428"/>
      <c r="AF742" s="428"/>
      <c r="AG742" s="428"/>
      <c r="AH742" s="428"/>
    </row>
    <row r="743" ht="15.75" customHeight="1">
      <c r="A743" s="428"/>
      <c r="B743" s="428"/>
      <c r="C743" s="472"/>
      <c r="D743" s="428"/>
      <c r="E743" s="472"/>
      <c r="F743" s="472"/>
      <c r="G743" s="472"/>
      <c r="H743" s="428"/>
      <c r="I743" s="472"/>
      <c r="J743" s="428"/>
      <c r="K743" s="472"/>
      <c r="L743" s="428"/>
      <c r="M743" s="472"/>
      <c r="N743" s="428"/>
      <c r="O743" s="474"/>
      <c r="P743" s="473"/>
      <c r="Q743" s="428"/>
      <c r="R743" s="428"/>
      <c r="S743" s="428"/>
      <c r="T743" s="428"/>
      <c r="U743" s="428"/>
      <c r="V743" s="428"/>
      <c r="W743" s="428"/>
      <c r="X743" s="428"/>
      <c r="Y743" s="428"/>
      <c r="Z743" s="428"/>
      <c r="AA743" s="428"/>
      <c r="AB743" s="428"/>
      <c r="AC743" s="428"/>
      <c r="AD743" s="428"/>
      <c r="AE743" s="428"/>
      <c r="AF743" s="428"/>
      <c r="AG743" s="428"/>
      <c r="AH743" s="428"/>
    </row>
    <row r="744" ht="15.75" customHeight="1">
      <c r="A744" s="428"/>
      <c r="B744" s="428"/>
      <c r="C744" s="472"/>
      <c r="D744" s="428"/>
      <c r="E744" s="472"/>
      <c r="F744" s="472"/>
      <c r="G744" s="472"/>
      <c r="H744" s="428"/>
      <c r="I744" s="472"/>
      <c r="J744" s="428"/>
      <c r="K744" s="472"/>
      <c r="L744" s="428"/>
      <c r="M744" s="472"/>
      <c r="N744" s="428"/>
      <c r="O744" s="474"/>
      <c r="P744" s="473"/>
      <c r="Q744" s="428"/>
      <c r="R744" s="428"/>
      <c r="S744" s="428"/>
      <c r="T744" s="428"/>
      <c r="U744" s="428"/>
      <c r="V744" s="428"/>
      <c r="W744" s="428"/>
      <c r="X744" s="428"/>
      <c r="Y744" s="428"/>
      <c r="Z744" s="428"/>
      <c r="AA744" s="428"/>
      <c r="AB744" s="428"/>
      <c r="AC744" s="428"/>
      <c r="AD744" s="428"/>
      <c r="AE744" s="428"/>
      <c r="AF744" s="428"/>
      <c r="AG744" s="428"/>
      <c r="AH744" s="428"/>
    </row>
    <row r="745" ht="15.75" customHeight="1">
      <c r="A745" s="428"/>
      <c r="B745" s="428"/>
      <c r="C745" s="472"/>
      <c r="D745" s="428"/>
      <c r="E745" s="472"/>
      <c r="F745" s="472"/>
      <c r="G745" s="472"/>
      <c r="H745" s="428"/>
      <c r="I745" s="472"/>
      <c r="J745" s="428"/>
      <c r="K745" s="472"/>
      <c r="L745" s="428"/>
      <c r="M745" s="472"/>
      <c r="N745" s="428"/>
      <c r="O745" s="474"/>
      <c r="P745" s="473"/>
      <c r="Q745" s="428"/>
      <c r="R745" s="428"/>
      <c r="S745" s="428"/>
      <c r="T745" s="428"/>
      <c r="U745" s="428"/>
      <c r="V745" s="428"/>
      <c r="W745" s="428"/>
      <c r="X745" s="428"/>
      <c r="Y745" s="428"/>
      <c r="Z745" s="428"/>
      <c r="AA745" s="428"/>
      <c r="AB745" s="428"/>
      <c r="AC745" s="428"/>
      <c r="AD745" s="428"/>
      <c r="AE745" s="428"/>
      <c r="AF745" s="428"/>
      <c r="AG745" s="428"/>
      <c r="AH745" s="428"/>
    </row>
    <row r="746" ht="15.75" customHeight="1">
      <c r="A746" s="428"/>
      <c r="B746" s="428"/>
      <c r="C746" s="472"/>
      <c r="D746" s="428"/>
      <c r="E746" s="472"/>
      <c r="F746" s="472"/>
      <c r="G746" s="472"/>
      <c r="H746" s="428"/>
      <c r="I746" s="472"/>
      <c r="J746" s="428"/>
      <c r="K746" s="472"/>
      <c r="L746" s="428"/>
      <c r="M746" s="472"/>
      <c r="N746" s="428"/>
      <c r="O746" s="474"/>
      <c r="P746" s="473"/>
      <c r="Q746" s="428"/>
      <c r="R746" s="428"/>
      <c r="S746" s="428"/>
      <c r="T746" s="428"/>
      <c r="U746" s="428"/>
      <c r="V746" s="428"/>
      <c r="W746" s="428"/>
      <c r="X746" s="428"/>
      <c r="Y746" s="428"/>
      <c r="Z746" s="428"/>
      <c r="AA746" s="428"/>
      <c r="AB746" s="428"/>
      <c r="AC746" s="428"/>
      <c r="AD746" s="428"/>
      <c r="AE746" s="428"/>
      <c r="AF746" s="428"/>
      <c r="AG746" s="428"/>
      <c r="AH746" s="428"/>
    </row>
    <row r="747" ht="15.75" customHeight="1">
      <c r="A747" s="428"/>
      <c r="B747" s="428"/>
      <c r="C747" s="472"/>
      <c r="D747" s="428"/>
      <c r="E747" s="472"/>
      <c r="F747" s="472"/>
      <c r="G747" s="472"/>
      <c r="H747" s="428"/>
      <c r="I747" s="472"/>
      <c r="J747" s="428"/>
      <c r="K747" s="472"/>
      <c r="L747" s="428"/>
      <c r="M747" s="472"/>
      <c r="N747" s="428"/>
      <c r="O747" s="474"/>
      <c r="P747" s="473"/>
      <c r="Q747" s="428"/>
      <c r="R747" s="428"/>
      <c r="S747" s="428"/>
      <c r="T747" s="428"/>
      <c r="U747" s="428"/>
      <c r="V747" s="428"/>
      <c r="W747" s="428"/>
      <c r="X747" s="428"/>
      <c r="Y747" s="428"/>
      <c r="Z747" s="428"/>
      <c r="AA747" s="428"/>
      <c r="AB747" s="428"/>
      <c r="AC747" s="428"/>
      <c r="AD747" s="428"/>
      <c r="AE747" s="428"/>
      <c r="AF747" s="428"/>
      <c r="AG747" s="428"/>
      <c r="AH747" s="428"/>
    </row>
    <row r="748" ht="15.75" customHeight="1">
      <c r="A748" s="428"/>
      <c r="B748" s="428"/>
      <c r="C748" s="472"/>
      <c r="D748" s="428"/>
      <c r="E748" s="472"/>
      <c r="F748" s="472"/>
      <c r="G748" s="472"/>
      <c r="H748" s="428"/>
      <c r="I748" s="472"/>
      <c r="J748" s="428"/>
      <c r="K748" s="472"/>
      <c r="L748" s="428"/>
      <c r="M748" s="472"/>
      <c r="N748" s="428"/>
      <c r="O748" s="474"/>
      <c r="P748" s="473"/>
      <c r="Q748" s="428"/>
      <c r="R748" s="428"/>
      <c r="S748" s="428"/>
      <c r="T748" s="428"/>
      <c r="U748" s="428"/>
      <c r="V748" s="428"/>
      <c r="W748" s="428"/>
      <c r="X748" s="428"/>
      <c r="Y748" s="428"/>
      <c r="Z748" s="428"/>
      <c r="AA748" s="428"/>
      <c r="AB748" s="428"/>
      <c r="AC748" s="428"/>
      <c r="AD748" s="428"/>
      <c r="AE748" s="428"/>
      <c r="AF748" s="428"/>
      <c r="AG748" s="428"/>
      <c r="AH748" s="428"/>
    </row>
    <row r="749" ht="15.75" customHeight="1">
      <c r="A749" s="428"/>
      <c r="B749" s="428"/>
      <c r="C749" s="472"/>
      <c r="D749" s="428"/>
      <c r="E749" s="472"/>
      <c r="F749" s="472"/>
      <c r="G749" s="472"/>
      <c r="H749" s="428"/>
      <c r="I749" s="472"/>
      <c r="J749" s="428"/>
      <c r="K749" s="472"/>
      <c r="L749" s="428"/>
      <c r="M749" s="472"/>
      <c r="N749" s="428"/>
      <c r="O749" s="474"/>
      <c r="P749" s="473"/>
      <c r="Q749" s="428"/>
      <c r="R749" s="428"/>
      <c r="S749" s="428"/>
      <c r="T749" s="428"/>
      <c r="U749" s="428"/>
      <c r="V749" s="428"/>
      <c r="W749" s="428"/>
      <c r="X749" s="428"/>
      <c r="Y749" s="428"/>
      <c r="Z749" s="428"/>
      <c r="AA749" s="428"/>
      <c r="AB749" s="428"/>
      <c r="AC749" s="428"/>
      <c r="AD749" s="428"/>
      <c r="AE749" s="428"/>
      <c r="AF749" s="428"/>
      <c r="AG749" s="428"/>
      <c r="AH749" s="428"/>
    </row>
    <row r="750" ht="15.75" customHeight="1">
      <c r="A750" s="428"/>
      <c r="B750" s="428"/>
      <c r="C750" s="472"/>
      <c r="D750" s="428"/>
      <c r="E750" s="472"/>
      <c r="F750" s="472"/>
      <c r="G750" s="472"/>
      <c r="H750" s="428"/>
      <c r="I750" s="472"/>
      <c r="J750" s="428"/>
      <c r="K750" s="472"/>
      <c r="L750" s="428"/>
      <c r="M750" s="472"/>
      <c r="N750" s="428"/>
      <c r="O750" s="474"/>
      <c r="P750" s="473"/>
      <c r="Q750" s="428"/>
      <c r="R750" s="428"/>
      <c r="S750" s="428"/>
      <c r="T750" s="428"/>
      <c r="U750" s="428"/>
      <c r="V750" s="428"/>
      <c r="W750" s="428"/>
      <c r="X750" s="428"/>
      <c r="Y750" s="428"/>
      <c r="Z750" s="428"/>
      <c r="AA750" s="428"/>
      <c r="AB750" s="428"/>
      <c r="AC750" s="428"/>
      <c r="AD750" s="428"/>
      <c r="AE750" s="428"/>
      <c r="AF750" s="428"/>
      <c r="AG750" s="428"/>
      <c r="AH750" s="428"/>
    </row>
    <row r="751" ht="15.75" customHeight="1">
      <c r="A751" s="428"/>
      <c r="B751" s="428"/>
      <c r="C751" s="472"/>
      <c r="D751" s="428"/>
      <c r="E751" s="472"/>
      <c r="F751" s="472"/>
      <c r="G751" s="472"/>
      <c r="H751" s="428"/>
      <c r="I751" s="472"/>
      <c r="J751" s="428"/>
      <c r="K751" s="472"/>
      <c r="L751" s="428"/>
      <c r="M751" s="472"/>
      <c r="N751" s="428"/>
      <c r="O751" s="474"/>
      <c r="P751" s="473"/>
      <c r="Q751" s="428"/>
      <c r="R751" s="428"/>
      <c r="S751" s="428"/>
      <c r="T751" s="428"/>
      <c r="U751" s="428"/>
      <c r="V751" s="428"/>
      <c r="W751" s="428"/>
      <c r="X751" s="428"/>
      <c r="Y751" s="428"/>
      <c r="Z751" s="428"/>
      <c r="AA751" s="428"/>
      <c r="AB751" s="428"/>
      <c r="AC751" s="428"/>
      <c r="AD751" s="428"/>
      <c r="AE751" s="428"/>
      <c r="AF751" s="428"/>
      <c r="AG751" s="428"/>
      <c r="AH751" s="428"/>
    </row>
    <row r="752" ht="15.75" customHeight="1">
      <c r="A752" s="428"/>
      <c r="B752" s="428"/>
      <c r="C752" s="472"/>
      <c r="D752" s="428"/>
      <c r="E752" s="472"/>
      <c r="F752" s="472"/>
      <c r="G752" s="472"/>
      <c r="H752" s="428"/>
      <c r="I752" s="472"/>
      <c r="J752" s="428"/>
      <c r="K752" s="472"/>
      <c r="L752" s="428"/>
      <c r="M752" s="472"/>
      <c r="N752" s="428"/>
      <c r="O752" s="474"/>
      <c r="P752" s="473"/>
      <c r="Q752" s="428"/>
      <c r="R752" s="428"/>
      <c r="S752" s="428"/>
      <c r="T752" s="428"/>
      <c r="U752" s="428"/>
      <c r="V752" s="428"/>
      <c r="W752" s="428"/>
      <c r="X752" s="428"/>
      <c r="Y752" s="428"/>
      <c r="Z752" s="428"/>
      <c r="AA752" s="428"/>
      <c r="AB752" s="428"/>
      <c r="AC752" s="428"/>
      <c r="AD752" s="428"/>
      <c r="AE752" s="428"/>
      <c r="AF752" s="428"/>
      <c r="AG752" s="428"/>
      <c r="AH752" s="428"/>
    </row>
    <row r="753" ht="15.75" customHeight="1">
      <c r="A753" s="428"/>
      <c r="B753" s="428"/>
      <c r="C753" s="472"/>
      <c r="D753" s="428"/>
      <c r="E753" s="472"/>
      <c r="F753" s="472"/>
      <c r="G753" s="472"/>
      <c r="H753" s="428"/>
      <c r="I753" s="472"/>
      <c r="J753" s="428"/>
      <c r="K753" s="472"/>
      <c r="L753" s="428"/>
      <c r="M753" s="472"/>
      <c r="N753" s="428"/>
      <c r="O753" s="474"/>
      <c r="P753" s="473"/>
      <c r="Q753" s="428"/>
      <c r="R753" s="428"/>
      <c r="S753" s="428"/>
      <c r="T753" s="428"/>
      <c r="U753" s="428"/>
      <c r="V753" s="428"/>
      <c r="W753" s="428"/>
      <c r="X753" s="428"/>
      <c r="Y753" s="428"/>
      <c r="Z753" s="428"/>
      <c r="AA753" s="428"/>
      <c r="AB753" s="428"/>
      <c r="AC753" s="428"/>
      <c r="AD753" s="428"/>
      <c r="AE753" s="428"/>
      <c r="AF753" s="428"/>
      <c r="AG753" s="428"/>
      <c r="AH753" s="428"/>
    </row>
    <row r="754" ht="15.75" customHeight="1">
      <c r="A754" s="428"/>
      <c r="B754" s="428"/>
      <c r="C754" s="472"/>
      <c r="D754" s="428"/>
      <c r="E754" s="472"/>
      <c r="F754" s="472"/>
      <c r="G754" s="472"/>
      <c r="H754" s="428"/>
      <c r="I754" s="472"/>
      <c r="J754" s="428"/>
      <c r="K754" s="472"/>
      <c r="L754" s="428"/>
      <c r="M754" s="472"/>
      <c r="N754" s="428"/>
      <c r="O754" s="474"/>
      <c r="P754" s="473"/>
      <c r="Q754" s="428"/>
      <c r="R754" s="428"/>
      <c r="S754" s="428"/>
      <c r="T754" s="428"/>
      <c r="U754" s="428"/>
      <c r="V754" s="428"/>
      <c r="W754" s="428"/>
      <c r="X754" s="428"/>
      <c r="Y754" s="428"/>
      <c r="Z754" s="428"/>
      <c r="AA754" s="428"/>
      <c r="AB754" s="428"/>
      <c r="AC754" s="428"/>
      <c r="AD754" s="428"/>
      <c r="AE754" s="428"/>
      <c r="AF754" s="428"/>
      <c r="AG754" s="428"/>
      <c r="AH754" s="428"/>
    </row>
    <row r="755" ht="15.75" customHeight="1">
      <c r="A755" s="428"/>
      <c r="B755" s="428"/>
      <c r="C755" s="472"/>
      <c r="D755" s="428"/>
      <c r="E755" s="472"/>
      <c r="F755" s="472"/>
      <c r="G755" s="472"/>
      <c r="H755" s="428"/>
      <c r="I755" s="472"/>
      <c r="J755" s="428"/>
      <c r="K755" s="472"/>
      <c r="L755" s="428"/>
      <c r="M755" s="472"/>
      <c r="N755" s="428"/>
      <c r="O755" s="474"/>
      <c r="P755" s="473"/>
      <c r="Q755" s="428"/>
      <c r="R755" s="428"/>
      <c r="S755" s="428"/>
      <c r="T755" s="428"/>
      <c r="U755" s="428"/>
      <c r="V755" s="428"/>
      <c r="W755" s="428"/>
      <c r="X755" s="428"/>
      <c r="Y755" s="428"/>
      <c r="Z755" s="428"/>
      <c r="AA755" s="428"/>
      <c r="AB755" s="428"/>
      <c r="AC755" s="428"/>
      <c r="AD755" s="428"/>
      <c r="AE755" s="428"/>
      <c r="AF755" s="428"/>
      <c r="AG755" s="428"/>
      <c r="AH755" s="428"/>
    </row>
    <row r="756" ht="15.75" customHeight="1">
      <c r="A756" s="428"/>
      <c r="B756" s="428"/>
      <c r="C756" s="472"/>
      <c r="D756" s="428"/>
      <c r="E756" s="472"/>
      <c r="F756" s="472"/>
      <c r="G756" s="472"/>
      <c r="H756" s="428"/>
      <c r="I756" s="472"/>
      <c r="J756" s="428"/>
      <c r="K756" s="472"/>
      <c r="L756" s="428"/>
      <c r="M756" s="472"/>
      <c r="N756" s="428"/>
      <c r="O756" s="474"/>
      <c r="P756" s="473"/>
      <c r="Q756" s="428"/>
      <c r="R756" s="428"/>
      <c r="S756" s="428"/>
      <c r="T756" s="428"/>
      <c r="U756" s="428"/>
      <c r="V756" s="428"/>
      <c r="W756" s="428"/>
      <c r="X756" s="428"/>
      <c r="Y756" s="428"/>
      <c r="Z756" s="428"/>
      <c r="AA756" s="428"/>
      <c r="AB756" s="428"/>
      <c r="AC756" s="428"/>
      <c r="AD756" s="428"/>
      <c r="AE756" s="428"/>
      <c r="AF756" s="428"/>
      <c r="AG756" s="428"/>
      <c r="AH756" s="428"/>
    </row>
    <row r="757" ht="15.75" customHeight="1">
      <c r="A757" s="428"/>
      <c r="B757" s="428"/>
      <c r="C757" s="472"/>
      <c r="D757" s="428"/>
      <c r="E757" s="472"/>
      <c r="F757" s="472"/>
      <c r="G757" s="472"/>
      <c r="H757" s="428"/>
      <c r="I757" s="472"/>
      <c r="J757" s="428"/>
      <c r="K757" s="472"/>
      <c r="L757" s="428"/>
      <c r="M757" s="472"/>
      <c r="N757" s="428"/>
      <c r="O757" s="474"/>
      <c r="P757" s="473"/>
      <c r="Q757" s="428"/>
      <c r="R757" s="428"/>
      <c r="S757" s="428"/>
      <c r="T757" s="428"/>
      <c r="U757" s="428"/>
      <c r="V757" s="428"/>
      <c r="W757" s="428"/>
      <c r="X757" s="428"/>
      <c r="Y757" s="428"/>
      <c r="Z757" s="428"/>
      <c r="AA757" s="428"/>
      <c r="AB757" s="428"/>
      <c r="AC757" s="428"/>
      <c r="AD757" s="428"/>
      <c r="AE757" s="428"/>
      <c r="AF757" s="428"/>
      <c r="AG757" s="428"/>
      <c r="AH757" s="428"/>
    </row>
    <row r="758" ht="15.75" customHeight="1">
      <c r="A758" s="428"/>
      <c r="B758" s="428"/>
      <c r="C758" s="472"/>
      <c r="D758" s="428"/>
      <c r="E758" s="472"/>
      <c r="F758" s="472"/>
      <c r="G758" s="472"/>
      <c r="H758" s="428"/>
      <c r="I758" s="472"/>
      <c r="J758" s="428"/>
      <c r="K758" s="472"/>
      <c r="L758" s="428"/>
      <c r="M758" s="472"/>
      <c r="N758" s="428"/>
      <c r="O758" s="474"/>
      <c r="P758" s="473"/>
      <c r="Q758" s="428"/>
      <c r="R758" s="428"/>
      <c r="S758" s="428"/>
      <c r="T758" s="428"/>
      <c r="U758" s="428"/>
      <c r="V758" s="428"/>
      <c r="W758" s="428"/>
      <c r="X758" s="428"/>
      <c r="Y758" s="428"/>
      <c r="Z758" s="428"/>
      <c r="AA758" s="428"/>
      <c r="AB758" s="428"/>
      <c r="AC758" s="428"/>
      <c r="AD758" s="428"/>
      <c r="AE758" s="428"/>
      <c r="AF758" s="428"/>
      <c r="AG758" s="428"/>
      <c r="AH758" s="428"/>
    </row>
    <row r="759" ht="15.75" customHeight="1">
      <c r="A759" s="428"/>
      <c r="B759" s="428"/>
      <c r="C759" s="472"/>
      <c r="D759" s="428"/>
      <c r="E759" s="472"/>
      <c r="F759" s="472"/>
      <c r="G759" s="472"/>
      <c r="H759" s="428"/>
      <c r="I759" s="472"/>
      <c r="J759" s="428"/>
      <c r="K759" s="472"/>
      <c r="L759" s="428"/>
      <c r="M759" s="472"/>
      <c r="N759" s="428"/>
      <c r="O759" s="474"/>
      <c r="P759" s="473"/>
      <c r="Q759" s="428"/>
      <c r="R759" s="428"/>
      <c r="S759" s="428"/>
      <c r="T759" s="428"/>
      <c r="U759" s="428"/>
      <c r="V759" s="428"/>
      <c r="W759" s="428"/>
      <c r="X759" s="428"/>
      <c r="Y759" s="428"/>
      <c r="Z759" s="428"/>
      <c r="AA759" s="428"/>
      <c r="AB759" s="428"/>
      <c r="AC759" s="428"/>
      <c r="AD759" s="428"/>
      <c r="AE759" s="428"/>
      <c r="AF759" s="428"/>
      <c r="AG759" s="428"/>
      <c r="AH759" s="428"/>
    </row>
    <row r="760" ht="15.75" customHeight="1">
      <c r="A760" s="428"/>
      <c r="B760" s="428"/>
      <c r="C760" s="472"/>
      <c r="D760" s="428"/>
      <c r="E760" s="472"/>
      <c r="F760" s="472"/>
      <c r="G760" s="472"/>
      <c r="H760" s="428"/>
      <c r="I760" s="472"/>
      <c r="J760" s="428"/>
      <c r="K760" s="472"/>
      <c r="L760" s="428"/>
      <c r="M760" s="472"/>
      <c r="N760" s="428"/>
      <c r="O760" s="474"/>
      <c r="P760" s="473"/>
      <c r="Q760" s="428"/>
      <c r="R760" s="428"/>
      <c r="S760" s="428"/>
      <c r="T760" s="428"/>
      <c r="U760" s="428"/>
      <c r="V760" s="428"/>
      <c r="W760" s="428"/>
      <c r="X760" s="428"/>
      <c r="Y760" s="428"/>
      <c r="Z760" s="428"/>
      <c r="AA760" s="428"/>
      <c r="AB760" s="428"/>
      <c r="AC760" s="428"/>
      <c r="AD760" s="428"/>
      <c r="AE760" s="428"/>
      <c r="AF760" s="428"/>
      <c r="AG760" s="428"/>
      <c r="AH760" s="428"/>
    </row>
    <row r="761" ht="15.75" customHeight="1">
      <c r="A761" s="428"/>
      <c r="B761" s="428"/>
      <c r="C761" s="472"/>
      <c r="D761" s="428"/>
      <c r="E761" s="472"/>
      <c r="F761" s="472"/>
      <c r="G761" s="472"/>
      <c r="H761" s="428"/>
      <c r="I761" s="472"/>
      <c r="J761" s="428"/>
      <c r="K761" s="472"/>
      <c r="L761" s="428"/>
      <c r="M761" s="472"/>
      <c r="N761" s="428"/>
      <c r="O761" s="474"/>
      <c r="P761" s="473"/>
      <c r="Q761" s="428"/>
      <c r="R761" s="428"/>
      <c r="S761" s="428"/>
      <c r="T761" s="428"/>
      <c r="U761" s="428"/>
      <c r="V761" s="428"/>
      <c r="W761" s="428"/>
      <c r="X761" s="428"/>
      <c r="Y761" s="428"/>
      <c r="Z761" s="428"/>
      <c r="AA761" s="428"/>
      <c r="AB761" s="428"/>
      <c r="AC761" s="428"/>
      <c r="AD761" s="428"/>
      <c r="AE761" s="428"/>
      <c r="AF761" s="428"/>
      <c r="AG761" s="428"/>
      <c r="AH761" s="428"/>
    </row>
    <row r="762" ht="15.75" customHeight="1">
      <c r="A762" s="428"/>
      <c r="B762" s="428"/>
      <c r="C762" s="472"/>
      <c r="D762" s="428"/>
      <c r="E762" s="472"/>
      <c r="F762" s="472"/>
      <c r="G762" s="472"/>
      <c r="H762" s="428"/>
      <c r="I762" s="472"/>
      <c r="J762" s="428"/>
      <c r="K762" s="472"/>
      <c r="L762" s="428"/>
      <c r="M762" s="472"/>
      <c r="N762" s="428"/>
      <c r="O762" s="474"/>
      <c r="P762" s="473"/>
      <c r="Q762" s="428"/>
      <c r="R762" s="428"/>
      <c r="S762" s="428"/>
      <c r="T762" s="428"/>
      <c r="U762" s="428"/>
      <c r="V762" s="428"/>
      <c r="W762" s="428"/>
      <c r="X762" s="428"/>
      <c r="Y762" s="428"/>
      <c r="Z762" s="428"/>
      <c r="AA762" s="428"/>
      <c r="AB762" s="428"/>
      <c r="AC762" s="428"/>
      <c r="AD762" s="428"/>
      <c r="AE762" s="428"/>
      <c r="AF762" s="428"/>
      <c r="AG762" s="428"/>
      <c r="AH762" s="428"/>
    </row>
    <row r="763" ht="15.75" customHeight="1">
      <c r="A763" s="428"/>
      <c r="B763" s="428"/>
      <c r="C763" s="472"/>
      <c r="D763" s="428"/>
      <c r="E763" s="472"/>
      <c r="F763" s="472"/>
      <c r="G763" s="472"/>
      <c r="H763" s="428"/>
      <c r="I763" s="472"/>
      <c r="J763" s="428"/>
      <c r="K763" s="472"/>
      <c r="L763" s="428"/>
      <c r="M763" s="472"/>
      <c r="N763" s="428"/>
      <c r="O763" s="474"/>
      <c r="P763" s="473"/>
      <c r="Q763" s="428"/>
      <c r="R763" s="428"/>
      <c r="S763" s="428"/>
      <c r="T763" s="428"/>
      <c r="U763" s="428"/>
      <c r="V763" s="428"/>
      <c r="W763" s="428"/>
      <c r="X763" s="428"/>
      <c r="Y763" s="428"/>
      <c r="Z763" s="428"/>
      <c r="AA763" s="428"/>
      <c r="AB763" s="428"/>
      <c r="AC763" s="428"/>
      <c r="AD763" s="428"/>
      <c r="AE763" s="428"/>
      <c r="AF763" s="428"/>
      <c r="AG763" s="428"/>
      <c r="AH763" s="428"/>
    </row>
    <row r="764" ht="15.75" customHeight="1">
      <c r="A764" s="428"/>
      <c r="B764" s="428"/>
      <c r="C764" s="472"/>
      <c r="D764" s="428"/>
      <c r="E764" s="472"/>
      <c r="F764" s="472"/>
      <c r="G764" s="472"/>
      <c r="H764" s="428"/>
      <c r="I764" s="472"/>
      <c r="J764" s="428"/>
      <c r="K764" s="472"/>
      <c r="L764" s="428"/>
      <c r="M764" s="472"/>
      <c r="N764" s="428"/>
      <c r="O764" s="474"/>
      <c r="P764" s="473"/>
      <c r="Q764" s="428"/>
      <c r="R764" s="428"/>
      <c r="S764" s="428"/>
      <c r="T764" s="428"/>
      <c r="U764" s="428"/>
      <c r="V764" s="428"/>
      <c r="W764" s="428"/>
      <c r="X764" s="428"/>
      <c r="Y764" s="428"/>
      <c r="Z764" s="428"/>
      <c r="AA764" s="428"/>
      <c r="AB764" s="428"/>
      <c r="AC764" s="428"/>
      <c r="AD764" s="428"/>
      <c r="AE764" s="428"/>
      <c r="AF764" s="428"/>
      <c r="AG764" s="428"/>
      <c r="AH764" s="428"/>
    </row>
    <row r="765" ht="15.75" customHeight="1">
      <c r="A765" s="428"/>
      <c r="B765" s="428"/>
      <c r="C765" s="472"/>
      <c r="D765" s="428"/>
      <c r="E765" s="472"/>
      <c r="F765" s="472"/>
      <c r="G765" s="472"/>
      <c r="H765" s="428"/>
      <c r="I765" s="472"/>
      <c r="J765" s="428"/>
      <c r="K765" s="472"/>
      <c r="L765" s="428"/>
      <c r="M765" s="472"/>
      <c r="N765" s="428"/>
      <c r="O765" s="474"/>
      <c r="P765" s="473"/>
      <c r="Q765" s="428"/>
      <c r="R765" s="428"/>
      <c r="S765" s="428"/>
      <c r="T765" s="428"/>
      <c r="U765" s="428"/>
      <c r="V765" s="428"/>
      <c r="W765" s="428"/>
      <c r="X765" s="428"/>
      <c r="Y765" s="428"/>
      <c r="Z765" s="428"/>
      <c r="AA765" s="428"/>
      <c r="AB765" s="428"/>
      <c r="AC765" s="428"/>
      <c r="AD765" s="428"/>
      <c r="AE765" s="428"/>
      <c r="AF765" s="428"/>
      <c r="AG765" s="428"/>
      <c r="AH765" s="428"/>
    </row>
    <row r="766" ht="15.75" customHeight="1">
      <c r="A766" s="428"/>
      <c r="B766" s="428"/>
      <c r="C766" s="472"/>
      <c r="D766" s="428"/>
      <c r="E766" s="472"/>
      <c r="F766" s="472"/>
      <c r="G766" s="472"/>
      <c r="H766" s="428"/>
      <c r="I766" s="472"/>
      <c r="J766" s="428"/>
      <c r="K766" s="472"/>
      <c r="L766" s="428"/>
      <c r="M766" s="472"/>
      <c r="N766" s="428"/>
      <c r="O766" s="474"/>
      <c r="P766" s="473"/>
      <c r="Q766" s="428"/>
      <c r="R766" s="428"/>
      <c r="S766" s="428"/>
      <c r="T766" s="428"/>
      <c r="U766" s="428"/>
      <c r="V766" s="428"/>
      <c r="W766" s="428"/>
      <c r="X766" s="428"/>
      <c r="Y766" s="428"/>
      <c r="Z766" s="428"/>
      <c r="AA766" s="428"/>
      <c r="AB766" s="428"/>
      <c r="AC766" s="428"/>
      <c r="AD766" s="428"/>
      <c r="AE766" s="428"/>
      <c r="AF766" s="428"/>
      <c r="AG766" s="428"/>
      <c r="AH766" s="428"/>
    </row>
    <row r="767" ht="15.75" customHeight="1">
      <c r="A767" s="428"/>
      <c r="B767" s="428"/>
      <c r="C767" s="472"/>
      <c r="D767" s="428"/>
      <c r="E767" s="472"/>
      <c r="F767" s="472"/>
      <c r="G767" s="472"/>
      <c r="H767" s="428"/>
      <c r="I767" s="472"/>
      <c r="J767" s="428"/>
      <c r="K767" s="472"/>
      <c r="L767" s="428"/>
      <c r="M767" s="472"/>
      <c r="N767" s="428"/>
      <c r="O767" s="474"/>
      <c r="P767" s="473"/>
      <c r="Q767" s="428"/>
      <c r="R767" s="428"/>
      <c r="S767" s="428"/>
      <c r="T767" s="428"/>
      <c r="U767" s="428"/>
      <c r="V767" s="428"/>
      <c r="W767" s="428"/>
      <c r="X767" s="428"/>
      <c r="Y767" s="428"/>
      <c r="Z767" s="428"/>
      <c r="AA767" s="428"/>
      <c r="AB767" s="428"/>
      <c r="AC767" s="428"/>
      <c r="AD767" s="428"/>
      <c r="AE767" s="428"/>
      <c r="AF767" s="428"/>
      <c r="AG767" s="428"/>
      <c r="AH767" s="428"/>
    </row>
    <row r="768" ht="15.75" customHeight="1">
      <c r="A768" s="428"/>
      <c r="B768" s="428"/>
      <c r="C768" s="472"/>
      <c r="D768" s="428"/>
      <c r="E768" s="472"/>
      <c r="F768" s="472"/>
      <c r="G768" s="472"/>
      <c r="H768" s="428"/>
      <c r="I768" s="472"/>
      <c r="J768" s="428"/>
      <c r="K768" s="472"/>
      <c r="L768" s="428"/>
      <c r="M768" s="472"/>
      <c r="N768" s="428"/>
      <c r="O768" s="474"/>
      <c r="P768" s="473"/>
      <c r="Q768" s="428"/>
      <c r="R768" s="428"/>
      <c r="S768" s="428"/>
      <c r="T768" s="428"/>
      <c r="U768" s="428"/>
      <c r="V768" s="428"/>
      <c r="W768" s="428"/>
      <c r="X768" s="428"/>
      <c r="Y768" s="428"/>
      <c r="Z768" s="428"/>
      <c r="AA768" s="428"/>
      <c r="AB768" s="428"/>
      <c r="AC768" s="428"/>
      <c r="AD768" s="428"/>
      <c r="AE768" s="428"/>
      <c r="AF768" s="428"/>
      <c r="AG768" s="428"/>
      <c r="AH768" s="428"/>
    </row>
    <row r="769" ht="15.75" customHeight="1">
      <c r="A769" s="428"/>
      <c r="B769" s="428"/>
      <c r="C769" s="472"/>
      <c r="D769" s="428"/>
      <c r="E769" s="472"/>
      <c r="F769" s="472"/>
      <c r="G769" s="472"/>
      <c r="H769" s="428"/>
      <c r="I769" s="472"/>
      <c r="J769" s="428"/>
      <c r="K769" s="472"/>
      <c r="L769" s="428"/>
      <c r="M769" s="472"/>
      <c r="N769" s="428"/>
      <c r="O769" s="474"/>
      <c r="P769" s="473"/>
      <c r="Q769" s="428"/>
      <c r="R769" s="428"/>
      <c r="S769" s="428"/>
      <c r="T769" s="428"/>
      <c r="U769" s="428"/>
      <c r="V769" s="428"/>
      <c r="W769" s="428"/>
      <c r="X769" s="428"/>
      <c r="Y769" s="428"/>
      <c r="Z769" s="428"/>
      <c r="AA769" s="428"/>
      <c r="AB769" s="428"/>
      <c r="AC769" s="428"/>
      <c r="AD769" s="428"/>
      <c r="AE769" s="428"/>
      <c r="AF769" s="428"/>
      <c r="AG769" s="428"/>
      <c r="AH769" s="428"/>
    </row>
    <row r="770" ht="15.75" customHeight="1">
      <c r="A770" s="428"/>
      <c r="B770" s="428"/>
      <c r="C770" s="472"/>
      <c r="D770" s="428"/>
      <c r="E770" s="472"/>
      <c r="F770" s="472"/>
      <c r="G770" s="472"/>
      <c r="H770" s="428"/>
      <c r="I770" s="472"/>
      <c r="J770" s="428"/>
      <c r="K770" s="472"/>
      <c r="L770" s="428"/>
      <c r="M770" s="472"/>
      <c r="N770" s="428"/>
      <c r="O770" s="474"/>
      <c r="P770" s="473"/>
      <c r="Q770" s="428"/>
      <c r="R770" s="428"/>
      <c r="S770" s="428"/>
      <c r="T770" s="428"/>
      <c r="U770" s="428"/>
      <c r="V770" s="428"/>
      <c r="W770" s="428"/>
      <c r="X770" s="428"/>
      <c r="Y770" s="428"/>
      <c r="Z770" s="428"/>
      <c r="AA770" s="428"/>
      <c r="AB770" s="428"/>
      <c r="AC770" s="428"/>
      <c r="AD770" s="428"/>
      <c r="AE770" s="428"/>
      <c r="AF770" s="428"/>
      <c r="AG770" s="428"/>
      <c r="AH770" s="428"/>
    </row>
    <row r="771" ht="15.75" customHeight="1">
      <c r="A771" s="428"/>
      <c r="B771" s="428"/>
      <c r="C771" s="472"/>
      <c r="D771" s="428"/>
      <c r="E771" s="472"/>
      <c r="F771" s="472"/>
      <c r="G771" s="472"/>
      <c r="H771" s="428"/>
      <c r="I771" s="472"/>
      <c r="J771" s="428"/>
      <c r="K771" s="472"/>
      <c r="L771" s="428"/>
      <c r="M771" s="472"/>
      <c r="N771" s="428"/>
      <c r="O771" s="474"/>
      <c r="P771" s="473"/>
      <c r="Q771" s="428"/>
      <c r="R771" s="428"/>
      <c r="S771" s="428"/>
      <c r="T771" s="428"/>
      <c r="U771" s="428"/>
      <c r="V771" s="428"/>
      <c r="W771" s="428"/>
      <c r="X771" s="428"/>
      <c r="Y771" s="428"/>
      <c r="Z771" s="428"/>
      <c r="AA771" s="428"/>
      <c r="AB771" s="428"/>
      <c r="AC771" s="428"/>
      <c r="AD771" s="428"/>
      <c r="AE771" s="428"/>
      <c r="AF771" s="428"/>
      <c r="AG771" s="428"/>
      <c r="AH771" s="428"/>
    </row>
    <row r="772" ht="15.75" customHeight="1">
      <c r="A772" s="428"/>
      <c r="B772" s="428"/>
      <c r="C772" s="472"/>
      <c r="D772" s="428"/>
      <c r="E772" s="472"/>
      <c r="F772" s="472"/>
      <c r="G772" s="472"/>
      <c r="H772" s="428"/>
      <c r="I772" s="472"/>
      <c r="J772" s="428"/>
      <c r="K772" s="472"/>
      <c r="L772" s="428"/>
      <c r="M772" s="472"/>
      <c r="N772" s="428"/>
      <c r="O772" s="474"/>
      <c r="P772" s="473"/>
      <c r="Q772" s="428"/>
      <c r="R772" s="428"/>
      <c r="S772" s="428"/>
      <c r="T772" s="428"/>
      <c r="U772" s="428"/>
      <c r="V772" s="428"/>
      <c r="W772" s="428"/>
      <c r="X772" s="428"/>
      <c r="Y772" s="428"/>
      <c r="Z772" s="428"/>
      <c r="AA772" s="428"/>
      <c r="AB772" s="428"/>
      <c r="AC772" s="428"/>
      <c r="AD772" s="428"/>
      <c r="AE772" s="428"/>
      <c r="AF772" s="428"/>
      <c r="AG772" s="428"/>
      <c r="AH772" s="428"/>
    </row>
    <row r="773" ht="15.75" customHeight="1">
      <c r="A773" s="428"/>
      <c r="B773" s="428"/>
      <c r="C773" s="472"/>
      <c r="D773" s="428"/>
      <c r="E773" s="472"/>
      <c r="F773" s="472"/>
      <c r="G773" s="472"/>
      <c r="H773" s="428"/>
      <c r="I773" s="472"/>
      <c r="J773" s="428"/>
      <c r="K773" s="472"/>
      <c r="L773" s="428"/>
      <c r="M773" s="472"/>
      <c r="N773" s="428"/>
      <c r="O773" s="474"/>
      <c r="P773" s="473"/>
      <c r="Q773" s="428"/>
      <c r="R773" s="428"/>
      <c r="S773" s="428"/>
      <c r="T773" s="428"/>
      <c r="U773" s="428"/>
      <c r="V773" s="428"/>
      <c r="W773" s="428"/>
      <c r="X773" s="428"/>
      <c r="Y773" s="428"/>
      <c r="Z773" s="428"/>
      <c r="AA773" s="428"/>
      <c r="AB773" s="428"/>
      <c r="AC773" s="428"/>
      <c r="AD773" s="428"/>
      <c r="AE773" s="428"/>
      <c r="AF773" s="428"/>
      <c r="AG773" s="428"/>
      <c r="AH773" s="428"/>
    </row>
    <row r="774" ht="15.75" customHeight="1">
      <c r="A774" s="428"/>
      <c r="B774" s="428"/>
      <c r="C774" s="472"/>
      <c r="D774" s="428"/>
      <c r="E774" s="472"/>
      <c r="F774" s="472"/>
      <c r="G774" s="472"/>
      <c r="H774" s="428"/>
      <c r="I774" s="472"/>
      <c r="J774" s="428"/>
      <c r="K774" s="472"/>
      <c r="L774" s="428"/>
      <c r="M774" s="472"/>
      <c r="N774" s="428"/>
      <c r="O774" s="474"/>
      <c r="P774" s="473"/>
      <c r="Q774" s="428"/>
      <c r="R774" s="428"/>
      <c r="S774" s="428"/>
      <c r="T774" s="428"/>
      <c r="U774" s="428"/>
      <c r="V774" s="428"/>
      <c r="W774" s="428"/>
      <c r="X774" s="428"/>
      <c r="Y774" s="428"/>
      <c r="Z774" s="428"/>
      <c r="AA774" s="428"/>
      <c r="AB774" s="428"/>
      <c r="AC774" s="428"/>
      <c r="AD774" s="428"/>
      <c r="AE774" s="428"/>
      <c r="AF774" s="428"/>
      <c r="AG774" s="428"/>
      <c r="AH774" s="428"/>
    </row>
    <row r="775" ht="15.75" customHeight="1">
      <c r="A775" s="428"/>
      <c r="B775" s="428"/>
      <c r="C775" s="472"/>
      <c r="D775" s="428"/>
      <c r="E775" s="472"/>
      <c r="F775" s="472"/>
      <c r="G775" s="472"/>
      <c r="H775" s="428"/>
      <c r="I775" s="472"/>
      <c r="J775" s="428"/>
      <c r="K775" s="472"/>
      <c r="L775" s="428"/>
      <c r="M775" s="472"/>
      <c r="N775" s="428"/>
      <c r="O775" s="474"/>
      <c r="P775" s="473"/>
      <c r="Q775" s="428"/>
      <c r="R775" s="428"/>
      <c r="S775" s="428"/>
      <c r="T775" s="428"/>
      <c r="U775" s="428"/>
      <c r="V775" s="428"/>
      <c r="W775" s="428"/>
      <c r="X775" s="428"/>
      <c r="Y775" s="428"/>
      <c r="Z775" s="428"/>
      <c r="AA775" s="428"/>
      <c r="AB775" s="428"/>
      <c r="AC775" s="428"/>
      <c r="AD775" s="428"/>
      <c r="AE775" s="428"/>
      <c r="AF775" s="428"/>
      <c r="AG775" s="428"/>
      <c r="AH775" s="428"/>
    </row>
    <row r="776" ht="15.75" customHeight="1">
      <c r="A776" s="428"/>
      <c r="B776" s="428"/>
      <c r="C776" s="472"/>
      <c r="D776" s="428"/>
      <c r="E776" s="472"/>
      <c r="F776" s="472"/>
      <c r="G776" s="472"/>
      <c r="H776" s="428"/>
      <c r="I776" s="472"/>
      <c r="J776" s="428"/>
      <c r="K776" s="472"/>
      <c r="L776" s="428"/>
      <c r="M776" s="472"/>
      <c r="N776" s="428"/>
      <c r="O776" s="474"/>
      <c r="P776" s="473"/>
      <c r="Q776" s="428"/>
      <c r="R776" s="428"/>
      <c r="S776" s="428"/>
      <c r="T776" s="428"/>
      <c r="U776" s="428"/>
      <c r="V776" s="428"/>
      <c r="W776" s="428"/>
      <c r="X776" s="428"/>
      <c r="Y776" s="428"/>
      <c r="Z776" s="428"/>
      <c r="AA776" s="428"/>
      <c r="AB776" s="428"/>
      <c r="AC776" s="428"/>
      <c r="AD776" s="428"/>
      <c r="AE776" s="428"/>
      <c r="AF776" s="428"/>
      <c r="AG776" s="428"/>
      <c r="AH776" s="428"/>
    </row>
    <row r="777" ht="15.75" customHeight="1">
      <c r="A777" s="428"/>
      <c r="B777" s="428"/>
      <c r="C777" s="472"/>
      <c r="D777" s="428"/>
      <c r="E777" s="472"/>
      <c r="F777" s="472"/>
      <c r="G777" s="472"/>
      <c r="H777" s="428"/>
      <c r="I777" s="472"/>
      <c r="J777" s="428"/>
      <c r="K777" s="472"/>
      <c r="L777" s="428"/>
      <c r="M777" s="472"/>
      <c r="N777" s="428"/>
      <c r="O777" s="474"/>
      <c r="P777" s="473"/>
      <c r="Q777" s="428"/>
      <c r="R777" s="428"/>
      <c r="S777" s="428"/>
      <c r="T777" s="428"/>
      <c r="U777" s="428"/>
      <c r="V777" s="428"/>
      <c r="W777" s="428"/>
      <c r="X777" s="428"/>
      <c r="Y777" s="428"/>
      <c r="Z777" s="428"/>
      <c r="AA777" s="428"/>
      <c r="AB777" s="428"/>
      <c r="AC777" s="428"/>
      <c r="AD777" s="428"/>
      <c r="AE777" s="428"/>
      <c r="AF777" s="428"/>
      <c r="AG777" s="428"/>
      <c r="AH777" s="428"/>
    </row>
    <row r="778" ht="15.75" customHeight="1">
      <c r="A778" s="428"/>
      <c r="B778" s="428"/>
      <c r="C778" s="472"/>
      <c r="D778" s="428"/>
      <c r="E778" s="472"/>
      <c r="F778" s="472"/>
      <c r="G778" s="472"/>
      <c r="H778" s="428"/>
      <c r="I778" s="472"/>
      <c r="J778" s="428"/>
      <c r="K778" s="472"/>
      <c r="L778" s="428"/>
      <c r="M778" s="472"/>
      <c r="N778" s="428"/>
      <c r="O778" s="474"/>
      <c r="P778" s="473"/>
      <c r="Q778" s="428"/>
      <c r="R778" s="428"/>
      <c r="S778" s="428"/>
      <c r="T778" s="428"/>
      <c r="U778" s="428"/>
      <c r="V778" s="428"/>
      <c r="W778" s="428"/>
      <c r="X778" s="428"/>
      <c r="Y778" s="428"/>
      <c r="Z778" s="428"/>
      <c r="AA778" s="428"/>
      <c r="AB778" s="428"/>
      <c r="AC778" s="428"/>
      <c r="AD778" s="428"/>
      <c r="AE778" s="428"/>
      <c r="AF778" s="428"/>
      <c r="AG778" s="428"/>
      <c r="AH778" s="428"/>
    </row>
    <row r="779" ht="15.75" customHeight="1">
      <c r="A779" s="428"/>
      <c r="B779" s="428"/>
      <c r="C779" s="472"/>
      <c r="D779" s="428"/>
      <c r="E779" s="472"/>
      <c r="F779" s="472"/>
      <c r="G779" s="472"/>
      <c r="H779" s="428"/>
      <c r="I779" s="472"/>
      <c r="J779" s="428"/>
      <c r="K779" s="472"/>
      <c r="L779" s="428"/>
      <c r="M779" s="472"/>
      <c r="N779" s="428"/>
      <c r="O779" s="474"/>
      <c r="P779" s="473"/>
      <c r="Q779" s="428"/>
      <c r="R779" s="428"/>
      <c r="S779" s="428"/>
      <c r="T779" s="428"/>
      <c r="U779" s="428"/>
      <c r="V779" s="428"/>
      <c r="W779" s="428"/>
      <c r="X779" s="428"/>
      <c r="Y779" s="428"/>
      <c r="Z779" s="428"/>
      <c r="AA779" s="428"/>
      <c r="AB779" s="428"/>
      <c r="AC779" s="428"/>
      <c r="AD779" s="428"/>
      <c r="AE779" s="428"/>
      <c r="AF779" s="428"/>
      <c r="AG779" s="428"/>
      <c r="AH779" s="428"/>
    </row>
    <row r="780" ht="15.75" customHeight="1">
      <c r="A780" s="428"/>
      <c r="B780" s="428"/>
      <c r="C780" s="472"/>
      <c r="D780" s="428"/>
      <c r="E780" s="472"/>
      <c r="F780" s="472"/>
      <c r="G780" s="472"/>
      <c r="H780" s="428"/>
      <c r="I780" s="472"/>
      <c r="J780" s="428"/>
      <c r="K780" s="472"/>
      <c r="L780" s="428"/>
      <c r="M780" s="472"/>
      <c r="N780" s="428"/>
      <c r="O780" s="474"/>
      <c r="P780" s="473"/>
      <c r="Q780" s="428"/>
      <c r="R780" s="428"/>
      <c r="S780" s="428"/>
      <c r="T780" s="428"/>
      <c r="U780" s="428"/>
      <c r="V780" s="428"/>
      <c r="W780" s="428"/>
      <c r="X780" s="428"/>
      <c r="Y780" s="428"/>
      <c r="Z780" s="428"/>
      <c r="AA780" s="428"/>
      <c r="AB780" s="428"/>
      <c r="AC780" s="428"/>
      <c r="AD780" s="428"/>
      <c r="AE780" s="428"/>
      <c r="AF780" s="428"/>
      <c r="AG780" s="428"/>
      <c r="AH780" s="428"/>
    </row>
    <row r="781" ht="15.75" customHeight="1">
      <c r="A781" s="428"/>
      <c r="B781" s="428"/>
      <c r="C781" s="472"/>
      <c r="D781" s="428"/>
      <c r="E781" s="472"/>
      <c r="F781" s="472"/>
      <c r="G781" s="472"/>
      <c r="H781" s="428"/>
      <c r="I781" s="472"/>
      <c r="J781" s="428"/>
      <c r="K781" s="472"/>
      <c r="L781" s="428"/>
      <c r="M781" s="472"/>
      <c r="N781" s="428"/>
      <c r="O781" s="474"/>
      <c r="P781" s="473"/>
      <c r="Q781" s="428"/>
      <c r="R781" s="428"/>
      <c r="S781" s="428"/>
      <c r="T781" s="428"/>
      <c r="U781" s="428"/>
      <c r="V781" s="428"/>
      <c r="W781" s="428"/>
      <c r="X781" s="428"/>
      <c r="Y781" s="428"/>
      <c r="Z781" s="428"/>
      <c r="AA781" s="428"/>
      <c r="AB781" s="428"/>
      <c r="AC781" s="428"/>
      <c r="AD781" s="428"/>
      <c r="AE781" s="428"/>
      <c r="AF781" s="428"/>
      <c r="AG781" s="428"/>
      <c r="AH781" s="428"/>
    </row>
    <row r="782" ht="15.75" customHeight="1">
      <c r="A782" s="428"/>
      <c r="B782" s="428"/>
      <c r="C782" s="472"/>
      <c r="D782" s="428"/>
      <c r="E782" s="472"/>
      <c r="F782" s="472"/>
      <c r="G782" s="472"/>
      <c r="H782" s="428"/>
      <c r="I782" s="472"/>
      <c r="J782" s="428"/>
      <c r="K782" s="472"/>
      <c r="L782" s="428"/>
      <c r="M782" s="472"/>
      <c r="N782" s="428"/>
      <c r="O782" s="474"/>
      <c r="P782" s="473"/>
      <c r="Q782" s="428"/>
      <c r="R782" s="428"/>
      <c r="S782" s="428"/>
      <c r="T782" s="428"/>
      <c r="U782" s="428"/>
      <c r="V782" s="428"/>
      <c r="W782" s="428"/>
      <c r="X782" s="428"/>
      <c r="Y782" s="428"/>
      <c r="Z782" s="428"/>
      <c r="AA782" s="428"/>
      <c r="AB782" s="428"/>
      <c r="AC782" s="428"/>
      <c r="AD782" s="428"/>
      <c r="AE782" s="428"/>
      <c r="AF782" s="428"/>
      <c r="AG782" s="428"/>
      <c r="AH782" s="428"/>
    </row>
    <row r="783" ht="15.75" customHeight="1">
      <c r="A783" s="428"/>
      <c r="B783" s="428"/>
      <c r="C783" s="472"/>
      <c r="D783" s="428"/>
      <c r="E783" s="472"/>
      <c r="F783" s="472"/>
      <c r="G783" s="472"/>
      <c r="H783" s="428"/>
      <c r="I783" s="472"/>
      <c r="J783" s="428"/>
      <c r="K783" s="472"/>
      <c r="L783" s="428"/>
      <c r="M783" s="472"/>
      <c r="N783" s="428"/>
      <c r="O783" s="474"/>
      <c r="P783" s="473"/>
      <c r="Q783" s="428"/>
      <c r="R783" s="428"/>
      <c r="S783" s="428"/>
      <c r="T783" s="428"/>
      <c r="U783" s="428"/>
      <c r="V783" s="428"/>
      <c r="W783" s="428"/>
      <c r="X783" s="428"/>
      <c r="Y783" s="428"/>
      <c r="Z783" s="428"/>
      <c r="AA783" s="428"/>
      <c r="AB783" s="428"/>
      <c r="AC783" s="428"/>
      <c r="AD783" s="428"/>
      <c r="AE783" s="428"/>
      <c r="AF783" s="428"/>
      <c r="AG783" s="428"/>
      <c r="AH783" s="428"/>
    </row>
    <row r="784" ht="15.75" customHeight="1">
      <c r="A784" s="428"/>
      <c r="B784" s="428"/>
      <c r="C784" s="472"/>
      <c r="D784" s="428"/>
      <c r="E784" s="472"/>
      <c r="F784" s="472"/>
      <c r="G784" s="472"/>
      <c r="H784" s="428"/>
      <c r="I784" s="472"/>
      <c r="J784" s="428"/>
      <c r="K784" s="472"/>
      <c r="L784" s="428"/>
      <c r="M784" s="472"/>
      <c r="N784" s="428"/>
      <c r="O784" s="474"/>
      <c r="P784" s="473"/>
      <c r="Q784" s="428"/>
      <c r="R784" s="428"/>
      <c r="S784" s="428"/>
      <c r="T784" s="428"/>
      <c r="U784" s="428"/>
      <c r="V784" s="428"/>
      <c r="W784" s="428"/>
      <c r="X784" s="428"/>
      <c r="Y784" s="428"/>
      <c r="Z784" s="428"/>
      <c r="AA784" s="428"/>
      <c r="AB784" s="428"/>
      <c r="AC784" s="428"/>
      <c r="AD784" s="428"/>
      <c r="AE784" s="428"/>
      <c r="AF784" s="428"/>
      <c r="AG784" s="428"/>
      <c r="AH784" s="428"/>
    </row>
    <row r="785" ht="15.75" customHeight="1">
      <c r="A785" s="428"/>
      <c r="B785" s="428"/>
      <c r="C785" s="472"/>
      <c r="D785" s="428"/>
      <c r="E785" s="472"/>
      <c r="F785" s="472"/>
      <c r="G785" s="472"/>
      <c r="H785" s="428"/>
      <c r="I785" s="472"/>
      <c r="J785" s="428"/>
      <c r="K785" s="472"/>
      <c r="L785" s="428"/>
      <c r="M785" s="472"/>
      <c r="N785" s="428"/>
      <c r="O785" s="474"/>
      <c r="P785" s="473"/>
      <c r="Q785" s="428"/>
      <c r="R785" s="428"/>
      <c r="S785" s="428"/>
      <c r="T785" s="428"/>
      <c r="U785" s="428"/>
      <c r="V785" s="428"/>
      <c r="W785" s="428"/>
      <c r="X785" s="428"/>
      <c r="Y785" s="428"/>
      <c r="Z785" s="428"/>
      <c r="AA785" s="428"/>
      <c r="AB785" s="428"/>
      <c r="AC785" s="428"/>
      <c r="AD785" s="428"/>
      <c r="AE785" s="428"/>
      <c r="AF785" s="428"/>
      <c r="AG785" s="428"/>
      <c r="AH785" s="428"/>
    </row>
    <row r="786" ht="15.75" customHeight="1">
      <c r="A786" s="428"/>
      <c r="B786" s="428"/>
      <c r="C786" s="472"/>
      <c r="D786" s="428"/>
      <c r="E786" s="472"/>
      <c r="F786" s="472"/>
      <c r="G786" s="472"/>
      <c r="H786" s="428"/>
      <c r="I786" s="472"/>
      <c r="J786" s="428"/>
      <c r="K786" s="472"/>
      <c r="L786" s="428"/>
      <c r="M786" s="472"/>
      <c r="N786" s="428"/>
      <c r="O786" s="474"/>
      <c r="P786" s="473"/>
      <c r="Q786" s="428"/>
      <c r="R786" s="428"/>
      <c r="S786" s="428"/>
      <c r="T786" s="428"/>
      <c r="U786" s="428"/>
      <c r="V786" s="428"/>
      <c r="W786" s="428"/>
      <c r="X786" s="428"/>
      <c r="Y786" s="428"/>
      <c r="Z786" s="428"/>
      <c r="AA786" s="428"/>
      <c r="AB786" s="428"/>
      <c r="AC786" s="428"/>
      <c r="AD786" s="428"/>
      <c r="AE786" s="428"/>
      <c r="AF786" s="428"/>
      <c r="AG786" s="428"/>
      <c r="AH786" s="428"/>
    </row>
    <row r="787" ht="15.75" customHeight="1">
      <c r="A787" s="428"/>
      <c r="B787" s="428"/>
      <c r="C787" s="472"/>
      <c r="D787" s="428"/>
      <c r="E787" s="472"/>
      <c r="F787" s="472"/>
      <c r="G787" s="472"/>
      <c r="H787" s="428"/>
      <c r="I787" s="472"/>
      <c r="J787" s="428"/>
      <c r="K787" s="472"/>
      <c r="L787" s="428"/>
      <c r="M787" s="472"/>
      <c r="N787" s="428"/>
      <c r="O787" s="474"/>
      <c r="P787" s="473"/>
      <c r="Q787" s="428"/>
      <c r="R787" s="428"/>
      <c r="S787" s="428"/>
      <c r="T787" s="428"/>
      <c r="U787" s="428"/>
      <c r="V787" s="428"/>
      <c r="W787" s="428"/>
      <c r="X787" s="428"/>
      <c r="Y787" s="428"/>
      <c r="Z787" s="428"/>
      <c r="AA787" s="428"/>
      <c r="AB787" s="428"/>
      <c r="AC787" s="428"/>
      <c r="AD787" s="428"/>
      <c r="AE787" s="428"/>
      <c r="AF787" s="428"/>
      <c r="AG787" s="428"/>
      <c r="AH787" s="428"/>
    </row>
    <row r="788" ht="15.75" customHeight="1">
      <c r="A788" s="428"/>
      <c r="B788" s="428"/>
      <c r="C788" s="472"/>
      <c r="D788" s="428"/>
      <c r="E788" s="472"/>
      <c r="F788" s="472"/>
      <c r="G788" s="472"/>
      <c r="H788" s="428"/>
      <c r="I788" s="472"/>
      <c r="J788" s="428"/>
      <c r="K788" s="472"/>
      <c r="L788" s="428"/>
      <c r="M788" s="472"/>
      <c r="N788" s="428"/>
      <c r="O788" s="474"/>
      <c r="P788" s="473"/>
      <c r="Q788" s="428"/>
      <c r="R788" s="428"/>
      <c r="S788" s="428"/>
      <c r="T788" s="428"/>
      <c r="U788" s="428"/>
      <c r="V788" s="428"/>
      <c r="W788" s="428"/>
      <c r="X788" s="428"/>
      <c r="Y788" s="428"/>
      <c r="Z788" s="428"/>
      <c r="AA788" s="428"/>
      <c r="AB788" s="428"/>
      <c r="AC788" s="428"/>
      <c r="AD788" s="428"/>
      <c r="AE788" s="428"/>
      <c r="AF788" s="428"/>
      <c r="AG788" s="428"/>
      <c r="AH788" s="428"/>
    </row>
    <row r="789" ht="15.75" customHeight="1">
      <c r="A789" s="428"/>
      <c r="B789" s="428"/>
      <c r="C789" s="472"/>
      <c r="D789" s="428"/>
      <c r="E789" s="472"/>
      <c r="F789" s="472"/>
      <c r="G789" s="472"/>
      <c r="H789" s="428"/>
      <c r="I789" s="472"/>
      <c r="J789" s="428"/>
      <c r="K789" s="472"/>
      <c r="L789" s="428"/>
      <c r="M789" s="472"/>
      <c r="N789" s="428"/>
      <c r="O789" s="474"/>
      <c r="P789" s="473"/>
      <c r="Q789" s="428"/>
      <c r="R789" s="428"/>
      <c r="S789" s="428"/>
      <c r="T789" s="428"/>
      <c r="U789" s="428"/>
      <c r="V789" s="428"/>
      <c r="W789" s="428"/>
      <c r="X789" s="428"/>
      <c r="Y789" s="428"/>
      <c r="Z789" s="428"/>
      <c r="AA789" s="428"/>
      <c r="AB789" s="428"/>
      <c r="AC789" s="428"/>
      <c r="AD789" s="428"/>
      <c r="AE789" s="428"/>
      <c r="AF789" s="428"/>
      <c r="AG789" s="428"/>
      <c r="AH789" s="428"/>
    </row>
    <row r="790" ht="15.75" customHeight="1">
      <c r="A790" s="428"/>
      <c r="B790" s="428"/>
      <c r="C790" s="472"/>
      <c r="D790" s="428"/>
      <c r="E790" s="472"/>
      <c r="F790" s="472"/>
      <c r="G790" s="472"/>
      <c r="H790" s="428"/>
      <c r="I790" s="472"/>
      <c r="J790" s="428"/>
      <c r="K790" s="472"/>
      <c r="L790" s="428"/>
      <c r="M790" s="472"/>
      <c r="N790" s="428"/>
      <c r="O790" s="474"/>
      <c r="P790" s="473"/>
      <c r="Q790" s="428"/>
      <c r="R790" s="428"/>
      <c r="S790" s="428"/>
      <c r="T790" s="428"/>
      <c r="U790" s="428"/>
      <c r="V790" s="428"/>
      <c r="W790" s="428"/>
      <c r="X790" s="428"/>
      <c r="Y790" s="428"/>
      <c r="Z790" s="428"/>
      <c r="AA790" s="428"/>
      <c r="AB790" s="428"/>
      <c r="AC790" s="428"/>
      <c r="AD790" s="428"/>
      <c r="AE790" s="428"/>
      <c r="AF790" s="428"/>
      <c r="AG790" s="428"/>
      <c r="AH790" s="428"/>
    </row>
    <row r="791" ht="15.75" customHeight="1">
      <c r="A791" s="428"/>
      <c r="B791" s="428"/>
      <c r="C791" s="472"/>
      <c r="D791" s="428"/>
      <c r="E791" s="472"/>
      <c r="F791" s="472"/>
      <c r="G791" s="472"/>
      <c r="H791" s="428"/>
      <c r="I791" s="472"/>
      <c r="J791" s="428"/>
      <c r="K791" s="472"/>
      <c r="L791" s="428"/>
      <c r="M791" s="472"/>
      <c r="N791" s="428"/>
      <c r="O791" s="474"/>
      <c r="P791" s="473"/>
      <c r="Q791" s="428"/>
      <c r="R791" s="428"/>
      <c r="S791" s="428"/>
      <c r="T791" s="428"/>
      <c r="U791" s="428"/>
      <c r="V791" s="428"/>
      <c r="W791" s="428"/>
      <c r="X791" s="428"/>
      <c r="Y791" s="428"/>
      <c r="Z791" s="428"/>
      <c r="AA791" s="428"/>
      <c r="AB791" s="428"/>
      <c r="AC791" s="428"/>
      <c r="AD791" s="428"/>
      <c r="AE791" s="428"/>
      <c r="AF791" s="428"/>
      <c r="AG791" s="428"/>
      <c r="AH791" s="428"/>
    </row>
    <row r="792" ht="15.75" customHeight="1">
      <c r="A792" s="428"/>
      <c r="B792" s="428"/>
      <c r="C792" s="472"/>
      <c r="D792" s="428"/>
      <c r="E792" s="472"/>
      <c r="F792" s="472"/>
      <c r="G792" s="472"/>
      <c r="H792" s="428"/>
      <c r="I792" s="472"/>
      <c r="J792" s="428"/>
      <c r="K792" s="472"/>
      <c r="L792" s="428"/>
      <c r="M792" s="472"/>
      <c r="N792" s="428"/>
      <c r="O792" s="474"/>
      <c r="P792" s="473"/>
      <c r="Q792" s="428"/>
      <c r="R792" s="428"/>
      <c r="S792" s="428"/>
      <c r="T792" s="428"/>
      <c r="U792" s="428"/>
      <c r="V792" s="428"/>
      <c r="W792" s="428"/>
      <c r="X792" s="428"/>
      <c r="Y792" s="428"/>
      <c r="Z792" s="428"/>
      <c r="AA792" s="428"/>
      <c r="AB792" s="428"/>
      <c r="AC792" s="428"/>
      <c r="AD792" s="428"/>
      <c r="AE792" s="428"/>
      <c r="AF792" s="428"/>
      <c r="AG792" s="428"/>
      <c r="AH792" s="428"/>
    </row>
    <row r="793" ht="15.75" customHeight="1">
      <c r="A793" s="428"/>
      <c r="B793" s="428"/>
      <c r="C793" s="472"/>
      <c r="D793" s="428"/>
      <c r="E793" s="472"/>
      <c r="F793" s="472"/>
      <c r="G793" s="472"/>
      <c r="H793" s="428"/>
      <c r="I793" s="472"/>
      <c r="J793" s="428"/>
      <c r="K793" s="472"/>
      <c r="L793" s="428"/>
      <c r="M793" s="472"/>
      <c r="N793" s="428"/>
      <c r="O793" s="474"/>
      <c r="P793" s="473"/>
      <c r="Q793" s="428"/>
      <c r="R793" s="428"/>
      <c r="S793" s="428"/>
      <c r="T793" s="428"/>
      <c r="U793" s="428"/>
      <c r="V793" s="428"/>
      <c r="W793" s="428"/>
      <c r="X793" s="428"/>
      <c r="Y793" s="428"/>
      <c r="Z793" s="428"/>
      <c r="AA793" s="428"/>
      <c r="AB793" s="428"/>
      <c r="AC793" s="428"/>
      <c r="AD793" s="428"/>
      <c r="AE793" s="428"/>
      <c r="AF793" s="428"/>
      <c r="AG793" s="428"/>
      <c r="AH793" s="428"/>
    </row>
    <row r="794" ht="15.75" customHeight="1">
      <c r="A794" s="428"/>
      <c r="B794" s="428"/>
      <c r="C794" s="472"/>
      <c r="D794" s="428"/>
      <c r="E794" s="472"/>
      <c r="F794" s="472"/>
      <c r="G794" s="472"/>
      <c r="H794" s="428"/>
      <c r="I794" s="472"/>
      <c r="J794" s="428"/>
      <c r="K794" s="472"/>
      <c r="L794" s="428"/>
      <c r="M794" s="472"/>
      <c r="N794" s="428"/>
      <c r="O794" s="474"/>
      <c r="P794" s="473"/>
      <c r="Q794" s="428"/>
      <c r="R794" s="428"/>
      <c r="S794" s="428"/>
      <c r="T794" s="428"/>
      <c r="U794" s="428"/>
      <c r="V794" s="428"/>
      <c r="W794" s="428"/>
      <c r="X794" s="428"/>
      <c r="Y794" s="428"/>
      <c r="Z794" s="428"/>
      <c r="AA794" s="428"/>
      <c r="AB794" s="428"/>
      <c r="AC794" s="428"/>
      <c r="AD794" s="428"/>
      <c r="AE794" s="428"/>
      <c r="AF794" s="428"/>
      <c r="AG794" s="428"/>
      <c r="AH794" s="428"/>
    </row>
    <row r="795" ht="15.75" customHeight="1">
      <c r="A795" s="428"/>
      <c r="B795" s="428"/>
      <c r="C795" s="472"/>
      <c r="D795" s="428"/>
      <c r="E795" s="472"/>
      <c r="F795" s="472"/>
      <c r="G795" s="472"/>
      <c r="H795" s="428"/>
      <c r="I795" s="472"/>
      <c r="J795" s="428"/>
      <c r="K795" s="472"/>
      <c r="L795" s="428"/>
      <c r="M795" s="472"/>
      <c r="N795" s="428"/>
      <c r="O795" s="474"/>
      <c r="P795" s="473"/>
      <c r="Q795" s="428"/>
      <c r="R795" s="428"/>
      <c r="S795" s="428"/>
      <c r="T795" s="428"/>
      <c r="U795" s="428"/>
      <c r="V795" s="428"/>
      <c r="W795" s="428"/>
      <c r="X795" s="428"/>
      <c r="Y795" s="428"/>
      <c r="Z795" s="428"/>
      <c r="AA795" s="428"/>
      <c r="AB795" s="428"/>
      <c r="AC795" s="428"/>
      <c r="AD795" s="428"/>
      <c r="AE795" s="428"/>
      <c r="AF795" s="428"/>
      <c r="AG795" s="428"/>
      <c r="AH795" s="428"/>
    </row>
    <row r="796" ht="15.75" customHeight="1">
      <c r="A796" s="428"/>
      <c r="B796" s="428"/>
      <c r="C796" s="472"/>
      <c r="D796" s="428"/>
      <c r="E796" s="472"/>
      <c r="F796" s="472"/>
      <c r="G796" s="472"/>
      <c r="H796" s="428"/>
      <c r="I796" s="472"/>
      <c r="J796" s="428"/>
      <c r="K796" s="472"/>
      <c r="L796" s="428"/>
      <c r="M796" s="472"/>
      <c r="N796" s="428"/>
      <c r="O796" s="474"/>
      <c r="P796" s="473"/>
      <c r="Q796" s="428"/>
      <c r="R796" s="428"/>
      <c r="S796" s="428"/>
      <c r="T796" s="428"/>
      <c r="U796" s="428"/>
      <c r="V796" s="428"/>
      <c r="W796" s="428"/>
      <c r="X796" s="428"/>
      <c r="Y796" s="428"/>
      <c r="Z796" s="428"/>
      <c r="AA796" s="428"/>
      <c r="AB796" s="428"/>
      <c r="AC796" s="428"/>
      <c r="AD796" s="428"/>
      <c r="AE796" s="428"/>
      <c r="AF796" s="428"/>
      <c r="AG796" s="428"/>
      <c r="AH796" s="428"/>
    </row>
    <row r="797" ht="15.75" customHeight="1">
      <c r="A797" s="428"/>
      <c r="B797" s="428"/>
      <c r="C797" s="472"/>
      <c r="D797" s="428"/>
      <c r="E797" s="472"/>
      <c r="F797" s="472"/>
      <c r="G797" s="472"/>
      <c r="H797" s="428"/>
      <c r="I797" s="472"/>
      <c r="J797" s="428"/>
      <c r="K797" s="472"/>
      <c r="L797" s="428"/>
      <c r="M797" s="472"/>
      <c r="N797" s="428"/>
      <c r="O797" s="474"/>
      <c r="P797" s="473"/>
      <c r="Q797" s="428"/>
      <c r="R797" s="428"/>
      <c r="S797" s="428"/>
      <c r="T797" s="428"/>
      <c r="U797" s="428"/>
      <c r="V797" s="428"/>
      <c r="W797" s="428"/>
      <c r="X797" s="428"/>
      <c r="Y797" s="428"/>
      <c r="Z797" s="428"/>
      <c r="AA797" s="428"/>
      <c r="AB797" s="428"/>
      <c r="AC797" s="428"/>
      <c r="AD797" s="428"/>
      <c r="AE797" s="428"/>
      <c r="AF797" s="428"/>
      <c r="AG797" s="428"/>
      <c r="AH797" s="428"/>
    </row>
    <row r="798" ht="15.75" customHeight="1">
      <c r="A798" s="428"/>
      <c r="B798" s="428"/>
      <c r="C798" s="472"/>
      <c r="D798" s="428"/>
      <c r="E798" s="472"/>
      <c r="F798" s="472"/>
      <c r="G798" s="472"/>
      <c r="H798" s="428"/>
      <c r="I798" s="472"/>
      <c r="J798" s="428"/>
      <c r="K798" s="472"/>
      <c r="L798" s="428"/>
      <c r="M798" s="472"/>
      <c r="N798" s="428"/>
      <c r="O798" s="474"/>
      <c r="P798" s="473"/>
      <c r="Q798" s="428"/>
      <c r="R798" s="428"/>
      <c r="S798" s="428"/>
      <c r="T798" s="428"/>
      <c r="U798" s="428"/>
      <c r="V798" s="428"/>
      <c r="W798" s="428"/>
      <c r="X798" s="428"/>
      <c r="Y798" s="428"/>
      <c r="Z798" s="428"/>
      <c r="AA798" s="428"/>
      <c r="AB798" s="428"/>
      <c r="AC798" s="428"/>
      <c r="AD798" s="428"/>
      <c r="AE798" s="428"/>
      <c r="AF798" s="428"/>
      <c r="AG798" s="428"/>
      <c r="AH798" s="428"/>
    </row>
    <row r="799" ht="15.75" customHeight="1">
      <c r="A799" s="428"/>
      <c r="B799" s="428"/>
      <c r="C799" s="472"/>
      <c r="D799" s="428"/>
      <c r="E799" s="472"/>
      <c r="F799" s="472"/>
      <c r="G799" s="472"/>
      <c r="H799" s="428"/>
      <c r="I799" s="472"/>
      <c r="J799" s="428"/>
      <c r="K799" s="472"/>
      <c r="L799" s="428"/>
      <c r="M799" s="472"/>
      <c r="N799" s="428"/>
      <c r="O799" s="474"/>
      <c r="P799" s="473"/>
      <c r="Q799" s="428"/>
      <c r="R799" s="428"/>
      <c r="S799" s="428"/>
      <c r="T799" s="428"/>
      <c r="U799" s="428"/>
      <c r="V799" s="428"/>
      <c r="W799" s="428"/>
      <c r="X799" s="428"/>
      <c r="Y799" s="428"/>
      <c r="Z799" s="428"/>
      <c r="AA799" s="428"/>
      <c r="AB799" s="428"/>
      <c r="AC799" s="428"/>
      <c r="AD799" s="428"/>
      <c r="AE799" s="428"/>
      <c r="AF799" s="428"/>
      <c r="AG799" s="428"/>
      <c r="AH799" s="428"/>
    </row>
    <row r="800" ht="15.75" customHeight="1">
      <c r="A800" s="428"/>
      <c r="B800" s="428"/>
      <c r="C800" s="472"/>
      <c r="D800" s="428"/>
      <c r="E800" s="472"/>
      <c r="F800" s="472"/>
      <c r="G800" s="472"/>
      <c r="H800" s="428"/>
      <c r="I800" s="472"/>
      <c r="J800" s="428"/>
      <c r="K800" s="472"/>
      <c r="L800" s="428"/>
      <c r="M800" s="472"/>
      <c r="N800" s="428"/>
      <c r="O800" s="474"/>
      <c r="P800" s="473"/>
      <c r="Q800" s="428"/>
      <c r="R800" s="428"/>
      <c r="S800" s="428"/>
      <c r="T800" s="428"/>
      <c r="U800" s="428"/>
      <c r="V800" s="428"/>
      <c r="W800" s="428"/>
      <c r="X800" s="428"/>
      <c r="Y800" s="428"/>
      <c r="Z800" s="428"/>
      <c r="AA800" s="428"/>
      <c r="AB800" s="428"/>
      <c r="AC800" s="428"/>
      <c r="AD800" s="428"/>
      <c r="AE800" s="428"/>
      <c r="AF800" s="428"/>
      <c r="AG800" s="428"/>
      <c r="AH800" s="428"/>
    </row>
    <row r="801" ht="15.75" customHeight="1">
      <c r="A801" s="428"/>
      <c r="B801" s="428"/>
      <c r="C801" s="472"/>
      <c r="D801" s="428"/>
      <c r="E801" s="472"/>
      <c r="F801" s="472"/>
      <c r="G801" s="472"/>
      <c r="H801" s="428"/>
      <c r="I801" s="472"/>
      <c r="J801" s="428"/>
      <c r="K801" s="472"/>
      <c r="L801" s="428"/>
      <c r="M801" s="472"/>
      <c r="N801" s="428"/>
      <c r="O801" s="474"/>
      <c r="P801" s="473"/>
      <c r="Q801" s="428"/>
      <c r="R801" s="428"/>
      <c r="S801" s="428"/>
      <c r="T801" s="428"/>
      <c r="U801" s="428"/>
      <c r="V801" s="428"/>
      <c r="W801" s="428"/>
      <c r="X801" s="428"/>
      <c r="Y801" s="428"/>
      <c r="Z801" s="428"/>
      <c r="AA801" s="428"/>
      <c r="AB801" s="428"/>
      <c r="AC801" s="428"/>
      <c r="AD801" s="428"/>
      <c r="AE801" s="428"/>
      <c r="AF801" s="428"/>
      <c r="AG801" s="428"/>
      <c r="AH801" s="428"/>
    </row>
    <row r="802" ht="15.75" customHeight="1">
      <c r="A802" s="428"/>
      <c r="B802" s="428"/>
      <c r="C802" s="472"/>
      <c r="D802" s="428"/>
      <c r="E802" s="472"/>
      <c r="F802" s="472"/>
      <c r="G802" s="472"/>
      <c r="H802" s="428"/>
      <c r="I802" s="472"/>
      <c r="J802" s="428"/>
      <c r="K802" s="472"/>
      <c r="L802" s="428"/>
      <c r="M802" s="472"/>
      <c r="N802" s="428"/>
      <c r="O802" s="474"/>
      <c r="P802" s="473"/>
      <c r="Q802" s="428"/>
      <c r="R802" s="428"/>
      <c r="S802" s="428"/>
      <c r="T802" s="428"/>
      <c r="U802" s="428"/>
      <c r="V802" s="428"/>
      <c r="W802" s="428"/>
      <c r="X802" s="428"/>
      <c r="Y802" s="428"/>
      <c r="Z802" s="428"/>
      <c r="AA802" s="428"/>
      <c r="AB802" s="428"/>
      <c r="AC802" s="428"/>
      <c r="AD802" s="428"/>
      <c r="AE802" s="428"/>
      <c r="AF802" s="428"/>
      <c r="AG802" s="428"/>
      <c r="AH802" s="428"/>
    </row>
    <row r="803" ht="15.75" customHeight="1">
      <c r="A803" s="428"/>
      <c r="B803" s="428"/>
      <c r="C803" s="472"/>
      <c r="D803" s="428"/>
      <c r="E803" s="472"/>
      <c r="F803" s="472"/>
      <c r="G803" s="472"/>
      <c r="H803" s="428"/>
      <c r="I803" s="472"/>
      <c r="J803" s="428"/>
      <c r="K803" s="472"/>
      <c r="L803" s="428"/>
      <c r="M803" s="472"/>
      <c r="N803" s="428"/>
      <c r="O803" s="474"/>
      <c r="P803" s="473"/>
      <c r="Q803" s="428"/>
      <c r="R803" s="428"/>
      <c r="S803" s="428"/>
      <c r="T803" s="428"/>
      <c r="U803" s="428"/>
      <c r="V803" s="428"/>
      <c r="W803" s="428"/>
      <c r="X803" s="428"/>
      <c r="Y803" s="428"/>
      <c r="Z803" s="428"/>
      <c r="AA803" s="428"/>
      <c r="AB803" s="428"/>
      <c r="AC803" s="428"/>
      <c r="AD803" s="428"/>
      <c r="AE803" s="428"/>
      <c r="AF803" s="428"/>
      <c r="AG803" s="428"/>
      <c r="AH803" s="428"/>
    </row>
    <row r="804" ht="15.75" customHeight="1">
      <c r="A804" s="428"/>
      <c r="B804" s="428"/>
      <c r="C804" s="472"/>
      <c r="D804" s="428"/>
      <c r="E804" s="472"/>
      <c r="F804" s="472"/>
      <c r="G804" s="472"/>
      <c r="H804" s="428"/>
      <c r="I804" s="472"/>
      <c r="J804" s="428"/>
      <c r="K804" s="472"/>
      <c r="L804" s="428"/>
      <c r="M804" s="472"/>
      <c r="N804" s="428"/>
      <c r="O804" s="474"/>
      <c r="P804" s="473"/>
      <c r="Q804" s="428"/>
      <c r="R804" s="428"/>
      <c r="S804" s="428"/>
      <c r="T804" s="428"/>
      <c r="U804" s="428"/>
      <c r="V804" s="428"/>
      <c r="W804" s="428"/>
      <c r="X804" s="428"/>
      <c r="Y804" s="428"/>
      <c r="Z804" s="428"/>
      <c r="AA804" s="428"/>
      <c r="AB804" s="428"/>
      <c r="AC804" s="428"/>
      <c r="AD804" s="428"/>
      <c r="AE804" s="428"/>
      <c r="AF804" s="428"/>
      <c r="AG804" s="428"/>
      <c r="AH804" s="428"/>
    </row>
    <row r="805" ht="15.75" customHeight="1">
      <c r="A805" s="428"/>
      <c r="B805" s="428"/>
      <c r="C805" s="472"/>
      <c r="D805" s="428"/>
      <c r="E805" s="472"/>
      <c r="F805" s="472"/>
      <c r="G805" s="472"/>
      <c r="H805" s="428"/>
      <c r="I805" s="472"/>
      <c r="J805" s="428"/>
      <c r="K805" s="472"/>
      <c r="L805" s="428"/>
      <c r="M805" s="472"/>
      <c r="N805" s="428"/>
      <c r="O805" s="474"/>
      <c r="P805" s="473"/>
      <c r="Q805" s="428"/>
      <c r="R805" s="428"/>
      <c r="S805" s="428"/>
      <c r="T805" s="428"/>
      <c r="U805" s="428"/>
      <c r="V805" s="428"/>
      <c r="W805" s="428"/>
      <c r="X805" s="428"/>
      <c r="Y805" s="428"/>
      <c r="Z805" s="428"/>
      <c r="AA805" s="428"/>
      <c r="AB805" s="428"/>
      <c r="AC805" s="428"/>
      <c r="AD805" s="428"/>
      <c r="AE805" s="428"/>
      <c r="AF805" s="428"/>
      <c r="AG805" s="428"/>
      <c r="AH805" s="428"/>
    </row>
    <row r="806" ht="15.75" customHeight="1">
      <c r="A806" s="428"/>
      <c r="B806" s="428"/>
      <c r="C806" s="472"/>
      <c r="D806" s="428"/>
      <c r="E806" s="472"/>
      <c r="F806" s="472"/>
      <c r="G806" s="472"/>
      <c r="H806" s="428"/>
      <c r="I806" s="472"/>
      <c r="J806" s="428"/>
      <c r="K806" s="472"/>
      <c r="L806" s="428"/>
      <c r="M806" s="472"/>
      <c r="N806" s="428"/>
      <c r="O806" s="474"/>
      <c r="P806" s="473"/>
      <c r="Q806" s="428"/>
      <c r="R806" s="428"/>
      <c r="S806" s="428"/>
      <c r="T806" s="428"/>
      <c r="U806" s="428"/>
      <c r="V806" s="428"/>
      <c r="W806" s="428"/>
      <c r="X806" s="428"/>
      <c r="Y806" s="428"/>
      <c r="Z806" s="428"/>
      <c r="AA806" s="428"/>
      <c r="AB806" s="428"/>
      <c r="AC806" s="428"/>
      <c r="AD806" s="428"/>
      <c r="AE806" s="428"/>
      <c r="AF806" s="428"/>
      <c r="AG806" s="428"/>
      <c r="AH806" s="428"/>
    </row>
    <row r="807" ht="15.75" customHeight="1">
      <c r="A807" s="428"/>
      <c r="B807" s="428"/>
      <c r="C807" s="472"/>
      <c r="D807" s="428"/>
      <c r="E807" s="472"/>
      <c r="F807" s="472"/>
      <c r="G807" s="472"/>
      <c r="H807" s="428"/>
      <c r="I807" s="472"/>
      <c r="J807" s="428"/>
      <c r="K807" s="472"/>
      <c r="L807" s="428"/>
      <c r="M807" s="472"/>
      <c r="N807" s="428"/>
      <c r="O807" s="474"/>
      <c r="P807" s="473"/>
      <c r="Q807" s="428"/>
      <c r="R807" s="428"/>
      <c r="S807" s="428"/>
      <c r="T807" s="428"/>
      <c r="U807" s="428"/>
      <c r="V807" s="428"/>
      <c r="W807" s="428"/>
      <c r="X807" s="428"/>
      <c r="Y807" s="428"/>
      <c r="Z807" s="428"/>
      <c r="AA807" s="428"/>
      <c r="AB807" s="428"/>
      <c r="AC807" s="428"/>
      <c r="AD807" s="428"/>
      <c r="AE807" s="428"/>
      <c r="AF807" s="428"/>
      <c r="AG807" s="428"/>
      <c r="AH807" s="428"/>
    </row>
    <row r="808" ht="15.75" customHeight="1">
      <c r="A808" s="428"/>
      <c r="B808" s="428"/>
      <c r="C808" s="472"/>
      <c r="D808" s="428"/>
      <c r="E808" s="472"/>
      <c r="F808" s="472"/>
      <c r="G808" s="472"/>
      <c r="H808" s="428"/>
      <c r="I808" s="472"/>
      <c r="J808" s="428"/>
      <c r="K808" s="472"/>
      <c r="L808" s="428"/>
      <c r="M808" s="472"/>
      <c r="N808" s="428"/>
      <c r="O808" s="474"/>
      <c r="P808" s="473"/>
      <c r="Q808" s="428"/>
      <c r="R808" s="428"/>
      <c r="S808" s="428"/>
      <c r="T808" s="428"/>
      <c r="U808" s="428"/>
      <c r="V808" s="428"/>
      <c r="W808" s="428"/>
      <c r="X808" s="428"/>
      <c r="Y808" s="428"/>
      <c r="Z808" s="428"/>
      <c r="AA808" s="428"/>
      <c r="AB808" s="428"/>
      <c r="AC808" s="428"/>
      <c r="AD808" s="428"/>
      <c r="AE808" s="428"/>
      <c r="AF808" s="428"/>
      <c r="AG808" s="428"/>
      <c r="AH808" s="428"/>
    </row>
    <row r="809" ht="15.75" customHeight="1">
      <c r="A809" s="428"/>
      <c r="B809" s="428"/>
      <c r="C809" s="472"/>
      <c r="D809" s="428"/>
      <c r="E809" s="472"/>
      <c r="F809" s="472"/>
      <c r="G809" s="472"/>
      <c r="H809" s="428"/>
      <c r="I809" s="472"/>
      <c r="J809" s="428"/>
      <c r="K809" s="472"/>
      <c r="L809" s="428"/>
      <c r="M809" s="472"/>
      <c r="N809" s="428"/>
      <c r="O809" s="474"/>
      <c r="P809" s="473"/>
      <c r="Q809" s="428"/>
      <c r="R809" s="428"/>
      <c r="S809" s="428"/>
      <c r="T809" s="428"/>
      <c r="U809" s="428"/>
      <c r="V809" s="428"/>
      <c r="W809" s="428"/>
      <c r="X809" s="428"/>
      <c r="Y809" s="428"/>
      <c r="Z809" s="428"/>
      <c r="AA809" s="428"/>
      <c r="AB809" s="428"/>
      <c r="AC809" s="428"/>
      <c r="AD809" s="428"/>
      <c r="AE809" s="428"/>
      <c r="AF809" s="428"/>
      <c r="AG809" s="428"/>
      <c r="AH809" s="428"/>
    </row>
    <row r="810" ht="15.75" customHeight="1">
      <c r="A810" s="428"/>
      <c r="B810" s="428"/>
      <c r="C810" s="472"/>
      <c r="D810" s="428"/>
      <c r="E810" s="472"/>
      <c r="F810" s="472"/>
      <c r="G810" s="472"/>
      <c r="H810" s="428"/>
      <c r="I810" s="472"/>
      <c r="J810" s="428"/>
      <c r="K810" s="472"/>
      <c r="L810" s="428"/>
      <c r="M810" s="472"/>
      <c r="N810" s="428"/>
      <c r="O810" s="474"/>
      <c r="P810" s="473"/>
      <c r="Q810" s="428"/>
      <c r="R810" s="428"/>
      <c r="S810" s="428"/>
      <c r="T810" s="428"/>
      <c r="U810" s="428"/>
      <c r="V810" s="428"/>
      <c r="W810" s="428"/>
      <c r="X810" s="428"/>
      <c r="Y810" s="428"/>
      <c r="Z810" s="428"/>
      <c r="AA810" s="428"/>
      <c r="AB810" s="428"/>
      <c r="AC810" s="428"/>
      <c r="AD810" s="428"/>
      <c r="AE810" s="428"/>
      <c r="AF810" s="428"/>
      <c r="AG810" s="428"/>
      <c r="AH810" s="428"/>
    </row>
    <row r="811" ht="15.75" customHeight="1">
      <c r="A811" s="428"/>
      <c r="B811" s="428"/>
      <c r="C811" s="472"/>
      <c r="D811" s="428"/>
      <c r="E811" s="472"/>
      <c r="F811" s="472"/>
      <c r="G811" s="472"/>
      <c r="H811" s="428"/>
      <c r="I811" s="472"/>
      <c r="J811" s="428"/>
      <c r="K811" s="472"/>
      <c r="L811" s="428"/>
      <c r="M811" s="472"/>
      <c r="N811" s="428"/>
      <c r="O811" s="474"/>
      <c r="P811" s="473"/>
      <c r="Q811" s="428"/>
      <c r="R811" s="428"/>
      <c r="S811" s="428"/>
      <c r="T811" s="428"/>
      <c r="U811" s="428"/>
      <c r="V811" s="428"/>
      <c r="W811" s="428"/>
      <c r="X811" s="428"/>
      <c r="Y811" s="428"/>
      <c r="Z811" s="428"/>
      <c r="AA811" s="428"/>
      <c r="AB811" s="428"/>
      <c r="AC811" s="428"/>
      <c r="AD811" s="428"/>
      <c r="AE811" s="428"/>
      <c r="AF811" s="428"/>
      <c r="AG811" s="428"/>
      <c r="AH811" s="428"/>
    </row>
    <row r="812" ht="15.75" customHeight="1">
      <c r="A812" s="428"/>
      <c r="B812" s="428"/>
      <c r="C812" s="472"/>
      <c r="D812" s="428"/>
      <c r="E812" s="472"/>
      <c r="F812" s="472"/>
      <c r="G812" s="472"/>
      <c r="H812" s="428"/>
      <c r="I812" s="472"/>
      <c r="J812" s="428"/>
      <c r="K812" s="472"/>
      <c r="L812" s="428"/>
      <c r="M812" s="472"/>
      <c r="N812" s="428"/>
      <c r="O812" s="474"/>
      <c r="P812" s="473"/>
      <c r="Q812" s="428"/>
      <c r="R812" s="428"/>
      <c r="S812" s="428"/>
      <c r="T812" s="428"/>
      <c r="U812" s="428"/>
      <c r="V812" s="428"/>
      <c r="W812" s="428"/>
      <c r="X812" s="428"/>
      <c r="Y812" s="428"/>
      <c r="Z812" s="428"/>
      <c r="AA812" s="428"/>
      <c r="AB812" s="428"/>
      <c r="AC812" s="428"/>
      <c r="AD812" s="428"/>
      <c r="AE812" s="428"/>
      <c r="AF812" s="428"/>
      <c r="AG812" s="428"/>
      <c r="AH812" s="428"/>
    </row>
    <row r="813" ht="15.75" customHeight="1">
      <c r="A813" s="428"/>
      <c r="B813" s="428"/>
      <c r="C813" s="472"/>
      <c r="D813" s="428"/>
      <c r="E813" s="472"/>
      <c r="F813" s="472"/>
      <c r="G813" s="472"/>
      <c r="H813" s="428"/>
      <c r="I813" s="472"/>
      <c r="J813" s="428"/>
      <c r="K813" s="472"/>
      <c r="L813" s="428"/>
      <c r="M813" s="472"/>
      <c r="N813" s="428"/>
      <c r="O813" s="474"/>
      <c r="P813" s="473"/>
      <c r="Q813" s="428"/>
      <c r="R813" s="428"/>
      <c r="S813" s="428"/>
      <c r="T813" s="428"/>
      <c r="U813" s="428"/>
      <c r="V813" s="428"/>
      <c r="W813" s="428"/>
      <c r="X813" s="428"/>
      <c r="Y813" s="428"/>
      <c r="Z813" s="428"/>
      <c r="AA813" s="428"/>
      <c r="AB813" s="428"/>
      <c r="AC813" s="428"/>
      <c r="AD813" s="428"/>
      <c r="AE813" s="428"/>
      <c r="AF813" s="428"/>
      <c r="AG813" s="428"/>
      <c r="AH813" s="428"/>
    </row>
    <row r="814" ht="15.75" customHeight="1">
      <c r="A814" s="428"/>
      <c r="B814" s="428"/>
      <c r="C814" s="472"/>
      <c r="D814" s="428"/>
      <c r="E814" s="472"/>
      <c r="F814" s="472"/>
      <c r="G814" s="472"/>
      <c r="H814" s="428"/>
      <c r="I814" s="472"/>
      <c r="J814" s="428"/>
      <c r="K814" s="472"/>
      <c r="L814" s="428"/>
      <c r="M814" s="472"/>
      <c r="N814" s="428"/>
      <c r="O814" s="474"/>
      <c r="P814" s="473"/>
      <c r="Q814" s="428"/>
      <c r="R814" s="428"/>
      <c r="S814" s="428"/>
      <c r="T814" s="428"/>
      <c r="U814" s="428"/>
      <c r="V814" s="428"/>
      <c r="W814" s="428"/>
      <c r="X814" s="428"/>
      <c r="Y814" s="428"/>
      <c r="Z814" s="428"/>
      <c r="AA814" s="428"/>
      <c r="AB814" s="428"/>
      <c r="AC814" s="428"/>
      <c r="AD814" s="428"/>
      <c r="AE814" s="428"/>
      <c r="AF814" s="428"/>
      <c r="AG814" s="428"/>
      <c r="AH814" s="428"/>
    </row>
    <row r="815" ht="15.75" customHeight="1">
      <c r="A815" s="428"/>
      <c r="B815" s="428"/>
      <c r="C815" s="472"/>
      <c r="D815" s="428"/>
      <c r="E815" s="472"/>
      <c r="F815" s="472"/>
      <c r="G815" s="472"/>
      <c r="H815" s="428"/>
      <c r="I815" s="472"/>
      <c r="J815" s="428"/>
      <c r="K815" s="472"/>
      <c r="L815" s="428"/>
      <c r="M815" s="472"/>
      <c r="N815" s="428"/>
      <c r="O815" s="474"/>
      <c r="P815" s="473"/>
      <c r="Q815" s="428"/>
      <c r="R815" s="428"/>
      <c r="S815" s="428"/>
      <c r="T815" s="428"/>
      <c r="U815" s="428"/>
      <c r="V815" s="428"/>
      <c r="W815" s="428"/>
      <c r="X815" s="428"/>
      <c r="Y815" s="428"/>
      <c r="Z815" s="428"/>
      <c r="AA815" s="428"/>
      <c r="AB815" s="428"/>
      <c r="AC815" s="428"/>
      <c r="AD815" s="428"/>
      <c r="AE815" s="428"/>
      <c r="AF815" s="428"/>
      <c r="AG815" s="428"/>
      <c r="AH815" s="428"/>
    </row>
    <row r="816" ht="15.75" customHeight="1">
      <c r="A816" s="428"/>
      <c r="B816" s="428"/>
      <c r="C816" s="472"/>
      <c r="D816" s="428"/>
      <c r="E816" s="472"/>
      <c r="F816" s="472"/>
      <c r="G816" s="472"/>
      <c r="H816" s="428"/>
      <c r="I816" s="472"/>
      <c r="J816" s="428"/>
      <c r="K816" s="472"/>
      <c r="L816" s="428"/>
      <c r="M816" s="472"/>
      <c r="N816" s="428"/>
      <c r="O816" s="474"/>
      <c r="P816" s="473"/>
      <c r="Q816" s="428"/>
      <c r="R816" s="428"/>
      <c r="S816" s="428"/>
      <c r="T816" s="428"/>
      <c r="U816" s="428"/>
      <c r="V816" s="428"/>
      <c r="W816" s="428"/>
      <c r="X816" s="428"/>
      <c r="Y816" s="428"/>
      <c r="Z816" s="428"/>
      <c r="AA816" s="428"/>
      <c r="AB816" s="428"/>
      <c r="AC816" s="428"/>
      <c r="AD816" s="428"/>
      <c r="AE816" s="428"/>
      <c r="AF816" s="428"/>
      <c r="AG816" s="428"/>
      <c r="AH816" s="428"/>
    </row>
    <row r="817" ht="15.75" customHeight="1">
      <c r="A817" s="428"/>
      <c r="B817" s="428"/>
      <c r="C817" s="472"/>
      <c r="D817" s="428"/>
      <c r="E817" s="472"/>
      <c r="F817" s="472"/>
      <c r="G817" s="472"/>
      <c r="H817" s="428"/>
      <c r="I817" s="472"/>
      <c r="J817" s="428"/>
      <c r="K817" s="472"/>
      <c r="L817" s="428"/>
      <c r="M817" s="472"/>
      <c r="N817" s="428"/>
      <c r="O817" s="474"/>
      <c r="P817" s="473"/>
      <c r="Q817" s="428"/>
      <c r="R817" s="428"/>
      <c r="S817" s="428"/>
      <c r="T817" s="428"/>
      <c r="U817" s="428"/>
      <c r="V817" s="428"/>
      <c r="W817" s="428"/>
      <c r="X817" s="428"/>
      <c r="Y817" s="428"/>
      <c r="Z817" s="428"/>
      <c r="AA817" s="428"/>
      <c r="AB817" s="428"/>
      <c r="AC817" s="428"/>
      <c r="AD817" s="428"/>
      <c r="AE817" s="428"/>
      <c r="AF817" s="428"/>
      <c r="AG817" s="428"/>
      <c r="AH817" s="428"/>
    </row>
    <row r="818" ht="15.75" customHeight="1">
      <c r="A818" s="428"/>
      <c r="B818" s="428"/>
      <c r="C818" s="472"/>
      <c r="D818" s="428"/>
      <c r="E818" s="472"/>
      <c r="F818" s="472"/>
      <c r="G818" s="472"/>
      <c r="H818" s="428"/>
      <c r="I818" s="472"/>
      <c r="J818" s="428"/>
      <c r="K818" s="472"/>
      <c r="L818" s="428"/>
      <c r="M818" s="472"/>
      <c r="N818" s="428"/>
      <c r="O818" s="474"/>
      <c r="P818" s="473"/>
      <c r="Q818" s="428"/>
      <c r="R818" s="428"/>
      <c r="S818" s="428"/>
      <c r="T818" s="428"/>
      <c r="U818" s="428"/>
      <c r="V818" s="428"/>
      <c r="W818" s="428"/>
      <c r="X818" s="428"/>
      <c r="Y818" s="428"/>
      <c r="Z818" s="428"/>
      <c r="AA818" s="428"/>
      <c r="AB818" s="428"/>
      <c r="AC818" s="428"/>
      <c r="AD818" s="428"/>
      <c r="AE818" s="428"/>
      <c r="AF818" s="428"/>
      <c r="AG818" s="428"/>
      <c r="AH818" s="428"/>
    </row>
    <row r="819" ht="15.75" customHeight="1">
      <c r="A819" s="428"/>
      <c r="B819" s="428"/>
      <c r="C819" s="472"/>
      <c r="D819" s="428"/>
      <c r="E819" s="472"/>
      <c r="F819" s="472"/>
      <c r="G819" s="472"/>
      <c r="H819" s="428"/>
      <c r="I819" s="472"/>
      <c r="J819" s="428"/>
      <c r="K819" s="472"/>
      <c r="L819" s="428"/>
      <c r="M819" s="472"/>
      <c r="N819" s="428"/>
      <c r="O819" s="474"/>
      <c r="P819" s="473"/>
      <c r="Q819" s="428"/>
      <c r="R819" s="428"/>
      <c r="S819" s="428"/>
      <c r="T819" s="428"/>
      <c r="U819" s="428"/>
      <c r="V819" s="428"/>
      <c r="W819" s="428"/>
      <c r="X819" s="428"/>
      <c r="Y819" s="428"/>
      <c r="Z819" s="428"/>
      <c r="AA819" s="428"/>
      <c r="AB819" s="428"/>
      <c r="AC819" s="428"/>
      <c r="AD819" s="428"/>
      <c r="AE819" s="428"/>
      <c r="AF819" s="428"/>
      <c r="AG819" s="428"/>
      <c r="AH819" s="428"/>
    </row>
    <row r="820" ht="15.75" customHeight="1">
      <c r="A820" s="428"/>
      <c r="B820" s="428"/>
      <c r="C820" s="472"/>
      <c r="D820" s="428"/>
      <c r="E820" s="472"/>
      <c r="F820" s="472"/>
      <c r="G820" s="472"/>
      <c r="H820" s="428"/>
      <c r="I820" s="472"/>
      <c r="J820" s="428"/>
      <c r="K820" s="472"/>
      <c r="L820" s="428"/>
      <c r="M820" s="472"/>
      <c r="N820" s="428"/>
      <c r="O820" s="474"/>
      <c r="P820" s="473"/>
      <c r="Q820" s="428"/>
      <c r="R820" s="428"/>
      <c r="S820" s="428"/>
      <c r="T820" s="428"/>
      <c r="U820" s="428"/>
      <c r="V820" s="428"/>
      <c r="W820" s="428"/>
      <c r="X820" s="428"/>
      <c r="Y820" s="428"/>
      <c r="Z820" s="428"/>
      <c r="AA820" s="428"/>
      <c r="AB820" s="428"/>
      <c r="AC820" s="428"/>
      <c r="AD820" s="428"/>
      <c r="AE820" s="428"/>
      <c r="AF820" s="428"/>
      <c r="AG820" s="428"/>
      <c r="AH820" s="428"/>
    </row>
    <row r="821" ht="15.75" customHeight="1">
      <c r="A821" s="428"/>
      <c r="B821" s="428"/>
      <c r="C821" s="472"/>
      <c r="D821" s="428"/>
      <c r="E821" s="472"/>
      <c r="F821" s="472"/>
      <c r="G821" s="472"/>
      <c r="H821" s="428"/>
      <c r="I821" s="472"/>
      <c r="J821" s="428"/>
      <c r="K821" s="472"/>
      <c r="L821" s="428"/>
      <c r="M821" s="472"/>
      <c r="N821" s="428"/>
      <c r="O821" s="474"/>
      <c r="P821" s="473"/>
      <c r="Q821" s="428"/>
      <c r="R821" s="428"/>
      <c r="S821" s="428"/>
      <c r="T821" s="428"/>
      <c r="U821" s="428"/>
      <c r="V821" s="428"/>
      <c r="W821" s="428"/>
      <c r="X821" s="428"/>
      <c r="Y821" s="428"/>
      <c r="Z821" s="428"/>
      <c r="AA821" s="428"/>
      <c r="AB821" s="428"/>
      <c r="AC821" s="428"/>
      <c r="AD821" s="428"/>
      <c r="AE821" s="428"/>
      <c r="AF821" s="428"/>
      <c r="AG821" s="428"/>
      <c r="AH821" s="428"/>
    </row>
    <row r="822" ht="15.75" customHeight="1">
      <c r="A822" s="428"/>
      <c r="B822" s="428"/>
      <c r="C822" s="472"/>
      <c r="D822" s="428"/>
      <c r="E822" s="472"/>
      <c r="F822" s="472"/>
      <c r="G822" s="472"/>
      <c r="H822" s="428"/>
      <c r="I822" s="472"/>
      <c r="J822" s="428"/>
      <c r="K822" s="472"/>
      <c r="L822" s="428"/>
      <c r="M822" s="472"/>
      <c r="N822" s="428"/>
      <c r="O822" s="474"/>
      <c r="P822" s="473"/>
      <c r="Q822" s="428"/>
      <c r="R822" s="428"/>
      <c r="S822" s="428"/>
      <c r="T822" s="428"/>
      <c r="U822" s="428"/>
      <c r="V822" s="428"/>
      <c r="W822" s="428"/>
      <c r="X822" s="428"/>
      <c r="Y822" s="428"/>
      <c r="Z822" s="428"/>
      <c r="AA822" s="428"/>
      <c r="AB822" s="428"/>
      <c r="AC822" s="428"/>
      <c r="AD822" s="428"/>
      <c r="AE822" s="428"/>
      <c r="AF822" s="428"/>
      <c r="AG822" s="428"/>
      <c r="AH822" s="428"/>
    </row>
    <row r="823" ht="15.75" customHeight="1">
      <c r="A823" s="428"/>
      <c r="B823" s="428"/>
      <c r="C823" s="472"/>
      <c r="D823" s="428"/>
      <c r="E823" s="472"/>
      <c r="F823" s="472"/>
      <c r="G823" s="472"/>
      <c r="H823" s="428"/>
      <c r="I823" s="472"/>
      <c r="J823" s="428"/>
      <c r="K823" s="472"/>
      <c r="L823" s="428"/>
      <c r="M823" s="472"/>
      <c r="N823" s="428"/>
      <c r="O823" s="474"/>
      <c r="P823" s="473"/>
      <c r="Q823" s="428"/>
      <c r="R823" s="428"/>
      <c r="S823" s="428"/>
      <c r="T823" s="428"/>
      <c r="U823" s="428"/>
      <c r="V823" s="428"/>
      <c r="W823" s="428"/>
      <c r="X823" s="428"/>
      <c r="Y823" s="428"/>
      <c r="Z823" s="428"/>
      <c r="AA823" s="428"/>
      <c r="AB823" s="428"/>
      <c r="AC823" s="428"/>
      <c r="AD823" s="428"/>
      <c r="AE823" s="428"/>
      <c r="AF823" s="428"/>
      <c r="AG823" s="428"/>
      <c r="AH823" s="428"/>
    </row>
    <row r="824" ht="15.75" customHeight="1">
      <c r="A824" s="428"/>
      <c r="B824" s="428"/>
      <c r="C824" s="472"/>
      <c r="D824" s="428"/>
      <c r="E824" s="472"/>
      <c r="F824" s="472"/>
      <c r="G824" s="472"/>
      <c r="H824" s="428"/>
      <c r="I824" s="472"/>
      <c r="J824" s="428"/>
      <c r="K824" s="472"/>
      <c r="L824" s="428"/>
      <c r="M824" s="472"/>
      <c r="N824" s="428"/>
      <c r="O824" s="474"/>
      <c r="P824" s="473"/>
      <c r="Q824" s="428"/>
      <c r="R824" s="428"/>
      <c r="S824" s="428"/>
      <c r="T824" s="428"/>
      <c r="U824" s="428"/>
      <c r="V824" s="428"/>
      <c r="W824" s="428"/>
      <c r="X824" s="428"/>
      <c r="Y824" s="428"/>
      <c r="Z824" s="428"/>
      <c r="AA824" s="428"/>
      <c r="AB824" s="428"/>
      <c r="AC824" s="428"/>
      <c r="AD824" s="428"/>
      <c r="AE824" s="428"/>
      <c r="AF824" s="428"/>
      <c r="AG824" s="428"/>
      <c r="AH824" s="428"/>
    </row>
    <row r="825" ht="15.75" customHeight="1">
      <c r="A825" s="428"/>
      <c r="B825" s="428"/>
      <c r="C825" s="472"/>
      <c r="D825" s="428"/>
      <c r="E825" s="472"/>
      <c r="F825" s="472"/>
      <c r="G825" s="472"/>
      <c r="H825" s="428"/>
      <c r="I825" s="472"/>
      <c r="J825" s="428"/>
      <c r="K825" s="472"/>
      <c r="L825" s="428"/>
      <c r="M825" s="472"/>
      <c r="N825" s="428"/>
      <c r="O825" s="474"/>
      <c r="P825" s="473"/>
      <c r="Q825" s="428"/>
      <c r="R825" s="428"/>
      <c r="S825" s="428"/>
      <c r="T825" s="428"/>
      <c r="U825" s="428"/>
      <c r="V825" s="428"/>
      <c r="W825" s="428"/>
      <c r="X825" s="428"/>
      <c r="Y825" s="428"/>
      <c r="Z825" s="428"/>
      <c r="AA825" s="428"/>
      <c r="AB825" s="428"/>
      <c r="AC825" s="428"/>
      <c r="AD825" s="428"/>
      <c r="AE825" s="428"/>
      <c r="AF825" s="428"/>
      <c r="AG825" s="428"/>
      <c r="AH825" s="428"/>
    </row>
    <row r="826" ht="15.75" customHeight="1">
      <c r="A826" s="428"/>
      <c r="B826" s="428"/>
      <c r="C826" s="472"/>
      <c r="D826" s="428"/>
      <c r="E826" s="472"/>
      <c r="F826" s="472"/>
      <c r="G826" s="472"/>
      <c r="H826" s="428"/>
      <c r="I826" s="472"/>
      <c r="J826" s="428"/>
      <c r="K826" s="472"/>
      <c r="L826" s="428"/>
      <c r="M826" s="472"/>
      <c r="N826" s="428"/>
      <c r="O826" s="474"/>
      <c r="P826" s="473"/>
      <c r="Q826" s="428"/>
      <c r="R826" s="428"/>
      <c r="S826" s="428"/>
      <c r="T826" s="428"/>
      <c r="U826" s="428"/>
      <c r="V826" s="428"/>
      <c r="W826" s="428"/>
      <c r="X826" s="428"/>
      <c r="Y826" s="428"/>
      <c r="Z826" s="428"/>
      <c r="AA826" s="428"/>
      <c r="AB826" s="428"/>
      <c r="AC826" s="428"/>
      <c r="AD826" s="428"/>
      <c r="AE826" s="428"/>
      <c r="AF826" s="428"/>
      <c r="AG826" s="428"/>
      <c r="AH826" s="428"/>
    </row>
    <row r="827" ht="15.75" customHeight="1">
      <c r="A827" s="428"/>
      <c r="B827" s="428"/>
      <c r="C827" s="472"/>
      <c r="D827" s="428"/>
      <c r="E827" s="472"/>
      <c r="F827" s="472"/>
      <c r="G827" s="472"/>
      <c r="H827" s="428"/>
      <c r="I827" s="472"/>
      <c r="J827" s="428"/>
      <c r="K827" s="472"/>
      <c r="L827" s="428"/>
      <c r="M827" s="472"/>
      <c r="N827" s="428"/>
      <c r="O827" s="474"/>
      <c r="P827" s="473"/>
      <c r="Q827" s="428"/>
      <c r="R827" s="428"/>
      <c r="S827" s="428"/>
      <c r="T827" s="428"/>
      <c r="U827" s="428"/>
      <c r="V827" s="428"/>
      <c r="W827" s="428"/>
      <c r="X827" s="428"/>
      <c r="Y827" s="428"/>
      <c r="Z827" s="428"/>
      <c r="AA827" s="428"/>
      <c r="AB827" s="428"/>
      <c r="AC827" s="428"/>
      <c r="AD827" s="428"/>
      <c r="AE827" s="428"/>
      <c r="AF827" s="428"/>
      <c r="AG827" s="428"/>
      <c r="AH827" s="428"/>
    </row>
    <row r="828" ht="15.75" customHeight="1">
      <c r="A828" s="428"/>
      <c r="B828" s="428"/>
      <c r="C828" s="472"/>
      <c r="D828" s="428"/>
      <c r="E828" s="472"/>
      <c r="F828" s="472"/>
      <c r="G828" s="472"/>
      <c r="H828" s="428"/>
      <c r="I828" s="472"/>
      <c r="J828" s="428"/>
      <c r="K828" s="472"/>
      <c r="L828" s="428"/>
      <c r="M828" s="472"/>
      <c r="N828" s="428"/>
      <c r="O828" s="474"/>
      <c r="P828" s="473"/>
      <c r="Q828" s="428"/>
      <c r="R828" s="428"/>
      <c r="S828" s="428"/>
      <c r="T828" s="428"/>
      <c r="U828" s="428"/>
      <c r="V828" s="428"/>
      <c r="W828" s="428"/>
      <c r="X828" s="428"/>
      <c r="Y828" s="428"/>
      <c r="Z828" s="428"/>
      <c r="AA828" s="428"/>
      <c r="AB828" s="428"/>
      <c r="AC828" s="428"/>
      <c r="AD828" s="428"/>
      <c r="AE828" s="428"/>
      <c r="AF828" s="428"/>
      <c r="AG828" s="428"/>
      <c r="AH828" s="428"/>
    </row>
    <row r="829" ht="15.75" customHeight="1">
      <c r="A829" s="428"/>
      <c r="B829" s="428"/>
      <c r="C829" s="472"/>
      <c r="D829" s="428"/>
      <c r="E829" s="472"/>
      <c r="F829" s="472"/>
      <c r="G829" s="472"/>
      <c r="H829" s="428"/>
      <c r="I829" s="472"/>
      <c r="J829" s="428"/>
      <c r="K829" s="472"/>
      <c r="L829" s="428"/>
      <c r="M829" s="472"/>
      <c r="N829" s="428"/>
      <c r="O829" s="474"/>
      <c r="P829" s="473"/>
      <c r="Q829" s="428"/>
      <c r="R829" s="428"/>
      <c r="S829" s="428"/>
      <c r="T829" s="428"/>
      <c r="U829" s="428"/>
      <c r="V829" s="428"/>
      <c r="W829" s="428"/>
      <c r="X829" s="428"/>
      <c r="Y829" s="428"/>
      <c r="Z829" s="428"/>
      <c r="AA829" s="428"/>
      <c r="AB829" s="428"/>
      <c r="AC829" s="428"/>
      <c r="AD829" s="428"/>
      <c r="AE829" s="428"/>
      <c r="AF829" s="428"/>
      <c r="AG829" s="428"/>
      <c r="AH829" s="428"/>
    </row>
    <row r="830" ht="15.75" customHeight="1">
      <c r="A830" s="428"/>
      <c r="B830" s="428"/>
      <c r="C830" s="472"/>
      <c r="D830" s="428"/>
      <c r="E830" s="472"/>
      <c r="F830" s="472"/>
      <c r="G830" s="472"/>
      <c r="H830" s="428"/>
      <c r="I830" s="472"/>
      <c r="J830" s="428"/>
      <c r="K830" s="472"/>
      <c r="L830" s="428"/>
      <c r="M830" s="472"/>
      <c r="N830" s="428"/>
      <c r="O830" s="474"/>
      <c r="P830" s="473"/>
      <c r="Q830" s="428"/>
      <c r="R830" s="428"/>
      <c r="S830" s="428"/>
      <c r="T830" s="428"/>
      <c r="U830" s="428"/>
      <c r="V830" s="428"/>
      <c r="W830" s="428"/>
      <c r="X830" s="428"/>
      <c r="Y830" s="428"/>
      <c r="Z830" s="428"/>
      <c r="AA830" s="428"/>
      <c r="AB830" s="428"/>
      <c r="AC830" s="428"/>
      <c r="AD830" s="428"/>
      <c r="AE830" s="428"/>
      <c r="AF830" s="428"/>
      <c r="AG830" s="428"/>
      <c r="AH830" s="428"/>
    </row>
    <row r="831" ht="15.75" customHeight="1">
      <c r="A831" s="428"/>
      <c r="B831" s="428"/>
      <c r="C831" s="472"/>
      <c r="D831" s="428"/>
      <c r="E831" s="472"/>
      <c r="F831" s="472"/>
      <c r="G831" s="472"/>
      <c r="H831" s="428"/>
      <c r="I831" s="472"/>
      <c r="J831" s="428"/>
      <c r="K831" s="472"/>
      <c r="L831" s="428"/>
      <c r="M831" s="472"/>
      <c r="N831" s="428"/>
      <c r="O831" s="474"/>
      <c r="P831" s="473"/>
      <c r="Q831" s="428"/>
      <c r="R831" s="428"/>
      <c r="S831" s="428"/>
      <c r="T831" s="428"/>
      <c r="U831" s="428"/>
      <c r="V831" s="428"/>
      <c r="W831" s="428"/>
      <c r="X831" s="428"/>
      <c r="Y831" s="428"/>
      <c r="Z831" s="428"/>
      <c r="AA831" s="428"/>
      <c r="AB831" s="428"/>
      <c r="AC831" s="428"/>
      <c r="AD831" s="428"/>
      <c r="AE831" s="428"/>
      <c r="AF831" s="428"/>
      <c r="AG831" s="428"/>
      <c r="AH831" s="428"/>
    </row>
    <row r="832" ht="15.75" customHeight="1">
      <c r="A832" s="428"/>
      <c r="B832" s="428"/>
      <c r="C832" s="472"/>
      <c r="D832" s="428"/>
      <c r="E832" s="472"/>
      <c r="F832" s="472"/>
      <c r="G832" s="472"/>
      <c r="H832" s="428"/>
      <c r="I832" s="472"/>
      <c r="J832" s="428"/>
      <c r="K832" s="472"/>
      <c r="L832" s="428"/>
      <c r="M832" s="472"/>
      <c r="N832" s="428"/>
      <c r="O832" s="474"/>
      <c r="P832" s="473"/>
      <c r="Q832" s="428"/>
      <c r="R832" s="428"/>
      <c r="S832" s="428"/>
      <c r="T832" s="428"/>
      <c r="U832" s="428"/>
      <c r="V832" s="428"/>
      <c r="W832" s="428"/>
      <c r="X832" s="428"/>
      <c r="Y832" s="428"/>
      <c r="Z832" s="428"/>
      <c r="AA832" s="428"/>
      <c r="AB832" s="428"/>
      <c r="AC832" s="428"/>
      <c r="AD832" s="428"/>
      <c r="AE832" s="428"/>
      <c r="AF832" s="428"/>
      <c r="AG832" s="428"/>
      <c r="AH832" s="428"/>
    </row>
    <row r="833" ht="15.75" customHeight="1">
      <c r="A833" s="428"/>
      <c r="B833" s="428"/>
      <c r="C833" s="472"/>
      <c r="D833" s="428"/>
      <c r="E833" s="472"/>
      <c r="F833" s="472"/>
      <c r="G833" s="472"/>
      <c r="H833" s="428"/>
      <c r="I833" s="472"/>
      <c r="J833" s="428"/>
      <c r="K833" s="472"/>
      <c r="L833" s="428"/>
      <c r="M833" s="472"/>
      <c r="N833" s="428"/>
      <c r="O833" s="474"/>
      <c r="P833" s="473"/>
      <c r="Q833" s="428"/>
      <c r="R833" s="428"/>
      <c r="S833" s="428"/>
      <c r="T833" s="428"/>
      <c r="U833" s="428"/>
      <c r="V833" s="428"/>
      <c r="W833" s="428"/>
      <c r="X833" s="428"/>
      <c r="Y833" s="428"/>
      <c r="Z833" s="428"/>
      <c r="AA833" s="428"/>
      <c r="AB833" s="428"/>
      <c r="AC833" s="428"/>
      <c r="AD833" s="428"/>
      <c r="AE833" s="428"/>
      <c r="AF833" s="428"/>
      <c r="AG833" s="428"/>
      <c r="AH833" s="428"/>
    </row>
    <row r="834" ht="15.75" customHeight="1">
      <c r="A834" s="428"/>
      <c r="B834" s="428"/>
      <c r="C834" s="472"/>
      <c r="D834" s="428"/>
      <c r="E834" s="472"/>
      <c r="F834" s="472"/>
      <c r="G834" s="472"/>
      <c r="H834" s="428"/>
      <c r="I834" s="472"/>
      <c r="J834" s="428"/>
      <c r="K834" s="472"/>
      <c r="L834" s="428"/>
      <c r="M834" s="472"/>
      <c r="N834" s="428"/>
      <c r="O834" s="474"/>
      <c r="P834" s="473"/>
      <c r="Q834" s="428"/>
      <c r="R834" s="428"/>
      <c r="S834" s="428"/>
      <c r="T834" s="428"/>
      <c r="U834" s="428"/>
      <c r="V834" s="428"/>
      <c r="W834" s="428"/>
      <c r="X834" s="428"/>
      <c r="Y834" s="428"/>
      <c r="Z834" s="428"/>
      <c r="AA834" s="428"/>
      <c r="AB834" s="428"/>
      <c r="AC834" s="428"/>
      <c r="AD834" s="428"/>
      <c r="AE834" s="428"/>
      <c r="AF834" s="428"/>
      <c r="AG834" s="428"/>
      <c r="AH834" s="428"/>
    </row>
    <row r="835" ht="15.75" customHeight="1">
      <c r="A835" s="428"/>
      <c r="B835" s="428"/>
      <c r="C835" s="472"/>
      <c r="D835" s="428"/>
      <c r="E835" s="472"/>
      <c r="F835" s="472"/>
      <c r="G835" s="472"/>
      <c r="H835" s="428"/>
      <c r="I835" s="472"/>
      <c r="J835" s="428"/>
      <c r="K835" s="472"/>
      <c r="L835" s="428"/>
      <c r="M835" s="472"/>
      <c r="N835" s="428"/>
      <c r="O835" s="474"/>
      <c r="P835" s="473"/>
      <c r="Q835" s="428"/>
      <c r="R835" s="428"/>
      <c r="S835" s="428"/>
      <c r="T835" s="428"/>
      <c r="U835" s="428"/>
      <c r="V835" s="428"/>
      <c r="W835" s="428"/>
      <c r="X835" s="428"/>
      <c r="Y835" s="428"/>
      <c r="Z835" s="428"/>
      <c r="AA835" s="428"/>
      <c r="AB835" s="428"/>
      <c r="AC835" s="428"/>
      <c r="AD835" s="428"/>
      <c r="AE835" s="428"/>
      <c r="AF835" s="428"/>
      <c r="AG835" s="428"/>
      <c r="AH835" s="428"/>
    </row>
    <row r="836" ht="15.75" customHeight="1">
      <c r="A836" s="428"/>
      <c r="B836" s="428"/>
      <c r="C836" s="472"/>
      <c r="D836" s="428"/>
      <c r="E836" s="472"/>
      <c r="F836" s="472"/>
      <c r="G836" s="472"/>
      <c r="H836" s="428"/>
      <c r="I836" s="472"/>
      <c r="J836" s="428"/>
      <c r="K836" s="472"/>
      <c r="L836" s="428"/>
      <c r="M836" s="472"/>
      <c r="N836" s="428"/>
      <c r="O836" s="474"/>
      <c r="P836" s="473"/>
      <c r="Q836" s="428"/>
      <c r="R836" s="428"/>
      <c r="S836" s="428"/>
      <c r="T836" s="428"/>
      <c r="U836" s="428"/>
      <c r="V836" s="428"/>
      <c r="W836" s="428"/>
      <c r="X836" s="428"/>
      <c r="Y836" s="428"/>
      <c r="Z836" s="428"/>
      <c r="AA836" s="428"/>
      <c r="AB836" s="428"/>
      <c r="AC836" s="428"/>
      <c r="AD836" s="428"/>
      <c r="AE836" s="428"/>
      <c r="AF836" s="428"/>
      <c r="AG836" s="428"/>
      <c r="AH836" s="428"/>
    </row>
    <row r="837" ht="15.75" customHeight="1">
      <c r="A837" s="428"/>
      <c r="B837" s="428"/>
      <c r="C837" s="472"/>
      <c r="D837" s="428"/>
      <c r="E837" s="472"/>
      <c r="F837" s="472"/>
      <c r="G837" s="472"/>
      <c r="H837" s="428"/>
      <c r="I837" s="472"/>
      <c r="J837" s="428"/>
      <c r="K837" s="472"/>
      <c r="L837" s="428"/>
      <c r="M837" s="472"/>
      <c r="N837" s="428"/>
      <c r="O837" s="474"/>
      <c r="P837" s="473"/>
      <c r="Q837" s="428"/>
      <c r="R837" s="428"/>
      <c r="S837" s="428"/>
      <c r="T837" s="428"/>
      <c r="U837" s="428"/>
      <c r="V837" s="428"/>
      <c r="W837" s="428"/>
      <c r="X837" s="428"/>
      <c r="Y837" s="428"/>
      <c r="Z837" s="428"/>
      <c r="AA837" s="428"/>
      <c r="AB837" s="428"/>
      <c r="AC837" s="428"/>
      <c r="AD837" s="428"/>
      <c r="AE837" s="428"/>
      <c r="AF837" s="428"/>
      <c r="AG837" s="428"/>
      <c r="AH837" s="428"/>
    </row>
    <row r="838" ht="15.75" customHeight="1">
      <c r="A838" s="428"/>
      <c r="B838" s="428"/>
      <c r="C838" s="472"/>
      <c r="D838" s="428"/>
      <c r="E838" s="472"/>
      <c r="F838" s="472"/>
      <c r="G838" s="472"/>
      <c r="H838" s="428"/>
      <c r="I838" s="472"/>
      <c r="J838" s="428"/>
      <c r="K838" s="472"/>
      <c r="L838" s="428"/>
      <c r="M838" s="472"/>
      <c r="N838" s="428"/>
      <c r="O838" s="474"/>
      <c r="P838" s="473"/>
      <c r="Q838" s="428"/>
      <c r="R838" s="428"/>
      <c r="S838" s="428"/>
      <c r="T838" s="428"/>
      <c r="U838" s="428"/>
      <c r="V838" s="428"/>
      <c r="W838" s="428"/>
      <c r="X838" s="428"/>
      <c r="Y838" s="428"/>
      <c r="Z838" s="428"/>
      <c r="AA838" s="428"/>
      <c r="AB838" s="428"/>
      <c r="AC838" s="428"/>
      <c r="AD838" s="428"/>
      <c r="AE838" s="428"/>
      <c r="AF838" s="428"/>
      <c r="AG838" s="428"/>
      <c r="AH838" s="428"/>
    </row>
    <row r="839" ht="15.75" customHeight="1">
      <c r="A839" s="428"/>
      <c r="B839" s="428"/>
      <c r="C839" s="472"/>
      <c r="D839" s="428"/>
      <c r="E839" s="472"/>
      <c r="F839" s="472"/>
      <c r="G839" s="472"/>
      <c r="H839" s="428"/>
      <c r="I839" s="472"/>
      <c r="J839" s="428"/>
      <c r="K839" s="472"/>
      <c r="L839" s="428"/>
      <c r="M839" s="472"/>
      <c r="N839" s="428"/>
      <c r="O839" s="474"/>
      <c r="P839" s="473"/>
      <c r="Q839" s="428"/>
      <c r="R839" s="428"/>
      <c r="S839" s="428"/>
      <c r="T839" s="428"/>
      <c r="U839" s="428"/>
      <c r="V839" s="428"/>
      <c r="W839" s="428"/>
      <c r="X839" s="428"/>
      <c r="Y839" s="428"/>
      <c r="Z839" s="428"/>
      <c r="AA839" s="428"/>
      <c r="AB839" s="428"/>
      <c r="AC839" s="428"/>
      <c r="AD839" s="428"/>
      <c r="AE839" s="428"/>
      <c r="AF839" s="428"/>
      <c r="AG839" s="428"/>
      <c r="AH839" s="428"/>
    </row>
    <row r="840" ht="15.75" customHeight="1">
      <c r="A840" s="428"/>
      <c r="B840" s="428"/>
      <c r="C840" s="472"/>
      <c r="D840" s="428"/>
      <c r="E840" s="472"/>
      <c r="F840" s="472"/>
      <c r="G840" s="472"/>
      <c r="H840" s="428"/>
      <c r="I840" s="472"/>
      <c r="J840" s="428"/>
      <c r="K840" s="472"/>
      <c r="L840" s="428"/>
      <c r="M840" s="472"/>
      <c r="N840" s="428"/>
      <c r="O840" s="474"/>
      <c r="P840" s="473"/>
      <c r="Q840" s="428"/>
      <c r="R840" s="428"/>
      <c r="S840" s="428"/>
      <c r="T840" s="428"/>
      <c r="U840" s="428"/>
      <c r="V840" s="428"/>
      <c r="W840" s="428"/>
      <c r="X840" s="428"/>
      <c r="Y840" s="428"/>
      <c r="Z840" s="428"/>
      <c r="AA840" s="428"/>
      <c r="AB840" s="428"/>
      <c r="AC840" s="428"/>
      <c r="AD840" s="428"/>
      <c r="AE840" s="428"/>
      <c r="AF840" s="428"/>
      <c r="AG840" s="428"/>
      <c r="AH840" s="428"/>
    </row>
    <row r="841" ht="15.75" customHeight="1">
      <c r="A841" s="428"/>
      <c r="B841" s="428"/>
      <c r="C841" s="472"/>
      <c r="D841" s="428"/>
      <c r="E841" s="472"/>
      <c r="F841" s="472"/>
      <c r="G841" s="472"/>
      <c r="H841" s="428"/>
      <c r="I841" s="472"/>
      <c r="J841" s="428"/>
      <c r="K841" s="472"/>
      <c r="L841" s="428"/>
      <c r="M841" s="472"/>
      <c r="N841" s="428"/>
      <c r="O841" s="474"/>
      <c r="P841" s="473"/>
      <c r="Q841" s="428"/>
      <c r="R841" s="428"/>
      <c r="S841" s="428"/>
      <c r="T841" s="428"/>
      <c r="U841" s="428"/>
      <c r="V841" s="428"/>
      <c r="W841" s="428"/>
      <c r="X841" s="428"/>
      <c r="Y841" s="428"/>
      <c r="Z841" s="428"/>
      <c r="AA841" s="428"/>
      <c r="AB841" s="428"/>
      <c r="AC841" s="428"/>
      <c r="AD841" s="428"/>
      <c r="AE841" s="428"/>
      <c r="AF841" s="428"/>
      <c r="AG841" s="428"/>
      <c r="AH841" s="428"/>
    </row>
    <row r="842" ht="15.75" customHeight="1">
      <c r="A842" s="428"/>
      <c r="B842" s="428"/>
      <c r="C842" s="472"/>
      <c r="D842" s="428"/>
      <c r="E842" s="472"/>
      <c r="F842" s="472"/>
      <c r="G842" s="472"/>
      <c r="H842" s="428"/>
      <c r="I842" s="472"/>
      <c r="J842" s="428"/>
      <c r="K842" s="472"/>
      <c r="L842" s="428"/>
      <c r="M842" s="472"/>
      <c r="N842" s="428"/>
      <c r="O842" s="474"/>
      <c r="P842" s="473"/>
      <c r="Q842" s="428"/>
      <c r="R842" s="428"/>
      <c r="S842" s="428"/>
      <c r="T842" s="428"/>
      <c r="U842" s="428"/>
      <c r="V842" s="428"/>
      <c r="W842" s="428"/>
      <c r="X842" s="428"/>
      <c r="Y842" s="428"/>
      <c r="Z842" s="428"/>
      <c r="AA842" s="428"/>
      <c r="AB842" s="428"/>
      <c r="AC842" s="428"/>
      <c r="AD842" s="428"/>
      <c r="AE842" s="428"/>
      <c r="AF842" s="428"/>
      <c r="AG842" s="428"/>
      <c r="AH842" s="428"/>
    </row>
    <row r="843" ht="15.75" customHeight="1">
      <c r="A843" s="428"/>
      <c r="B843" s="428"/>
      <c r="C843" s="472"/>
      <c r="D843" s="428"/>
      <c r="E843" s="472"/>
      <c r="F843" s="472"/>
      <c r="G843" s="472"/>
      <c r="H843" s="428"/>
      <c r="I843" s="472"/>
      <c r="J843" s="428"/>
      <c r="K843" s="472"/>
      <c r="L843" s="428"/>
      <c r="M843" s="472"/>
      <c r="N843" s="428"/>
      <c r="O843" s="474"/>
      <c r="P843" s="473"/>
      <c r="Q843" s="428"/>
      <c r="R843" s="428"/>
      <c r="S843" s="428"/>
      <c r="T843" s="428"/>
      <c r="U843" s="428"/>
      <c r="V843" s="428"/>
      <c r="W843" s="428"/>
      <c r="X843" s="428"/>
      <c r="Y843" s="428"/>
      <c r="Z843" s="428"/>
      <c r="AA843" s="428"/>
      <c r="AB843" s="428"/>
      <c r="AC843" s="428"/>
      <c r="AD843" s="428"/>
      <c r="AE843" s="428"/>
      <c r="AF843" s="428"/>
      <c r="AG843" s="428"/>
      <c r="AH843" s="428"/>
    </row>
    <row r="844" ht="15.75" customHeight="1">
      <c r="A844" s="428"/>
      <c r="B844" s="428"/>
      <c r="C844" s="472"/>
      <c r="D844" s="428"/>
      <c r="E844" s="472"/>
      <c r="F844" s="472"/>
      <c r="G844" s="472"/>
      <c r="H844" s="428"/>
      <c r="I844" s="472"/>
      <c r="J844" s="428"/>
      <c r="K844" s="472"/>
      <c r="L844" s="428"/>
      <c r="M844" s="472"/>
      <c r="N844" s="428"/>
      <c r="O844" s="474"/>
      <c r="P844" s="473"/>
      <c r="Q844" s="428"/>
      <c r="R844" s="428"/>
      <c r="S844" s="428"/>
      <c r="T844" s="428"/>
      <c r="U844" s="428"/>
      <c r="V844" s="428"/>
      <c r="W844" s="428"/>
      <c r="X844" s="428"/>
      <c r="Y844" s="428"/>
      <c r="Z844" s="428"/>
      <c r="AA844" s="428"/>
      <c r="AB844" s="428"/>
      <c r="AC844" s="428"/>
      <c r="AD844" s="428"/>
      <c r="AE844" s="428"/>
      <c r="AF844" s="428"/>
      <c r="AG844" s="428"/>
      <c r="AH844" s="428"/>
    </row>
    <row r="845" ht="15.75" customHeight="1">
      <c r="A845" s="428"/>
      <c r="B845" s="428"/>
      <c r="C845" s="472"/>
      <c r="D845" s="428"/>
      <c r="E845" s="472"/>
      <c r="F845" s="472"/>
      <c r="G845" s="472"/>
      <c r="H845" s="428"/>
      <c r="I845" s="472"/>
      <c r="J845" s="428"/>
      <c r="K845" s="472"/>
      <c r="L845" s="428"/>
      <c r="M845" s="472"/>
      <c r="N845" s="428"/>
      <c r="O845" s="474"/>
      <c r="P845" s="473"/>
      <c r="Q845" s="428"/>
      <c r="R845" s="428"/>
      <c r="S845" s="428"/>
      <c r="T845" s="428"/>
      <c r="U845" s="428"/>
      <c r="V845" s="428"/>
      <c r="W845" s="428"/>
      <c r="X845" s="428"/>
      <c r="Y845" s="428"/>
      <c r="Z845" s="428"/>
      <c r="AA845" s="428"/>
      <c r="AB845" s="428"/>
      <c r="AC845" s="428"/>
      <c r="AD845" s="428"/>
      <c r="AE845" s="428"/>
      <c r="AF845" s="428"/>
      <c r="AG845" s="428"/>
      <c r="AH845" s="428"/>
    </row>
    <row r="846" ht="15.75" customHeight="1">
      <c r="A846" s="428"/>
      <c r="B846" s="428"/>
      <c r="C846" s="472"/>
      <c r="D846" s="428"/>
      <c r="E846" s="472"/>
      <c r="F846" s="472"/>
      <c r="G846" s="472"/>
      <c r="H846" s="428"/>
      <c r="I846" s="472"/>
      <c r="J846" s="428"/>
      <c r="K846" s="472"/>
      <c r="L846" s="428"/>
      <c r="M846" s="472"/>
      <c r="N846" s="428"/>
      <c r="O846" s="474"/>
      <c r="P846" s="473"/>
      <c r="Q846" s="428"/>
      <c r="R846" s="428"/>
      <c r="S846" s="428"/>
      <c r="T846" s="428"/>
      <c r="U846" s="428"/>
      <c r="V846" s="428"/>
      <c r="W846" s="428"/>
      <c r="X846" s="428"/>
      <c r="Y846" s="428"/>
      <c r="Z846" s="428"/>
      <c r="AA846" s="428"/>
      <c r="AB846" s="428"/>
      <c r="AC846" s="428"/>
      <c r="AD846" s="428"/>
      <c r="AE846" s="428"/>
      <c r="AF846" s="428"/>
      <c r="AG846" s="428"/>
      <c r="AH846" s="428"/>
    </row>
    <row r="847" ht="15.75" customHeight="1">
      <c r="A847" s="428"/>
      <c r="B847" s="428"/>
      <c r="C847" s="472"/>
      <c r="D847" s="428"/>
      <c r="E847" s="472"/>
      <c r="F847" s="472"/>
      <c r="G847" s="472"/>
      <c r="H847" s="428"/>
      <c r="I847" s="472"/>
      <c r="J847" s="428"/>
      <c r="K847" s="472"/>
      <c r="L847" s="428"/>
      <c r="M847" s="472"/>
      <c r="N847" s="428"/>
      <c r="O847" s="474"/>
      <c r="P847" s="473"/>
      <c r="Q847" s="428"/>
      <c r="R847" s="428"/>
      <c r="S847" s="428"/>
      <c r="T847" s="428"/>
      <c r="U847" s="428"/>
      <c r="V847" s="428"/>
      <c r="W847" s="428"/>
      <c r="X847" s="428"/>
      <c r="Y847" s="428"/>
      <c r="Z847" s="428"/>
      <c r="AA847" s="428"/>
      <c r="AB847" s="428"/>
      <c r="AC847" s="428"/>
      <c r="AD847" s="428"/>
      <c r="AE847" s="428"/>
      <c r="AF847" s="428"/>
      <c r="AG847" s="428"/>
      <c r="AH847" s="428"/>
    </row>
    <row r="848" ht="15.75" customHeight="1">
      <c r="A848" s="428"/>
      <c r="B848" s="428"/>
      <c r="C848" s="472"/>
      <c r="D848" s="428"/>
      <c r="E848" s="472"/>
      <c r="F848" s="472"/>
      <c r="G848" s="472"/>
      <c r="H848" s="428"/>
      <c r="I848" s="472"/>
      <c r="J848" s="428"/>
      <c r="K848" s="472"/>
      <c r="L848" s="428"/>
      <c r="M848" s="472"/>
      <c r="N848" s="428"/>
      <c r="O848" s="474"/>
      <c r="P848" s="473"/>
      <c r="Q848" s="428"/>
      <c r="R848" s="428"/>
      <c r="S848" s="428"/>
      <c r="T848" s="428"/>
      <c r="U848" s="428"/>
      <c r="V848" s="428"/>
      <c r="W848" s="428"/>
      <c r="X848" s="428"/>
      <c r="Y848" s="428"/>
      <c r="Z848" s="428"/>
      <c r="AA848" s="428"/>
      <c r="AB848" s="428"/>
      <c r="AC848" s="428"/>
      <c r="AD848" s="428"/>
      <c r="AE848" s="428"/>
      <c r="AF848" s="428"/>
      <c r="AG848" s="428"/>
      <c r="AH848" s="428"/>
    </row>
    <row r="849" ht="15.75" customHeight="1">
      <c r="A849" s="428"/>
      <c r="B849" s="428"/>
      <c r="C849" s="472"/>
      <c r="D849" s="428"/>
      <c r="E849" s="472"/>
      <c r="F849" s="472"/>
      <c r="G849" s="472"/>
      <c r="H849" s="428"/>
      <c r="I849" s="472"/>
      <c r="J849" s="428"/>
      <c r="K849" s="472"/>
      <c r="L849" s="428"/>
      <c r="M849" s="472"/>
      <c r="N849" s="428"/>
      <c r="O849" s="474"/>
      <c r="P849" s="473"/>
      <c r="Q849" s="428"/>
      <c r="R849" s="428"/>
      <c r="S849" s="428"/>
      <c r="T849" s="428"/>
      <c r="U849" s="428"/>
      <c r="V849" s="428"/>
      <c r="W849" s="428"/>
      <c r="X849" s="428"/>
      <c r="Y849" s="428"/>
      <c r="Z849" s="428"/>
      <c r="AA849" s="428"/>
      <c r="AB849" s="428"/>
      <c r="AC849" s="428"/>
      <c r="AD849" s="428"/>
      <c r="AE849" s="428"/>
      <c r="AF849" s="428"/>
      <c r="AG849" s="428"/>
      <c r="AH849" s="428"/>
    </row>
    <row r="850" ht="15.75" customHeight="1">
      <c r="A850" s="428"/>
      <c r="B850" s="428"/>
      <c r="C850" s="472"/>
      <c r="D850" s="428"/>
      <c r="E850" s="472"/>
      <c r="F850" s="472"/>
      <c r="G850" s="472"/>
      <c r="H850" s="428"/>
      <c r="I850" s="472"/>
      <c r="J850" s="428"/>
      <c r="K850" s="472"/>
      <c r="L850" s="428"/>
      <c r="M850" s="472"/>
      <c r="N850" s="428"/>
      <c r="O850" s="474"/>
      <c r="P850" s="473"/>
      <c r="Q850" s="428"/>
      <c r="R850" s="428"/>
      <c r="S850" s="428"/>
      <c r="T850" s="428"/>
      <c r="U850" s="428"/>
      <c r="V850" s="428"/>
      <c r="W850" s="428"/>
      <c r="X850" s="428"/>
      <c r="Y850" s="428"/>
      <c r="Z850" s="428"/>
      <c r="AA850" s="428"/>
      <c r="AB850" s="428"/>
      <c r="AC850" s="428"/>
      <c r="AD850" s="428"/>
      <c r="AE850" s="428"/>
      <c r="AF850" s="428"/>
      <c r="AG850" s="428"/>
      <c r="AH850" s="428"/>
    </row>
    <row r="851" ht="15.75" customHeight="1">
      <c r="A851" s="428"/>
      <c r="B851" s="428"/>
      <c r="C851" s="472"/>
      <c r="D851" s="428"/>
      <c r="E851" s="472"/>
      <c r="F851" s="472"/>
      <c r="G851" s="472"/>
      <c r="H851" s="428"/>
      <c r="I851" s="472"/>
      <c r="J851" s="428"/>
      <c r="K851" s="472"/>
      <c r="L851" s="428"/>
      <c r="M851" s="472"/>
      <c r="N851" s="428"/>
      <c r="O851" s="474"/>
      <c r="P851" s="473"/>
      <c r="Q851" s="428"/>
      <c r="R851" s="428"/>
      <c r="S851" s="428"/>
      <c r="T851" s="428"/>
      <c r="U851" s="428"/>
      <c r="V851" s="428"/>
      <c r="W851" s="428"/>
      <c r="X851" s="428"/>
      <c r="Y851" s="428"/>
      <c r="Z851" s="428"/>
      <c r="AA851" s="428"/>
      <c r="AB851" s="428"/>
      <c r="AC851" s="428"/>
      <c r="AD851" s="428"/>
      <c r="AE851" s="428"/>
      <c r="AF851" s="428"/>
      <c r="AG851" s="428"/>
      <c r="AH851" s="428"/>
    </row>
    <row r="852" ht="15.75" customHeight="1">
      <c r="A852" s="428"/>
      <c r="B852" s="428"/>
      <c r="C852" s="472"/>
      <c r="D852" s="428"/>
      <c r="E852" s="472"/>
      <c r="F852" s="472"/>
      <c r="G852" s="472"/>
      <c r="H852" s="428"/>
      <c r="I852" s="472"/>
      <c r="J852" s="428"/>
      <c r="K852" s="472"/>
      <c r="L852" s="428"/>
      <c r="M852" s="472"/>
      <c r="N852" s="428"/>
      <c r="O852" s="474"/>
      <c r="P852" s="473"/>
      <c r="Q852" s="428"/>
      <c r="R852" s="428"/>
      <c r="S852" s="428"/>
      <c r="T852" s="428"/>
      <c r="U852" s="428"/>
      <c r="V852" s="428"/>
      <c r="W852" s="428"/>
      <c r="X852" s="428"/>
      <c r="Y852" s="428"/>
      <c r="Z852" s="428"/>
      <c r="AA852" s="428"/>
      <c r="AB852" s="428"/>
      <c r="AC852" s="428"/>
      <c r="AD852" s="428"/>
      <c r="AE852" s="428"/>
      <c r="AF852" s="428"/>
      <c r="AG852" s="428"/>
      <c r="AH852" s="428"/>
    </row>
    <row r="853" ht="15.75" customHeight="1">
      <c r="A853" s="428"/>
      <c r="B853" s="428"/>
      <c r="C853" s="472"/>
      <c r="D853" s="428"/>
      <c r="E853" s="472"/>
      <c r="F853" s="472"/>
      <c r="G853" s="472"/>
      <c r="H853" s="428"/>
      <c r="I853" s="472"/>
      <c r="J853" s="428"/>
      <c r="K853" s="472"/>
      <c r="L853" s="428"/>
      <c r="M853" s="472"/>
      <c r="N853" s="428"/>
      <c r="O853" s="474"/>
      <c r="P853" s="473"/>
      <c r="Q853" s="428"/>
      <c r="R853" s="428"/>
      <c r="S853" s="428"/>
      <c r="T853" s="428"/>
      <c r="U853" s="428"/>
      <c r="V853" s="428"/>
      <c r="W853" s="428"/>
      <c r="X853" s="428"/>
      <c r="Y853" s="428"/>
      <c r="Z853" s="428"/>
      <c r="AA853" s="428"/>
      <c r="AB853" s="428"/>
      <c r="AC853" s="428"/>
      <c r="AD853" s="428"/>
      <c r="AE853" s="428"/>
      <c r="AF853" s="428"/>
      <c r="AG853" s="428"/>
      <c r="AH853" s="428"/>
    </row>
    <row r="854" ht="15.75" customHeight="1">
      <c r="A854" s="428"/>
      <c r="B854" s="428"/>
      <c r="C854" s="472"/>
      <c r="D854" s="428"/>
      <c r="E854" s="472"/>
      <c r="F854" s="472"/>
      <c r="G854" s="472"/>
      <c r="H854" s="428"/>
      <c r="I854" s="472"/>
      <c r="J854" s="428"/>
      <c r="K854" s="472"/>
      <c r="L854" s="428"/>
      <c r="M854" s="472"/>
      <c r="N854" s="428"/>
      <c r="O854" s="474"/>
      <c r="P854" s="473"/>
      <c r="Q854" s="428"/>
      <c r="R854" s="428"/>
      <c r="S854" s="428"/>
      <c r="T854" s="428"/>
      <c r="U854" s="428"/>
      <c r="V854" s="428"/>
      <c r="W854" s="428"/>
      <c r="X854" s="428"/>
      <c r="Y854" s="428"/>
      <c r="Z854" s="428"/>
      <c r="AA854" s="428"/>
      <c r="AB854" s="428"/>
      <c r="AC854" s="428"/>
      <c r="AD854" s="428"/>
      <c r="AE854" s="428"/>
      <c r="AF854" s="428"/>
      <c r="AG854" s="428"/>
      <c r="AH854" s="428"/>
    </row>
    <row r="855" ht="15.75" customHeight="1">
      <c r="A855" s="428"/>
      <c r="B855" s="428"/>
      <c r="C855" s="472"/>
      <c r="D855" s="428"/>
      <c r="E855" s="472"/>
      <c r="F855" s="472"/>
      <c r="G855" s="472"/>
      <c r="H855" s="428"/>
      <c r="I855" s="472"/>
      <c r="J855" s="428"/>
      <c r="K855" s="472"/>
      <c r="L855" s="428"/>
      <c r="M855" s="472"/>
      <c r="N855" s="428"/>
      <c r="O855" s="474"/>
      <c r="P855" s="473"/>
      <c r="Q855" s="428"/>
      <c r="R855" s="428"/>
      <c r="S855" s="428"/>
      <c r="T855" s="428"/>
      <c r="U855" s="428"/>
      <c r="V855" s="428"/>
      <c r="W855" s="428"/>
      <c r="X855" s="428"/>
      <c r="Y855" s="428"/>
      <c r="Z855" s="428"/>
      <c r="AA855" s="428"/>
      <c r="AB855" s="428"/>
      <c r="AC855" s="428"/>
      <c r="AD855" s="428"/>
      <c r="AE855" s="428"/>
      <c r="AF855" s="428"/>
      <c r="AG855" s="428"/>
      <c r="AH855" s="428"/>
    </row>
    <row r="856" ht="15.75" customHeight="1">
      <c r="A856" s="428"/>
      <c r="B856" s="428"/>
      <c r="C856" s="472"/>
      <c r="D856" s="428"/>
      <c r="E856" s="472"/>
      <c r="F856" s="472"/>
      <c r="G856" s="472"/>
      <c r="H856" s="428"/>
      <c r="I856" s="472"/>
      <c r="J856" s="428"/>
      <c r="K856" s="472"/>
      <c r="L856" s="428"/>
      <c r="M856" s="472"/>
      <c r="N856" s="428"/>
      <c r="O856" s="474"/>
      <c r="P856" s="473"/>
      <c r="Q856" s="428"/>
      <c r="R856" s="428"/>
      <c r="S856" s="428"/>
      <c r="T856" s="428"/>
      <c r="U856" s="428"/>
      <c r="V856" s="428"/>
      <c r="W856" s="428"/>
      <c r="X856" s="428"/>
      <c r="Y856" s="428"/>
      <c r="Z856" s="428"/>
      <c r="AA856" s="428"/>
      <c r="AB856" s="428"/>
      <c r="AC856" s="428"/>
      <c r="AD856" s="428"/>
      <c r="AE856" s="428"/>
      <c r="AF856" s="428"/>
      <c r="AG856" s="428"/>
      <c r="AH856" s="428"/>
    </row>
    <row r="857" ht="15.75" customHeight="1">
      <c r="A857" s="428"/>
      <c r="B857" s="428"/>
      <c r="C857" s="472"/>
      <c r="D857" s="428"/>
      <c r="E857" s="472"/>
      <c r="F857" s="472"/>
      <c r="G857" s="472"/>
      <c r="H857" s="428"/>
      <c r="I857" s="472"/>
      <c r="J857" s="428"/>
      <c r="K857" s="472"/>
      <c r="L857" s="428"/>
      <c r="M857" s="472"/>
      <c r="N857" s="428"/>
      <c r="O857" s="474"/>
      <c r="P857" s="473"/>
      <c r="Q857" s="428"/>
      <c r="R857" s="428"/>
      <c r="S857" s="428"/>
      <c r="T857" s="428"/>
      <c r="U857" s="428"/>
      <c r="V857" s="428"/>
      <c r="W857" s="428"/>
      <c r="X857" s="428"/>
      <c r="Y857" s="428"/>
      <c r="Z857" s="428"/>
      <c r="AA857" s="428"/>
      <c r="AB857" s="428"/>
      <c r="AC857" s="428"/>
      <c r="AD857" s="428"/>
      <c r="AE857" s="428"/>
      <c r="AF857" s="428"/>
      <c r="AG857" s="428"/>
      <c r="AH857" s="428"/>
    </row>
    <row r="858" ht="15.75" customHeight="1">
      <c r="A858" s="428"/>
      <c r="B858" s="428"/>
      <c r="C858" s="472"/>
      <c r="D858" s="428"/>
      <c r="E858" s="472"/>
      <c r="F858" s="472"/>
      <c r="G858" s="472"/>
      <c r="H858" s="428"/>
      <c r="I858" s="472"/>
      <c r="J858" s="428"/>
      <c r="K858" s="472"/>
      <c r="L858" s="428"/>
      <c r="M858" s="472"/>
      <c r="N858" s="428"/>
      <c r="O858" s="474"/>
      <c r="P858" s="473"/>
      <c r="Q858" s="428"/>
      <c r="R858" s="428"/>
      <c r="S858" s="428"/>
      <c r="T858" s="428"/>
      <c r="U858" s="428"/>
      <c r="V858" s="428"/>
      <c r="W858" s="428"/>
      <c r="X858" s="428"/>
      <c r="Y858" s="428"/>
      <c r="Z858" s="428"/>
      <c r="AA858" s="428"/>
      <c r="AB858" s="428"/>
      <c r="AC858" s="428"/>
      <c r="AD858" s="428"/>
      <c r="AE858" s="428"/>
      <c r="AF858" s="428"/>
      <c r="AG858" s="428"/>
      <c r="AH858" s="428"/>
    </row>
    <row r="859" ht="15.75" customHeight="1">
      <c r="A859" s="428"/>
      <c r="B859" s="428"/>
      <c r="C859" s="472"/>
      <c r="D859" s="428"/>
      <c r="E859" s="472"/>
      <c r="F859" s="472"/>
      <c r="G859" s="472"/>
      <c r="H859" s="428"/>
      <c r="I859" s="472"/>
      <c r="J859" s="428"/>
      <c r="K859" s="472"/>
      <c r="L859" s="428"/>
      <c r="M859" s="472"/>
      <c r="N859" s="428"/>
      <c r="O859" s="474"/>
      <c r="P859" s="473"/>
      <c r="Q859" s="428"/>
      <c r="R859" s="428"/>
      <c r="S859" s="428"/>
      <c r="T859" s="428"/>
      <c r="U859" s="428"/>
      <c r="V859" s="428"/>
      <c r="W859" s="428"/>
      <c r="X859" s="428"/>
      <c r="Y859" s="428"/>
      <c r="Z859" s="428"/>
      <c r="AA859" s="428"/>
      <c r="AB859" s="428"/>
      <c r="AC859" s="428"/>
      <c r="AD859" s="428"/>
      <c r="AE859" s="428"/>
      <c r="AF859" s="428"/>
      <c r="AG859" s="428"/>
      <c r="AH859" s="428"/>
    </row>
    <row r="860" ht="15.75" customHeight="1">
      <c r="A860" s="428"/>
      <c r="B860" s="428"/>
      <c r="C860" s="472"/>
      <c r="D860" s="428"/>
      <c r="E860" s="472"/>
      <c r="F860" s="472"/>
      <c r="G860" s="472"/>
      <c r="H860" s="428"/>
      <c r="I860" s="472"/>
      <c r="J860" s="428"/>
      <c r="K860" s="472"/>
      <c r="L860" s="428"/>
      <c r="M860" s="472"/>
      <c r="N860" s="428"/>
      <c r="O860" s="474"/>
      <c r="P860" s="473"/>
      <c r="Q860" s="428"/>
      <c r="R860" s="428"/>
      <c r="S860" s="428"/>
      <c r="T860" s="428"/>
      <c r="U860" s="428"/>
      <c r="V860" s="428"/>
      <c r="W860" s="428"/>
      <c r="X860" s="428"/>
      <c r="Y860" s="428"/>
      <c r="Z860" s="428"/>
      <c r="AA860" s="428"/>
      <c r="AB860" s="428"/>
      <c r="AC860" s="428"/>
      <c r="AD860" s="428"/>
      <c r="AE860" s="428"/>
      <c r="AF860" s="428"/>
      <c r="AG860" s="428"/>
      <c r="AH860" s="428"/>
    </row>
    <row r="861" ht="15.75" customHeight="1">
      <c r="A861" s="428"/>
      <c r="B861" s="428"/>
      <c r="C861" s="472"/>
      <c r="D861" s="428"/>
      <c r="E861" s="472"/>
      <c r="F861" s="472"/>
      <c r="G861" s="472"/>
      <c r="H861" s="428"/>
      <c r="I861" s="472"/>
      <c r="J861" s="428"/>
      <c r="K861" s="472"/>
      <c r="L861" s="428"/>
      <c r="M861" s="472"/>
      <c r="N861" s="428"/>
      <c r="O861" s="474"/>
      <c r="P861" s="473"/>
      <c r="Q861" s="428"/>
      <c r="R861" s="428"/>
      <c r="S861" s="428"/>
      <c r="T861" s="428"/>
      <c r="U861" s="428"/>
      <c r="V861" s="428"/>
      <c r="W861" s="428"/>
      <c r="X861" s="428"/>
      <c r="Y861" s="428"/>
      <c r="Z861" s="428"/>
      <c r="AA861" s="428"/>
      <c r="AB861" s="428"/>
      <c r="AC861" s="428"/>
      <c r="AD861" s="428"/>
      <c r="AE861" s="428"/>
      <c r="AF861" s="428"/>
      <c r="AG861" s="428"/>
      <c r="AH861" s="428"/>
    </row>
    <row r="862" ht="15.75" customHeight="1">
      <c r="A862" s="428"/>
      <c r="B862" s="428"/>
      <c r="C862" s="472"/>
      <c r="D862" s="428"/>
      <c r="E862" s="472"/>
      <c r="F862" s="472"/>
      <c r="G862" s="472"/>
      <c r="H862" s="428"/>
      <c r="I862" s="472"/>
      <c r="J862" s="428"/>
      <c r="K862" s="472"/>
      <c r="L862" s="428"/>
      <c r="M862" s="472"/>
      <c r="N862" s="428"/>
      <c r="O862" s="474"/>
      <c r="P862" s="473"/>
      <c r="Q862" s="428"/>
      <c r="R862" s="428"/>
      <c r="S862" s="428"/>
      <c r="T862" s="428"/>
      <c r="U862" s="428"/>
      <c r="V862" s="428"/>
      <c r="W862" s="428"/>
      <c r="X862" s="428"/>
      <c r="Y862" s="428"/>
      <c r="Z862" s="428"/>
      <c r="AA862" s="428"/>
      <c r="AB862" s="428"/>
      <c r="AC862" s="428"/>
      <c r="AD862" s="428"/>
      <c r="AE862" s="428"/>
      <c r="AF862" s="428"/>
      <c r="AG862" s="428"/>
      <c r="AH862" s="428"/>
    </row>
    <row r="863" ht="15.75" customHeight="1">
      <c r="A863" s="428"/>
      <c r="B863" s="428"/>
      <c r="C863" s="472"/>
      <c r="D863" s="428"/>
      <c r="E863" s="472"/>
      <c r="F863" s="472"/>
      <c r="G863" s="472"/>
      <c r="H863" s="428"/>
      <c r="I863" s="472"/>
      <c r="J863" s="428"/>
      <c r="K863" s="472"/>
      <c r="L863" s="428"/>
      <c r="M863" s="472"/>
      <c r="N863" s="428"/>
      <c r="O863" s="474"/>
      <c r="P863" s="473"/>
      <c r="Q863" s="428"/>
      <c r="R863" s="428"/>
      <c r="S863" s="428"/>
      <c r="T863" s="428"/>
      <c r="U863" s="428"/>
      <c r="V863" s="428"/>
      <c r="W863" s="428"/>
      <c r="X863" s="428"/>
      <c r="Y863" s="428"/>
      <c r="Z863" s="428"/>
      <c r="AA863" s="428"/>
      <c r="AB863" s="428"/>
      <c r="AC863" s="428"/>
      <c r="AD863" s="428"/>
      <c r="AE863" s="428"/>
      <c r="AF863" s="428"/>
      <c r="AG863" s="428"/>
      <c r="AH863" s="428"/>
    </row>
    <row r="864" ht="15.75" customHeight="1">
      <c r="A864" s="428"/>
      <c r="B864" s="428"/>
      <c r="C864" s="472"/>
      <c r="D864" s="428"/>
      <c r="E864" s="472"/>
      <c r="F864" s="472"/>
      <c r="G864" s="472"/>
      <c r="H864" s="428"/>
      <c r="I864" s="472"/>
      <c r="J864" s="428"/>
      <c r="K864" s="472"/>
      <c r="L864" s="428"/>
      <c r="M864" s="472"/>
      <c r="N864" s="428"/>
      <c r="O864" s="474"/>
      <c r="P864" s="473"/>
      <c r="Q864" s="428"/>
      <c r="R864" s="428"/>
      <c r="S864" s="428"/>
      <c r="T864" s="428"/>
      <c r="U864" s="428"/>
      <c r="V864" s="428"/>
      <c r="W864" s="428"/>
      <c r="X864" s="428"/>
      <c r="Y864" s="428"/>
      <c r="Z864" s="428"/>
      <c r="AA864" s="428"/>
      <c r="AB864" s="428"/>
      <c r="AC864" s="428"/>
      <c r="AD864" s="428"/>
      <c r="AE864" s="428"/>
      <c r="AF864" s="428"/>
      <c r="AG864" s="428"/>
      <c r="AH864" s="428"/>
    </row>
    <row r="865" ht="15.75" customHeight="1">
      <c r="A865" s="428"/>
      <c r="B865" s="428"/>
      <c r="C865" s="472"/>
      <c r="D865" s="428"/>
      <c r="E865" s="472"/>
      <c r="F865" s="472"/>
      <c r="G865" s="472"/>
      <c r="H865" s="428"/>
      <c r="I865" s="472"/>
      <c r="J865" s="428"/>
      <c r="K865" s="472"/>
      <c r="L865" s="428"/>
      <c r="M865" s="472"/>
      <c r="N865" s="428"/>
      <c r="O865" s="474"/>
      <c r="P865" s="473"/>
      <c r="Q865" s="428"/>
      <c r="R865" s="428"/>
      <c r="S865" s="428"/>
      <c r="T865" s="428"/>
      <c r="U865" s="428"/>
      <c r="V865" s="428"/>
      <c r="W865" s="428"/>
      <c r="X865" s="428"/>
      <c r="Y865" s="428"/>
      <c r="Z865" s="428"/>
      <c r="AA865" s="428"/>
      <c r="AB865" s="428"/>
      <c r="AC865" s="428"/>
      <c r="AD865" s="428"/>
      <c r="AE865" s="428"/>
      <c r="AF865" s="428"/>
      <c r="AG865" s="428"/>
      <c r="AH865" s="428"/>
    </row>
    <row r="866" ht="15.75" customHeight="1">
      <c r="A866" s="428"/>
      <c r="B866" s="428"/>
      <c r="C866" s="472"/>
      <c r="D866" s="428"/>
      <c r="E866" s="472"/>
      <c r="F866" s="472"/>
      <c r="G866" s="472"/>
      <c r="H866" s="428"/>
      <c r="I866" s="472"/>
      <c r="J866" s="428"/>
      <c r="K866" s="472"/>
      <c r="L866" s="428"/>
      <c r="M866" s="472"/>
      <c r="N866" s="428"/>
      <c r="O866" s="474"/>
      <c r="P866" s="473"/>
      <c r="Q866" s="428"/>
      <c r="R866" s="428"/>
      <c r="S866" s="428"/>
      <c r="T866" s="428"/>
      <c r="U866" s="428"/>
      <c r="V866" s="428"/>
      <c r="W866" s="428"/>
      <c r="X866" s="428"/>
      <c r="Y866" s="428"/>
      <c r="Z866" s="428"/>
      <c r="AA866" s="428"/>
      <c r="AB866" s="428"/>
      <c r="AC866" s="428"/>
      <c r="AD866" s="428"/>
      <c r="AE866" s="428"/>
      <c r="AF866" s="428"/>
      <c r="AG866" s="428"/>
      <c r="AH866" s="428"/>
    </row>
    <row r="867" ht="15.75" customHeight="1">
      <c r="A867" s="428"/>
      <c r="B867" s="428"/>
      <c r="C867" s="472"/>
      <c r="D867" s="428"/>
      <c r="E867" s="472"/>
      <c r="F867" s="472"/>
      <c r="G867" s="472"/>
      <c r="H867" s="428"/>
      <c r="I867" s="472"/>
      <c r="J867" s="428"/>
      <c r="K867" s="472"/>
      <c r="L867" s="428"/>
      <c r="M867" s="472"/>
      <c r="N867" s="428"/>
      <c r="O867" s="474"/>
      <c r="P867" s="473"/>
      <c r="Q867" s="428"/>
      <c r="R867" s="428"/>
      <c r="S867" s="428"/>
      <c r="T867" s="428"/>
      <c r="U867" s="428"/>
      <c r="V867" s="428"/>
      <c r="W867" s="428"/>
      <c r="X867" s="428"/>
      <c r="Y867" s="428"/>
      <c r="Z867" s="428"/>
      <c r="AA867" s="428"/>
      <c r="AB867" s="428"/>
      <c r="AC867" s="428"/>
      <c r="AD867" s="428"/>
      <c r="AE867" s="428"/>
      <c r="AF867" s="428"/>
      <c r="AG867" s="428"/>
      <c r="AH867" s="428"/>
    </row>
    <row r="868" ht="15.75" customHeight="1">
      <c r="A868" s="428"/>
      <c r="B868" s="428"/>
      <c r="C868" s="472"/>
      <c r="D868" s="428"/>
      <c r="E868" s="472"/>
      <c r="F868" s="472"/>
      <c r="G868" s="472"/>
      <c r="H868" s="428"/>
      <c r="I868" s="472"/>
      <c r="J868" s="428"/>
      <c r="K868" s="472"/>
      <c r="L868" s="428"/>
      <c r="M868" s="472"/>
      <c r="N868" s="428"/>
      <c r="O868" s="474"/>
      <c r="P868" s="473"/>
      <c r="Q868" s="428"/>
      <c r="R868" s="428"/>
      <c r="S868" s="428"/>
      <c r="T868" s="428"/>
      <c r="U868" s="428"/>
      <c r="V868" s="428"/>
      <c r="W868" s="428"/>
      <c r="X868" s="428"/>
      <c r="Y868" s="428"/>
      <c r="Z868" s="428"/>
      <c r="AA868" s="428"/>
      <c r="AB868" s="428"/>
      <c r="AC868" s="428"/>
      <c r="AD868" s="428"/>
      <c r="AE868" s="428"/>
      <c r="AF868" s="428"/>
      <c r="AG868" s="428"/>
      <c r="AH868" s="428"/>
    </row>
    <row r="869" ht="15.75" customHeight="1">
      <c r="A869" s="428"/>
      <c r="B869" s="428"/>
      <c r="C869" s="472"/>
      <c r="D869" s="428"/>
      <c r="E869" s="472"/>
      <c r="F869" s="472"/>
      <c r="G869" s="472"/>
      <c r="H869" s="428"/>
      <c r="I869" s="472"/>
      <c r="J869" s="428"/>
      <c r="K869" s="472"/>
      <c r="L869" s="428"/>
      <c r="M869" s="472"/>
      <c r="N869" s="428"/>
      <c r="O869" s="474"/>
      <c r="P869" s="473"/>
      <c r="Q869" s="428"/>
      <c r="R869" s="428"/>
      <c r="S869" s="428"/>
      <c r="T869" s="428"/>
      <c r="U869" s="428"/>
      <c r="V869" s="428"/>
      <c r="W869" s="428"/>
      <c r="X869" s="428"/>
      <c r="Y869" s="428"/>
      <c r="Z869" s="428"/>
      <c r="AA869" s="428"/>
      <c r="AB869" s="428"/>
      <c r="AC869" s="428"/>
      <c r="AD869" s="428"/>
      <c r="AE869" s="428"/>
      <c r="AF869" s="428"/>
      <c r="AG869" s="428"/>
      <c r="AH869" s="428"/>
    </row>
    <row r="870" ht="15.75" customHeight="1">
      <c r="A870" s="428"/>
      <c r="B870" s="428"/>
      <c r="C870" s="472"/>
      <c r="D870" s="428"/>
      <c r="E870" s="472"/>
      <c r="F870" s="472"/>
      <c r="G870" s="472"/>
      <c r="H870" s="428"/>
      <c r="I870" s="472"/>
      <c r="J870" s="428"/>
      <c r="K870" s="472"/>
      <c r="L870" s="428"/>
      <c r="M870" s="472"/>
      <c r="N870" s="428"/>
      <c r="O870" s="474"/>
      <c r="P870" s="473"/>
      <c r="Q870" s="428"/>
      <c r="R870" s="428"/>
      <c r="S870" s="428"/>
      <c r="T870" s="428"/>
      <c r="U870" s="428"/>
      <c r="V870" s="428"/>
      <c r="W870" s="428"/>
      <c r="X870" s="428"/>
      <c r="Y870" s="428"/>
      <c r="Z870" s="428"/>
      <c r="AA870" s="428"/>
      <c r="AB870" s="428"/>
      <c r="AC870" s="428"/>
      <c r="AD870" s="428"/>
      <c r="AE870" s="428"/>
      <c r="AF870" s="428"/>
      <c r="AG870" s="428"/>
      <c r="AH870" s="428"/>
    </row>
    <row r="871" ht="15.75" customHeight="1">
      <c r="A871" s="428"/>
      <c r="B871" s="428"/>
      <c r="C871" s="472"/>
      <c r="D871" s="428"/>
      <c r="E871" s="472"/>
      <c r="F871" s="472"/>
      <c r="G871" s="472"/>
      <c r="H871" s="428"/>
      <c r="I871" s="472"/>
      <c r="J871" s="428"/>
      <c r="K871" s="472"/>
      <c r="L871" s="428"/>
      <c r="M871" s="472"/>
      <c r="N871" s="428"/>
      <c r="O871" s="474"/>
      <c r="P871" s="473"/>
      <c r="Q871" s="428"/>
      <c r="R871" s="428"/>
      <c r="S871" s="428"/>
      <c r="T871" s="428"/>
      <c r="U871" s="428"/>
      <c r="V871" s="428"/>
      <c r="W871" s="428"/>
      <c r="X871" s="428"/>
      <c r="Y871" s="428"/>
      <c r="Z871" s="428"/>
      <c r="AA871" s="428"/>
      <c r="AB871" s="428"/>
      <c r="AC871" s="428"/>
      <c r="AD871" s="428"/>
      <c r="AE871" s="428"/>
      <c r="AF871" s="428"/>
      <c r="AG871" s="428"/>
      <c r="AH871" s="428"/>
    </row>
    <row r="872" ht="15.75" customHeight="1">
      <c r="A872" s="428"/>
      <c r="B872" s="428"/>
      <c r="C872" s="472"/>
      <c r="D872" s="428"/>
      <c r="E872" s="472"/>
      <c r="F872" s="472"/>
      <c r="G872" s="472"/>
      <c r="H872" s="428"/>
      <c r="I872" s="472"/>
      <c r="J872" s="428"/>
      <c r="K872" s="472"/>
      <c r="L872" s="428"/>
      <c r="M872" s="472"/>
      <c r="N872" s="428"/>
      <c r="O872" s="474"/>
      <c r="P872" s="473"/>
      <c r="Q872" s="428"/>
      <c r="R872" s="428"/>
      <c r="S872" s="428"/>
      <c r="T872" s="428"/>
      <c r="U872" s="428"/>
      <c r="V872" s="428"/>
      <c r="W872" s="428"/>
      <c r="X872" s="428"/>
      <c r="Y872" s="428"/>
      <c r="Z872" s="428"/>
      <c r="AA872" s="428"/>
      <c r="AB872" s="428"/>
      <c r="AC872" s="428"/>
      <c r="AD872" s="428"/>
      <c r="AE872" s="428"/>
      <c r="AF872" s="428"/>
      <c r="AG872" s="428"/>
      <c r="AH872" s="428"/>
    </row>
    <row r="873" ht="15.75" customHeight="1">
      <c r="A873" s="428"/>
      <c r="B873" s="428"/>
      <c r="C873" s="472"/>
      <c r="D873" s="428"/>
      <c r="E873" s="472"/>
      <c r="F873" s="472"/>
      <c r="G873" s="472"/>
      <c r="H873" s="428"/>
      <c r="I873" s="472"/>
      <c r="J873" s="428"/>
      <c r="K873" s="472"/>
      <c r="L873" s="428"/>
      <c r="M873" s="472"/>
      <c r="N873" s="428"/>
      <c r="O873" s="474"/>
      <c r="P873" s="473"/>
      <c r="Q873" s="428"/>
      <c r="R873" s="428"/>
      <c r="S873" s="428"/>
      <c r="T873" s="428"/>
      <c r="U873" s="428"/>
      <c r="V873" s="428"/>
      <c r="W873" s="428"/>
      <c r="X873" s="428"/>
      <c r="Y873" s="428"/>
      <c r="Z873" s="428"/>
      <c r="AA873" s="428"/>
      <c r="AB873" s="428"/>
      <c r="AC873" s="428"/>
      <c r="AD873" s="428"/>
      <c r="AE873" s="428"/>
      <c r="AF873" s="428"/>
      <c r="AG873" s="428"/>
      <c r="AH873" s="428"/>
    </row>
    <row r="874" ht="15.75" customHeight="1">
      <c r="A874" s="428"/>
      <c r="B874" s="428"/>
      <c r="C874" s="472"/>
      <c r="D874" s="428"/>
      <c r="E874" s="472"/>
      <c r="F874" s="472"/>
      <c r="G874" s="472"/>
      <c r="H874" s="428"/>
      <c r="I874" s="472"/>
      <c r="J874" s="428"/>
      <c r="K874" s="472"/>
      <c r="L874" s="428"/>
      <c r="M874" s="472"/>
      <c r="N874" s="428"/>
      <c r="O874" s="474"/>
      <c r="P874" s="473"/>
      <c r="Q874" s="428"/>
      <c r="R874" s="428"/>
      <c r="S874" s="428"/>
      <c r="T874" s="428"/>
      <c r="U874" s="428"/>
      <c r="V874" s="428"/>
      <c r="W874" s="428"/>
      <c r="X874" s="428"/>
      <c r="Y874" s="428"/>
      <c r="Z874" s="428"/>
      <c r="AA874" s="428"/>
      <c r="AB874" s="428"/>
      <c r="AC874" s="428"/>
      <c r="AD874" s="428"/>
      <c r="AE874" s="428"/>
      <c r="AF874" s="428"/>
      <c r="AG874" s="428"/>
      <c r="AH874" s="428"/>
    </row>
    <row r="875" ht="15.75" customHeight="1">
      <c r="A875" s="428"/>
      <c r="B875" s="428"/>
      <c r="C875" s="472"/>
      <c r="D875" s="428"/>
      <c r="E875" s="472"/>
      <c r="F875" s="472"/>
      <c r="G875" s="472"/>
      <c r="H875" s="428"/>
      <c r="I875" s="472"/>
      <c r="J875" s="428"/>
      <c r="K875" s="472"/>
      <c r="L875" s="428"/>
      <c r="M875" s="472"/>
      <c r="N875" s="428"/>
      <c r="O875" s="474"/>
      <c r="P875" s="473"/>
      <c r="Q875" s="428"/>
      <c r="R875" s="428"/>
      <c r="S875" s="428"/>
      <c r="T875" s="428"/>
      <c r="U875" s="428"/>
      <c r="V875" s="428"/>
      <c r="W875" s="428"/>
      <c r="X875" s="428"/>
      <c r="Y875" s="428"/>
      <c r="Z875" s="428"/>
      <c r="AA875" s="428"/>
      <c r="AB875" s="428"/>
      <c r="AC875" s="428"/>
      <c r="AD875" s="428"/>
      <c r="AE875" s="428"/>
      <c r="AF875" s="428"/>
      <c r="AG875" s="428"/>
      <c r="AH875" s="428"/>
    </row>
    <row r="876" ht="15.75" customHeight="1">
      <c r="A876" s="428"/>
      <c r="B876" s="428"/>
      <c r="C876" s="472"/>
      <c r="D876" s="428"/>
      <c r="E876" s="472"/>
      <c r="F876" s="472"/>
      <c r="G876" s="472"/>
      <c r="H876" s="428"/>
      <c r="I876" s="472"/>
      <c r="J876" s="428"/>
      <c r="K876" s="472"/>
      <c r="L876" s="428"/>
      <c r="M876" s="472"/>
      <c r="N876" s="428"/>
      <c r="O876" s="474"/>
      <c r="P876" s="473"/>
      <c r="Q876" s="428"/>
      <c r="R876" s="428"/>
      <c r="S876" s="428"/>
      <c r="T876" s="428"/>
      <c r="U876" s="428"/>
      <c r="V876" s="428"/>
      <c r="W876" s="428"/>
      <c r="X876" s="428"/>
      <c r="Y876" s="428"/>
      <c r="Z876" s="428"/>
      <c r="AA876" s="428"/>
      <c r="AB876" s="428"/>
      <c r="AC876" s="428"/>
      <c r="AD876" s="428"/>
      <c r="AE876" s="428"/>
      <c r="AF876" s="428"/>
      <c r="AG876" s="428"/>
      <c r="AH876" s="428"/>
    </row>
    <row r="877" ht="15.75" customHeight="1">
      <c r="A877" s="428"/>
      <c r="B877" s="428"/>
      <c r="C877" s="472"/>
      <c r="D877" s="428"/>
      <c r="E877" s="472"/>
      <c r="F877" s="472"/>
      <c r="G877" s="472"/>
      <c r="H877" s="428"/>
      <c r="I877" s="472"/>
      <c r="J877" s="428"/>
      <c r="K877" s="472"/>
      <c r="L877" s="428"/>
      <c r="M877" s="472"/>
      <c r="N877" s="428"/>
      <c r="O877" s="474"/>
      <c r="P877" s="473"/>
      <c r="Q877" s="428"/>
      <c r="R877" s="428"/>
      <c r="S877" s="428"/>
      <c r="T877" s="428"/>
      <c r="U877" s="428"/>
      <c r="V877" s="428"/>
      <c r="W877" s="428"/>
      <c r="X877" s="428"/>
      <c r="Y877" s="428"/>
      <c r="Z877" s="428"/>
      <c r="AA877" s="428"/>
      <c r="AB877" s="428"/>
      <c r="AC877" s="428"/>
      <c r="AD877" s="428"/>
      <c r="AE877" s="428"/>
      <c r="AF877" s="428"/>
      <c r="AG877" s="428"/>
      <c r="AH877" s="428"/>
    </row>
    <row r="878" ht="15.75" customHeight="1">
      <c r="A878" s="428"/>
      <c r="B878" s="428"/>
      <c r="C878" s="472"/>
      <c r="D878" s="428"/>
      <c r="E878" s="472"/>
      <c r="F878" s="472"/>
      <c r="G878" s="472"/>
      <c r="H878" s="428"/>
      <c r="I878" s="472"/>
      <c r="J878" s="428"/>
      <c r="K878" s="472"/>
      <c r="L878" s="428"/>
      <c r="M878" s="472"/>
      <c r="N878" s="428"/>
      <c r="O878" s="474"/>
      <c r="P878" s="473"/>
      <c r="Q878" s="428"/>
      <c r="R878" s="428"/>
      <c r="S878" s="428"/>
      <c r="T878" s="428"/>
      <c r="U878" s="428"/>
      <c r="V878" s="428"/>
      <c r="W878" s="428"/>
      <c r="X878" s="428"/>
      <c r="Y878" s="428"/>
      <c r="Z878" s="428"/>
      <c r="AA878" s="428"/>
      <c r="AB878" s="428"/>
      <c r="AC878" s="428"/>
      <c r="AD878" s="428"/>
      <c r="AE878" s="428"/>
      <c r="AF878" s="428"/>
      <c r="AG878" s="428"/>
      <c r="AH878" s="428"/>
    </row>
    <row r="879" ht="15.75" customHeight="1">
      <c r="A879" s="428"/>
      <c r="B879" s="428"/>
      <c r="C879" s="472"/>
      <c r="D879" s="428"/>
      <c r="E879" s="472"/>
      <c r="F879" s="472"/>
      <c r="G879" s="472"/>
      <c r="H879" s="428"/>
      <c r="I879" s="472"/>
      <c r="J879" s="428"/>
      <c r="K879" s="472"/>
      <c r="L879" s="428"/>
      <c r="M879" s="472"/>
      <c r="N879" s="428"/>
      <c r="O879" s="474"/>
      <c r="P879" s="473"/>
      <c r="Q879" s="428"/>
      <c r="R879" s="428"/>
      <c r="S879" s="428"/>
      <c r="T879" s="428"/>
      <c r="U879" s="428"/>
      <c r="V879" s="428"/>
      <c r="W879" s="428"/>
      <c r="X879" s="428"/>
      <c r="Y879" s="428"/>
      <c r="Z879" s="428"/>
      <c r="AA879" s="428"/>
      <c r="AB879" s="428"/>
      <c r="AC879" s="428"/>
      <c r="AD879" s="428"/>
      <c r="AE879" s="428"/>
      <c r="AF879" s="428"/>
      <c r="AG879" s="428"/>
      <c r="AH879" s="428"/>
    </row>
    <row r="880" ht="15.75" customHeight="1">
      <c r="A880" s="428"/>
      <c r="B880" s="428"/>
      <c r="C880" s="472"/>
      <c r="D880" s="428"/>
      <c r="E880" s="472"/>
      <c r="F880" s="472"/>
      <c r="G880" s="472"/>
      <c r="H880" s="428"/>
      <c r="I880" s="472"/>
      <c r="J880" s="428"/>
      <c r="K880" s="472"/>
      <c r="L880" s="428"/>
      <c r="M880" s="472"/>
      <c r="N880" s="428"/>
      <c r="O880" s="474"/>
      <c r="P880" s="473"/>
      <c r="Q880" s="428"/>
      <c r="R880" s="428"/>
      <c r="S880" s="428"/>
      <c r="T880" s="428"/>
      <c r="U880" s="428"/>
      <c r="V880" s="428"/>
      <c r="W880" s="428"/>
      <c r="X880" s="428"/>
      <c r="Y880" s="428"/>
      <c r="Z880" s="428"/>
      <c r="AA880" s="428"/>
      <c r="AB880" s="428"/>
      <c r="AC880" s="428"/>
      <c r="AD880" s="428"/>
      <c r="AE880" s="428"/>
      <c r="AF880" s="428"/>
      <c r="AG880" s="428"/>
      <c r="AH880" s="428"/>
    </row>
    <row r="881" ht="15.75" customHeight="1">
      <c r="A881" s="428"/>
      <c r="B881" s="428"/>
      <c r="C881" s="472"/>
      <c r="D881" s="428"/>
      <c r="E881" s="472"/>
      <c r="F881" s="472"/>
      <c r="G881" s="472"/>
      <c r="H881" s="428"/>
      <c r="I881" s="472"/>
      <c r="J881" s="428"/>
      <c r="K881" s="472"/>
      <c r="L881" s="428"/>
      <c r="M881" s="472"/>
      <c r="N881" s="428"/>
      <c r="O881" s="474"/>
      <c r="P881" s="473"/>
      <c r="Q881" s="428"/>
      <c r="R881" s="428"/>
      <c r="S881" s="428"/>
      <c r="T881" s="428"/>
      <c r="U881" s="428"/>
      <c r="V881" s="428"/>
      <c r="W881" s="428"/>
      <c r="X881" s="428"/>
      <c r="Y881" s="428"/>
      <c r="Z881" s="428"/>
      <c r="AA881" s="428"/>
      <c r="AB881" s="428"/>
      <c r="AC881" s="428"/>
      <c r="AD881" s="428"/>
      <c r="AE881" s="428"/>
      <c r="AF881" s="428"/>
      <c r="AG881" s="428"/>
      <c r="AH881" s="428"/>
    </row>
    <row r="882" ht="15.75" customHeight="1">
      <c r="A882" s="428"/>
      <c r="B882" s="428"/>
      <c r="C882" s="472"/>
      <c r="D882" s="428"/>
      <c r="E882" s="472"/>
      <c r="F882" s="472"/>
      <c r="G882" s="472"/>
      <c r="H882" s="428"/>
      <c r="I882" s="472"/>
      <c r="J882" s="428"/>
      <c r="K882" s="472"/>
      <c r="L882" s="428"/>
      <c r="M882" s="472"/>
      <c r="N882" s="428"/>
      <c r="O882" s="474"/>
      <c r="P882" s="473"/>
      <c r="Q882" s="428"/>
      <c r="R882" s="428"/>
      <c r="S882" s="428"/>
      <c r="T882" s="428"/>
      <c r="U882" s="428"/>
      <c r="V882" s="428"/>
      <c r="W882" s="428"/>
      <c r="X882" s="428"/>
      <c r="Y882" s="428"/>
      <c r="Z882" s="428"/>
      <c r="AA882" s="428"/>
      <c r="AB882" s="428"/>
      <c r="AC882" s="428"/>
      <c r="AD882" s="428"/>
      <c r="AE882" s="428"/>
      <c r="AF882" s="428"/>
      <c r="AG882" s="428"/>
      <c r="AH882" s="428"/>
    </row>
    <row r="883" ht="15.75" customHeight="1">
      <c r="A883" s="428"/>
      <c r="B883" s="428"/>
      <c r="C883" s="472"/>
      <c r="D883" s="428"/>
      <c r="E883" s="472"/>
      <c r="F883" s="472"/>
      <c r="G883" s="472"/>
      <c r="H883" s="428"/>
      <c r="I883" s="472"/>
      <c r="J883" s="428"/>
      <c r="K883" s="472"/>
      <c r="L883" s="428"/>
      <c r="M883" s="472"/>
      <c r="N883" s="428"/>
      <c r="O883" s="474"/>
      <c r="P883" s="473"/>
      <c r="Q883" s="428"/>
      <c r="R883" s="428"/>
      <c r="S883" s="428"/>
      <c r="T883" s="428"/>
      <c r="U883" s="428"/>
      <c r="V883" s="428"/>
      <c r="W883" s="428"/>
      <c r="X883" s="428"/>
      <c r="Y883" s="428"/>
      <c r="Z883" s="428"/>
      <c r="AA883" s="428"/>
      <c r="AB883" s="428"/>
      <c r="AC883" s="428"/>
      <c r="AD883" s="428"/>
      <c r="AE883" s="428"/>
      <c r="AF883" s="428"/>
      <c r="AG883" s="428"/>
      <c r="AH883" s="428"/>
    </row>
    <row r="884" ht="15.75" customHeight="1">
      <c r="A884" s="428"/>
      <c r="B884" s="428"/>
      <c r="C884" s="472"/>
      <c r="D884" s="428"/>
      <c r="E884" s="472"/>
      <c r="F884" s="472"/>
      <c r="G884" s="472"/>
      <c r="H884" s="428"/>
      <c r="I884" s="472"/>
      <c r="J884" s="428"/>
      <c r="K884" s="472"/>
      <c r="L884" s="428"/>
      <c r="M884" s="472"/>
      <c r="N884" s="428"/>
      <c r="O884" s="474"/>
      <c r="P884" s="473"/>
      <c r="Q884" s="428"/>
      <c r="R884" s="428"/>
      <c r="S884" s="428"/>
      <c r="T884" s="428"/>
      <c r="U884" s="428"/>
      <c r="V884" s="428"/>
      <c r="W884" s="428"/>
      <c r="X884" s="428"/>
      <c r="Y884" s="428"/>
      <c r="Z884" s="428"/>
      <c r="AA884" s="428"/>
      <c r="AB884" s="428"/>
      <c r="AC884" s="428"/>
      <c r="AD884" s="428"/>
      <c r="AE884" s="428"/>
      <c r="AF884" s="428"/>
      <c r="AG884" s="428"/>
      <c r="AH884" s="428"/>
    </row>
    <row r="885" ht="15.75" customHeight="1">
      <c r="A885" s="428"/>
      <c r="B885" s="428"/>
      <c r="C885" s="472"/>
      <c r="D885" s="428"/>
      <c r="E885" s="472"/>
      <c r="F885" s="472"/>
      <c r="G885" s="472"/>
      <c r="H885" s="428"/>
      <c r="I885" s="472"/>
      <c r="J885" s="428"/>
      <c r="K885" s="472"/>
      <c r="L885" s="428"/>
      <c r="M885" s="472"/>
      <c r="N885" s="428"/>
      <c r="O885" s="474"/>
      <c r="P885" s="473"/>
      <c r="Q885" s="428"/>
      <c r="R885" s="428"/>
      <c r="S885" s="428"/>
      <c r="T885" s="428"/>
      <c r="U885" s="428"/>
      <c r="V885" s="428"/>
      <c r="W885" s="428"/>
      <c r="X885" s="428"/>
      <c r="Y885" s="428"/>
      <c r="Z885" s="428"/>
      <c r="AA885" s="428"/>
      <c r="AB885" s="428"/>
      <c r="AC885" s="428"/>
      <c r="AD885" s="428"/>
      <c r="AE885" s="428"/>
      <c r="AF885" s="428"/>
      <c r="AG885" s="428"/>
      <c r="AH885" s="428"/>
    </row>
    <row r="886" ht="15.75" customHeight="1">
      <c r="A886" s="428"/>
      <c r="B886" s="428"/>
      <c r="C886" s="472"/>
      <c r="D886" s="428"/>
      <c r="E886" s="472"/>
      <c r="F886" s="472"/>
      <c r="G886" s="472"/>
      <c r="H886" s="428"/>
      <c r="I886" s="472"/>
      <c r="J886" s="428"/>
      <c r="K886" s="472"/>
      <c r="L886" s="428"/>
      <c r="M886" s="472"/>
      <c r="N886" s="428"/>
      <c r="O886" s="474"/>
      <c r="P886" s="473"/>
      <c r="Q886" s="428"/>
      <c r="R886" s="428"/>
      <c r="S886" s="428"/>
      <c r="T886" s="428"/>
      <c r="U886" s="428"/>
      <c r="V886" s="428"/>
      <c r="W886" s="428"/>
      <c r="X886" s="428"/>
      <c r="Y886" s="428"/>
      <c r="Z886" s="428"/>
      <c r="AA886" s="428"/>
      <c r="AB886" s="428"/>
      <c r="AC886" s="428"/>
      <c r="AD886" s="428"/>
      <c r="AE886" s="428"/>
      <c r="AF886" s="428"/>
      <c r="AG886" s="428"/>
      <c r="AH886" s="428"/>
    </row>
    <row r="887" ht="15.75" customHeight="1">
      <c r="A887" s="428"/>
      <c r="B887" s="428"/>
      <c r="C887" s="472"/>
      <c r="D887" s="428"/>
      <c r="E887" s="472"/>
      <c r="F887" s="472"/>
      <c r="G887" s="472"/>
      <c r="H887" s="428"/>
      <c r="I887" s="472"/>
      <c r="J887" s="428"/>
      <c r="K887" s="472"/>
      <c r="L887" s="428"/>
      <c r="M887" s="472"/>
      <c r="N887" s="428"/>
      <c r="O887" s="474"/>
      <c r="P887" s="473"/>
      <c r="Q887" s="428"/>
      <c r="R887" s="428"/>
      <c r="S887" s="428"/>
      <c r="T887" s="428"/>
      <c r="U887" s="428"/>
      <c r="V887" s="428"/>
      <c r="W887" s="428"/>
      <c r="X887" s="428"/>
      <c r="Y887" s="428"/>
      <c r="Z887" s="428"/>
      <c r="AA887" s="428"/>
      <c r="AB887" s="428"/>
      <c r="AC887" s="428"/>
      <c r="AD887" s="428"/>
      <c r="AE887" s="428"/>
      <c r="AF887" s="428"/>
      <c r="AG887" s="428"/>
      <c r="AH887" s="428"/>
    </row>
    <row r="888" ht="15.75" customHeight="1">
      <c r="A888" s="428"/>
      <c r="B888" s="428"/>
      <c r="C888" s="472"/>
      <c r="D888" s="428"/>
      <c r="E888" s="472"/>
      <c r="F888" s="472"/>
      <c r="G888" s="472"/>
      <c r="H888" s="428"/>
      <c r="I888" s="472"/>
      <c r="J888" s="428"/>
      <c r="K888" s="472"/>
      <c r="L888" s="428"/>
      <c r="M888" s="472"/>
      <c r="N888" s="428"/>
      <c r="O888" s="474"/>
      <c r="P888" s="473"/>
      <c r="Q888" s="428"/>
      <c r="R888" s="428"/>
      <c r="S888" s="428"/>
      <c r="T888" s="428"/>
      <c r="U888" s="428"/>
      <c r="V888" s="428"/>
      <c r="W888" s="428"/>
      <c r="X888" s="428"/>
      <c r="Y888" s="428"/>
      <c r="Z888" s="428"/>
      <c r="AA888" s="428"/>
      <c r="AB888" s="428"/>
      <c r="AC888" s="428"/>
      <c r="AD888" s="428"/>
      <c r="AE888" s="428"/>
      <c r="AF888" s="428"/>
      <c r="AG888" s="428"/>
      <c r="AH888" s="428"/>
    </row>
    <row r="889" ht="15.75" customHeight="1">
      <c r="A889" s="428"/>
      <c r="B889" s="428"/>
      <c r="C889" s="472"/>
      <c r="D889" s="428"/>
      <c r="E889" s="472"/>
      <c r="F889" s="472"/>
      <c r="G889" s="472"/>
      <c r="H889" s="428"/>
      <c r="I889" s="472"/>
      <c r="J889" s="428"/>
      <c r="K889" s="472"/>
      <c r="L889" s="428"/>
      <c r="M889" s="472"/>
      <c r="N889" s="428"/>
      <c r="O889" s="474"/>
      <c r="P889" s="473"/>
      <c r="Q889" s="428"/>
      <c r="R889" s="428"/>
      <c r="S889" s="428"/>
      <c r="T889" s="428"/>
      <c r="U889" s="428"/>
      <c r="V889" s="428"/>
      <c r="W889" s="428"/>
      <c r="X889" s="428"/>
      <c r="Y889" s="428"/>
      <c r="Z889" s="428"/>
      <c r="AA889" s="428"/>
      <c r="AB889" s="428"/>
      <c r="AC889" s="428"/>
      <c r="AD889" s="428"/>
      <c r="AE889" s="428"/>
      <c r="AF889" s="428"/>
      <c r="AG889" s="428"/>
      <c r="AH889" s="428"/>
    </row>
    <row r="890" ht="15.75" customHeight="1">
      <c r="A890" s="428"/>
      <c r="B890" s="428"/>
      <c r="C890" s="472"/>
      <c r="D890" s="428"/>
      <c r="E890" s="472"/>
      <c r="F890" s="472"/>
      <c r="G890" s="472"/>
      <c r="H890" s="428"/>
      <c r="I890" s="472"/>
      <c r="J890" s="428"/>
      <c r="K890" s="472"/>
      <c r="L890" s="428"/>
      <c r="M890" s="472"/>
      <c r="N890" s="428"/>
      <c r="O890" s="474"/>
      <c r="P890" s="473"/>
      <c r="Q890" s="428"/>
      <c r="R890" s="428"/>
      <c r="S890" s="428"/>
      <c r="T890" s="428"/>
      <c r="U890" s="428"/>
      <c r="V890" s="428"/>
      <c r="W890" s="428"/>
      <c r="X890" s="428"/>
      <c r="Y890" s="428"/>
      <c r="Z890" s="428"/>
      <c r="AA890" s="428"/>
      <c r="AB890" s="428"/>
      <c r="AC890" s="428"/>
      <c r="AD890" s="428"/>
      <c r="AE890" s="428"/>
      <c r="AF890" s="428"/>
      <c r="AG890" s="428"/>
      <c r="AH890" s="428"/>
    </row>
    <row r="891" ht="15.75" customHeight="1">
      <c r="A891" s="428"/>
      <c r="B891" s="428"/>
      <c r="C891" s="472"/>
      <c r="D891" s="428"/>
      <c r="E891" s="472"/>
      <c r="F891" s="472"/>
      <c r="G891" s="472"/>
      <c r="H891" s="428"/>
      <c r="I891" s="472"/>
      <c r="J891" s="428"/>
      <c r="K891" s="472"/>
      <c r="L891" s="428"/>
      <c r="M891" s="472"/>
      <c r="N891" s="428"/>
      <c r="O891" s="474"/>
      <c r="P891" s="473"/>
      <c r="Q891" s="428"/>
      <c r="R891" s="428"/>
      <c r="S891" s="428"/>
      <c r="T891" s="428"/>
      <c r="U891" s="428"/>
      <c r="V891" s="428"/>
      <c r="W891" s="428"/>
      <c r="X891" s="428"/>
      <c r="Y891" s="428"/>
      <c r="Z891" s="428"/>
      <c r="AA891" s="428"/>
      <c r="AB891" s="428"/>
      <c r="AC891" s="428"/>
      <c r="AD891" s="428"/>
      <c r="AE891" s="428"/>
      <c r="AF891" s="428"/>
      <c r="AG891" s="428"/>
      <c r="AH891" s="428"/>
    </row>
    <row r="892" ht="15.75" customHeight="1">
      <c r="A892" s="428"/>
      <c r="B892" s="428"/>
      <c r="C892" s="472"/>
      <c r="D892" s="428"/>
      <c r="E892" s="472"/>
      <c r="F892" s="472"/>
      <c r="G892" s="472"/>
      <c r="H892" s="428"/>
      <c r="I892" s="472"/>
      <c r="J892" s="428"/>
      <c r="K892" s="472"/>
      <c r="L892" s="428"/>
      <c r="M892" s="472"/>
      <c r="N892" s="428"/>
      <c r="O892" s="474"/>
      <c r="P892" s="473"/>
      <c r="Q892" s="428"/>
      <c r="R892" s="428"/>
      <c r="S892" s="428"/>
      <c r="T892" s="428"/>
      <c r="U892" s="428"/>
      <c r="V892" s="428"/>
      <c r="W892" s="428"/>
      <c r="X892" s="428"/>
      <c r="Y892" s="428"/>
      <c r="Z892" s="428"/>
      <c r="AA892" s="428"/>
      <c r="AB892" s="428"/>
      <c r="AC892" s="428"/>
      <c r="AD892" s="428"/>
      <c r="AE892" s="428"/>
      <c r="AF892" s="428"/>
      <c r="AG892" s="428"/>
      <c r="AH892" s="428"/>
    </row>
    <row r="893" ht="15.75" customHeight="1">
      <c r="A893" s="428"/>
      <c r="B893" s="428"/>
      <c r="C893" s="472"/>
      <c r="D893" s="428"/>
      <c r="E893" s="472"/>
      <c r="F893" s="472"/>
      <c r="G893" s="472"/>
      <c r="H893" s="428"/>
      <c r="I893" s="472"/>
      <c r="J893" s="428"/>
      <c r="K893" s="472"/>
      <c r="L893" s="428"/>
      <c r="M893" s="472"/>
      <c r="N893" s="428"/>
      <c r="O893" s="474"/>
      <c r="P893" s="473"/>
      <c r="Q893" s="428"/>
      <c r="R893" s="428"/>
      <c r="S893" s="428"/>
      <c r="T893" s="428"/>
      <c r="U893" s="428"/>
      <c r="V893" s="428"/>
      <c r="W893" s="428"/>
      <c r="X893" s="428"/>
      <c r="Y893" s="428"/>
      <c r="Z893" s="428"/>
      <c r="AA893" s="428"/>
      <c r="AB893" s="428"/>
      <c r="AC893" s="428"/>
      <c r="AD893" s="428"/>
      <c r="AE893" s="428"/>
      <c r="AF893" s="428"/>
      <c r="AG893" s="428"/>
      <c r="AH893" s="428"/>
    </row>
    <row r="894" ht="15.75" customHeight="1">
      <c r="A894" s="428"/>
      <c r="B894" s="428"/>
      <c r="C894" s="472"/>
      <c r="D894" s="428"/>
      <c r="E894" s="472"/>
      <c r="F894" s="472"/>
      <c r="G894" s="472"/>
      <c r="H894" s="428"/>
      <c r="I894" s="472"/>
      <c r="J894" s="428"/>
      <c r="K894" s="472"/>
      <c r="L894" s="428"/>
      <c r="M894" s="472"/>
      <c r="N894" s="428"/>
      <c r="O894" s="474"/>
      <c r="P894" s="473"/>
      <c r="Q894" s="428"/>
      <c r="R894" s="428"/>
      <c r="S894" s="428"/>
      <c r="T894" s="428"/>
      <c r="U894" s="428"/>
      <c r="V894" s="428"/>
      <c r="W894" s="428"/>
      <c r="X894" s="428"/>
      <c r="Y894" s="428"/>
      <c r="Z894" s="428"/>
      <c r="AA894" s="428"/>
      <c r="AB894" s="428"/>
      <c r="AC894" s="428"/>
      <c r="AD894" s="428"/>
      <c r="AE894" s="428"/>
      <c r="AF894" s="428"/>
      <c r="AG894" s="428"/>
      <c r="AH894" s="428"/>
    </row>
    <row r="895" ht="15.75" customHeight="1">
      <c r="A895" s="428"/>
      <c r="B895" s="428"/>
      <c r="C895" s="472"/>
      <c r="D895" s="428"/>
      <c r="E895" s="472"/>
      <c r="F895" s="472"/>
      <c r="G895" s="472"/>
      <c r="H895" s="428"/>
      <c r="I895" s="472"/>
      <c r="J895" s="428"/>
      <c r="K895" s="472"/>
      <c r="L895" s="428"/>
      <c r="M895" s="472"/>
      <c r="N895" s="428"/>
      <c r="O895" s="474"/>
      <c r="P895" s="473"/>
      <c r="Q895" s="428"/>
      <c r="R895" s="428"/>
      <c r="S895" s="428"/>
      <c r="T895" s="428"/>
      <c r="U895" s="428"/>
      <c r="V895" s="428"/>
      <c r="W895" s="428"/>
      <c r="X895" s="428"/>
      <c r="Y895" s="428"/>
      <c r="Z895" s="428"/>
      <c r="AA895" s="428"/>
      <c r="AB895" s="428"/>
      <c r="AC895" s="428"/>
      <c r="AD895" s="428"/>
      <c r="AE895" s="428"/>
      <c r="AF895" s="428"/>
      <c r="AG895" s="428"/>
      <c r="AH895" s="428"/>
    </row>
    <row r="896" ht="15.75" customHeight="1">
      <c r="A896" s="428"/>
      <c r="B896" s="428"/>
      <c r="C896" s="472"/>
      <c r="D896" s="428"/>
      <c r="E896" s="472"/>
      <c r="F896" s="472"/>
      <c r="G896" s="472"/>
      <c r="H896" s="428"/>
      <c r="I896" s="472"/>
      <c r="J896" s="428"/>
      <c r="K896" s="472"/>
      <c r="L896" s="428"/>
      <c r="M896" s="472"/>
      <c r="N896" s="428"/>
      <c r="O896" s="474"/>
      <c r="P896" s="473"/>
      <c r="Q896" s="428"/>
      <c r="R896" s="428"/>
      <c r="S896" s="428"/>
      <c r="T896" s="428"/>
      <c r="U896" s="428"/>
      <c r="V896" s="428"/>
      <c r="W896" s="428"/>
      <c r="X896" s="428"/>
      <c r="Y896" s="428"/>
      <c r="Z896" s="428"/>
      <c r="AA896" s="428"/>
      <c r="AB896" s="428"/>
      <c r="AC896" s="428"/>
      <c r="AD896" s="428"/>
      <c r="AE896" s="428"/>
      <c r="AF896" s="428"/>
      <c r="AG896" s="428"/>
      <c r="AH896" s="428"/>
    </row>
    <row r="897" ht="15.75" customHeight="1">
      <c r="A897" s="428"/>
      <c r="B897" s="428"/>
      <c r="C897" s="472"/>
      <c r="D897" s="428"/>
      <c r="E897" s="472"/>
      <c r="F897" s="472"/>
      <c r="G897" s="472"/>
      <c r="H897" s="428"/>
      <c r="I897" s="472"/>
      <c r="J897" s="428"/>
      <c r="K897" s="472"/>
      <c r="L897" s="428"/>
      <c r="M897" s="472"/>
      <c r="N897" s="428"/>
      <c r="O897" s="474"/>
      <c r="P897" s="473"/>
      <c r="Q897" s="428"/>
      <c r="R897" s="428"/>
      <c r="S897" s="428"/>
      <c r="T897" s="428"/>
      <c r="U897" s="428"/>
      <c r="V897" s="428"/>
      <c r="W897" s="428"/>
      <c r="X897" s="428"/>
      <c r="Y897" s="428"/>
      <c r="Z897" s="428"/>
      <c r="AA897" s="428"/>
      <c r="AB897" s="428"/>
      <c r="AC897" s="428"/>
      <c r="AD897" s="428"/>
      <c r="AE897" s="428"/>
      <c r="AF897" s="428"/>
      <c r="AG897" s="428"/>
      <c r="AH897" s="428"/>
    </row>
    <row r="898" ht="15.75" customHeight="1">
      <c r="A898" s="428"/>
      <c r="B898" s="428"/>
      <c r="C898" s="472"/>
      <c r="D898" s="428"/>
      <c r="E898" s="472"/>
      <c r="F898" s="472"/>
      <c r="G898" s="472"/>
      <c r="H898" s="428"/>
      <c r="I898" s="472"/>
      <c r="J898" s="428"/>
      <c r="K898" s="472"/>
      <c r="L898" s="428"/>
      <c r="M898" s="472"/>
      <c r="N898" s="428"/>
      <c r="O898" s="474"/>
      <c r="P898" s="473"/>
      <c r="Q898" s="428"/>
      <c r="R898" s="428"/>
      <c r="S898" s="428"/>
      <c r="T898" s="428"/>
      <c r="U898" s="428"/>
      <c r="V898" s="428"/>
      <c r="W898" s="428"/>
      <c r="X898" s="428"/>
      <c r="Y898" s="428"/>
      <c r="Z898" s="428"/>
      <c r="AA898" s="428"/>
      <c r="AB898" s="428"/>
      <c r="AC898" s="428"/>
      <c r="AD898" s="428"/>
      <c r="AE898" s="428"/>
      <c r="AF898" s="428"/>
      <c r="AG898" s="428"/>
      <c r="AH898" s="428"/>
    </row>
    <row r="899" ht="15.75" customHeight="1">
      <c r="A899" s="428"/>
      <c r="B899" s="428"/>
      <c r="C899" s="472"/>
      <c r="D899" s="428"/>
      <c r="E899" s="472"/>
      <c r="F899" s="472"/>
      <c r="G899" s="472"/>
      <c r="H899" s="428"/>
      <c r="I899" s="472"/>
      <c r="J899" s="428"/>
      <c r="K899" s="472"/>
      <c r="L899" s="428"/>
      <c r="M899" s="472"/>
      <c r="N899" s="428"/>
      <c r="O899" s="474"/>
      <c r="P899" s="473"/>
      <c r="Q899" s="428"/>
      <c r="R899" s="428"/>
      <c r="S899" s="428"/>
      <c r="T899" s="428"/>
      <c r="U899" s="428"/>
      <c r="V899" s="428"/>
      <c r="W899" s="428"/>
      <c r="X899" s="428"/>
      <c r="Y899" s="428"/>
      <c r="Z899" s="428"/>
      <c r="AA899" s="428"/>
      <c r="AB899" s="428"/>
      <c r="AC899" s="428"/>
      <c r="AD899" s="428"/>
      <c r="AE899" s="428"/>
      <c r="AF899" s="428"/>
      <c r="AG899" s="428"/>
      <c r="AH899" s="428"/>
    </row>
    <row r="900" ht="15.75" customHeight="1">
      <c r="A900" s="428"/>
      <c r="B900" s="428"/>
      <c r="C900" s="472"/>
      <c r="D900" s="428"/>
      <c r="E900" s="472"/>
      <c r="F900" s="472"/>
      <c r="G900" s="472"/>
      <c r="H900" s="428"/>
      <c r="I900" s="472"/>
      <c r="J900" s="428"/>
      <c r="K900" s="472"/>
      <c r="L900" s="428"/>
      <c r="M900" s="472"/>
      <c r="N900" s="428"/>
      <c r="O900" s="474"/>
      <c r="P900" s="473"/>
      <c r="Q900" s="428"/>
      <c r="R900" s="428"/>
      <c r="S900" s="428"/>
      <c r="T900" s="428"/>
      <c r="U900" s="428"/>
      <c r="V900" s="428"/>
      <c r="W900" s="428"/>
      <c r="X900" s="428"/>
      <c r="Y900" s="428"/>
      <c r="Z900" s="428"/>
      <c r="AA900" s="428"/>
      <c r="AB900" s="428"/>
      <c r="AC900" s="428"/>
      <c r="AD900" s="428"/>
      <c r="AE900" s="428"/>
      <c r="AF900" s="428"/>
      <c r="AG900" s="428"/>
      <c r="AH900" s="428"/>
    </row>
    <row r="901" ht="15.75" customHeight="1">
      <c r="A901" s="428"/>
      <c r="B901" s="428"/>
      <c r="C901" s="472"/>
      <c r="D901" s="428"/>
      <c r="E901" s="472"/>
      <c r="F901" s="472"/>
      <c r="G901" s="472"/>
      <c r="H901" s="428"/>
      <c r="I901" s="472"/>
      <c r="J901" s="428"/>
      <c r="K901" s="472"/>
      <c r="L901" s="428"/>
      <c r="M901" s="472"/>
      <c r="N901" s="428"/>
      <c r="O901" s="474"/>
      <c r="P901" s="473"/>
      <c r="Q901" s="428"/>
      <c r="R901" s="428"/>
      <c r="S901" s="428"/>
      <c r="T901" s="428"/>
      <c r="U901" s="428"/>
      <c r="V901" s="428"/>
      <c r="W901" s="428"/>
      <c r="X901" s="428"/>
      <c r="Y901" s="428"/>
      <c r="Z901" s="428"/>
      <c r="AA901" s="428"/>
      <c r="AB901" s="428"/>
      <c r="AC901" s="428"/>
      <c r="AD901" s="428"/>
      <c r="AE901" s="428"/>
      <c r="AF901" s="428"/>
      <c r="AG901" s="428"/>
      <c r="AH901" s="428"/>
    </row>
    <row r="902" ht="15.75" customHeight="1">
      <c r="A902" s="428"/>
      <c r="B902" s="428"/>
      <c r="C902" s="472"/>
      <c r="D902" s="428"/>
      <c r="E902" s="472"/>
      <c r="F902" s="472"/>
      <c r="G902" s="472"/>
      <c r="H902" s="428"/>
      <c r="I902" s="472"/>
      <c r="J902" s="428"/>
      <c r="K902" s="472"/>
      <c r="L902" s="428"/>
      <c r="M902" s="472"/>
      <c r="N902" s="428"/>
      <c r="O902" s="474"/>
      <c r="P902" s="473"/>
      <c r="Q902" s="428"/>
      <c r="R902" s="428"/>
      <c r="S902" s="428"/>
      <c r="T902" s="428"/>
      <c r="U902" s="428"/>
      <c r="V902" s="428"/>
      <c r="W902" s="428"/>
      <c r="X902" s="428"/>
      <c r="Y902" s="428"/>
      <c r="Z902" s="428"/>
      <c r="AA902" s="428"/>
      <c r="AB902" s="428"/>
      <c r="AC902" s="428"/>
      <c r="AD902" s="428"/>
      <c r="AE902" s="428"/>
      <c r="AF902" s="428"/>
      <c r="AG902" s="428"/>
      <c r="AH902" s="428"/>
    </row>
    <row r="903" ht="15.75" customHeight="1">
      <c r="A903" s="428"/>
      <c r="B903" s="428"/>
      <c r="C903" s="472"/>
      <c r="D903" s="428"/>
      <c r="E903" s="472"/>
      <c r="F903" s="472"/>
      <c r="G903" s="472"/>
      <c r="H903" s="428"/>
      <c r="I903" s="472"/>
      <c r="J903" s="428"/>
      <c r="K903" s="472"/>
      <c r="L903" s="428"/>
      <c r="M903" s="472"/>
      <c r="N903" s="428"/>
      <c r="O903" s="474"/>
      <c r="P903" s="473"/>
      <c r="Q903" s="428"/>
      <c r="R903" s="428"/>
      <c r="S903" s="428"/>
      <c r="T903" s="428"/>
      <c r="U903" s="428"/>
      <c r="V903" s="428"/>
      <c r="W903" s="428"/>
      <c r="X903" s="428"/>
      <c r="Y903" s="428"/>
      <c r="Z903" s="428"/>
      <c r="AA903" s="428"/>
      <c r="AB903" s="428"/>
      <c r="AC903" s="428"/>
      <c r="AD903" s="428"/>
      <c r="AE903" s="428"/>
      <c r="AF903" s="428"/>
      <c r="AG903" s="428"/>
      <c r="AH903" s="428"/>
    </row>
    <row r="904" ht="15.75" customHeight="1">
      <c r="A904" s="428"/>
      <c r="B904" s="428"/>
      <c r="C904" s="472"/>
      <c r="D904" s="428"/>
      <c r="E904" s="472"/>
      <c r="F904" s="472"/>
      <c r="G904" s="472"/>
      <c r="H904" s="428"/>
      <c r="I904" s="472"/>
      <c r="J904" s="428"/>
      <c r="K904" s="472"/>
      <c r="L904" s="428"/>
      <c r="M904" s="472"/>
      <c r="N904" s="428"/>
      <c r="O904" s="474"/>
      <c r="P904" s="473"/>
      <c r="Q904" s="428"/>
      <c r="R904" s="428"/>
      <c r="S904" s="428"/>
      <c r="T904" s="428"/>
      <c r="U904" s="428"/>
      <c r="V904" s="428"/>
      <c r="W904" s="428"/>
      <c r="X904" s="428"/>
      <c r="Y904" s="428"/>
      <c r="Z904" s="428"/>
      <c r="AA904" s="428"/>
      <c r="AB904" s="428"/>
      <c r="AC904" s="428"/>
      <c r="AD904" s="428"/>
      <c r="AE904" s="428"/>
      <c r="AF904" s="428"/>
      <c r="AG904" s="428"/>
      <c r="AH904" s="428"/>
    </row>
    <row r="905" ht="15.75" customHeight="1">
      <c r="A905" s="428"/>
      <c r="B905" s="428"/>
      <c r="C905" s="472"/>
      <c r="D905" s="428"/>
      <c r="E905" s="472"/>
      <c r="F905" s="472"/>
      <c r="G905" s="472"/>
      <c r="H905" s="428"/>
      <c r="I905" s="472"/>
      <c r="J905" s="428"/>
      <c r="K905" s="472"/>
      <c r="L905" s="428"/>
      <c r="M905" s="472"/>
      <c r="N905" s="428"/>
      <c r="O905" s="474"/>
      <c r="P905" s="473"/>
      <c r="Q905" s="428"/>
      <c r="R905" s="428"/>
      <c r="S905" s="428"/>
      <c r="T905" s="428"/>
      <c r="U905" s="428"/>
      <c r="V905" s="428"/>
      <c r="W905" s="428"/>
      <c r="X905" s="428"/>
      <c r="Y905" s="428"/>
      <c r="Z905" s="428"/>
      <c r="AA905" s="428"/>
      <c r="AB905" s="428"/>
      <c r="AC905" s="428"/>
      <c r="AD905" s="428"/>
      <c r="AE905" s="428"/>
      <c r="AF905" s="428"/>
      <c r="AG905" s="428"/>
      <c r="AH905" s="428"/>
    </row>
    <row r="906" ht="15.75" customHeight="1">
      <c r="A906" s="428"/>
      <c r="B906" s="428"/>
      <c r="C906" s="472"/>
      <c r="D906" s="428"/>
      <c r="E906" s="472"/>
      <c r="F906" s="472"/>
      <c r="G906" s="472"/>
      <c r="H906" s="428"/>
      <c r="I906" s="472"/>
      <c r="J906" s="428"/>
      <c r="K906" s="472"/>
      <c r="L906" s="428"/>
      <c r="M906" s="472"/>
      <c r="N906" s="428"/>
      <c r="O906" s="474"/>
      <c r="P906" s="473"/>
      <c r="Q906" s="428"/>
      <c r="R906" s="428"/>
      <c r="S906" s="428"/>
      <c r="T906" s="428"/>
      <c r="U906" s="428"/>
      <c r="V906" s="428"/>
      <c r="W906" s="428"/>
      <c r="X906" s="428"/>
      <c r="Y906" s="428"/>
      <c r="Z906" s="428"/>
      <c r="AA906" s="428"/>
      <c r="AB906" s="428"/>
      <c r="AC906" s="428"/>
      <c r="AD906" s="428"/>
      <c r="AE906" s="428"/>
      <c r="AF906" s="428"/>
      <c r="AG906" s="428"/>
      <c r="AH906" s="428"/>
    </row>
    <row r="907" ht="15.75" customHeight="1">
      <c r="A907" s="428"/>
      <c r="B907" s="428"/>
      <c r="C907" s="472"/>
      <c r="D907" s="428"/>
      <c r="E907" s="472"/>
      <c r="F907" s="472"/>
      <c r="G907" s="472"/>
      <c r="H907" s="428"/>
      <c r="I907" s="472"/>
      <c r="J907" s="428"/>
      <c r="K907" s="472"/>
      <c r="L907" s="428"/>
      <c r="M907" s="472"/>
      <c r="N907" s="428"/>
      <c r="O907" s="474"/>
      <c r="P907" s="473"/>
      <c r="Q907" s="428"/>
      <c r="R907" s="428"/>
      <c r="S907" s="428"/>
      <c r="T907" s="428"/>
      <c r="U907" s="428"/>
      <c r="V907" s="428"/>
      <c r="W907" s="428"/>
      <c r="X907" s="428"/>
      <c r="Y907" s="428"/>
      <c r="Z907" s="428"/>
      <c r="AA907" s="428"/>
      <c r="AB907" s="428"/>
      <c r="AC907" s="428"/>
      <c r="AD907" s="428"/>
      <c r="AE907" s="428"/>
      <c r="AF907" s="428"/>
      <c r="AG907" s="428"/>
      <c r="AH907" s="428"/>
    </row>
    <row r="908" ht="15.75" customHeight="1">
      <c r="A908" s="428"/>
      <c r="B908" s="428"/>
      <c r="C908" s="472"/>
      <c r="D908" s="428"/>
      <c r="E908" s="472"/>
      <c r="F908" s="472"/>
      <c r="G908" s="472"/>
      <c r="H908" s="428"/>
      <c r="I908" s="472"/>
      <c r="J908" s="428"/>
      <c r="K908" s="472"/>
      <c r="L908" s="428"/>
      <c r="M908" s="472"/>
      <c r="N908" s="428"/>
      <c r="O908" s="474"/>
      <c r="P908" s="473"/>
      <c r="Q908" s="428"/>
      <c r="R908" s="428"/>
      <c r="S908" s="428"/>
      <c r="T908" s="428"/>
      <c r="U908" s="428"/>
      <c r="V908" s="428"/>
      <c r="W908" s="428"/>
      <c r="X908" s="428"/>
      <c r="Y908" s="428"/>
      <c r="Z908" s="428"/>
      <c r="AA908" s="428"/>
      <c r="AB908" s="428"/>
      <c r="AC908" s="428"/>
      <c r="AD908" s="428"/>
      <c r="AE908" s="428"/>
      <c r="AF908" s="428"/>
      <c r="AG908" s="428"/>
      <c r="AH908" s="428"/>
    </row>
    <row r="909" ht="15.75" customHeight="1">
      <c r="A909" s="428"/>
      <c r="B909" s="428"/>
      <c r="C909" s="472"/>
      <c r="D909" s="428"/>
      <c r="E909" s="472"/>
      <c r="F909" s="472"/>
      <c r="G909" s="472"/>
      <c r="H909" s="428"/>
      <c r="I909" s="472"/>
      <c r="J909" s="428"/>
      <c r="K909" s="472"/>
      <c r="L909" s="428"/>
      <c r="M909" s="472"/>
      <c r="N909" s="428"/>
      <c r="O909" s="474"/>
      <c r="P909" s="473"/>
      <c r="Q909" s="428"/>
      <c r="R909" s="428"/>
      <c r="S909" s="428"/>
      <c r="T909" s="428"/>
      <c r="U909" s="428"/>
      <c r="V909" s="428"/>
      <c r="W909" s="428"/>
      <c r="X909" s="428"/>
      <c r="Y909" s="428"/>
      <c r="Z909" s="428"/>
      <c r="AA909" s="428"/>
      <c r="AB909" s="428"/>
      <c r="AC909" s="428"/>
      <c r="AD909" s="428"/>
      <c r="AE909" s="428"/>
      <c r="AF909" s="428"/>
      <c r="AG909" s="428"/>
      <c r="AH909" s="428"/>
    </row>
    <row r="910" ht="15.75" customHeight="1">
      <c r="A910" s="428"/>
      <c r="B910" s="428"/>
      <c r="C910" s="472"/>
      <c r="D910" s="428"/>
      <c r="E910" s="472"/>
      <c r="F910" s="472"/>
      <c r="G910" s="472"/>
      <c r="H910" s="428"/>
      <c r="I910" s="472"/>
      <c r="J910" s="428"/>
      <c r="K910" s="472"/>
      <c r="L910" s="428"/>
      <c r="M910" s="472"/>
      <c r="N910" s="428"/>
      <c r="O910" s="474"/>
      <c r="P910" s="473"/>
      <c r="Q910" s="428"/>
      <c r="R910" s="428"/>
      <c r="S910" s="428"/>
      <c r="T910" s="428"/>
      <c r="U910" s="428"/>
      <c r="V910" s="428"/>
      <c r="W910" s="428"/>
      <c r="X910" s="428"/>
      <c r="Y910" s="428"/>
      <c r="Z910" s="428"/>
      <c r="AA910" s="428"/>
      <c r="AB910" s="428"/>
      <c r="AC910" s="428"/>
      <c r="AD910" s="428"/>
      <c r="AE910" s="428"/>
      <c r="AF910" s="428"/>
      <c r="AG910" s="428"/>
      <c r="AH910" s="428"/>
    </row>
    <row r="911" ht="15.75" customHeight="1">
      <c r="A911" s="428"/>
      <c r="B911" s="428"/>
      <c r="C911" s="472"/>
      <c r="D911" s="428"/>
      <c r="E911" s="472"/>
      <c r="F911" s="472"/>
      <c r="G911" s="472"/>
      <c r="H911" s="428"/>
      <c r="I911" s="472"/>
      <c r="J911" s="428"/>
      <c r="K911" s="472"/>
      <c r="L911" s="428"/>
      <c r="M911" s="472"/>
      <c r="N911" s="428"/>
      <c r="O911" s="474"/>
      <c r="P911" s="473"/>
      <c r="Q911" s="428"/>
      <c r="R911" s="428"/>
      <c r="S911" s="428"/>
      <c r="T911" s="428"/>
      <c r="U911" s="428"/>
      <c r="V911" s="428"/>
      <c r="W911" s="428"/>
      <c r="X911" s="428"/>
      <c r="Y911" s="428"/>
      <c r="Z911" s="428"/>
      <c r="AA911" s="428"/>
      <c r="AB911" s="428"/>
      <c r="AC911" s="428"/>
      <c r="AD911" s="428"/>
      <c r="AE911" s="428"/>
      <c r="AF911" s="428"/>
      <c r="AG911" s="428"/>
      <c r="AH911" s="428"/>
    </row>
    <row r="912" ht="15.75" customHeight="1">
      <c r="A912" s="428"/>
      <c r="B912" s="428"/>
      <c r="C912" s="472"/>
      <c r="D912" s="428"/>
      <c r="E912" s="472"/>
      <c r="F912" s="472"/>
      <c r="G912" s="472"/>
      <c r="H912" s="428"/>
      <c r="I912" s="472"/>
      <c r="J912" s="428"/>
      <c r="K912" s="472"/>
      <c r="L912" s="428"/>
      <c r="M912" s="472"/>
      <c r="N912" s="428"/>
      <c r="O912" s="474"/>
      <c r="P912" s="473"/>
      <c r="Q912" s="428"/>
      <c r="R912" s="428"/>
      <c r="S912" s="428"/>
      <c r="T912" s="428"/>
      <c r="U912" s="428"/>
      <c r="V912" s="428"/>
      <c r="W912" s="428"/>
      <c r="X912" s="428"/>
      <c r="Y912" s="428"/>
      <c r="Z912" s="428"/>
      <c r="AA912" s="428"/>
      <c r="AB912" s="428"/>
      <c r="AC912" s="428"/>
      <c r="AD912" s="428"/>
      <c r="AE912" s="428"/>
      <c r="AF912" s="428"/>
      <c r="AG912" s="428"/>
      <c r="AH912" s="428"/>
    </row>
    <row r="913" ht="15.75" customHeight="1">
      <c r="A913" s="428"/>
      <c r="B913" s="428"/>
      <c r="C913" s="472"/>
      <c r="D913" s="428"/>
      <c r="E913" s="472"/>
      <c r="F913" s="472"/>
      <c r="G913" s="472"/>
      <c r="H913" s="428"/>
      <c r="I913" s="472"/>
      <c r="J913" s="428"/>
      <c r="K913" s="472"/>
      <c r="L913" s="428"/>
      <c r="M913" s="472"/>
      <c r="N913" s="428"/>
      <c r="O913" s="474"/>
      <c r="P913" s="473"/>
      <c r="Q913" s="428"/>
      <c r="R913" s="428"/>
      <c r="S913" s="428"/>
      <c r="T913" s="428"/>
      <c r="U913" s="428"/>
      <c r="V913" s="428"/>
      <c r="W913" s="428"/>
      <c r="X913" s="428"/>
      <c r="Y913" s="428"/>
      <c r="Z913" s="428"/>
      <c r="AA913" s="428"/>
      <c r="AB913" s="428"/>
      <c r="AC913" s="428"/>
      <c r="AD913" s="428"/>
      <c r="AE913" s="428"/>
      <c r="AF913" s="428"/>
      <c r="AG913" s="428"/>
      <c r="AH913" s="428"/>
    </row>
    <row r="914" ht="15.75" customHeight="1">
      <c r="A914" s="428"/>
      <c r="B914" s="428"/>
      <c r="C914" s="472"/>
      <c r="D914" s="428"/>
      <c r="E914" s="472"/>
      <c r="F914" s="472"/>
      <c r="G914" s="472"/>
      <c r="H914" s="428"/>
      <c r="I914" s="472"/>
      <c r="J914" s="428"/>
      <c r="K914" s="472"/>
      <c r="L914" s="428"/>
      <c r="M914" s="472"/>
      <c r="N914" s="428"/>
      <c r="O914" s="474"/>
      <c r="P914" s="473"/>
      <c r="Q914" s="428"/>
      <c r="R914" s="428"/>
      <c r="S914" s="428"/>
      <c r="T914" s="428"/>
      <c r="U914" s="428"/>
      <c r="V914" s="428"/>
      <c r="W914" s="428"/>
      <c r="X914" s="428"/>
      <c r="Y914" s="428"/>
      <c r="Z914" s="428"/>
      <c r="AA914" s="428"/>
      <c r="AB914" s="428"/>
      <c r="AC914" s="428"/>
      <c r="AD914" s="428"/>
      <c r="AE914" s="428"/>
      <c r="AF914" s="428"/>
      <c r="AG914" s="428"/>
      <c r="AH914" s="428"/>
    </row>
    <row r="915" ht="15.75" customHeight="1">
      <c r="A915" s="428"/>
      <c r="B915" s="428"/>
      <c r="C915" s="472"/>
      <c r="D915" s="428"/>
      <c r="E915" s="472"/>
      <c r="F915" s="472"/>
      <c r="G915" s="472"/>
      <c r="H915" s="428"/>
      <c r="I915" s="472"/>
      <c r="J915" s="428"/>
      <c r="K915" s="472"/>
      <c r="L915" s="428"/>
      <c r="M915" s="472"/>
      <c r="N915" s="428"/>
      <c r="O915" s="474"/>
      <c r="P915" s="473"/>
      <c r="Q915" s="428"/>
      <c r="R915" s="428"/>
      <c r="S915" s="428"/>
      <c r="T915" s="428"/>
      <c r="U915" s="428"/>
      <c r="V915" s="428"/>
      <c r="W915" s="428"/>
      <c r="X915" s="428"/>
      <c r="Y915" s="428"/>
      <c r="Z915" s="428"/>
      <c r="AA915" s="428"/>
      <c r="AB915" s="428"/>
      <c r="AC915" s="428"/>
      <c r="AD915" s="428"/>
      <c r="AE915" s="428"/>
      <c r="AF915" s="428"/>
      <c r="AG915" s="428"/>
      <c r="AH915" s="428"/>
    </row>
    <row r="916" ht="15.75" customHeight="1">
      <c r="A916" s="428"/>
      <c r="B916" s="428"/>
      <c r="C916" s="472"/>
      <c r="D916" s="428"/>
      <c r="E916" s="472"/>
      <c r="F916" s="472"/>
      <c r="G916" s="472"/>
      <c r="H916" s="428"/>
      <c r="I916" s="472"/>
      <c r="J916" s="428"/>
      <c r="K916" s="472"/>
      <c r="L916" s="428"/>
      <c r="M916" s="472"/>
      <c r="N916" s="428"/>
      <c r="O916" s="474"/>
      <c r="P916" s="473"/>
      <c r="Q916" s="428"/>
      <c r="R916" s="428"/>
      <c r="S916" s="428"/>
      <c r="T916" s="428"/>
      <c r="U916" s="428"/>
      <c r="V916" s="428"/>
      <c r="W916" s="428"/>
      <c r="X916" s="428"/>
      <c r="Y916" s="428"/>
      <c r="Z916" s="428"/>
      <c r="AA916" s="428"/>
      <c r="AB916" s="428"/>
      <c r="AC916" s="428"/>
      <c r="AD916" s="428"/>
      <c r="AE916" s="428"/>
      <c r="AF916" s="428"/>
      <c r="AG916" s="428"/>
      <c r="AH916" s="428"/>
    </row>
    <row r="917" ht="15.75" customHeight="1">
      <c r="A917" s="428"/>
      <c r="B917" s="428"/>
      <c r="C917" s="472"/>
      <c r="D917" s="428"/>
      <c r="E917" s="472"/>
      <c r="F917" s="472"/>
      <c r="G917" s="472"/>
      <c r="H917" s="428"/>
      <c r="I917" s="472"/>
      <c r="J917" s="428"/>
      <c r="K917" s="472"/>
      <c r="L917" s="428"/>
      <c r="M917" s="472"/>
      <c r="N917" s="428"/>
      <c r="O917" s="474"/>
      <c r="P917" s="473"/>
      <c r="Q917" s="428"/>
      <c r="R917" s="428"/>
      <c r="S917" s="428"/>
      <c r="T917" s="428"/>
      <c r="U917" s="428"/>
      <c r="V917" s="428"/>
      <c r="W917" s="428"/>
      <c r="X917" s="428"/>
      <c r="Y917" s="428"/>
      <c r="Z917" s="428"/>
      <c r="AA917" s="428"/>
      <c r="AB917" s="428"/>
      <c r="AC917" s="428"/>
      <c r="AD917" s="428"/>
      <c r="AE917" s="428"/>
      <c r="AF917" s="428"/>
      <c r="AG917" s="428"/>
      <c r="AH917" s="428"/>
    </row>
    <row r="918" ht="15.75" customHeight="1">
      <c r="A918" s="428"/>
      <c r="B918" s="428"/>
      <c r="C918" s="472"/>
      <c r="D918" s="428"/>
      <c r="E918" s="472"/>
      <c r="F918" s="472"/>
      <c r="G918" s="472"/>
      <c r="H918" s="428"/>
      <c r="I918" s="472"/>
      <c r="J918" s="428"/>
      <c r="K918" s="472"/>
      <c r="L918" s="428"/>
      <c r="M918" s="472"/>
      <c r="N918" s="428"/>
      <c r="O918" s="474"/>
      <c r="P918" s="473"/>
      <c r="Q918" s="428"/>
      <c r="R918" s="428"/>
      <c r="S918" s="428"/>
      <c r="T918" s="428"/>
      <c r="U918" s="428"/>
      <c r="V918" s="428"/>
      <c r="W918" s="428"/>
      <c r="X918" s="428"/>
      <c r="Y918" s="428"/>
      <c r="Z918" s="428"/>
      <c r="AA918" s="428"/>
      <c r="AB918" s="428"/>
      <c r="AC918" s="428"/>
      <c r="AD918" s="428"/>
      <c r="AE918" s="428"/>
      <c r="AF918" s="428"/>
      <c r="AG918" s="428"/>
      <c r="AH918" s="428"/>
    </row>
    <row r="919" ht="15.75" customHeight="1">
      <c r="A919" s="428"/>
      <c r="B919" s="428"/>
      <c r="C919" s="472"/>
      <c r="D919" s="428"/>
      <c r="E919" s="472"/>
      <c r="F919" s="472"/>
      <c r="G919" s="472"/>
      <c r="H919" s="428"/>
      <c r="I919" s="472"/>
      <c r="J919" s="428"/>
      <c r="K919" s="472"/>
      <c r="L919" s="428"/>
      <c r="M919" s="472"/>
      <c r="N919" s="428"/>
      <c r="O919" s="474"/>
      <c r="P919" s="473"/>
      <c r="Q919" s="428"/>
      <c r="R919" s="428"/>
      <c r="S919" s="428"/>
      <c r="T919" s="428"/>
      <c r="U919" s="428"/>
      <c r="V919" s="428"/>
      <c r="W919" s="428"/>
      <c r="X919" s="428"/>
      <c r="Y919" s="428"/>
      <c r="Z919" s="428"/>
      <c r="AA919" s="428"/>
      <c r="AB919" s="428"/>
      <c r="AC919" s="428"/>
      <c r="AD919" s="428"/>
      <c r="AE919" s="428"/>
      <c r="AF919" s="428"/>
      <c r="AG919" s="428"/>
      <c r="AH919" s="428"/>
    </row>
    <row r="920" ht="15.75" customHeight="1">
      <c r="A920" s="428"/>
      <c r="B920" s="428"/>
      <c r="C920" s="472"/>
      <c r="D920" s="428"/>
      <c r="E920" s="472"/>
      <c r="F920" s="472"/>
      <c r="G920" s="472"/>
      <c r="H920" s="428"/>
      <c r="I920" s="472"/>
      <c r="J920" s="428"/>
      <c r="K920" s="472"/>
      <c r="L920" s="428"/>
      <c r="M920" s="472"/>
      <c r="N920" s="428"/>
      <c r="O920" s="474"/>
      <c r="P920" s="473"/>
      <c r="Q920" s="428"/>
      <c r="R920" s="428"/>
      <c r="S920" s="428"/>
      <c r="T920" s="428"/>
      <c r="U920" s="428"/>
      <c r="V920" s="428"/>
      <c r="W920" s="428"/>
      <c r="X920" s="428"/>
      <c r="Y920" s="428"/>
      <c r="Z920" s="428"/>
      <c r="AA920" s="428"/>
      <c r="AB920" s="428"/>
      <c r="AC920" s="428"/>
      <c r="AD920" s="428"/>
      <c r="AE920" s="428"/>
      <c r="AF920" s="428"/>
      <c r="AG920" s="428"/>
      <c r="AH920" s="428"/>
    </row>
    <row r="921" ht="15.75" customHeight="1">
      <c r="A921" s="428"/>
      <c r="B921" s="428"/>
      <c r="C921" s="472"/>
      <c r="D921" s="428"/>
      <c r="E921" s="472"/>
      <c r="F921" s="472"/>
      <c r="G921" s="472"/>
      <c r="H921" s="428"/>
      <c r="I921" s="472"/>
      <c r="J921" s="428"/>
      <c r="K921" s="472"/>
      <c r="L921" s="428"/>
      <c r="M921" s="472"/>
      <c r="N921" s="428"/>
      <c r="O921" s="474"/>
      <c r="P921" s="473"/>
      <c r="Q921" s="428"/>
      <c r="R921" s="428"/>
      <c r="S921" s="428"/>
      <c r="T921" s="428"/>
      <c r="U921" s="428"/>
      <c r="V921" s="428"/>
      <c r="W921" s="428"/>
      <c r="X921" s="428"/>
      <c r="Y921" s="428"/>
      <c r="Z921" s="428"/>
      <c r="AA921" s="428"/>
      <c r="AB921" s="428"/>
      <c r="AC921" s="428"/>
      <c r="AD921" s="428"/>
      <c r="AE921" s="428"/>
      <c r="AF921" s="428"/>
      <c r="AG921" s="428"/>
      <c r="AH921" s="428"/>
    </row>
    <row r="922" ht="15.75" customHeight="1">
      <c r="A922" s="428"/>
      <c r="B922" s="428"/>
      <c r="C922" s="472"/>
      <c r="D922" s="428"/>
      <c r="E922" s="472"/>
      <c r="F922" s="472"/>
      <c r="G922" s="472"/>
      <c r="H922" s="428"/>
      <c r="I922" s="472"/>
      <c r="J922" s="428"/>
      <c r="K922" s="472"/>
      <c r="L922" s="428"/>
      <c r="M922" s="472"/>
      <c r="N922" s="428"/>
      <c r="O922" s="474"/>
      <c r="P922" s="473"/>
      <c r="Q922" s="428"/>
      <c r="R922" s="428"/>
      <c r="S922" s="428"/>
      <c r="T922" s="428"/>
      <c r="U922" s="428"/>
      <c r="V922" s="428"/>
      <c r="W922" s="428"/>
      <c r="X922" s="428"/>
      <c r="Y922" s="428"/>
      <c r="Z922" s="428"/>
      <c r="AA922" s="428"/>
      <c r="AB922" s="428"/>
      <c r="AC922" s="428"/>
      <c r="AD922" s="428"/>
      <c r="AE922" s="428"/>
      <c r="AF922" s="428"/>
      <c r="AG922" s="428"/>
      <c r="AH922" s="428"/>
    </row>
    <row r="923" ht="15.75" customHeight="1">
      <c r="A923" s="428"/>
      <c r="B923" s="428"/>
      <c r="C923" s="472"/>
      <c r="D923" s="428"/>
      <c r="E923" s="472"/>
      <c r="F923" s="472"/>
      <c r="G923" s="472"/>
      <c r="H923" s="428"/>
      <c r="I923" s="472"/>
      <c r="J923" s="428"/>
      <c r="K923" s="472"/>
      <c r="L923" s="428"/>
      <c r="M923" s="472"/>
      <c r="N923" s="428"/>
      <c r="O923" s="474"/>
      <c r="P923" s="473"/>
      <c r="Q923" s="428"/>
      <c r="R923" s="428"/>
      <c r="S923" s="428"/>
      <c r="T923" s="428"/>
      <c r="U923" s="428"/>
      <c r="V923" s="428"/>
      <c r="W923" s="428"/>
      <c r="X923" s="428"/>
      <c r="Y923" s="428"/>
      <c r="Z923" s="428"/>
      <c r="AA923" s="428"/>
      <c r="AB923" s="428"/>
      <c r="AC923" s="428"/>
      <c r="AD923" s="428"/>
      <c r="AE923" s="428"/>
      <c r="AF923" s="428"/>
      <c r="AG923" s="428"/>
      <c r="AH923" s="428"/>
    </row>
    <row r="924" ht="15.75" customHeight="1">
      <c r="A924" s="428"/>
      <c r="B924" s="428"/>
      <c r="C924" s="472"/>
      <c r="D924" s="428"/>
      <c r="E924" s="472"/>
      <c r="F924" s="472"/>
      <c r="G924" s="472"/>
      <c r="H924" s="428"/>
      <c r="I924" s="472"/>
      <c r="J924" s="428"/>
      <c r="K924" s="472"/>
      <c r="L924" s="428"/>
      <c r="M924" s="472"/>
      <c r="N924" s="428"/>
      <c r="O924" s="474"/>
      <c r="P924" s="473"/>
      <c r="Q924" s="428"/>
      <c r="R924" s="428"/>
      <c r="S924" s="428"/>
      <c r="T924" s="428"/>
      <c r="U924" s="428"/>
      <c r="V924" s="428"/>
      <c r="W924" s="428"/>
      <c r="X924" s="428"/>
      <c r="Y924" s="428"/>
      <c r="Z924" s="428"/>
      <c r="AA924" s="428"/>
      <c r="AB924" s="428"/>
      <c r="AC924" s="428"/>
      <c r="AD924" s="428"/>
      <c r="AE924" s="428"/>
      <c r="AF924" s="428"/>
      <c r="AG924" s="428"/>
      <c r="AH924" s="428"/>
    </row>
    <row r="925" ht="15.75" customHeight="1">
      <c r="A925" s="428"/>
      <c r="B925" s="428"/>
      <c r="C925" s="472"/>
      <c r="D925" s="428"/>
      <c r="E925" s="472"/>
      <c r="F925" s="472"/>
      <c r="G925" s="472"/>
      <c r="H925" s="428"/>
      <c r="I925" s="472"/>
      <c r="J925" s="428"/>
      <c r="K925" s="472"/>
      <c r="L925" s="428"/>
      <c r="M925" s="472"/>
      <c r="N925" s="428"/>
      <c r="O925" s="474"/>
      <c r="P925" s="473"/>
      <c r="Q925" s="428"/>
      <c r="R925" s="428"/>
      <c r="S925" s="428"/>
      <c r="T925" s="428"/>
      <c r="U925" s="428"/>
      <c r="V925" s="428"/>
      <c r="W925" s="428"/>
      <c r="X925" s="428"/>
      <c r="Y925" s="428"/>
      <c r="Z925" s="428"/>
      <c r="AA925" s="428"/>
      <c r="AB925" s="428"/>
      <c r="AC925" s="428"/>
      <c r="AD925" s="428"/>
      <c r="AE925" s="428"/>
      <c r="AF925" s="428"/>
      <c r="AG925" s="428"/>
      <c r="AH925" s="428"/>
    </row>
    <row r="926" ht="15.75" customHeight="1">
      <c r="A926" s="428"/>
      <c r="B926" s="428"/>
      <c r="C926" s="472"/>
      <c r="D926" s="428"/>
      <c r="E926" s="472"/>
      <c r="F926" s="472"/>
      <c r="G926" s="472"/>
      <c r="H926" s="428"/>
      <c r="I926" s="472"/>
      <c r="J926" s="428"/>
      <c r="K926" s="472"/>
      <c r="L926" s="428"/>
      <c r="M926" s="472"/>
      <c r="N926" s="428"/>
      <c r="O926" s="474"/>
      <c r="P926" s="473"/>
      <c r="Q926" s="428"/>
      <c r="R926" s="428"/>
      <c r="S926" s="428"/>
      <c r="T926" s="428"/>
      <c r="U926" s="428"/>
      <c r="V926" s="428"/>
      <c r="W926" s="428"/>
      <c r="X926" s="428"/>
      <c r="Y926" s="428"/>
      <c r="Z926" s="428"/>
      <c r="AA926" s="428"/>
      <c r="AB926" s="428"/>
      <c r="AC926" s="428"/>
      <c r="AD926" s="428"/>
      <c r="AE926" s="428"/>
      <c r="AF926" s="428"/>
      <c r="AG926" s="428"/>
      <c r="AH926" s="428"/>
    </row>
    <row r="927" ht="15.75" customHeight="1">
      <c r="A927" s="428"/>
      <c r="B927" s="428"/>
      <c r="C927" s="472"/>
      <c r="D927" s="428"/>
      <c r="E927" s="472"/>
      <c r="F927" s="472"/>
      <c r="G927" s="472"/>
      <c r="H927" s="428"/>
      <c r="I927" s="472"/>
      <c r="J927" s="428"/>
      <c r="K927" s="472"/>
      <c r="L927" s="428"/>
      <c r="M927" s="472"/>
      <c r="N927" s="428"/>
      <c r="O927" s="474"/>
      <c r="P927" s="473"/>
      <c r="Q927" s="428"/>
      <c r="R927" s="428"/>
      <c r="S927" s="428"/>
      <c r="T927" s="428"/>
      <c r="U927" s="428"/>
      <c r="V927" s="428"/>
      <c r="W927" s="428"/>
      <c r="X927" s="428"/>
      <c r="Y927" s="428"/>
      <c r="Z927" s="428"/>
      <c r="AA927" s="428"/>
      <c r="AB927" s="428"/>
      <c r="AC927" s="428"/>
      <c r="AD927" s="428"/>
      <c r="AE927" s="428"/>
      <c r="AF927" s="428"/>
      <c r="AG927" s="428"/>
      <c r="AH927" s="428"/>
    </row>
    <row r="928" ht="15.75" customHeight="1">
      <c r="A928" s="428"/>
      <c r="B928" s="428"/>
      <c r="C928" s="472"/>
      <c r="D928" s="428"/>
      <c r="E928" s="472"/>
      <c r="F928" s="472"/>
      <c r="G928" s="472"/>
      <c r="H928" s="428"/>
      <c r="I928" s="472"/>
      <c r="J928" s="428"/>
      <c r="K928" s="472"/>
      <c r="L928" s="428"/>
      <c r="M928" s="472"/>
      <c r="N928" s="428"/>
      <c r="O928" s="474"/>
      <c r="P928" s="473"/>
      <c r="Q928" s="428"/>
      <c r="R928" s="428"/>
      <c r="S928" s="428"/>
      <c r="T928" s="428"/>
      <c r="U928" s="428"/>
      <c r="V928" s="428"/>
      <c r="W928" s="428"/>
      <c r="X928" s="428"/>
      <c r="Y928" s="428"/>
      <c r="Z928" s="428"/>
      <c r="AA928" s="428"/>
      <c r="AB928" s="428"/>
      <c r="AC928" s="428"/>
      <c r="AD928" s="428"/>
      <c r="AE928" s="428"/>
      <c r="AF928" s="428"/>
      <c r="AG928" s="428"/>
      <c r="AH928" s="428"/>
    </row>
    <row r="929" ht="15.75" customHeight="1">
      <c r="A929" s="428"/>
      <c r="B929" s="428"/>
      <c r="C929" s="472"/>
      <c r="D929" s="428"/>
      <c r="E929" s="472"/>
      <c r="F929" s="472"/>
      <c r="G929" s="472"/>
      <c r="H929" s="428"/>
      <c r="I929" s="472"/>
      <c r="J929" s="428"/>
      <c r="K929" s="472"/>
      <c r="L929" s="428"/>
      <c r="M929" s="472"/>
      <c r="N929" s="428"/>
      <c r="O929" s="474"/>
      <c r="P929" s="473"/>
      <c r="Q929" s="428"/>
      <c r="R929" s="428"/>
      <c r="S929" s="428"/>
      <c r="T929" s="428"/>
      <c r="U929" s="428"/>
      <c r="V929" s="428"/>
      <c r="W929" s="428"/>
      <c r="X929" s="428"/>
      <c r="Y929" s="428"/>
      <c r="Z929" s="428"/>
      <c r="AA929" s="428"/>
      <c r="AB929" s="428"/>
      <c r="AC929" s="428"/>
      <c r="AD929" s="428"/>
      <c r="AE929" s="428"/>
      <c r="AF929" s="428"/>
      <c r="AG929" s="428"/>
      <c r="AH929" s="428"/>
    </row>
    <row r="930" ht="15.75" customHeight="1">
      <c r="A930" s="428"/>
      <c r="B930" s="428"/>
      <c r="C930" s="472"/>
      <c r="D930" s="428"/>
      <c r="E930" s="472"/>
      <c r="F930" s="472"/>
      <c r="G930" s="472"/>
      <c r="H930" s="428"/>
      <c r="I930" s="472"/>
      <c r="J930" s="428"/>
      <c r="K930" s="472"/>
      <c r="L930" s="428"/>
      <c r="M930" s="472"/>
      <c r="N930" s="428"/>
      <c r="O930" s="474"/>
      <c r="P930" s="473"/>
      <c r="Q930" s="428"/>
      <c r="R930" s="428"/>
      <c r="S930" s="428"/>
      <c r="T930" s="428"/>
      <c r="U930" s="428"/>
      <c r="V930" s="428"/>
      <c r="W930" s="428"/>
      <c r="X930" s="428"/>
      <c r="Y930" s="428"/>
      <c r="Z930" s="428"/>
      <c r="AA930" s="428"/>
      <c r="AB930" s="428"/>
      <c r="AC930" s="428"/>
      <c r="AD930" s="428"/>
      <c r="AE930" s="428"/>
      <c r="AF930" s="428"/>
      <c r="AG930" s="428"/>
      <c r="AH930" s="428"/>
    </row>
    <row r="931" ht="15.75" customHeight="1">
      <c r="A931" s="428"/>
      <c r="B931" s="428"/>
      <c r="C931" s="472"/>
      <c r="D931" s="428"/>
      <c r="E931" s="472"/>
      <c r="F931" s="472"/>
      <c r="G931" s="472"/>
      <c r="H931" s="428"/>
      <c r="I931" s="472"/>
      <c r="J931" s="428"/>
      <c r="K931" s="472"/>
      <c r="L931" s="428"/>
      <c r="M931" s="472"/>
      <c r="N931" s="428"/>
      <c r="O931" s="474"/>
      <c r="P931" s="473"/>
      <c r="Q931" s="428"/>
      <c r="R931" s="428"/>
      <c r="S931" s="428"/>
      <c r="T931" s="428"/>
      <c r="U931" s="428"/>
      <c r="V931" s="428"/>
      <c r="W931" s="428"/>
      <c r="X931" s="428"/>
      <c r="Y931" s="428"/>
      <c r="Z931" s="428"/>
      <c r="AA931" s="428"/>
      <c r="AB931" s="428"/>
      <c r="AC931" s="428"/>
      <c r="AD931" s="428"/>
      <c r="AE931" s="428"/>
      <c r="AF931" s="428"/>
      <c r="AG931" s="428"/>
      <c r="AH931" s="428"/>
    </row>
    <row r="932" ht="15.75" customHeight="1">
      <c r="A932" s="428"/>
      <c r="B932" s="428"/>
      <c r="C932" s="472"/>
      <c r="D932" s="428"/>
      <c r="E932" s="472"/>
      <c r="F932" s="472"/>
      <c r="G932" s="472"/>
      <c r="H932" s="428"/>
      <c r="I932" s="472"/>
      <c r="J932" s="428"/>
      <c r="K932" s="472"/>
      <c r="L932" s="428"/>
      <c r="M932" s="472"/>
      <c r="N932" s="428"/>
      <c r="O932" s="474"/>
      <c r="P932" s="473"/>
      <c r="Q932" s="428"/>
      <c r="R932" s="428"/>
      <c r="S932" s="428"/>
      <c r="T932" s="428"/>
      <c r="U932" s="428"/>
      <c r="V932" s="428"/>
      <c r="W932" s="428"/>
      <c r="X932" s="428"/>
      <c r="Y932" s="428"/>
      <c r="Z932" s="428"/>
      <c r="AA932" s="428"/>
      <c r="AB932" s="428"/>
      <c r="AC932" s="428"/>
      <c r="AD932" s="428"/>
      <c r="AE932" s="428"/>
      <c r="AF932" s="428"/>
      <c r="AG932" s="428"/>
      <c r="AH932" s="428"/>
    </row>
    <row r="933" ht="15.75" customHeight="1">
      <c r="A933" s="428"/>
      <c r="B933" s="428"/>
      <c r="C933" s="472"/>
      <c r="D933" s="428"/>
      <c r="E933" s="472"/>
      <c r="F933" s="472"/>
      <c r="G933" s="472"/>
      <c r="H933" s="428"/>
      <c r="I933" s="472"/>
      <c r="J933" s="428"/>
      <c r="K933" s="472"/>
      <c r="L933" s="428"/>
      <c r="M933" s="472"/>
      <c r="N933" s="428"/>
      <c r="O933" s="474"/>
      <c r="P933" s="473"/>
      <c r="Q933" s="428"/>
      <c r="R933" s="428"/>
      <c r="S933" s="428"/>
      <c r="T933" s="428"/>
      <c r="U933" s="428"/>
      <c r="V933" s="428"/>
      <c r="W933" s="428"/>
      <c r="X933" s="428"/>
      <c r="Y933" s="428"/>
      <c r="Z933" s="428"/>
      <c r="AA933" s="428"/>
      <c r="AB933" s="428"/>
      <c r="AC933" s="428"/>
      <c r="AD933" s="428"/>
      <c r="AE933" s="428"/>
      <c r="AF933" s="428"/>
      <c r="AG933" s="428"/>
      <c r="AH933" s="428"/>
    </row>
    <row r="934" ht="15.75" customHeight="1">
      <c r="A934" s="428"/>
      <c r="B934" s="428"/>
      <c r="C934" s="472"/>
      <c r="D934" s="428"/>
      <c r="E934" s="472"/>
      <c r="F934" s="472"/>
      <c r="G934" s="472"/>
      <c r="H934" s="428"/>
      <c r="I934" s="472"/>
      <c r="J934" s="428"/>
      <c r="K934" s="472"/>
      <c r="L934" s="428"/>
      <c r="M934" s="472"/>
      <c r="N934" s="428"/>
      <c r="O934" s="474"/>
      <c r="P934" s="473"/>
      <c r="Q934" s="428"/>
      <c r="R934" s="428"/>
      <c r="S934" s="428"/>
      <c r="T934" s="428"/>
      <c r="U934" s="428"/>
      <c r="V934" s="428"/>
      <c r="W934" s="428"/>
      <c r="X934" s="428"/>
      <c r="Y934" s="428"/>
      <c r="Z934" s="428"/>
      <c r="AA934" s="428"/>
      <c r="AB934" s="428"/>
      <c r="AC934" s="428"/>
      <c r="AD934" s="428"/>
      <c r="AE934" s="428"/>
      <c r="AF934" s="428"/>
      <c r="AG934" s="428"/>
      <c r="AH934" s="428"/>
    </row>
    <row r="935" ht="15.75" customHeight="1">
      <c r="A935" s="428"/>
      <c r="B935" s="428"/>
      <c r="C935" s="472"/>
      <c r="D935" s="428"/>
      <c r="E935" s="472"/>
      <c r="F935" s="472"/>
      <c r="G935" s="472"/>
      <c r="H935" s="428"/>
      <c r="I935" s="472"/>
      <c r="J935" s="428"/>
      <c r="K935" s="472"/>
      <c r="L935" s="428"/>
      <c r="M935" s="472"/>
      <c r="N935" s="428"/>
      <c r="O935" s="474"/>
      <c r="P935" s="473"/>
      <c r="Q935" s="428"/>
      <c r="R935" s="428"/>
      <c r="S935" s="428"/>
      <c r="T935" s="428"/>
      <c r="U935" s="428"/>
      <c r="V935" s="428"/>
      <c r="W935" s="428"/>
      <c r="X935" s="428"/>
      <c r="Y935" s="428"/>
      <c r="Z935" s="428"/>
      <c r="AA935" s="428"/>
      <c r="AB935" s="428"/>
      <c r="AC935" s="428"/>
      <c r="AD935" s="428"/>
      <c r="AE935" s="428"/>
      <c r="AF935" s="428"/>
      <c r="AG935" s="428"/>
      <c r="AH935" s="428"/>
    </row>
    <row r="936" ht="15.75" customHeight="1">
      <c r="A936" s="428"/>
      <c r="B936" s="428"/>
      <c r="C936" s="472"/>
      <c r="D936" s="428"/>
      <c r="E936" s="472"/>
      <c r="F936" s="472"/>
      <c r="G936" s="472"/>
      <c r="H936" s="428"/>
      <c r="I936" s="472"/>
      <c r="J936" s="428"/>
      <c r="K936" s="472"/>
      <c r="L936" s="428"/>
      <c r="M936" s="472"/>
      <c r="N936" s="428"/>
      <c r="O936" s="474"/>
      <c r="P936" s="473"/>
      <c r="Q936" s="428"/>
      <c r="R936" s="428"/>
      <c r="S936" s="428"/>
      <c r="T936" s="428"/>
      <c r="U936" s="428"/>
      <c r="V936" s="428"/>
      <c r="W936" s="428"/>
      <c r="X936" s="428"/>
      <c r="Y936" s="428"/>
      <c r="Z936" s="428"/>
      <c r="AA936" s="428"/>
      <c r="AB936" s="428"/>
      <c r="AC936" s="428"/>
      <c r="AD936" s="428"/>
      <c r="AE936" s="428"/>
      <c r="AF936" s="428"/>
      <c r="AG936" s="428"/>
      <c r="AH936" s="428"/>
    </row>
    <row r="937" ht="15.75" customHeight="1">
      <c r="A937" s="428"/>
      <c r="B937" s="428"/>
      <c r="C937" s="472"/>
      <c r="D937" s="428"/>
      <c r="E937" s="472"/>
      <c r="F937" s="472"/>
      <c r="G937" s="472"/>
      <c r="H937" s="428"/>
      <c r="I937" s="472"/>
      <c r="J937" s="428"/>
      <c r="K937" s="472"/>
      <c r="L937" s="428"/>
      <c r="M937" s="472"/>
      <c r="N937" s="428"/>
      <c r="O937" s="474"/>
      <c r="P937" s="473"/>
      <c r="Q937" s="428"/>
      <c r="R937" s="428"/>
      <c r="S937" s="428"/>
      <c r="T937" s="428"/>
      <c r="U937" s="428"/>
      <c r="V937" s="428"/>
      <c r="W937" s="428"/>
      <c r="X937" s="428"/>
      <c r="Y937" s="428"/>
      <c r="Z937" s="428"/>
      <c r="AA937" s="428"/>
      <c r="AB937" s="428"/>
      <c r="AC937" s="428"/>
      <c r="AD937" s="428"/>
      <c r="AE937" s="428"/>
      <c r="AF937" s="428"/>
      <c r="AG937" s="428"/>
      <c r="AH937" s="428"/>
    </row>
    <row r="938" ht="15.75" customHeight="1">
      <c r="A938" s="428"/>
      <c r="B938" s="428"/>
      <c r="C938" s="472"/>
      <c r="D938" s="428"/>
      <c r="E938" s="472"/>
      <c r="F938" s="472"/>
      <c r="G938" s="472"/>
      <c r="H938" s="428"/>
      <c r="I938" s="472"/>
      <c r="J938" s="428"/>
      <c r="K938" s="472"/>
      <c r="L938" s="428"/>
      <c r="M938" s="472"/>
      <c r="N938" s="428"/>
      <c r="O938" s="474"/>
      <c r="P938" s="473"/>
      <c r="Q938" s="428"/>
      <c r="R938" s="428"/>
      <c r="S938" s="428"/>
      <c r="T938" s="428"/>
      <c r="U938" s="428"/>
      <c r="V938" s="428"/>
      <c r="W938" s="428"/>
      <c r="X938" s="428"/>
      <c r="Y938" s="428"/>
      <c r="Z938" s="428"/>
      <c r="AA938" s="428"/>
      <c r="AB938" s="428"/>
      <c r="AC938" s="428"/>
      <c r="AD938" s="428"/>
      <c r="AE938" s="428"/>
      <c r="AF938" s="428"/>
      <c r="AG938" s="428"/>
      <c r="AH938" s="428"/>
    </row>
    <row r="939" ht="15.75" customHeight="1">
      <c r="A939" s="428"/>
      <c r="B939" s="428"/>
      <c r="C939" s="472"/>
      <c r="D939" s="428"/>
      <c r="E939" s="472"/>
      <c r="F939" s="472"/>
      <c r="G939" s="472"/>
      <c r="H939" s="428"/>
      <c r="I939" s="472"/>
      <c r="J939" s="428"/>
      <c r="K939" s="472"/>
      <c r="L939" s="428"/>
      <c r="M939" s="472"/>
      <c r="N939" s="428"/>
      <c r="O939" s="474"/>
      <c r="P939" s="473"/>
      <c r="Q939" s="428"/>
      <c r="R939" s="428"/>
      <c r="S939" s="428"/>
      <c r="T939" s="428"/>
      <c r="U939" s="428"/>
      <c r="V939" s="428"/>
      <c r="W939" s="428"/>
      <c r="X939" s="428"/>
      <c r="Y939" s="428"/>
      <c r="Z939" s="428"/>
      <c r="AA939" s="428"/>
      <c r="AB939" s="428"/>
      <c r="AC939" s="428"/>
      <c r="AD939" s="428"/>
      <c r="AE939" s="428"/>
      <c r="AF939" s="428"/>
      <c r="AG939" s="428"/>
      <c r="AH939" s="428"/>
    </row>
    <row r="940" ht="15.75" customHeight="1">
      <c r="A940" s="428"/>
      <c r="B940" s="428"/>
      <c r="C940" s="472"/>
      <c r="D940" s="428"/>
      <c r="E940" s="472"/>
      <c r="F940" s="472"/>
      <c r="G940" s="472"/>
      <c r="H940" s="428"/>
      <c r="I940" s="472"/>
      <c r="J940" s="428"/>
      <c r="K940" s="472"/>
      <c r="L940" s="428"/>
      <c r="M940" s="472"/>
      <c r="N940" s="428"/>
      <c r="O940" s="474"/>
      <c r="P940" s="473"/>
      <c r="Q940" s="428"/>
      <c r="R940" s="428"/>
      <c r="S940" s="428"/>
      <c r="T940" s="428"/>
      <c r="U940" s="428"/>
      <c r="V940" s="428"/>
      <c r="W940" s="428"/>
      <c r="X940" s="428"/>
      <c r="Y940" s="428"/>
      <c r="Z940" s="428"/>
      <c r="AA940" s="428"/>
      <c r="AB940" s="428"/>
      <c r="AC940" s="428"/>
      <c r="AD940" s="428"/>
      <c r="AE940" s="428"/>
      <c r="AF940" s="428"/>
      <c r="AG940" s="428"/>
      <c r="AH940" s="428"/>
    </row>
    <row r="941" ht="15.75" customHeight="1">
      <c r="A941" s="428"/>
      <c r="B941" s="428"/>
      <c r="C941" s="472"/>
      <c r="D941" s="428"/>
      <c r="E941" s="472"/>
      <c r="F941" s="472"/>
      <c r="G941" s="472"/>
      <c r="H941" s="428"/>
      <c r="I941" s="472"/>
      <c r="J941" s="428"/>
      <c r="K941" s="472"/>
      <c r="L941" s="428"/>
      <c r="M941" s="472"/>
      <c r="N941" s="428"/>
      <c r="O941" s="474"/>
      <c r="P941" s="473"/>
      <c r="Q941" s="428"/>
      <c r="R941" s="428"/>
      <c r="S941" s="428"/>
      <c r="T941" s="428"/>
      <c r="U941" s="428"/>
      <c r="V941" s="428"/>
      <c r="W941" s="428"/>
      <c r="X941" s="428"/>
      <c r="Y941" s="428"/>
      <c r="Z941" s="428"/>
      <c r="AA941" s="428"/>
      <c r="AB941" s="428"/>
      <c r="AC941" s="428"/>
      <c r="AD941" s="428"/>
      <c r="AE941" s="428"/>
      <c r="AF941" s="428"/>
      <c r="AG941" s="428"/>
      <c r="AH941" s="428"/>
    </row>
    <row r="942" ht="15.75" customHeight="1">
      <c r="A942" s="428"/>
      <c r="B942" s="428"/>
      <c r="C942" s="472"/>
      <c r="D942" s="428"/>
      <c r="E942" s="472"/>
      <c r="F942" s="472"/>
      <c r="G942" s="472"/>
      <c r="H942" s="428"/>
      <c r="I942" s="472"/>
      <c r="J942" s="428"/>
      <c r="K942" s="472"/>
      <c r="L942" s="428"/>
      <c r="M942" s="472"/>
      <c r="N942" s="428"/>
      <c r="O942" s="474"/>
      <c r="P942" s="473"/>
      <c r="Q942" s="428"/>
      <c r="R942" s="428"/>
      <c r="S942" s="428"/>
      <c r="T942" s="428"/>
      <c r="U942" s="428"/>
      <c r="V942" s="428"/>
      <c r="W942" s="428"/>
      <c r="X942" s="428"/>
      <c r="Y942" s="428"/>
      <c r="Z942" s="428"/>
      <c r="AA942" s="428"/>
      <c r="AB942" s="428"/>
      <c r="AC942" s="428"/>
      <c r="AD942" s="428"/>
      <c r="AE942" s="428"/>
      <c r="AF942" s="428"/>
      <c r="AG942" s="428"/>
      <c r="AH942" s="428"/>
    </row>
    <row r="943" ht="15.75" customHeight="1">
      <c r="A943" s="428"/>
      <c r="B943" s="428"/>
      <c r="C943" s="472"/>
      <c r="D943" s="428"/>
      <c r="E943" s="472"/>
      <c r="F943" s="472"/>
      <c r="G943" s="472"/>
      <c r="H943" s="428"/>
      <c r="I943" s="472"/>
      <c r="J943" s="428"/>
      <c r="K943" s="472"/>
      <c r="L943" s="428"/>
      <c r="M943" s="472"/>
      <c r="N943" s="428"/>
      <c r="O943" s="474"/>
      <c r="P943" s="473"/>
      <c r="Q943" s="428"/>
      <c r="R943" s="428"/>
      <c r="S943" s="428"/>
      <c r="T943" s="428"/>
      <c r="U943" s="428"/>
      <c r="V943" s="428"/>
      <c r="W943" s="428"/>
      <c r="X943" s="428"/>
      <c r="Y943" s="428"/>
      <c r="Z943" s="428"/>
      <c r="AA943" s="428"/>
      <c r="AB943" s="428"/>
      <c r="AC943" s="428"/>
      <c r="AD943" s="428"/>
      <c r="AE943" s="428"/>
      <c r="AF943" s="428"/>
      <c r="AG943" s="428"/>
      <c r="AH943" s="428"/>
    </row>
    <row r="944" ht="15.75" customHeight="1">
      <c r="A944" s="428"/>
      <c r="B944" s="428"/>
      <c r="C944" s="472"/>
      <c r="D944" s="428"/>
      <c r="E944" s="472"/>
      <c r="F944" s="472"/>
      <c r="G944" s="472"/>
      <c r="H944" s="428"/>
      <c r="I944" s="472"/>
      <c r="J944" s="428"/>
      <c r="K944" s="472"/>
      <c r="L944" s="428"/>
      <c r="M944" s="472"/>
      <c r="N944" s="428"/>
      <c r="O944" s="474"/>
      <c r="P944" s="473"/>
      <c r="Q944" s="428"/>
      <c r="R944" s="428"/>
      <c r="S944" s="428"/>
      <c r="T944" s="428"/>
      <c r="U944" s="428"/>
      <c r="V944" s="428"/>
      <c r="W944" s="428"/>
      <c r="X944" s="428"/>
      <c r="Y944" s="428"/>
      <c r="Z944" s="428"/>
      <c r="AA944" s="428"/>
      <c r="AB944" s="428"/>
      <c r="AC944" s="428"/>
      <c r="AD944" s="428"/>
      <c r="AE944" s="428"/>
      <c r="AF944" s="428"/>
      <c r="AG944" s="428"/>
      <c r="AH944" s="428"/>
    </row>
    <row r="945" ht="15.75" customHeight="1">
      <c r="A945" s="428"/>
      <c r="B945" s="428"/>
      <c r="C945" s="472"/>
      <c r="D945" s="428"/>
      <c r="E945" s="472"/>
      <c r="F945" s="472"/>
      <c r="G945" s="472"/>
      <c r="H945" s="428"/>
      <c r="I945" s="472"/>
      <c r="J945" s="428"/>
      <c r="K945" s="472"/>
      <c r="L945" s="428"/>
      <c r="M945" s="472"/>
      <c r="N945" s="428"/>
      <c r="O945" s="474"/>
      <c r="P945" s="473"/>
      <c r="Q945" s="428"/>
      <c r="R945" s="428"/>
      <c r="S945" s="428"/>
      <c r="T945" s="428"/>
      <c r="U945" s="428"/>
      <c r="V945" s="428"/>
      <c r="W945" s="428"/>
      <c r="X945" s="428"/>
      <c r="Y945" s="428"/>
      <c r="Z945" s="428"/>
      <c r="AA945" s="428"/>
      <c r="AB945" s="428"/>
      <c r="AC945" s="428"/>
      <c r="AD945" s="428"/>
      <c r="AE945" s="428"/>
      <c r="AF945" s="428"/>
      <c r="AG945" s="428"/>
      <c r="AH945" s="428"/>
    </row>
    <row r="946" ht="15.75" customHeight="1">
      <c r="A946" s="428"/>
      <c r="B946" s="428"/>
      <c r="C946" s="472"/>
      <c r="D946" s="428"/>
      <c r="E946" s="472"/>
      <c r="F946" s="472"/>
      <c r="G946" s="472"/>
      <c r="H946" s="428"/>
      <c r="I946" s="472"/>
      <c r="J946" s="428"/>
      <c r="K946" s="472"/>
      <c r="L946" s="428"/>
      <c r="M946" s="472"/>
      <c r="N946" s="428"/>
      <c r="O946" s="474"/>
      <c r="P946" s="473"/>
      <c r="Q946" s="428"/>
      <c r="R946" s="428"/>
      <c r="S946" s="428"/>
      <c r="T946" s="428"/>
      <c r="U946" s="428"/>
      <c r="V946" s="428"/>
      <c r="W946" s="428"/>
      <c r="X946" s="428"/>
      <c r="Y946" s="428"/>
      <c r="Z946" s="428"/>
      <c r="AA946" s="428"/>
      <c r="AB946" s="428"/>
      <c r="AC946" s="428"/>
      <c r="AD946" s="428"/>
      <c r="AE946" s="428"/>
      <c r="AF946" s="428"/>
      <c r="AG946" s="428"/>
      <c r="AH946" s="428"/>
    </row>
    <row r="947" ht="15.75" customHeight="1">
      <c r="A947" s="428"/>
      <c r="B947" s="428"/>
      <c r="C947" s="472"/>
      <c r="D947" s="428"/>
      <c r="E947" s="472"/>
      <c r="F947" s="472"/>
      <c r="G947" s="472"/>
      <c r="H947" s="428"/>
      <c r="I947" s="472"/>
      <c r="J947" s="428"/>
      <c r="K947" s="472"/>
      <c r="L947" s="428"/>
      <c r="M947" s="472"/>
      <c r="N947" s="428"/>
      <c r="O947" s="474"/>
      <c r="P947" s="473"/>
      <c r="Q947" s="428"/>
      <c r="R947" s="428"/>
      <c r="S947" s="428"/>
      <c r="T947" s="428"/>
      <c r="U947" s="428"/>
      <c r="V947" s="428"/>
      <c r="W947" s="428"/>
      <c r="X947" s="428"/>
      <c r="Y947" s="428"/>
      <c r="Z947" s="428"/>
      <c r="AA947" s="428"/>
      <c r="AB947" s="428"/>
      <c r="AC947" s="428"/>
      <c r="AD947" s="428"/>
      <c r="AE947" s="428"/>
      <c r="AF947" s="428"/>
      <c r="AG947" s="428"/>
      <c r="AH947" s="428"/>
    </row>
    <row r="948" ht="15.75" customHeight="1">
      <c r="A948" s="428"/>
      <c r="B948" s="428"/>
      <c r="C948" s="472"/>
      <c r="D948" s="428"/>
      <c r="E948" s="472"/>
      <c r="F948" s="472"/>
      <c r="G948" s="472"/>
      <c r="H948" s="428"/>
      <c r="I948" s="472"/>
      <c r="J948" s="428"/>
      <c r="K948" s="472"/>
      <c r="L948" s="428"/>
      <c r="M948" s="472"/>
      <c r="N948" s="428"/>
      <c r="O948" s="474"/>
      <c r="P948" s="473"/>
      <c r="Q948" s="428"/>
      <c r="R948" s="428"/>
      <c r="S948" s="428"/>
      <c r="T948" s="428"/>
      <c r="U948" s="428"/>
      <c r="V948" s="428"/>
      <c r="W948" s="428"/>
      <c r="X948" s="428"/>
      <c r="Y948" s="428"/>
      <c r="Z948" s="428"/>
      <c r="AA948" s="428"/>
      <c r="AB948" s="428"/>
      <c r="AC948" s="428"/>
      <c r="AD948" s="428"/>
      <c r="AE948" s="428"/>
      <c r="AF948" s="428"/>
      <c r="AG948" s="428"/>
      <c r="AH948" s="428"/>
    </row>
    <row r="949" ht="15.75" customHeight="1">
      <c r="A949" s="428"/>
      <c r="B949" s="428"/>
      <c r="C949" s="472"/>
      <c r="D949" s="428"/>
      <c r="E949" s="472"/>
      <c r="F949" s="472"/>
      <c r="G949" s="472"/>
      <c r="H949" s="428"/>
      <c r="I949" s="472"/>
      <c r="J949" s="428"/>
      <c r="K949" s="472"/>
      <c r="L949" s="428"/>
      <c r="M949" s="472"/>
      <c r="N949" s="428"/>
      <c r="O949" s="474"/>
      <c r="P949" s="473"/>
      <c r="Q949" s="428"/>
      <c r="R949" s="428"/>
      <c r="S949" s="428"/>
      <c r="T949" s="428"/>
      <c r="U949" s="428"/>
      <c r="V949" s="428"/>
      <c r="W949" s="428"/>
      <c r="X949" s="428"/>
      <c r="Y949" s="428"/>
      <c r="Z949" s="428"/>
      <c r="AA949" s="428"/>
      <c r="AB949" s="428"/>
      <c r="AC949" s="428"/>
      <c r="AD949" s="428"/>
      <c r="AE949" s="428"/>
      <c r="AF949" s="428"/>
      <c r="AG949" s="428"/>
      <c r="AH949" s="428"/>
    </row>
    <row r="950" ht="15.75" customHeight="1">
      <c r="A950" s="428"/>
      <c r="B950" s="428"/>
      <c r="C950" s="472"/>
      <c r="D950" s="428"/>
      <c r="E950" s="472"/>
      <c r="F950" s="472"/>
      <c r="G950" s="472"/>
      <c r="H950" s="428"/>
      <c r="I950" s="472"/>
      <c r="J950" s="428"/>
      <c r="K950" s="472"/>
      <c r="L950" s="428"/>
      <c r="M950" s="472"/>
      <c r="N950" s="428"/>
      <c r="O950" s="474"/>
      <c r="P950" s="473"/>
      <c r="Q950" s="428"/>
      <c r="R950" s="428"/>
      <c r="S950" s="428"/>
      <c r="T950" s="428"/>
      <c r="U950" s="428"/>
      <c r="V950" s="428"/>
      <c r="W950" s="428"/>
      <c r="X950" s="428"/>
      <c r="Y950" s="428"/>
      <c r="Z950" s="428"/>
      <c r="AA950" s="428"/>
      <c r="AB950" s="428"/>
      <c r="AC950" s="428"/>
      <c r="AD950" s="428"/>
      <c r="AE950" s="428"/>
      <c r="AF950" s="428"/>
      <c r="AG950" s="428"/>
      <c r="AH950" s="428"/>
    </row>
    <row r="951" ht="15.75" customHeight="1">
      <c r="A951" s="428"/>
      <c r="B951" s="428"/>
      <c r="C951" s="472"/>
      <c r="D951" s="428"/>
      <c r="E951" s="472"/>
      <c r="F951" s="472"/>
      <c r="G951" s="472"/>
      <c r="H951" s="428"/>
      <c r="I951" s="472"/>
      <c r="J951" s="428"/>
      <c r="K951" s="472"/>
      <c r="L951" s="428"/>
      <c r="M951" s="472"/>
      <c r="N951" s="428"/>
      <c r="O951" s="474"/>
      <c r="P951" s="473"/>
      <c r="Q951" s="428"/>
      <c r="R951" s="428"/>
      <c r="S951" s="428"/>
      <c r="T951" s="428"/>
      <c r="U951" s="428"/>
      <c r="V951" s="428"/>
      <c r="W951" s="428"/>
      <c r="X951" s="428"/>
      <c r="Y951" s="428"/>
      <c r="Z951" s="428"/>
      <c r="AA951" s="428"/>
      <c r="AB951" s="428"/>
      <c r="AC951" s="428"/>
      <c r="AD951" s="428"/>
      <c r="AE951" s="428"/>
      <c r="AF951" s="428"/>
      <c r="AG951" s="428"/>
      <c r="AH951" s="428"/>
    </row>
    <row r="952" ht="15.75" customHeight="1">
      <c r="A952" s="428"/>
      <c r="B952" s="428"/>
      <c r="C952" s="472"/>
      <c r="D952" s="428"/>
      <c r="E952" s="472"/>
      <c r="F952" s="472"/>
      <c r="G952" s="472"/>
      <c r="H952" s="428"/>
      <c r="I952" s="472"/>
      <c r="J952" s="428"/>
      <c r="K952" s="472"/>
      <c r="L952" s="428"/>
      <c r="M952" s="472"/>
      <c r="N952" s="428"/>
      <c r="O952" s="474"/>
      <c r="P952" s="473"/>
      <c r="Q952" s="428"/>
      <c r="R952" s="428"/>
      <c r="S952" s="428"/>
      <c r="T952" s="428"/>
      <c r="U952" s="428"/>
      <c r="V952" s="428"/>
      <c r="W952" s="428"/>
      <c r="X952" s="428"/>
      <c r="Y952" s="428"/>
      <c r="Z952" s="428"/>
      <c r="AA952" s="428"/>
      <c r="AB952" s="428"/>
      <c r="AC952" s="428"/>
      <c r="AD952" s="428"/>
      <c r="AE952" s="428"/>
      <c r="AF952" s="428"/>
      <c r="AG952" s="428"/>
      <c r="AH952" s="428"/>
    </row>
    <row r="953" ht="15.75" customHeight="1">
      <c r="A953" s="428"/>
      <c r="B953" s="428"/>
      <c r="C953" s="472"/>
      <c r="D953" s="428"/>
      <c r="E953" s="472"/>
      <c r="F953" s="472"/>
      <c r="G953" s="472"/>
      <c r="H953" s="428"/>
      <c r="I953" s="472"/>
      <c r="J953" s="428"/>
      <c r="K953" s="472"/>
      <c r="L953" s="428"/>
      <c r="M953" s="472"/>
      <c r="N953" s="428"/>
      <c r="O953" s="474"/>
      <c r="P953" s="473"/>
      <c r="Q953" s="428"/>
      <c r="R953" s="428"/>
      <c r="S953" s="428"/>
      <c r="T953" s="428"/>
      <c r="U953" s="428"/>
      <c r="V953" s="428"/>
      <c r="W953" s="428"/>
      <c r="X953" s="428"/>
      <c r="Y953" s="428"/>
      <c r="Z953" s="428"/>
      <c r="AA953" s="428"/>
      <c r="AB953" s="428"/>
      <c r="AC953" s="428"/>
      <c r="AD953" s="428"/>
      <c r="AE953" s="428"/>
      <c r="AF953" s="428"/>
      <c r="AG953" s="428"/>
      <c r="AH953" s="428"/>
    </row>
    <row r="954" ht="15.75" customHeight="1">
      <c r="A954" s="428"/>
      <c r="B954" s="428"/>
      <c r="C954" s="472"/>
      <c r="D954" s="428"/>
      <c r="E954" s="472"/>
      <c r="F954" s="472"/>
      <c r="G954" s="472"/>
      <c r="H954" s="428"/>
      <c r="I954" s="472"/>
      <c r="J954" s="428"/>
      <c r="K954" s="472"/>
      <c r="L954" s="428"/>
      <c r="M954" s="472"/>
      <c r="N954" s="428"/>
      <c r="O954" s="474"/>
      <c r="P954" s="473"/>
      <c r="Q954" s="428"/>
      <c r="R954" s="428"/>
      <c r="S954" s="428"/>
      <c r="T954" s="428"/>
      <c r="U954" s="428"/>
      <c r="V954" s="428"/>
      <c r="W954" s="428"/>
      <c r="X954" s="428"/>
      <c r="Y954" s="428"/>
      <c r="Z954" s="428"/>
      <c r="AA954" s="428"/>
      <c r="AB954" s="428"/>
      <c r="AC954" s="428"/>
      <c r="AD954" s="428"/>
      <c r="AE954" s="428"/>
      <c r="AF954" s="428"/>
      <c r="AG954" s="428"/>
      <c r="AH954" s="428"/>
    </row>
    <row r="955" ht="15.75" customHeight="1">
      <c r="A955" s="428"/>
      <c r="B955" s="428"/>
      <c r="C955" s="472"/>
      <c r="D955" s="428"/>
      <c r="E955" s="472"/>
      <c r="F955" s="472"/>
      <c r="G955" s="472"/>
      <c r="H955" s="428"/>
      <c r="I955" s="472"/>
      <c r="J955" s="428"/>
      <c r="K955" s="472"/>
      <c r="L955" s="428"/>
      <c r="M955" s="472"/>
      <c r="N955" s="428"/>
      <c r="O955" s="474"/>
      <c r="P955" s="473"/>
      <c r="Q955" s="428"/>
      <c r="R955" s="428"/>
      <c r="S955" s="428"/>
      <c r="T955" s="428"/>
      <c r="U955" s="428"/>
      <c r="V955" s="428"/>
      <c r="W955" s="428"/>
      <c r="X955" s="428"/>
      <c r="Y955" s="428"/>
      <c r="Z955" s="428"/>
      <c r="AA955" s="428"/>
      <c r="AB955" s="428"/>
      <c r="AC955" s="428"/>
      <c r="AD955" s="428"/>
      <c r="AE955" s="428"/>
      <c r="AF955" s="428"/>
      <c r="AG955" s="428"/>
      <c r="AH955" s="428"/>
    </row>
    <row r="956" ht="15.75" customHeight="1">
      <c r="A956" s="428"/>
      <c r="B956" s="428"/>
      <c r="C956" s="472"/>
      <c r="D956" s="428"/>
      <c r="E956" s="472"/>
      <c r="F956" s="472"/>
      <c r="G956" s="472"/>
      <c r="H956" s="428"/>
      <c r="I956" s="472"/>
      <c r="J956" s="428"/>
      <c r="K956" s="472"/>
      <c r="L956" s="428"/>
      <c r="M956" s="472"/>
      <c r="N956" s="428"/>
      <c r="O956" s="474"/>
      <c r="P956" s="473"/>
      <c r="Q956" s="428"/>
      <c r="R956" s="428"/>
      <c r="S956" s="428"/>
      <c r="T956" s="428"/>
      <c r="U956" s="428"/>
      <c r="V956" s="428"/>
      <c r="W956" s="428"/>
      <c r="X956" s="428"/>
      <c r="Y956" s="428"/>
      <c r="Z956" s="428"/>
      <c r="AA956" s="428"/>
      <c r="AB956" s="428"/>
      <c r="AC956" s="428"/>
      <c r="AD956" s="428"/>
      <c r="AE956" s="428"/>
      <c r="AF956" s="428"/>
      <c r="AG956" s="428"/>
      <c r="AH956" s="428"/>
    </row>
    <row r="957" ht="15.75" customHeight="1">
      <c r="A957" s="428"/>
      <c r="B957" s="428"/>
      <c r="C957" s="472"/>
      <c r="D957" s="428"/>
      <c r="E957" s="472"/>
      <c r="F957" s="472"/>
      <c r="G957" s="472"/>
      <c r="H957" s="428"/>
      <c r="I957" s="472"/>
      <c r="J957" s="428"/>
      <c r="K957" s="472"/>
      <c r="L957" s="428"/>
      <c r="M957" s="472"/>
      <c r="N957" s="428"/>
      <c r="O957" s="474"/>
      <c r="P957" s="473"/>
      <c r="Q957" s="428"/>
      <c r="R957" s="428"/>
      <c r="S957" s="428"/>
      <c r="T957" s="428"/>
      <c r="U957" s="428"/>
      <c r="V957" s="428"/>
      <c r="W957" s="428"/>
      <c r="X957" s="428"/>
      <c r="Y957" s="428"/>
      <c r="Z957" s="428"/>
      <c r="AA957" s="428"/>
      <c r="AB957" s="428"/>
      <c r="AC957" s="428"/>
      <c r="AD957" s="428"/>
      <c r="AE957" s="428"/>
      <c r="AF957" s="428"/>
      <c r="AG957" s="428"/>
      <c r="AH957" s="428"/>
    </row>
    <row r="958" ht="15.75" customHeight="1">
      <c r="A958" s="428"/>
      <c r="B958" s="428"/>
      <c r="C958" s="472"/>
      <c r="D958" s="428"/>
      <c r="E958" s="472"/>
      <c r="F958" s="472"/>
      <c r="G958" s="472"/>
      <c r="H958" s="428"/>
      <c r="I958" s="472"/>
      <c r="J958" s="428"/>
      <c r="K958" s="472"/>
      <c r="L958" s="428"/>
      <c r="M958" s="472"/>
      <c r="N958" s="428"/>
      <c r="O958" s="474"/>
      <c r="P958" s="473"/>
      <c r="Q958" s="428"/>
      <c r="R958" s="428"/>
      <c r="S958" s="428"/>
      <c r="T958" s="428"/>
      <c r="U958" s="428"/>
      <c r="V958" s="428"/>
      <c r="W958" s="428"/>
      <c r="X958" s="428"/>
      <c r="Y958" s="428"/>
      <c r="Z958" s="428"/>
      <c r="AA958" s="428"/>
      <c r="AB958" s="428"/>
      <c r="AC958" s="428"/>
      <c r="AD958" s="428"/>
      <c r="AE958" s="428"/>
      <c r="AF958" s="428"/>
      <c r="AG958" s="428"/>
      <c r="AH958" s="428"/>
    </row>
    <row r="959" ht="15.75" customHeight="1">
      <c r="A959" s="428"/>
      <c r="B959" s="428"/>
      <c r="C959" s="472"/>
      <c r="D959" s="428"/>
      <c r="E959" s="472"/>
      <c r="F959" s="472"/>
      <c r="G959" s="472"/>
      <c r="H959" s="428"/>
      <c r="I959" s="472"/>
      <c r="J959" s="428"/>
      <c r="K959" s="472"/>
      <c r="L959" s="428"/>
      <c r="M959" s="472"/>
      <c r="N959" s="428"/>
      <c r="O959" s="474"/>
      <c r="P959" s="473"/>
      <c r="Q959" s="428"/>
      <c r="R959" s="428"/>
      <c r="S959" s="428"/>
      <c r="T959" s="428"/>
      <c r="U959" s="428"/>
      <c r="V959" s="428"/>
      <c r="W959" s="428"/>
      <c r="X959" s="428"/>
      <c r="Y959" s="428"/>
      <c r="Z959" s="428"/>
      <c r="AA959" s="428"/>
      <c r="AB959" s="428"/>
      <c r="AC959" s="428"/>
      <c r="AD959" s="428"/>
      <c r="AE959" s="428"/>
      <c r="AF959" s="428"/>
      <c r="AG959" s="428"/>
      <c r="AH959" s="428"/>
    </row>
    <row r="960" ht="15.75" customHeight="1">
      <c r="A960" s="428"/>
      <c r="B960" s="428"/>
      <c r="C960" s="472"/>
      <c r="D960" s="428"/>
      <c r="E960" s="472"/>
      <c r="F960" s="472"/>
      <c r="G960" s="472"/>
      <c r="H960" s="428"/>
      <c r="I960" s="472"/>
      <c r="J960" s="428"/>
      <c r="K960" s="472"/>
      <c r="L960" s="428"/>
      <c r="M960" s="472"/>
      <c r="N960" s="428"/>
      <c r="O960" s="474"/>
      <c r="P960" s="473"/>
      <c r="Q960" s="428"/>
      <c r="R960" s="428"/>
      <c r="S960" s="428"/>
      <c r="T960" s="428"/>
      <c r="U960" s="428"/>
      <c r="V960" s="428"/>
      <c r="W960" s="428"/>
      <c r="X960" s="428"/>
      <c r="Y960" s="428"/>
      <c r="Z960" s="428"/>
      <c r="AA960" s="428"/>
      <c r="AB960" s="428"/>
      <c r="AC960" s="428"/>
      <c r="AD960" s="428"/>
      <c r="AE960" s="428"/>
      <c r="AF960" s="428"/>
      <c r="AG960" s="428"/>
      <c r="AH960" s="428"/>
    </row>
    <row r="961" ht="15.75" customHeight="1">
      <c r="A961" s="428"/>
      <c r="B961" s="428"/>
      <c r="C961" s="472"/>
      <c r="D961" s="428"/>
      <c r="E961" s="472"/>
      <c r="F961" s="472"/>
      <c r="G961" s="472"/>
      <c r="H961" s="428"/>
      <c r="I961" s="472"/>
      <c r="J961" s="428"/>
      <c r="K961" s="472"/>
      <c r="L961" s="428"/>
      <c r="M961" s="472"/>
      <c r="N961" s="428"/>
      <c r="O961" s="474"/>
      <c r="P961" s="473"/>
      <c r="Q961" s="428"/>
      <c r="R961" s="428"/>
      <c r="S961" s="428"/>
      <c r="T961" s="428"/>
      <c r="U961" s="428"/>
      <c r="V961" s="428"/>
      <c r="W961" s="428"/>
      <c r="X961" s="428"/>
      <c r="Y961" s="428"/>
      <c r="Z961" s="428"/>
      <c r="AA961" s="428"/>
      <c r="AB961" s="428"/>
      <c r="AC961" s="428"/>
      <c r="AD961" s="428"/>
      <c r="AE961" s="428"/>
      <c r="AF961" s="428"/>
      <c r="AG961" s="428"/>
      <c r="AH961" s="428"/>
    </row>
    <row r="962" ht="15.75" customHeight="1">
      <c r="A962" s="428"/>
      <c r="B962" s="428"/>
      <c r="C962" s="472"/>
      <c r="D962" s="428"/>
      <c r="E962" s="472"/>
      <c r="F962" s="472"/>
      <c r="G962" s="472"/>
      <c r="H962" s="428"/>
      <c r="I962" s="472"/>
      <c r="J962" s="428"/>
      <c r="K962" s="472"/>
      <c r="L962" s="428"/>
      <c r="M962" s="472"/>
      <c r="N962" s="428"/>
      <c r="O962" s="474"/>
      <c r="P962" s="473"/>
      <c r="Q962" s="428"/>
      <c r="R962" s="428"/>
      <c r="S962" s="428"/>
      <c r="T962" s="428"/>
      <c r="U962" s="428"/>
      <c r="V962" s="428"/>
      <c r="W962" s="428"/>
      <c r="X962" s="428"/>
      <c r="Y962" s="428"/>
      <c r="Z962" s="428"/>
      <c r="AA962" s="428"/>
      <c r="AB962" s="428"/>
      <c r="AC962" s="428"/>
      <c r="AD962" s="428"/>
      <c r="AE962" s="428"/>
      <c r="AF962" s="428"/>
      <c r="AG962" s="428"/>
      <c r="AH962" s="428"/>
    </row>
    <row r="963" ht="15.75" customHeight="1">
      <c r="A963" s="428"/>
      <c r="B963" s="428"/>
      <c r="C963" s="472"/>
      <c r="D963" s="428"/>
      <c r="E963" s="472"/>
      <c r="F963" s="472"/>
      <c r="G963" s="472"/>
      <c r="H963" s="428"/>
      <c r="I963" s="472"/>
      <c r="J963" s="428"/>
      <c r="K963" s="472"/>
      <c r="L963" s="428"/>
      <c r="M963" s="472"/>
      <c r="N963" s="428"/>
      <c r="O963" s="474"/>
      <c r="P963" s="473"/>
      <c r="Q963" s="428"/>
      <c r="R963" s="428"/>
      <c r="S963" s="428"/>
      <c r="T963" s="428"/>
      <c r="U963" s="428"/>
      <c r="V963" s="428"/>
      <c r="W963" s="428"/>
      <c r="X963" s="428"/>
      <c r="Y963" s="428"/>
      <c r="Z963" s="428"/>
      <c r="AA963" s="428"/>
      <c r="AB963" s="428"/>
      <c r="AC963" s="428"/>
      <c r="AD963" s="428"/>
      <c r="AE963" s="428"/>
      <c r="AF963" s="428"/>
      <c r="AG963" s="428"/>
      <c r="AH963" s="428"/>
    </row>
    <row r="964" ht="15.75" customHeight="1">
      <c r="A964" s="428"/>
      <c r="B964" s="428"/>
      <c r="C964" s="472"/>
      <c r="D964" s="428"/>
      <c r="E964" s="472"/>
      <c r="F964" s="472"/>
      <c r="G964" s="472"/>
      <c r="H964" s="428"/>
      <c r="I964" s="472"/>
      <c r="J964" s="428"/>
      <c r="K964" s="472"/>
      <c r="L964" s="428"/>
      <c r="M964" s="472"/>
      <c r="N964" s="428"/>
      <c r="O964" s="474"/>
      <c r="P964" s="473"/>
      <c r="Q964" s="428"/>
      <c r="R964" s="428"/>
      <c r="S964" s="428"/>
      <c r="T964" s="428"/>
      <c r="U964" s="428"/>
      <c r="V964" s="428"/>
      <c r="W964" s="428"/>
      <c r="X964" s="428"/>
      <c r="Y964" s="428"/>
      <c r="Z964" s="428"/>
      <c r="AA964" s="428"/>
      <c r="AB964" s="428"/>
      <c r="AC964" s="428"/>
      <c r="AD964" s="428"/>
      <c r="AE964" s="428"/>
      <c r="AF964" s="428"/>
      <c r="AG964" s="428"/>
      <c r="AH964" s="428"/>
    </row>
    <row r="965" ht="15.75" customHeight="1">
      <c r="A965" s="428"/>
      <c r="B965" s="428"/>
      <c r="C965" s="472"/>
      <c r="D965" s="428"/>
      <c r="E965" s="472"/>
      <c r="F965" s="472"/>
      <c r="G965" s="472"/>
      <c r="H965" s="428"/>
      <c r="I965" s="472"/>
      <c r="J965" s="428"/>
      <c r="K965" s="472"/>
      <c r="L965" s="428"/>
      <c r="M965" s="472"/>
      <c r="N965" s="428"/>
      <c r="O965" s="474"/>
      <c r="P965" s="473"/>
      <c r="Q965" s="428"/>
      <c r="R965" s="428"/>
      <c r="S965" s="428"/>
      <c r="T965" s="428"/>
      <c r="U965" s="428"/>
      <c r="V965" s="428"/>
      <c r="W965" s="428"/>
      <c r="X965" s="428"/>
      <c r="Y965" s="428"/>
      <c r="Z965" s="428"/>
      <c r="AA965" s="428"/>
      <c r="AB965" s="428"/>
      <c r="AC965" s="428"/>
      <c r="AD965" s="428"/>
      <c r="AE965" s="428"/>
      <c r="AF965" s="428"/>
      <c r="AG965" s="428"/>
      <c r="AH965" s="428"/>
    </row>
    <row r="966" ht="15.75" customHeight="1">
      <c r="A966" s="428"/>
      <c r="B966" s="428"/>
      <c r="C966" s="472"/>
      <c r="D966" s="428"/>
      <c r="E966" s="472"/>
      <c r="F966" s="472"/>
      <c r="G966" s="472"/>
      <c r="H966" s="428"/>
      <c r="I966" s="472"/>
      <c r="J966" s="428"/>
      <c r="K966" s="472"/>
      <c r="L966" s="428"/>
      <c r="M966" s="472"/>
      <c r="N966" s="428"/>
      <c r="O966" s="474"/>
      <c r="P966" s="473"/>
      <c r="Q966" s="428"/>
      <c r="R966" s="428"/>
      <c r="S966" s="428"/>
      <c r="T966" s="428"/>
      <c r="U966" s="428"/>
      <c r="V966" s="428"/>
      <c r="W966" s="428"/>
      <c r="X966" s="428"/>
      <c r="Y966" s="428"/>
      <c r="Z966" s="428"/>
      <c r="AA966" s="428"/>
      <c r="AB966" s="428"/>
      <c r="AC966" s="428"/>
      <c r="AD966" s="428"/>
      <c r="AE966" s="428"/>
      <c r="AF966" s="428"/>
      <c r="AG966" s="428"/>
      <c r="AH966" s="428"/>
    </row>
    <row r="967" ht="15.75" customHeight="1">
      <c r="A967" s="428"/>
      <c r="B967" s="428"/>
      <c r="C967" s="472"/>
      <c r="D967" s="428"/>
      <c r="E967" s="472"/>
      <c r="F967" s="472"/>
      <c r="G967" s="472"/>
      <c r="H967" s="428"/>
      <c r="I967" s="472"/>
      <c r="J967" s="428"/>
      <c r="K967" s="472"/>
      <c r="L967" s="428"/>
      <c r="M967" s="472"/>
      <c r="N967" s="428"/>
      <c r="O967" s="474"/>
      <c r="P967" s="473"/>
      <c r="Q967" s="428"/>
      <c r="R967" s="428"/>
      <c r="S967" s="428"/>
      <c r="T967" s="428"/>
      <c r="U967" s="428"/>
      <c r="V967" s="428"/>
      <c r="W967" s="428"/>
      <c r="X967" s="428"/>
      <c r="Y967" s="428"/>
      <c r="Z967" s="428"/>
      <c r="AA967" s="428"/>
      <c r="AB967" s="428"/>
      <c r="AC967" s="428"/>
      <c r="AD967" s="428"/>
      <c r="AE967" s="428"/>
      <c r="AF967" s="428"/>
      <c r="AG967" s="428"/>
      <c r="AH967" s="428"/>
    </row>
    <row r="968" ht="15.75" customHeight="1">
      <c r="A968" s="428"/>
      <c r="B968" s="428"/>
      <c r="C968" s="472"/>
      <c r="D968" s="428"/>
      <c r="E968" s="472"/>
      <c r="F968" s="472"/>
      <c r="G968" s="472"/>
      <c r="H968" s="428"/>
      <c r="I968" s="472"/>
      <c r="J968" s="428"/>
      <c r="K968" s="472"/>
      <c r="L968" s="428"/>
      <c r="M968" s="472"/>
      <c r="N968" s="428"/>
      <c r="O968" s="474"/>
      <c r="P968" s="473"/>
      <c r="Q968" s="428"/>
      <c r="R968" s="428"/>
      <c r="S968" s="428"/>
      <c r="T968" s="428"/>
      <c r="U968" s="428"/>
      <c r="V968" s="428"/>
      <c r="W968" s="428"/>
      <c r="X968" s="428"/>
      <c r="Y968" s="428"/>
      <c r="Z968" s="428"/>
      <c r="AA968" s="428"/>
      <c r="AB968" s="428"/>
      <c r="AC968" s="428"/>
      <c r="AD968" s="428"/>
      <c r="AE968" s="428"/>
      <c r="AF968" s="428"/>
      <c r="AG968" s="428"/>
      <c r="AH968" s="428"/>
    </row>
    <row r="969" ht="15.75" customHeight="1">
      <c r="A969" s="428"/>
      <c r="B969" s="428"/>
      <c r="C969" s="472"/>
      <c r="D969" s="428"/>
      <c r="E969" s="472"/>
      <c r="F969" s="472"/>
      <c r="G969" s="472"/>
      <c r="H969" s="428"/>
      <c r="I969" s="472"/>
      <c r="J969" s="428"/>
      <c r="K969" s="472"/>
      <c r="L969" s="428"/>
      <c r="M969" s="472"/>
      <c r="N969" s="428"/>
      <c r="O969" s="474"/>
      <c r="P969" s="473"/>
      <c r="Q969" s="428"/>
      <c r="R969" s="428"/>
      <c r="S969" s="428"/>
      <c r="T969" s="428"/>
      <c r="U969" s="428"/>
      <c r="V969" s="428"/>
      <c r="W969" s="428"/>
      <c r="X969" s="428"/>
      <c r="Y969" s="428"/>
      <c r="Z969" s="428"/>
      <c r="AA969" s="428"/>
      <c r="AB969" s="428"/>
      <c r="AC969" s="428"/>
      <c r="AD969" s="428"/>
      <c r="AE969" s="428"/>
      <c r="AF969" s="428"/>
      <c r="AG969" s="428"/>
      <c r="AH969" s="428"/>
    </row>
    <row r="970" ht="15.75" customHeight="1">
      <c r="A970" s="428"/>
      <c r="B970" s="428"/>
      <c r="C970" s="472"/>
      <c r="D970" s="428"/>
      <c r="E970" s="472"/>
      <c r="F970" s="472"/>
      <c r="G970" s="472"/>
      <c r="H970" s="428"/>
      <c r="I970" s="472"/>
      <c r="J970" s="428"/>
      <c r="K970" s="472"/>
      <c r="L970" s="428"/>
      <c r="M970" s="472"/>
      <c r="N970" s="428"/>
      <c r="O970" s="474"/>
      <c r="P970" s="473"/>
      <c r="Q970" s="428"/>
      <c r="R970" s="428"/>
      <c r="S970" s="428"/>
      <c r="T970" s="428"/>
      <c r="U970" s="428"/>
      <c r="V970" s="428"/>
      <c r="W970" s="428"/>
      <c r="X970" s="428"/>
      <c r="Y970" s="428"/>
      <c r="Z970" s="428"/>
      <c r="AA970" s="428"/>
      <c r="AB970" s="428"/>
      <c r="AC970" s="428"/>
      <c r="AD970" s="428"/>
      <c r="AE970" s="428"/>
      <c r="AF970" s="428"/>
      <c r="AG970" s="428"/>
      <c r="AH970" s="428"/>
    </row>
    <row r="971" ht="15.75" customHeight="1">
      <c r="A971" s="428"/>
      <c r="B971" s="428"/>
      <c r="C971" s="472"/>
      <c r="D971" s="428"/>
      <c r="E971" s="472"/>
      <c r="F971" s="472"/>
      <c r="G971" s="472"/>
      <c r="H971" s="428"/>
      <c r="I971" s="472"/>
      <c r="J971" s="428"/>
      <c r="K971" s="472"/>
      <c r="L971" s="428"/>
      <c r="M971" s="472"/>
      <c r="N971" s="428"/>
      <c r="O971" s="474"/>
      <c r="P971" s="473"/>
      <c r="Q971" s="428"/>
      <c r="R971" s="428"/>
      <c r="S971" s="428"/>
      <c r="T971" s="428"/>
      <c r="U971" s="428"/>
      <c r="V971" s="428"/>
      <c r="W971" s="428"/>
      <c r="X971" s="428"/>
      <c r="Y971" s="428"/>
      <c r="Z971" s="428"/>
      <c r="AA971" s="428"/>
      <c r="AB971" s="428"/>
      <c r="AC971" s="428"/>
      <c r="AD971" s="428"/>
      <c r="AE971" s="428"/>
      <c r="AF971" s="428"/>
      <c r="AG971" s="428"/>
      <c r="AH971" s="428"/>
    </row>
    <row r="972" ht="15.75" customHeight="1">
      <c r="A972" s="428"/>
      <c r="B972" s="428"/>
      <c r="C972" s="472"/>
      <c r="D972" s="428"/>
      <c r="E972" s="472"/>
      <c r="F972" s="472"/>
      <c r="G972" s="472"/>
      <c r="H972" s="428"/>
      <c r="I972" s="472"/>
      <c r="J972" s="428"/>
      <c r="K972" s="472"/>
      <c r="L972" s="428"/>
      <c r="M972" s="472"/>
      <c r="N972" s="428"/>
      <c r="O972" s="474"/>
      <c r="P972" s="473"/>
      <c r="Q972" s="428"/>
      <c r="R972" s="428"/>
      <c r="S972" s="428"/>
      <c r="T972" s="428"/>
      <c r="U972" s="428"/>
      <c r="V972" s="428"/>
      <c r="W972" s="428"/>
      <c r="X972" s="428"/>
      <c r="Y972" s="428"/>
      <c r="Z972" s="428"/>
      <c r="AA972" s="428"/>
      <c r="AB972" s="428"/>
      <c r="AC972" s="428"/>
      <c r="AD972" s="428"/>
      <c r="AE972" s="428"/>
      <c r="AF972" s="428"/>
      <c r="AG972" s="428"/>
      <c r="AH972" s="428"/>
    </row>
    <row r="973" ht="15.75" customHeight="1">
      <c r="A973" s="428"/>
      <c r="B973" s="428"/>
      <c r="C973" s="472"/>
      <c r="D973" s="428"/>
      <c r="E973" s="472"/>
      <c r="F973" s="472"/>
      <c r="G973" s="472"/>
      <c r="H973" s="428"/>
      <c r="I973" s="472"/>
      <c r="J973" s="428"/>
      <c r="K973" s="472"/>
      <c r="L973" s="428"/>
      <c r="M973" s="472"/>
      <c r="N973" s="428"/>
      <c r="O973" s="474"/>
      <c r="P973" s="473"/>
      <c r="Q973" s="428"/>
      <c r="R973" s="428"/>
      <c r="S973" s="428"/>
      <c r="T973" s="428"/>
      <c r="U973" s="428"/>
      <c r="V973" s="428"/>
      <c r="W973" s="428"/>
      <c r="X973" s="428"/>
      <c r="Y973" s="428"/>
      <c r="Z973" s="428"/>
      <c r="AA973" s="428"/>
      <c r="AB973" s="428"/>
      <c r="AC973" s="428"/>
      <c r="AD973" s="428"/>
      <c r="AE973" s="428"/>
      <c r="AF973" s="428"/>
      <c r="AG973" s="428"/>
      <c r="AH973" s="428"/>
    </row>
    <row r="974" ht="15.75" customHeight="1">
      <c r="A974" s="428"/>
      <c r="B974" s="428"/>
      <c r="C974" s="472"/>
      <c r="D974" s="428"/>
      <c r="E974" s="472"/>
      <c r="F974" s="472"/>
      <c r="G974" s="472"/>
      <c r="H974" s="428"/>
      <c r="I974" s="472"/>
      <c r="J974" s="428"/>
      <c r="K974" s="472"/>
      <c r="L974" s="428"/>
      <c r="M974" s="472"/>
      <c r="N974" s="428"/>
      <c r="O974" s="474"/>
      <c r="P974" s="473"/>
      <c r="Q974" s="428"/>
      <c r="R974" s="428"/>
      <c r="S974" s="428"/>
      <c r="T974" s="428"/>
      <c r="U974" s="428"/>
      <c r="V974" s="428"/>
      <c r="W974" s="428"/>
      <c r="X974" s="428"/>
      <c r="Y974" s="428"/>
      <c r="Z974" s="428"/>
      <c r="AA974" s="428"/>
      <c r="AB974" s="428"/>
      <c r="AC974" s="428"/>
      <c r="AD974" s="428"/>
      <c r="AE974" s="428"/>
      <c r="AF974" s="428"/>
      <c r="AG974" s="428"/>
      <c r="AH974" s="428"/>
    </row>
    <row r="975" ht="15.75" customHeight="1">
      <c r="A975" s="428"/>
      <c r="B975" s="428"/>
      <c r="C975" s="472"/>
      <c r="D975" s="428"/>
      <c r="E975" s="472"/>
      <c r="F975" s="472"/>
      <c r="G975" s="472"/>
      <c r="H975" s="428"/>
      <c r="I975" s="472"/>
      <c r="J975" s="428"/>
      <c r="K975" s="472"/>
      <c r="L975" s="428"/>
      <c r="M975" s="472"/>
      <c r="N975" s="428"/>
      <c r="O975" s="474"/>
      <c r="P975" s="473"/>
      <c r="Q975" s="428"/>
      <c r="R975" s="428"/>
      <c r="S975" s="428"/>
      <c r="T975" s="428"/>
      <c r="U975" s="428"/>
      <c r="V975" s="428"/>
      <c r="W975" s="428"/>
      <c r="X975" s="428"/>
      <c r="Y975" s="428"/>
      <c r="Z975" s="428"/>
      <c r="AA975" s="428"/>
      <c r="AB975" s="428"/>
      <c r="AC975" s="428"/>
      <c r="AD975" s="428"/>
      <c r="AE975" s="428"/>
      <c r="AF975" s="428"/>
      <c r="AG975" s="428"/>
      <c r="AH975" s="428"/>
    </row>
    <row r="976" ht="15.75" customHeight="1">
      <c r="A976" s="428"/>
      <c r="B976" s="428"/>
      <c r="C976" s="472"/>
      <c r="D976" s="428"/>
      <c r="E976" s="472"/>
      <c r="F976" s="472"/>
      <c r="G976" s="472"/>
      <c r="H976" s="428"/>
      <c r="I976" s="472"/>
      <c r="J976" s="428"/>
      <c r="K976" s="472"/>
      <c r="L976" s="428"/>
      <c r="M976" s="472"/>
      <c r="N976" s="428"/>
      <c r="O976" s="474"/>
      <c r="P976" s="473"/>
      <c r="Q976" s="428"/>
      <c r="R976" s="428"/>
      <c r="S976" s="428"/>
      <c r="T976" s="428"/>
      <c r="U976" s="428"/>
      <c r="V976" s="428"/>
      <c r="W976" s="428"/>
      <c r="X976" s="428"/>
      <c r="Y976" s="428"/>
      <c r="Z976" s="428"/>
      <c r="AA976" s="428"/>
      <c r="AB976" s="428"/>
      <c r="AC976" s="428"/>
      <c r="AD976" s="428"/>
      <c r="AE976" s="428"/>
      <c r="AF976" s="428"/>
      <c r="AG976" s="428"/>
      <c r="AH976" s="428"/>
    </row>
    <row r="977" ht="15.75" customHeight="1">
      <c r="A977" s="428"/>
      <c r="B977" s="428"/>
      <c r="C977" s="472"/>
      <c r="D977" s="428"/>
      <c r="E977" s="472"/>
      <c r="F977" s="472"/>
      <c r="G977" s="472"/>
      <c r="H977" s="428"/>
      <c r="I977" s="472"/>
      <c r="J977" s="428"/>
      <c r="K977" s="472"/>
      <c r="L977" s="428"/>
      <c r="M977" s="472"/>
      <c r="N977" s="428"/>
      <c r="O977" s="474"/>
      <c r="P977" s="473"/>
      <c r="Q977" s="428"/>
      <c r="R977" s="428"/>
      <c r="S977" s="428"/>
      <c r="T977" s="428"/>
      <c r="U977" s="428"/>
      <c r="V977" s="428"/>
      <c r="W977" s="428"/>
      <c r="X977" s="428"/>
      <c r="Y977" s="428"/>
      <c r="Z977" s="428"/>
      <c r="AA977" s="428"/>
      <c r="AB977" s="428"/>
      <c r="AC977" s="428"/>
      <c r="AD977" s="428"/>
      <c r="AE977" s="428"/>
      <c r="AF977" s="428"/>
      <c r="AG977" s="428"/>
      <c r="AH977" s="428"/>
    </row>
    <row r="978" ht="15.75" customHeight="1">
      <c r="A978" s="428"/>
      <c r="B978" s="428"/>
      <c r="C978" s="472"/>
      <c r="D978" s="428"/>
      <c r="E978" s="472"/>
      <c r="F978" s="472"/>
      <c r="G978" s="472"/>
      <c r="H978" s="428"/>
      <c r="I978" s="472"/>
      <c r="J978" s="428"/>
      <c r="K978" s="472"/>
      <c r="L978" s="428"/>
      <c r="M978" s="472"/>
      <c r="N978" s="428"/>
      <c r="O978" s="474"/>
      <c r="P978" s="473"/>
      <c r="Q978" s="428"/>
      <c r="R978" s="428"/>
      <c r="S978" s="428"/>
      <c r="T978" s="428"/>
      <c r="U978" s="428"/>
      <c r="V978" s="428"/>
      <c r="W978" s="428"/>
      <c r="X978" s="428"/>
      <c r="Y978" s="428"/>
      <c r="Z978" s="428"/>
      <c r="AA978" s="428"/>
      <c r="AB978" s="428"/>
      <c r="AC978" s="428"/>
      <c r="AD978" s="428"/>
      <c r="AE978" s="428"/>
      <c r="AF978" s="428"/>
      <c r="AG978" s="428"/>
      <c r="AH978" s="428"/>
    </row>
    <row r="979" ht="15.75" customHeight="1">
      <c r="A979" s="428"/>
      <c r="B979" s="428"/>
      <c r="C979" s="472"/>
      <c r="D979" s="428"/>
      <c r="E979" s="472"/>
      <c r="F979" s="472"/>
      <c r="G979" s="472"/>
      <c r="H979" s="428"/>
      <c r="I979" s="472"/>
      <c r="J979" s="428"/>
      <c r="K979" s="472"/>
      <c r="L979" s="428"/>
      <c r="M979" s="472"/>
      <c r="N979" s="428"/>
      <c r="O979" s="474"/>
      <c r="P979" s="473"/>
      <c r="Q979" s="428"/>
      <c r="R979" s="428"/>
      <c r="S979" s="428"/>
      <c r="T979" s="428"/>
      <c r="U979" s="428"/>
      <c r="V979" s="428"/>
      <c r="W979" s="428"/>
      <c r="X979" s="428"/>
      <c r="Y979" s="428"/>
      <c r="Z979" s="428"/>
      <c r="AA979" s="428"/>
      <c r="AB979" s="428"/>
      <c r="AC979" s="428"/>
      <c r="AD979" s="428"/>
      <c r="AE979" s="428"/>
      <c r="AF979" s="428"/>
      <c r="AG979" s="428"/>
      <c r="AH979" s="428"/>
    </row>
    <row r="980" ht="15.75" customHeight="1">
      <c r="A980" s="428"/>
      <c r="B980" s="428"/>
      <c r="C980" s="472"/>
      <c r="D980" s="428"/>
      <c r="E980" s="472"/>
      <c r="F980" s="472"/>
      <c r="G980" s="472"/>
      <c r="H980" s="428"/>
      <c r="I980" s="472"/>
      <c r="J980" s="428"/>
      <c r="K980" s="472"/>
      <c r="L980" s="428"/>
      <c r="M980" s="472"/>
      <c r="N980" s="428"/>
      <c r="O980" s="474"/>
      <c r="P980" s="473"/>
      <c r="Q980" s="428"/>
      <c r="R980" s="428"/>
      <c r="S980" s="428"/>
      <c r="T980" s="428"/>
      <c r="U980" s="428"/>
      <c r="V980" s="428"/>
      <c r="W980" s="428"/>
      <c r="X980" s="428"/>
      <c r="Y980" s="428"/>
      <c r="Z980" s="428"/>
      <c r="AA980" s="428"/>
      <c r="AB980" s="428"/>
      <c r="AC980" s="428"/>
      <c r="AD980" s="428"/>
      <c r="AE980" s="428"/>
      <c r="AF980" s="428"/>
      <c r="AG980" s="428"/>
      <c r="AH980" s="428"/>
    </row>
    <row r="981" ht="15.75" customHeight="1">
      <c r="A981" s="428"/>
      <c r="B981" s="428"/>
      <c r="C981" s="472"/>
      <c r="D981" s="428"/>
      <c r="E981" s="472"/>
      <c r="F981" s="472"/>
      <c r="G981" s="472"/>
      <c r="H981" s="428"/>
      <c r="I981" s="472"/>
      <c r="J981" s="428"/>
      <c r="K981" s="472"/>
      <c r="L981" s="428"/>
      <c r="M981" s="472"/>
      <c r="N981" s="428"/>
      <c r="O981" s="474"/>
      <c r="P981" s="473"/>
      <c r="Q981" s="428"/>
      <c r="R981" s="428"/>
      <c r="S981" s="428"/>
      <c r="T981" s="428"/>
      <c r="U981" s="428"/>
      <c r="V981" s="428"/>
      <c r="W981" s="428"/>
      <c r="X981" s="428"/>
      <c r="Y981" s="428"/>
      <c r="Z981" s="428"/>
      <c r="AA981" s="428"/>
      <c r="AB981" s="428"/>
      <c r="AC981" s="428"/>
      <c r="AD981" s="428"/>
      <c r="AE981" s="428"/>
      <c r="AF981" s="428"/>
      <c r="AG981" s="428"/>
      <c r="AH981" s="428"/>
    </row>
    <row r="982" ht="15.75" customHeight="1">
      <c r="A982" s="428"/>
      <c r="B982" s="428"/>
      <c r="C982" s="472"/>
      <c r="D982" s="428"/>
      <c r="E982" s="472"/>
      <c r="F982" s="472"/>
      <c r="G982" s="472"/>
      <c r="H982" s="428"/>
      <c r="I982" s="472"/>
      <c r="J982" s="428"/>
      <c r="K982" s="472"/>
      <c r="L982" s="428"/>
      <c r="M982" s="472"/>
      <c r="N982" s="428"/>
      <c r="O982" s="474"/>
      <c r="P982" s="473"/>
      <c r="Q982" s="428"/>
      <c r="R982" s="428"/>
      <c r="S982" s="428"/>
      <c r="T982" s="428"/>
      <c r="U982" s="428"/>
      <c r="V982" s="428"/>
      <c r="W982" s="428"/>
      <c r="X982" s="428"/>
      <c r="Y982" s="428"/>
      <c r="Z982" s="428"/>
      <c r="AA982" s="428"/>
      <c r="AB982" s="428"/>
      <c r="AC982" s="428"/>
      <c r="AD982" s="428"/>
      <c r="AE982" s="428"/>
      <c r="AF982" s="428"/>
      <c r="AG982" s="428"/>
      <c r="AH982" s="428"/>
    </row>
    <row r="983" ht="15.75" customHeight="1">
      <c r="A983" s="428"/>
      <c r="B983" s="428"/>
      <c r="C983" s="472"/>
      <c r="D983" s="428"/>
      <c r="E983" s="472"/>
      <c r="F983" s="472"/>
      <c r="G983" s="472"/>
      <c r="H983" s="428"/>
      <c r="I983" s="472"/>
      <c r="J983" s="428"/>
      <c r="K983" s="472"/>
      <c r="L983" s="428"/>
      <c r="M983" s="472"/>
      <c r="N983" s="428"/>
      <c r="O983" s="474"/>
      <c r="P983" s="473"/>
      <c r="Q983" s="428"/>
      <c r="R983" s="428"/>
      <c r="S983" s="428"/>
      <c r="T983" s="428"/>
      <c r="U983" s="428"/>
      <c r="V983" s="428"/>
      <c r="W983" s="428"/>
      <c r="X983" s="428"/>
      <c r="Y983" s="428"/>
      <c r="Z983" s="428"/>
      <c r="AA983" s="428"/>
      <c r="AB983" s="428"/>
      <c r="AC983" s="428"/>
      <c r="AD983" s="428"/>
      <c r="AE983" s="428"/>
      <c r="AF983" s="428"/>
      <c r="AG983" s="428"/>
      <c r="AH983" s="428"/>
    </row>
    <row r="984" ht="15.75" customHeight="1">
      <c r="A984" s="428"/>
      <c r="B984" s="428"/>
      <c r="C984" s="472"/>
      <c r="D984" s="428"/>
      <c r="E984" s="472"/>
      <c r="F984" s="472"/>
      <c r="G984" s="472"/>
      <c r="H984" s="428"/>
      <c r="I984" s="472"/>
      <c r="J984" s="428"/>
      <c r="K984" s="472"/>
      <c r="L984" s="428"/>
      <c r="M984" s="472"/>
      <c r="N984" s="428"/>
      <c r="O984" s="474"/>
      <c r="P984" s="473"/>
      <c r="Q984" s="428"/>
      <c r="R984" s="428"/>
      <c r="S984" s="428"/>
      <c r="T984" s="428"/>
      <c r="U984" s="428"/>
      <c r="V984" s="428"/>
      <c r="W984" s="428"/>
      <c r="X984" s="428"/>
      <c r="Y984" s="428"/>
      <c r="Z984" s="428"/>
      <c r="AA984" s="428"/>
      <c r="AB984" s="428"/>
      <c r="AC984" s="428"/>
      <c r="AD984" s="428"/>
      <c r="AE984" s="428"/>
      <c r="AF984" s="428"/>
      <c r="AG984" s="428"/>
      <c r="AH984" s="428"/>
    </row>
    <row r="985" ht="15.75" customHeight="1">
      <c r="A985" s="428"/>
      <c r="B985" s="428"/>
      <c r="C985" s="472"/>
      <c r="D985" s="428"/>
      <c r="E985" s="472"/>
      <c r="F985" s="472"/>
      <c r="G985" s="472"/>
      <c r="H985" s="428"/>
      <c r="I985" s="472"/>
      <c r="J985" s="428"/>
      <c r="K985" s="472"/>
      <c r="L985" s="428"/>
      <c r="M985" s="472"/>
      <c r="N985" s="428"/>
      <c r="O985" s="474"/>
      <c r="P985" s="473"/>
      <c r="Q985" s="428"/>
      <c r="R985" s="428"/>
      <c r="S985" s="428"/>
      <c r="T985" s="428"/>
      <c r="U985" s="428"/>
      <c r="V985" s="428"/>
      <c r="W985" s="428"/>
      <c r="X985" s="428"/>
      <c r="Y985" s="428"/>
      <c r="Z985" s="428"/>
      <c r="AA985" s="428"/>
      <c r="AB985" s="428"/>
      <c r="AC985" s="428"/>
      <c r="AD985" s="428"/>
      <c r="AE985" s="428"/>
      <c r="AF985" s="428"/>
      <c r="AG985" s="428"/>
      <c r="AH985" s="428"/>
    </row>
    <row r="986" ht="15.75" customHeight="1">
      <c r="A986" s="428"/>
      <c r="B986" s="428"/>
      <c r="C986" s="472"/>
      <c r="D986" s="428"/>
      <c r="E986" s="472"/>
      <c r="F986" s="472"/>
      <c r="G986" s="472"/>
      <c r="H986" s="428"/>
      <c r="I986" s="472"/>
      <c r="J986" s="428"/>
      <c r="K986" s="472"/>
      <c r="L986" s="428"/>
      <c r="M986" s="472"/>
      <c r="N986" s="428"/>
      <c r="O986" s="474"/>
      <c r="P986" s="473"/>
      <c r="Q986" s="428"/>
      <c r="R986" s="428"/>
      <c r="S986" s="428"/>
      <c r="T986" s="428"/>
      <c r="U986" s="428"/>
      <c r="V986" s="428"/>
      <c r="W986" s="428"/>
      <c r="X986" s="428"/>
      <c r="Y986" s="428"/>
      <c r="Z986" s="428"/>
      <c r="AA986" s="428"/>
      <c r="AB986" s="428"/>
      <c r="AC986" s="428"/>
      <c r="AD986" s="428"/>
      <c r="AE986" s="428"/>
      <c r="AF986" s="428"/>
      <c r="AG986" s="428"/>
      <c r="AH986" s="428"/>
    </row>
    <row r="987" ht="15.75" customHeight="1">
      <c r="A987" s="428"/>
      <c r="B987" s="428"/>
      <c r="C987" s="472"/>
      <c r="D987" s="428"/>
      <c r="E987" s="472"/>
      <c r="F987" s="472"/>
      <c r="G987" s="472"/>
      <c r="H987" s="428"/>
      <c r="I987" s="472"/>
      <c r="J987" s="428"/>
      <c r="K987" s="472"/>
      <c r="L987" s="428"/>
      <c r="M987" s="472"/>
      <c r="N987" s="428"/>
      <c r="O987" s="474"/>
      <c r="P987" s="473"/>
      <c r="Q987" s="428"/>
      <c r="R987" s="428"/>
      <c r="S987" s="428"/>
      <c r="T987" s="428"/>
      <c r="U987" s="428"/>
      <c r="V987" s="428"/>
      <c r="W987" s="428"/>
      <c r="X987" s="428"/>
      <c r="Y987" s="428"/>
      <c r="Z987" s="428"/>
      <c r="AA987" s="428"/>
      <c r="AB987" s="428"/>
      <c r="AC987" s="428"/>
      <c r="AD987" s="428"/>
      <c r="AE987" s="428"/>
      <c r="AF987" s="428"/>
      <c r="AG987" s="428"/>
      <c r="AH987" s="428"/>
    </row>
    <row r="988" ht="15.75" customHeight="1">
      <c r="A988" s="428"/>
      <c r="B988" s="428"/>
      <c r="C988" s="472"/>
      <c r="D988" s="428"/>
      <c r="E988" s="472"/>
      <c r="F988" s="472"/>
      <c r="G988" s="472"/>
      <c r="H988" s="428"/>
      <c r="I988" s="472"/>
      <c r="J988" s="428"/>
      <c r="K988" s="472"/>
      <c r="L988" s="428"/>
      <c r="M988" s="472"/>
      <c r="N988" s="428"/>
      <c r="O988" s="474"/>
      <c r="P988" s="473"/>
      <c r="Q988" s="428"/>
      <c r="R988" s="428"/>
      <c r="S988" s="428"/>
      <c r="T988" s="428"/>
      <c r="U988" s="428"/>
      <c r="V988" s="428"/>
      <c r="W988" s="428"/>
      <c r="X988" s="428"/>
      <c r="Y988" s="428"/>
      <c r="Z988" s="428"/>
      <c r="AA988" s="428"/>
      <c r="AB988" s="428"/>
      <c r="AC988" s="428"/>
      <c r="AD988" s="428"/>
      <c r="AE988" s="428"/>
      <c r="AF988" s="428"/>
      <c r="AG988" s="428"/>
      <c r="AH988" s="428"/>
    </row>
    <row r="989" ht="15.75" customHeight="1">
      <c r="A989" s="475"/>
      <c r="B989" s="475"/>
      <c r="C989" s="476"/>
      <c r="D989" s="475"/>
      <c r="E989" s="476"/>
      <c r="F989" s="476"/>
      <c r="G989" s="476"/>
      <c r="H989" s="475"/>
      <c r="I989" s="476"/>
      <c r="J989" s="475"/>
      <c r="K989" s="476"/>
      <c r="L989" s="475"/>
      <c r="M989" s="477"/>
      <c r="N989" s="475"/>
      <c r="O989" s="478"/>
      <c r="P989" s="479"/>
      <c r="Q989" s="475"/>
      <c r="R989" s="475"/>
      <c r="S989" s="475"/>
      <c r="T989" s="475"/>
      <c r="U989" s="475"/>
      <c r="V989" s="475"/>
      <c r="W989" s="475"/>
      <c r="X989" s="475"/>
      <c r="Y989" s="475"/>
      <c r="Z989" s="475"/>
      <c r="AA989" s="475"/>
      <c r="AB989" s="475"/>
      <c r="AC989" s="475"/>
      <c r="AD989" s="475"/>
      <c r="AE989" s="475"/>
      <c r="AF989" s="475"/>
      <c r="AG989" s="475"/>
      <c r="AH989" s="475"/>
    </row>
  </sheetData>
  <hyperlinks>
    <hyperlink r:id="rId1" ref="D4"/>
    <hyperlink r:id="rId2" ref="H5"/>
  </hyperlinks>
  <printOptions/>
  <pageMargins bottom="0.75" footer="0.0" header="0.0" left="0.7" right="0.7" top="0.75"/>
  <pageSetup orientation="landscape"/>
  <drawing r:id="rId3"/>
</worksheet>
</file>